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6.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7.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drawings/drawing8.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MartijnBogaert\Downloads\"/>
    </mc:Choice>
  </mc:AlternateContent>
  <xr:revisionPtr revIDLastSave="0" documentId="8_{DF11DE92-8488-48DF-8F35-28DCEBDD4667}" xr6:coauthVersionLast="47" xr6:coauthVersionMax="47" xr10:uidLastSave="{00000000-0000-0000-0000-000000000000}"/>
  <bookViews>
    <workbookView xWindow="-120" yWindow="-120" windowWidth="29040" windowHeight="15720" firstSheet="3" activeTab="9" xr2:uid="{8E634889-5B63-41F4-9844-6FB41E72D2D2}"/>
  </bookViews>
  <sheets>
    <sheet name="1. Introductie" sheetId="3" r:id="rId1"/>
    <sheet name="2. Taxonomie" sheetId="4" r:id="rId2"/>
    <sheet name="3. Definitie kritiek" sheetId="5" r:id="rId3"/>
    <sheet name="4. Beslissingsboom &amp; impactscha" sheetId="17" r:id="rId4"/>
    <sheet name="4a. Resultaat stap 1" sheetId="14" r:id="rId5"/>
    <sheet name="4b. Resultaat stap 2" sheetId="18" r:id="rId6"/>
    <sheet name="Pivot domeinen-groepen" sheetId="16" state="hidden" r:id="rId7"/>
    <sheet name="Verdeling workshops" sheetId="26" state="hidden" r:id="rId8"/>
    <sheet name="4c. Resultaat stap 3" sheetId="22" r:id="rId9"/>
    <sheet name="5. Lijst (kritieke) processen" sheetId="7" r:id="rId10"/>
    <sheet name="Datavalidatie" sheetId="6" state="hidden" r:id="rId11"/>
    <sheet name="Bijlage I en II" sheetId="15" state="hidden" r:id="rId12"/>
  </sheets>
  <definedNames>
    <definedName name="_xlnm._FilterDatabase" localSheetId="4" hidden="1">'4a. Resultaat stap 1'!$B$9:$I$118</definedName>
    <definedName name="_xlnm._FilterDatabase" localSheetId="5" hidden="1">'4b. Resultaat stap 2'!$B$6:$P$6</definedName>
    <definedName name="_xlnm._FilterDatabase" localSheetId="8" hidden="1">'4c. Resultaat stap 3'!$T$6:$U$357</definedName>
    <definedName name="Categorie">Datavalidatie!$A$4:$A$103</definedName>
    <definedName name="Categorieen">Datavalidatie!$A$4:$A$103</definedName>
    <definedName name="Procedomein">Datavalidatie!$B$4:$B$103</definedName>
    <definedName name="Procesdomein">Datavalidatie!$B$4:$B$103</definedName>
    <definedName name="Procesdomeinen">Datavalidatie!$B$4:$B$103</definedName>
    <definedName name="Procesgroep">Datavalidatie!$C$4:$C$103</definedName>
    <definedName name="Procesgroepen">Datavalidatie!$C$4:$C$103</definedName>
  </definedNames>
  <calcPr calcId="191028"/>
  <pivotCaches>
    <pivotCache cacheId="0" r:id="rId1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86" i="18" l="1"/>
  <c r="O86" i="18"/>
  <c r="P86" i="18" s="1"/>
  <c r="I118" i="14" l="1"/>
  <c r="I117" i="14"/>
  <c r="I61" i="14"/>
  <c r="Q357" i="22"/>
  <c r="Q356" i="22"/>
  <c r="Q355" i="22"/>
  <c r="Q354" i="22"/>
  <c r="T355" i="22"/>
  <c r="T356" i="22"/>
  <c r="T357" i="22"/>
  <c r="T354" i="22" l="1"/>
  <c r="J392" i="7"/>
  <c r="I392" i="7" s="1"/>
  <c r="K392" i="7"/>
  <c r="T352" i="22" l="1"/>
  <c r="T353" i="22"/>
  <c r="Q353" i="22"/>
  <c r="Q352" i="22"/>
  <c r="O85" i="18"/>
  <c r="P85" i="18" s="1"/>
  <c r="J393" i="7"/>
  <c r="I393" i="7" s="1"/>
  <c r="I56" i="14"/>
  <c r="I106" i="14"/>
  <c r="J399" i="7"/>
  <c r="I399" i="7" s="1"/>
  <c r="K399" i="7"/>
  <c r="J398" i="7"/>
  <c r="I398" i="7" s="1"/>
  <c r="K398" i="7"/>
  <c r="K393" i="7"/>
  <c r="J394" i="7"/>
  <c r="I394" i="7" s="1"/>
  <c r="K394" i="7"/>
  <c r="J395" i="7"/>
  <c r="I395" i="7" s="1"/>
  <c r="K395" i="7"/>
  <c r="J396" i="7"/>
  <c r="I396" i="7" s="1"/>
  <c r="K396" i="7"/>
  <c r="J397" i="7"/>
  <c r="I397" i="7" s="1"/>
  <c r="K397" i="7"/>
  <c r="F110" i="16" l="1"/>
  <c r="F104" i="16"/>
  <c r="F95" i="16"/>
  <c r="F93" i="16"/>
  <c r="F91" i="16"/>
  <c r="F82" i="16"/>
  <c r="F79" i="16"/>
  <c r="F77" i="16"/>
  <c r="F72" i="16"/>
  <c r="F70" i="16"/>
  <c r="F64" i="16"/>
  <c r="F57" i="16"/>
  <c r="F55" i="16"/>
  <c r="F53" i="16"/>
  <c r="F51" i="16"/>
  <c r="F37" i="16"/>
  <c r="F31" i="16"/>
  <c r="F28" i="16"/>
  <c r="F25" i="16"/>
  <c r="F21" i="16"/>
  <c r="F10" i="16"/>
  <c r="F8" i="16"/>
  <c r="Q204" i="22"/>
  <c r="T203" i="22"/>
  <c r="Q11" i="22"/>
  <c r="R28" i="18"/>
  <c r="R29" i="18"/>
  <c r="R30" i="18"/>
  <c r="R31" i="18"/>
  <c r="R32" i="18"/>
  <c r="R33" i="18"/>
  <c r="R34" i="18"/>
  <c r="R35" i="18"/>
  <c r="R36" i="18"/>
  <c r="R37" i="18"/>
  <c r="R38" i="18"/>
  <c r="R39" i="18"/>
  <c r="R40" i="18"/>
  <c r="R41" i="18"/>
  <c r="R42" i="18"/>
  <c r="R43" i="18"/>
  <c r="R44" i="18"/>
  <c r="R45" i="18"/>
  <c r="R46" i="18"/>
  <c r="R47" i="18"/>
  <c r="R48" i="18"/>
  <c r="R49" i="18"/>
  <c r="R50" i="18"/>
  <c r="R51" i="18"/>
  <c r="R52" i="18"/>
  <c r="R53" i="18"/>
  <c r="R54" i="18"/>
  <c r="R55" i="18"/>
  <c r="R56" i="18"/>
  <c r="R57" i="18"/>
  <c r="R58" i="18"/>
  <c r="R59" i="18"/>
  <c r="R60" i="18"/>
  <c r="R61" i="18"/>
  <c r="R62" i="18"/>
  <c r="R63" i="18"/>
  <c r="R64" i="18"/>
  <c r="R65" i="18"/>
  <c r="R66" i="18"/>
  <c r="R67" i="18"/>
  <c r="R68" i="18"/>
  <c r="R69" i="18"/>
  <c r="R70" i="18"/>
  <c r="R71" i="18"/>
  <c r="R72" i="18"/>
  <c r="R73" i="18"/>
  <c r="R74" i="18"/>
  <c r="R75" i="18"/>
  <c r="R76" i="18"/>
  <c r="R77" i="18"/>
  <c r="Q16" i="22"/>
  <c r="Q15" i="22"/>
  <c r="Q13" i="22"/>
  <c r="Q14" i="22"/>
  <c r="Q12" i="22"/>
  <c r="Q8" i="22"/>
  <c r="T84" i="22"/>
  <c r="T85" i="22"/>
  <c r="T86" i="22"/>
  <c r="T87" i="22"/>
  <c r="T88" i="22"/>
  <c r="T89" i="22"/>
  <c r="T90" i="22"/>
  <c r="T91" i="22"/>
  <c r="T92" i="22"/>
  <c r="T93" i="22"/>
  <c r="T94" i="22"/>
  <c r="T95" i="22"/>
  <c r="T96" i="22"/>
  <c r="T97" i="22"/>
  <c r="T98" i="22"/>
  <c r="T99" i="22"/>
  <c r="T100" i="22"/>
  <c r="T101" i="22"/>
  <c r="T102" i="22"/>
  <c r="T103" i="22"/>
  <c r="T104" i="22"/>
  <c r="T105" i="22"/>
  <c r="T106" i="22"/>
  <c r="T107" i="22"/>
  <c r="T108" i="22"/>
  <c r="T109" i="22"/>
  <c r="T110" i="22"/>
  <c r="T111" i="22"/>
  <c r="T112" i="22"/>
  <c r="T113" i="22"/>
  <c r="T114" i="22"/>
  <c r="T115" i="22"/>
  <c r="T116" i="22"/>
  <c r="T117" i="22"/>
  <c r="T118" i="22"/>
  <c r="T119" i="22"/>
  <c r="T120" i="22"/>
  <c r="T121" i="22"/>
  <c r="T122" i="22"/>
  <c r="T123" i="22"/>
  <c r="T124" i="22"/>
  <c r="T125" i="22"/>
  <c r="T126" i="22"/>
  <c r="T127" i="22"/>
  <c r="T128" i="22"/>
  <c r="T129" i="22"/>
  <c r="T130" i="22"/>
  <c r="T131" i="22"/>
  <c r="T132" i="22"/>
  <c r="T133" i="22"/>
  <c r="T134" i="22"/>
  <c r="T135" i="22"/>
  <c r="T136" i="22"/>
  <c r="T137" i="22"/>
  <c r="T138" i="22"/>
  <c r="T139" i="22"/>
  <c r="T140" i="22"/>
  <c r="T141" i="22"/>
  <c r="T142" i="22"/>
  <c r="T143" i="22"/>
  <c r="T144" i="22"/>
  <c r="T145" i="22"/>
  <c r="T146" i="22"/>
  <c r="T147" i="22"/>
  <c r="T148" i="22"/>
  <c r="T149" i="22"/>
  <c r="T150" i="22"/>
  <c r="T151" i="22"/>
  <c r="T152" i="22"/>
  <c r="T153" i="22"/>
  <c r="T154" i="22"/>
  <c r="T155" i="22"/>
  <c r="T156" i="22"/>
  <c r="T157" i="22"/>
  <c r="T158" i="22"/>
  <c r="T159" i="22"/>
  <c r="T160" i="22"/>
  <c r="T161" i="22"/>
  <c r="T162" i="22"/>
  <c r="T163" i="22"/>
  <c r="T164" i="22"/>
  <c r="T165" i="22"/>
  <c r="T166" i="22"/>
  <c r="T167" i="22"/>
  <c r="T168" i="22"/>
  <c r="T169" i="22"/>
  <c r="T170" i="22"/>
  <c r="T171" i="22"/>
  <c r="T172" i="22"/>
  <c r="T173" i="22"/>
  <c r="T174" i="22"/>
  <c r="T175" i="22"/>
  <c r="T176" i="22"/>
  <c r="T177" i="22"/>
  <c r="T178" i="22"/>
  <c r="T179" i="22"/>
  <c r="T180" i="22"/>
  <c r="T181" i="22"/>
  <c r="T182" i="22"/>
  <c r="T183" i="22"/>
  <c r="T184" i="22"/>
  <c r="T185" i="22"/>
  <c r="T186" i="22"/>
  <c r="T187" i="22"/>
  <c r="T188" i="22"/>
  <c r="T189" i="22"/>
  <c r="T190" i="22"/>
  <c r="T191" i="22"/>
  <c r="T192" i="22"/>
  <c r="T193" i="22"/>
  <c r="T194" i="22"/>
  <c r="T195" i="22"/>
  <c r="T196" i="22"/>
  <c r="T197" i="22"/>
  <c r="T198" i="22"/>
  <c r="T199" i="22"/>
  <c r="T200" i="22"/>
  <c r="T201" i="22"/>
  <c r="T202" i="22"/>
  <c r="T204" i="22"/>
  <c r="T205" i="22"/>
  <c r="T206" i="22"/>
  <c r="T207" i="22"/>
  <c r="T208" i="22"/>
  <c r="T209" i="22"/>
  <c r="T210" i="22"/>
  <c r="T211" i="22"/>
  <c r="T212" i="22"/>
  <c r="T213" i="22"/>
  <c r="T214" i="22"/>
  <c r="T215" i="22"/>
  <c r="T216" i="22"/>
  <c r="T217" i="22"/>
  <c r="T218" i="22"/>
  <c r="T219" i="22"/>
  <c r="T220" i="22"/>
  <c r="T221" i="22"/>
  <c r="T222" i="22"/>
  <c r="T223" i="22"/>
  <c r="T224" i="22"/>
  <c r="T225" i="22"/>
  <c r="T226" i="22"/>
  <c r="T227" i="22"/>
  <c r="T228" i="22"/>
  <c r="T229" i="22"/>
  <c r="T230" i="22"/>
  <c r="T231" i="22"/>
  <c r="T232" i="22"/>
  <c r="T233" i="22"/>
  <c r="T234" i="22"/>
  <c r="T235" i="22"/>
  <c r="T236" i="22"/>
  <c r="T237" i="22"/>
  <c r="T238" i="22"/>
  <c r="T239" i="22"/>
  <c r="T240" i="22"/>
  <c r="T241" i="22"/>
  <c r="T242" i="22"/>
  <c r="T243" i="22"/>
  <c r="T244" i="22"/>
  <c r="T245" i="22"/>
  <c r="T246" i="22"/>
  <c r="T247" i="22"/>
  <c r="T248" i="22"/>
  <c r="T249" i="22"/>
  <c r="T250" i="22"/>
  <c r="T251" i="22"/>
  <c r="T252" i="22"/>
  <c r="T253" i="22"/>
  <c r="T254" i="22"/>
  <c r="T255" i="22"/>
  <c r="T256" i="22"/>
  <c r="T257" i="22"/>
  <c r="T258" i="22"/>
  <c r="T259" i="22"/>
  <c r="T260" i="22"/>
  <c r="T261" i="22"/>
  <c r="T262" i="22"/>
  <c r="T263" i="22"/>
  <c r="T264" i="22"/>
  <c r="T265" i="22"/>
  <c r="T266" i="22"/>
  <c r="T267" i="22"/>
  <c r="T268" i="22"/>
  <c r="T269" i="22"/>
  <c r="T270" i="22"/>
  <c r="T271" i="22"/>
  <c r="T272" i="22"/>
  <c r="T273" i="22"/>
  <c r="T274" i="22"/>
  <c r="T275" i="22"/>
  <c r="T276" i="22"/>
  <c r="T277" i="22"/>
  <c r="T278" i="22"/>
  <c r="T279" i="22"/>
  <c r="T280" i="22"/>
  <c r="T281" i="22"/>
  <c r="T282" i="22"/>
  <c r="T283" i="22"/>
  <c r="T284" i="22"/>
  <c r="T285" i="22"/>
  <c r="T286" i="22"/>
  <c r="T287" i="22"/>
  <c r="T288" i="22"/>
  <c r="T289" i="22"/>
  <c r="T290" i="22"/>
  <c r="T291" i="22"/>
  <c r="T292" i="22"/>
  <c r="T293" i="22"/>
  <c r="T294" i="22"/>
  <c r="T295" i="22"/>
  <c r="T296" i="22"/>
  <c r="T297" i="22"/>
  <c r="T298" i="22"/>
  <c r="T299" i="22"/>
  <c r="T300" i="22"/>
  <c r="T301" i="22"/>
  <c r="T302" i="22"/>
  <c r="T303" i="22"/>
  <c r="T304" i="22"/>
  <c r="T305" i="22"/>
  <c r="T306" i="22"/>
  <c r="T307" i="22"/>
  <c r="T308" i="22"/>
  <c r="T309" i="22"/>
  <c r="T310" i="22"/>
  <c r="T311" i="22"/>
  <c r="T312" i="22"/>
  <c r="T313" i="22"/>
  <c r="T314" i="22"/>
  <c r="T315" i="22"/>
  <c r="T316" i="22"/>
  <c r="T317" i="22"/>
  <c r="T318" i="22"/>
  <c r="T319" i="22"/>
  <c r="T320" i="22"/>
  <c r="T321" i="22"/>
  <c r="T322" i="22"/>
  <c r="T323" i="22"/>
  <c r="T324" i="22"/>
  <c r="T325" i="22"/>
  <c r="T326" i="22"/>
  <c r="T327" i="22"/>
  <c r="T328" i="22"/>
  <c r="T329" i="22"/>
  <c r="T330" i="22"/>
  <c r="T331" i="22"/>
  <c r="T332" i="22"/>
  <c r="T333" i="22"/>
  <c r="T334" i="22"/>
  <c r="T335" i="22"/>
  <c r="T336" i="22"/>
  <c r="T337" i="22"/>
  <c r="T338" i="22"/>
  <c r="T339" i="22"/>
  <c r="T340" i="22"/>
  <c r="T341" i="22"/>
  <c r="T342" i="22"/>
  <c r="T343" i="22"/>
  <c r="T344" i="22"/>
  <c r="T345" i="22"/>
  <c r="T346" i="22"/>
  <c r="T347" i="22"/>
  <c r="T348" i="22"/>
  <c r="T349" i="22"/>
  <c r="T350" i="22"/>
  <c r="T351" i="22"/>
  <c r="Q10" i="22"/>
  <c r="Q7" i="22"/>
  <c r="H6" i="16" l="1"/>
  <c r="G6" i="16"/>
  <c r="O28" i="18"/>
  <c r="P28" i="18" s="1"/>
  <c r="O49" i="18"/>
  <c r="P49" i="18" s="1"/>
  <c r="I112" i="14"/>
  <c r="I72" i="14"/>
  <c r="I80" i="14"/>
  <c r="J231" i="7"/>
  <c r="I231" i="7" s="1"/>
  <c r="K231" i="7"/>
  <c r="J238" i="7"/>
  <c r="I238" i="7" s="1"/>
  <c r="K238" i="7"/>
  <c r="J332" i="7"/>
  <c r="I332" i="7" s="1"/>
  <c r="K332" i="7"/>
  <c r="J498" i="7"/>
  <c r="I498" i="7" s="1"/>
  <c r="K498" i="7"/>
  <c r="J497" i="7"/>
  <c r="I497" i="7" s="1"/>
  <c r="K497" i="7"/>
  <c r="J120" i="7"/>
  <c r="I120" i="7" s="1"/>
  <c r="K120" i="7"/>
  <c r="J233" i="7"/>
  <c r="I233" i="7" s="1"/>
  <c r="K233" i="7"/>
  <c r="J234" i="7"/>
  <c r="I234" i="7" s="1"/>
  <c r="K234" i="7"/>
  <c r="J235" i="7"/>
  <c r="I235" i="7" s="1"/>
  <c r="K235" i="7"/>
  <c r="J134" i="7"/>
  <c r="I134" i="7" s="1"/>
  <c r="K134" i="7"/>
  <c r="J486" i="7"/>
  <c r="I486" i="7" s="1"/>
  <c r="K486" i="7"/>
  <c r="J57" i="7"/>
  <c r="I57" i="7" s="1"/>
  <c r="K57" i="7"/>
  <c r="Q234" i="22"/>
  <c r="Q310" i="22"/>
  <c r="Q323" i="22"/>
  <c r="Q315" i="22"/>
  <c r="Q231" i="22"/>
  <c r="Q247" i="22"/>
  <c r="Q299" i="22"/>
  <c r="Q250" i="22"/>
  <c r="Q251" i="22"/>
  <c r="Q241" i="22"/>
  <c r="Q230" i="22"/>
  <c r="Q242" i="22"/>
  <c r="Q296" i="22"/>
  <c r="Q227" i="22"/>
  <c r="Q306" i="22"/>
  <c r="Q279" i="22"/>
  <c r="Q338" i="22"/>
  <c r="Q337" i="22"/>
  <c r="Q298" i="22"/>
  <c r="Q342" i="22"/>
  <c r="Q270" i="22"/>
  <c r="Q350" i="22"/>
  <c r="Q225" i="22"/>
  <c r="Q282" i="22"/>
  <c r="Q288" i="22"/>
  <c r="Q276" i="22"/>
  <c r="Q301" i="22"/>
  <c r="Q281" i="22"/>
  <c r="Q321" i="22"/>
  <c r="Q297" i="22"/>
  <c r="Q345" i="22"/>
  <c r="Q349" i="22"/>
  <c r="Q339" i="22"/>
  <c r="Q244" i="22"/>
  <c r="Q341" i="22"/>
  <c r="Q344" i="22"/>
  <c r="Q201" i="22"/>
  <c r="Q232" i="22"/>
  <c r="Q295" i="22"/>
  <c r="Q335" i="22"/>
  <c r="Q305" i="22"/>
  <c r="Q233" i="22"/>
  <c r="Q343" i="22"/>
  <c r="Q300" i="22"/>
  <c r="Q304" i="22"/>
  <c r="Q223" i="22"/>
  <c r="Q280" i="22"/>
  <c r="Q325" i="22"/>
  <c r="Q312" i="22"/>
  <c r="Q228" i="22"/>
  <c r="Q274" i="22"/>
  <c r="Q348" i="22"/>
  <c r="Q278" i="22"/>
  <c r="Q330" i="22"/>
  <c r="Q326" i="22"/>
  <c r="Q327" i="22"/>
  <c r="Q351" i="22"/>
  <c r="Q324" i="22"/>
  <c r="Q346" i="22"/>
  <c r="Q287" i="22"/>
  <c r="Q286" i="22"/>
  <c r="Q277" i="22"/>
  <c r="Q254" i="22"/>
  <c r="Q236" i="22"/>
  <c r="Q320" i="22"/>
  <c r="Q275" i="22"/>
  <c r="Q245" i="22"/>
  <c r="Q316" i="22"/>
  <c r="Q319" i="22"/>
  <c r="Q318" i="22"/>
  <c r="Q311" i="22"/>
  <c r="Q314" i="22"/>
  <c r="Q317" i="22"/>
  <c r="Q293" i="22"/>
  <c r="Q292" i="22"/>
  <c r="Q291" i="22"/>
  <c r="Q284" i="22"/>
  <c r="K191" i="7"/>
  <c r="K192" i="7"/>
  <c r="J191" i="7"/>
  <c r="I191" i="7" s="1"/>
  <c r="J192" i="7"/>
  <c r="I192" i="7" s="1"/>
  <c r="K400" i="7"/>
  <c r="J400" i="7"/>
  <c r="I400" i="7" s="1"/>
  <c r="K111" i="7"/>
  <c r="K112" i="7"/>
  <c r="K113" i="7"/>
  <c r="K114" i="7"/>
  <c r="K115" i="7"/>
  <c r="K172" i="7"/>
  <c r="K173" i="7"/>
  <c r="K174" i="7"/>
  <c r="K304" i="7"/>
  <c r="K305" i="7"/>
  <c r="K306" i="7"/>
  <c r="K300" i="7"/>
  <c r="K301" i="7"/>
  <c r="K179" i="7"/>
  <c r="K180" i="7"/>
  <c r="K181" i="7"/>
  <c r="K182" i="7"/>
  <c r="K183" i="7"/>
  <c r="K184" i="7"/>
  <c r="K185" i="7"/>
  <c r="K186" i="7"/>
  <c r="K187" i="7"/>
  <c r="K188" i="7"/>
  <c r="K189" i="7"/>
  <c r="K190" i="7"/>
  <c r="K240" i="7"/>
  <c r="K241" i="7"/>
  <c r="K136" i="7"/>
  <c r="K137" i="7"/>
  <c r="K138" i="7"/>
  <c r="K499" i="7"/>
  <c r="K500" i="7"/>
  <c r="K501" i="7"/>
  <c r="K502" i="7"/>
  <c r="K503" i="7"/>
  <c r="K504" i="7"/>
  <c r="K524" i="7"/>
  <c r="K525" i="7"/>
  <c r="K526" i="7"/>
  <c r="K453" i="7"/>
  <c r="K454" i="7"/>
  <c r="K455" i="7"/>
  <c r="K401" i="7"/>
  <c r="K402" i="7"/>
  <c r="K403" i="7"/>
  <c r="K404" i="7"/>
  <c r="K405" i="7"/>
  <c r="K406" i="7"/>
  <c r="K58" i="7"/>
  <c r="K527" i="7"/>
  <c r="K528" i="7"/>
  <c r="K529" i="7"/>
  <c r="K530" i="7"/>
  <c r="K531" i="7"/>
  <c r="K532" i="7"/>
  <c r="K533" i="7"/>
  <c r="K534" i="7"/>
  <c r="K535" i="7"/>
  <c r="K536" i="7"/>
  <c r="K537" i="7"/>
  <c r="K538" i="7"/>
  <c r="K539" i="7"/>
  <c r="K347" i="7"/>
  <c r="K348" i="7"/>
  <c r="K349" i="7"/>
  <c r="K350" i="7"/>
  <c r="K351" i="7"/>
  <c r="K352" i="7"/>
  <c r="K353" i="7"/>
  <c r="K354" i="7"/>
  <c r="K355" i="7"/>
  <c r="K356" i="7"/>
  <c r="K357" i="7"/>
  <c r="K358" i="7"/>
  <c r="K359" i="7"/>
  <c r="K360" i="7"/>
  <c r="K361" i="7"/>
  <c r="K362" i="7"/>
  <c r="K363" i="7"/>
  <c r="K364" i="7"/>
  <c r="K365" i="7"/>
  <c r="K366" i="7"/>
  <c r="K216" i="7"/>
  <c r="K217" i="7"/>
  <c r="K218" i="7"/>
  <c r="K219" i="7"/>
  <c r="K220" i="7"/>
  <c r="K221" i="7"/>
  <c r="K222" i="7"/>
  <c r="K223" i="7"/>
  <c r="K224" i="7"/>
  <c r="K225" i="7"/>
  <c r="K308" i="7"/>
  <c r="K309" i="7"/>
  <c r="K310" i="7"/>
  <c r="K311" i="7"/>
  <c r="K312" i="7"/>
  <c r="K313" i="7"/>
  <c r="K196" i="7"/>
  <c r="K197" i="7"/>
  <c r="K314" i="7"/>
  <c r="K315" i="7"/>
  <c r="K316" i="7"/>
  <c r="K59" i="7"/>
  <c r="K60" i="7"/>
  <c r="K61" i="7"/>
  <c r="K62" i="7"/>
  <c r="K63" i="7"/>
  <c r="K64" i="7"/>
  <c r="K65" i="7"/>
  <c r="K407" i="7"/>
  <c r="K408" i="7"/>
  <c r="K409" i="7"/>
  <c r="K410" i="7"/>
  <c r="K411" i="7"/>
  <c r="K412" i="7"/>
  <c r="K198" i="7"/>
  <c r="K199" i="7"/>
  <c r="K200" i="7"/>
  <c r="K201" i="7"/>
  <c r="K202" i="7"/>
  <c r="K203" i="7"/>
  <c r="K204" i="7"/>
  <c r="K205" i="7"/>
  <c r="K242" i="7"/>
  <c r="K243" i="7"/>
  <c r="K26" i="7"/>
  <c r="K278" i="7"/>
  <c r="K507" i="7"/>
  <c r="K108" i="7"/>
  <c r="K109" i="7"/>
  <c r="K25" i="7"/>
  <c r="K540" i="7"/>
  <c r="K27" i="7"/>
  <c r="K206" i="7"/>
  <c r="K66" i="7"/>
  <c r="K317" i="7"/>
  <c r="K207" i="7"/>
  <c r="K508" i="7"/>
  <c r="K509" i="7"/>
  <c r="K510" i="7"/>
  <c r="K67" i="7"/>
  <c r="K16" i="7"/>
  <c r="K17" i="7"/>
  <c r="K39" i="7"/>
  <c r="K41" i="7"/>
  <c r="K42" i="7"/>
  <c r="K43" i="7"/>
  <c r="K44" i="7"/>
  <c r="K45" i="7"/>
  <c r="K46" i="7"/>
  <c r="K47" i="7"/>
  <c r="K18" i="7"/>
  <c r="K19" i="7"/>
  <c r="K226" i="7"/>
  <c r="K68" i="7"/>
  <c r="K69" i="7"/>
  <c r="K227" i="7"/>
  <c r="K110" i="7"/>
  <c r="K70" i="7"/>
  <c r="K143" i="7"/>
  <c r="K144" i="7"/>
  <c r="K145" i="7"/>
  <c r="K146" i="7"/>
  <c r="K147" i="7"/>
  <c r="K148" i="7"/>
  <c r="K149" i="7"/>
  <c r="K150" i="7"/>
  <c r="K151" i="7"/>
  <c r="K152" i="7"/>
  <c r="K153" i="7"/>
  <c r="K154" i="7"/>
  <c r="K155" i="7"/>
  <c r="K156" i="7"/>
  <c r="K157" i="7"/>
  <c r="K7" i="7"/>
  <c r="K8" i="7"/>
  <c r="K9" i="7"/>
  <c r="K10" i="7"/>
  <c r="K12" i="7"/>
  <c r="K13" i="7"/>
  <c r="K14" i="7"/>
  <c r="K318" i="7"/>
  <c r="K456" i="7"/>
  <c r="K457" i="7"/>
  <c r="K458" i="7"/>
  <c r="K459" i="7"/>
  <c r="K460" i="7"/>
  <c r="K461" i="7"/>
  <c r="K462" i="7"/>
  <c r="K463" i="7"/>
  <c r="K464" i="7"/>
  <c r="K465" i="7"/>
  <c r="K466" i="7"/>
  <c r="K467" i="7"/>
  <c r="K468" i="7"/>
  <c r="K469" i="7"/>
  <c r="K470" i="7"/>
  <c r="K471" i="7"/>
  <c r="K472" i="7"/>
  <c r="K473" i="7"/>
  <c r="K474" i="7"/>
  <c r="K475" i="7"/>
  <c r="K476" i="7"/>
  <c r="K477" i="7"/>
  <c r="K478" i="7"/>
  <c r="K479" i="7"/>
  <c r="K480" i="7"/>
  <c r="K481" i="7"/>
  <c r="K482" i="7"/>
  <c r="K484" i="7"/>
  <c r="K485" i="7"/>
  <c r="K487" i="7"/>
  <c r="K488" i="7"/>
  <c r="K489" i="7"/>
  <c r="K208" i="7"/>
  <c r="K209" i="7"/>
  <c r="K210" i="7"/>
  <c r="K211" i="7"/>
  <c r="K212" i="7"/>
  <c r="K34" i="7"/>
  <c r="K49" i="7"/>
  <c r="K50" i="7"/>
  <c r="K51" i="7"/>
  <c r="K319" i="7"/>
  <c r="K158" i="7"/>
  <c r="K159" i="7"/>
  <c r="K160" i="7"/>
  <c r="K161" i="7"/>
  <c r="K35" i="7"/>
  <c r="K11" i="7"/>
  <c r="K52" i="7"/>
  <c r="K24" i="7"/>
  <c r="K28" i="7"/>
  <c r="K32" i="7"/>
  <c r="K505" i="7"/>
  <c r="K506" i="7"/>
  <c r="K33" i="7"/>
  <c r="K36" i="7"/>
  <c r="K37" i="7"/>
  <c r="K38" i="7"/>
  <c r="K15" i="7"/>
  <c r="K48" i="7"/>
  <c r="K31" i="7"/>
  <c r="K122" i="7"/>
  <c r="K123" i="7"/>
  <c r="K124" i="7"/>
  <c r="K367" i="7"/>
  <c r="K368" i="7"/>
  <c r="K369" i="7"/>
  <c r="K370" i="7"/>
  <c r="K302" i="7"/>
  <c r="K303" i="7"/>
  <c r="K71" i="7"/>
  <c r="K72" i="7"/>
  <c r="K73" i="7"/>
  <c r="K74" i="7"/>
  <c r="K75" i="7"/>
  <c r="K76" i="7"/>
  <c r="K77" i="7"/>
  <c r="K78" i="7"/>
  <c r="K79" i="7"/>
  <c r="K80" i="7"/>
  <c r="K81" i="7"/>
  <c r="K82" i="7"/>
  <c r="K83" i="7"/>
  <c r="K84" i="7"/>
  <c r="K85" i="7"/>
  <c r="K86" i="7"/>
  <c r="K87" i="7"/>
  <c r="K88" i="7"/>
  <c r="K89" i="7"/>
  <c r="K90" i="7"/>
  <c r="K91" i="7"/>
  <c r="K92" i="7"/>
  <c r="K93" i="7"/>
  <c r="K94" i="7"/>
  <c r="K95" i="7"/>
  <c r="K96" i="7"/>
  <c r="K97" i="7"/>
  <c r="K98" i="7"/>
  <c r="K99" i="7"/>
  <c r="K100" i="7"/>
  <c r="K101" i="7"/>
  <c r="K102" i="7"/>
  <c r="K103" i="7"/>
  <c r="K104" i="7"/>
  <c r="K320" i="7"/>
  <c r="K307" i="7"/>
  <c r="K321" i="7"/>
  <c r="K322" i="7"/>
  <c r="K279" i="7"/>
  <c r="K280" i="7"/>
  <c r="K281" i="7"/>
  <c r="K282" i="7"/>
  <c r="K283" i="7"/>
  <c r="K284" i="7"/>
  <c r="K285" i="7"/>
  <c r="K286" i="7"/>
  <c r="K287" i="7"/>
  <c r="K288" i="7"/>
  <c r="K289" i="7"/>
  <c r="K290" i="7"/>
  <c r="K299" i="7"/>
  <c r="K170" i="7"/>
  <c r="K171" i="7"/>
  <c r="K175" i="7"/>
  <c r="K176" i="7"/>
  <c r="K177" i="7"/>
  <c r="K371" i="7"/>
  <c r="K372" i="7"/>
  <c r="K373" i="7"/>
  <c r="K374" i="7"/>
  <c r="K375" i="7"/>
  <c r="K376" i="7"/>
  <c r="K377" i="7"/>
  <c r="K378" i="7"/>
  <c r="K379" i="7"/>
  <c r="K380" i="7"/>
  <c r="K381" i="7"/>
  <c r="K382" i="7"/>
  <c r="K383" i="7"/>
  <c r="K384" i="7"/>
  <c r="K385" i="7"/>
  <c r="K328" i="7"/>
  <c r="K329" i="7"/>
  <c r="K330" i="7"/>
  <c r="K331" i="7"/>
  <c r="K333" i="7"/>
  <c r="K334" i="7"/>
  <c r="K335" i="7"/>
  <c r="K336" i="7"/>
  <c r="K337" i="7"/>
  <c r="K338" i="7"/>
  <c r="K339" i="7"/>
  <c r="K340" i="7"/>
  <c r="K341" i="7"/>
  <c r="K342" i="7"/>
  <c r="K343" i="7"/>
  <c r="K344" i="7"/>
  <c r="K345" i="7"/>
  <c r="K324" i="7"/>
  <c r="K125" i="7"/>
  <c r="K126" i="7"/>
  <c r="K121" i="7"/>
  <c r="K127" i="7"/>
  <c r="K116" i="7"/>
  <c r="K325" i="7"/>
  <c r="K326" i="7"/>
  <c r="K327" i="7"/>
  <c r="K346" i="7"/>
  <c r="K29" i="7"/>
  <c r="K40" i="7"/>
  <c r="K30" i="7"/>
  <c r="K236" i="7"/>
  <c r="K128" i="7"/>
  <c r="K129" i="7"/>
  <c r="K117" i="7"/>
  <c r="K118" i="7"/>
  <c r="K119" i="7"/>
  <c r="K105" i="7"/>
  <c r="K106" i="7"/>
  <c r="K107" i="7"/>
  <c r="K413" i="7"/>
  <c r="K414" i="7"/>
  <c r="K415" i="7"/>
  <c r="K416" i="7"/>
  <c r="K417" i="7"/>
  <c r="K418" i="7"/>
  <c r="K419" i="7"/>
  <c r="K420" i="7"/>
  <c r="K421" i="7"/>
  <c r="K422" i="7"/>
  <c r="K423" i="7"/>
  <c r="K424" i="7"/>
  <c r="K425" i="7"/>
  <c r="K426" i="7"/>
  <c r="K427" i="7"/>
  <c r="K428" i="7"/>
  <c r="K429" i="7"/>
  <c r="K430" i="7"/>
  <c r="K431" i="7"/>
  <c r="K432" i="7"/>
  <c r="K511" i="7"/>
  <c r="K512" i="7"/>
  <c r="K513" i="7"/>
  <c r="K514" i="7"/>
  <c r="K515" i="7"/>
  <c r="K516" i="7"/>
  <c r="K517" i="7"/>
  <c r="K518" i="7"/>
  <c r="K519" i="7"/>
  <c r="K520" i="7"/>
  <c r="K521" i="7"/>
  <c r="K522" i="7"/>
  <c r="K523" i="7"/>
  <c r="K228" i="7"/>
  <c r="K229" i="7"/>
  <c r="K237" i="7"/>
  <c r="K239" i="7"/>
  <c r="K53" i="7"/>
  <c r="K483" i="7"/>
  <c r="K247" i="7"/>
  <c r="K248" i="7"/>
  <c r="K249" i="7"/>
  <c r="K250" i="7"/>
  <c r="K251" i="7"/>
  <c r="K139" i="7"/>
  <c r="K140" i="7"/>
  <c r="K141" i="7"/>
  <c r="K142" i="7"/>
  <c r="K433" i="7"/>
  <c r="K434" i="7"/>
  <c r="K435" i="7"/>
  <c r="K436" i="7"/>
  <c r="K437" i="7"/>
  <c r="K252" i="7"/>
  <c r="K253" i="7"/>
  <c r="K254" i="7"/>
  <c r="K255" i="7"/>
  <c r="K256" i="7"/>
  <c r="K257" i="7"/>
  <c r="K258" i="7"/>
  <c r="K244" i="7"/>
  <c r="K259" i="7"/>
  <c r="K245" i="7"/>
  <c r="K260" i="7"/>
  <c r="K261" i="7"/>
  <c r="K262" i="7"/>
  <c r="K263" i="7"/>
  <c r="K264" i="7"/>
  <c r="K265" i="7"/>
  <c r="K266" i="7"/>
  <c r="K267" i="7"/>
  <c r="K268" i="7"/>
  <c r="K269" i="7"/>
  <c r="K270" i="7"/>
  <c r="K271" i="7"/>
  <c r="K272" i="7"/>
  <c r="K273" i="7"/>
  <c r="K274" i="7"/>
  <c r="K275" i="7"/>
  <c r="K276" i="7"/>
  <c r="K213" i="7"/>
  <c r="K214" i="7"/>
  <c r="K215" i="7"/>
  <c r="K490" i="7"/>
  <c r="K491" i="7"/>
  <c r="K20" i="7"/>
  <c r="K230" i="7"/>
  <c r="K323" i="7"/>
  <c r="K232" i="7"/>
  <c r="K438" i="7"/>
  <c r="K439" i="7"/>
  <c r="K492" i="7"/>
  <c r="K162" i="7"/>
  <c r="K163" i="7"/>
  <c r="K164" i="7"/>
  <c r="K165" i="7"/>
  <c r="K166" i="7"/>
  <c r="K167" i="7"/>
  <c r="K168" i="7"/>
  <c r="K54" i="7"/>
  <c r="K55" i="7"/>
  <c r="K56" i="7"/>
  <c r="K130" i="7"/>
  <c r="K131" i="7"/>
  <c r="K132" i="7"/>
  <c r="K133" i="7"/>
  <c r="K246" i="7"/>
  <c r="K277" i="7"/>
  <c r="K440" i="7"/>
  <c r="K441" i="7"/>
  <c r="K442" i="7"/>
  <c r="K443" i="7"/>
  <c r="K444" i="7"/>
  <c r="K169" i="7"/>
  <c r="K445" i="7"/>
  <c r="K446" i="7"/>
  <c r="K447" i="7"/>
  <c r="K448" i="7"/>
  <c r="K449" i="7"/>
  <c r="K450" i="7"/>
  <c r="K451" i="7"/>
  <c r="K452" i="7"/>
  <c r="K193" i="7"/>
  <c r="K194" i="7"/>
  <c r="K195" i="7"/>
  <c r="K21" i="7"/>
  <c r="K22" i="7"/>
  <c r="K23" i="7"/>
  <c r="K386" i="7"/>
  <c r="K387" i="7"/>
  <c r="K291" i="7"/>
  <c r="K292" i="7"/>
  <c r="K293" i="7"/>
  <c r="K294" i="7"/>
  <c r="K295" i="7"/>
  <c r="K296" i="7"/>
  <c r="K297" i="7"/>
  <c r="K298" i="7"/>
  <c r="K178" i="7"/>
  <c r="K135" i="7"/>
  <c r="K493" i="7"/>
  <c r="K495" i="7"/>
  <c r="K494" i="7"/>
  <c r="K496" i="7"/>
  <c r="K388" i="7"/>
  <c r="K389" i="7"/>
  <c r="K390" i="7"/>
  <c r="K391" i="7"/>
  <c r="J111" i="7"/>
  <c r="I111" i="7" s="1"/>
  <c r="T13" i="22"/>
  <c r="T14" i="22"/>
  <c r="T15" i="22"/>
  <c r="T16" i="22"/>
  <c r="T17" i="22"/>
  <c r="T18" i="22"/>
  <c r="T19" i="22"/>
  <c r="T20" i="22"/>
  <c r="T21" i="22"/>
  <c r="T22" i="22"/>
  <c r="T23" i="22"/>
  <c r="T24" i="22"/>
  <c r="T25" i="22"/>
  <c r="T26" i="22"/>
  <c r="T27" i="22"/>
  <c r="T28" i="22"/>
  <c r="T29" i="22"/>
  <c r="T30" i="22"/>
  <c r="T31" i="22"/>
  <c r="T32" i="22"/>
  <c r="T33" i="22"/>
  <c r="T34" i="22"/>
  <c r="T35" i="22"/>
  <c r="T36" i="22"/>
  <c r="T37" i="22"/>
  <c r="T38" i="22"/>
  <c r="T39" i="22"/>
  <c r="T40" i="22"/>
  <c r="T41" i="22"/>
  <c r="T42" i="22"/>
  <c r="T43" i="22"/>
  <c r="T44" i="22"/>
  <c r="T45" i="22"/>
  <c r="T46" i="22"/>
  <c r="T47" i="22"/>
  <c r="T48" i="22"/>
  <c r="T49" i="22"/>
  <c r="T50" i="22"/>
  <c r="T51" i="22"/>
  <c r="T52" i="22"/>
  <c r="T53" i="22"/>
  <c r="T54" i="22"/>
  <c r="T55" i="22"/>
  <c r="T56" i="22"/>
  <c r="T57" i="22"/>
  <c r="T58" i="22"/>
  <c r="T59" i="22"/>
  <c r="T60" i="22"/>
  <c r="T61" i="22"/>
  <c r="T62" i="22"/>
  <c r="T63" i="22"/>
  <c r="T64" i="22"/>
  <c r="T65" i="22"/>
  <c r="T66" i="22"/>
  <c r="T67" i="22"/>
  <c r="T68" i="22"/>
  <c r="T69" i="22"/>
  <c r="T70" i="22"/>
  <c r="T71" i="22"/>
  <c r="T72" i="22"/>
  <c r="T73" i="22"/>
  <c r="T74" i="22"/>
  <c r="T75" i="22"/>
  <c r="T76" i="22"/>
  <c r="T77" i="22"/>
  <c r="T78" i="22"/>
  <c r="T79" i="22"/>
  <c r="T80" i="22"/>
  <c r="T81" i="22"/>
  <c r="T82" i="22"/>
  <c r="T83" i="22"/>
  <c r="T8" i="22"/>
  <c r="T9" i="22"/>
  <c r="T10" i="22"/>
  <c r="T11" i="22"/>
  <c r="T12" i="22"/>
  <c r="T7" i="22"/>
  <c r="Q17" i="22"/>
  <c r="Q18" i="22"/>
  <c r="Q19" i="22"/>
  <c r="Q20" i="22"/>
  <c r="Q21" i="22"/>
  <c r="Q22" i="22"/>
  <c r="Q23" i="22"/>
  <c r="Q24" i="22"/>
  <c r="Q25" i="22"/>
  <c r="Q26" i="22"/>
  <c r="Q27" i="22"/>
  <c r="Q28" i="22"/>
  <c r="Q29" i="22"/>
  <c r="Q30" i="22"/>
  <c r="Q31" i="22"/>
  <c r="Q32" i="22"/>
  <c r="Q33" i="22"/>
  <c r="Q34" i="22"/>
  <c r="Q35" i="22"/>
  <c r="Q36" i="22"/>
  <c r="Q37" i="22"/>
  <c r="Q38" i="22"/>
  <c r="Q39" i="22"/>
  <c r="Q40" i="22"/>
  <c r="Q41" i="22"/>
  <c r="Q42" i="22"/>
  <c r="Q43" i="22"/>
  <c r="Q44" i="22"/>
  <c r="Q45" i="22"/>
  <c r="Q46" i="22"/>
  <c r="Q47" i="22"/>
  <c r="Q48" i="22"/>
  <c r="Q49" i="22"/>
  <c r="Q50" i="22"/>
  <c r="Q51" i="22"/>
  <c r="Q52" i="22"/>
  <c r="Q53" i="22"/>
  <c r="Q54" i="22"/>
  <c r="Q55" i="22"/>
  <c r="Q56" i="22"/>
  <c r="Q57" i="22"/>
  <c r="Q58" i="22"/>
  <c r="Q59" i="22"/>
  <c r="Q60" i="22"/>
  <c r="Q61" i="22"/>
  <c r="Q62" i="22"/>
  <c r="Q63" i="22"/>
  <c r="Q64" i="22"/>
  <c r="Q65" i="22"/>
  <c r="Q66" i="22"/>
  <c r="Q67" i="22"/>
  <c r="Q68" i="22"/>
  <c r="Q69" i="22"/>
  <c r="Q70" i="22"/>
  <c r="Q71" i="22"/>
  <c r="Q72" i="22"/>
  <c r="Q73" i="22"/>
  <c r="Q74" i="22"/>
  <c r="Q75" i="22"/>
  <c r="Q76" i="22"/>
  <c r="Q77" i="22"/>
  <c r="Q78" i="22"/>
  <c r="Q79" i="22"/>
  <c r="Q80" i="22"/>
  <c r="Q81" i="22"/>
  <c r="Q82" i="22"/>
  <c r="Q83" i="22"/>
  <c r="Q84" i="22"/>
  <c r="Q85" i="22"/>
  <c r="Q86" i="22"/>
  <c r="Q87" i="22"/>
  <c r="Q88" i="22"/>
  <c r="Q89" i="22"/>
  <c r="Q90" i="22"/>
  <c r="Q91" i="22"/>
  <c r="Q92" i="22"/>
  <c r="Q93" i="22"/>
  <c r="Q94" i="22"/>
  <c r="Q95" i="22"/>
  <c r="Q96" i="22"/>
  <c r="Q97" i="22"/>
  <c r="Q98" i="22"/>
  <c r="Q99" i="22"/>
  <c r="Q100" i="22"/>
  <c r="Q101" i="22"/>
  <c r="Q102" i="22"/>
  <c r="Q103" i="22"/>
  <c r="Q104" i="22"/>
  <c r="Q105" i="22"/>
  <c r="Q106" i="22"/>
  <c r="Q107" i="22"/>
  <c r="Q108" i="22"/>
  <c r="Q109" i="22"/>
  <c r="Q110" i="22"/>
  <c r="Q111" i="22"/>
  <c r="Q112" i="22"/>
  <c r="Q113" i="22"/>
  <c r="Q114" i="22"/>
  <c r="Q115" i="22"/>
  <c r="Q116" i="22"/>
  <c r="Q117" i="22"/>
  <c r="Q118" i="22"/>
  <c r="Q119" i="22"/>
  <c r="Q120" i="22"/>
  <c r="Q121" i="22"/>
  <c r="Q122" i="22"/>
  <c r="Q123" i="22"/>
  <c r="Q347" i="22"/>
  <c r="Q125" i="22"/>
  <c r="Q126" i="22"/>
  <c r="Q127" i="22"/>
  <c r="Q128" i="22"/>
  <c r="Q129" i="22"/>
  <c r="Q130" i="22"/>
  <c r="Q131" i="22"/>
  <c r="Q132" i="22"/>
  <c r="Q133" i="22"/>
  <c r="Q134" i="22"/>
  <c r="Q135" i="22"/>
  <c r="Q136" i="22"/>
  <c r="Q137" i="22"/>
  <c r="Q138" i="22"/>
  <c r="Q139" i="22"/>
  <c r="Q140" i="22"/>
  <c r="Q141" i="22"/>
  <c r="Q142" i="22"/>
  <c r="Q143" i="22"/>
  <c r="Q144" i="22"/>
  <c r="Q145" i="22"/>
  <c r="Q146" i="22"/>
  <c r="Q147" i="22"/>
  <c r="Q148" i="22"/>
  <c r="Q149" i="22"/>
  <c r="Q150" i="22"/>
  <c r="Q151" i="22"/>
  <c r="Q152" i="22"/>
  <c r="Q153" i="22"/>
  <c r="Q154" i="22"/>
  <c r="Q155" i="22"/>
  <c r="Q156" i="22"/>
  <c r="Q157" i="22"/>
  <c r="Q158" i="22"/>
  <c r="Q159" i="22"/>
  <c r="Q160" i="22"/>
  <c r="Q161" i="22"/>
  <c r="Q162" i="22"/>
  <c r="Q163" i="22"/>
  <c r="Q164" i="22"/>
  <c r="Q165" i="22"/>
  <c r="Q166" i="22"/>
  <c r="Q167" i="22"/>
  <c r="Q168" i="22"/>
  <c r="Q169" i="22"/>
  <c r="Q170" i="22"/>
  <c r="Q171" i="22"/>
  <c r="Q172" i="22"/>
  <c r="Q173" i="22"/>
  <c r="Q174" i="22"/>
  <c r="Q175" i="22"/>
  <c r="Q176" i="22"/>
  <c r="Q177" i="22"/>
  <c r="Q178" i="22"/>
  <c r="Q179" i="22"/>
  <c r="Q180" i="22"/>
  <c r="Q181" i="22"/>
  <c r="Q182" i="22"/>
  <c r="Q307" i="22"/>
  <c r="Q309" i="22"/>
  <c r="Q308" i="22"/>
  <c r="Q290" i="22"/>
  <c r="Q186" i="22"/>
  <c r="Q190" i="22"/>
  <c r="Q192" i="22"/>
  <c r="Q194" i="22"/>
  <c r="Q195" i="22"/>
  <c r="Q196" i="22"/>
  <c r="Q197" i="22"/>
  <c r="Q198" i="22"/>
  <c r="Q193" i="22"/>
  <c r="Q187" i="22"/>
  <c r="Q188" i="22"/>
  <c r="Q189" i="22"/>
  <c r="Q191" i="22"/>
  <c r="Q334" i="22"/>
  <c r="Q333" i="22"/>
  <c r="Q331" i="22"/>
  <c r="Q332" i="22"/>
  <c r="Q9" i="22"/>
  <c r="Q124" i="22"/>
  <c r="Q183" i="22"/>
  <c r="Q184" i="22"/>
  <c r="Q185" i="22"/>
  <c r="Q200" i="22"/>
  <c r="Q224" i="22"/>
  <c r="Q340" i="22"/>
  <c r="Q289" i="22"/>
  <c r="Q322" i="22"/>
  <c r="Q226" i="22"/>
  <c r="Q328" i="22"/>
  <c r="Q203" i="22"/>
  <c r="Q205" i="22"/>
  <c r="Q206" i="22"/>
  <c r="Q208" i="22"/>
  <c r="Q211" i="22"/>
  <c r="Q213" i="22"/>
  <c r="Q214" i="22"/>
  <c r="Q216" i="22"/>
  <c r="Q217" i="22"/>
  <c r="Q218" i="22"/>
  <c r="Q210" i="22"/>
  <c r="Q221" i="22"/>
  <c r="Q222" i="22"/>
  <c r="Q207" i="22"/>
  <c r="Q209" i="22"/>
  <c r="Q212" i="22"/>
  <c r="Q219" i="22"/>
  <c r="Q220" i="22"/>
  <c r="Q215" i="22"/>
  <c r="Q237" i="22"/>
  <c r="Q272" i="22"/>
  <c r="Q329" i="22"/>
  <c r="Q243" i="22"/>
  <c r="Q294" i="22"/>
  <c r="Q235" i="22"/>
  <c r="Q302" i="22"/>
  <c r="Q202" i="22"/>
  <c r="Q260" i="22"/>
  <c r="Q261" i="22"/>
  <c r="Q262" i="22"/>
  <c r="Q268" i="22"/>
  <c r="Q238" i="22"/>
  <c r="Q273" i="22"/>
  <c r="Q252" i="22"/>
  <c r="Q255" i="22"/>
  <c r="Q256" i="22"/>
  <c r="Q257" i="22"/>
  <c r="Q258" i="22"/>
  <c r="Q259" i="22"/>
  <c r="Q263" i="22"/>
  <c r="Q264" i="22"/>
  <c r="Q267" i="22"/>
  <c r="Q269" i="22"/>
  <c r="Q265" i="22"/>
  <c r="Q266" i="22"/>
  <c r="Q253" i="22"/>
  <c r="Q240" i="22"/>
  <c r="Q246" i="22"/>
  <c r="Q271" i="22"/>
  <c r="Q239" i="22"/>
  <c r="Q229" i="22"/>
  <c r="Q249" i="22"/>
  <c r="Q248" i="22"/>
  <c r="Q303" i="22"/>
  <c r="Q285" i="22"/>
  <c r="Q313" i="22"/>
  <c r="Q283" i="22"/>
  <c r="Q336" i="22"/>
  <c r="Q199" i="22"/>
  <c r="AG392" i="7" l="1"/>
  <c r="AI392" i="7" s="1"/>
  <c r="U356" i="22"/>
  <c r="U357" i="22"/>
  <c r="U355" i="22"/>
  <c r="AF392" i="7"/>
  <c r="AE397" i="7"/>
  <c r="U354" i="22"/>
  <c r="Z392" i="7"/>
  <c r="AA392" i="7"/>
  <c r="AB392" i="7"/>
  <c r="W392" i="7"/>
  <c r="W393" i="7"/>
  <c r="AA275" i="7"/>
  <c r="AC392" i="7"/>
  <c r="AD392" i="7"/>
  <c r="AA486" i="7"/>
  <c r="X392" i="7"/>
  <c r="AE392" i="7"/>
  <c r="Y392" i="7"/>
  <c r="AA22" i="7"/>
  <c r="AA264" i="7"/>
  <c r="AA523" i="7"/>
  <c r="AA511" i="7"/>
  <c r="AA385" i="7"/>
  <c r="AA373" i="7"/>
  <c r="AA287" i="7"/>
  <c r="AA320" i="7"/>
  <c r="AA93" i="7"/>
  <c r="AA81" i="7"/>
  <c r="AA302" i="7"/>
  <c r="AA37" i="7"/>
  <c r="AA160" i="7"/>
  <c r="AA208" i="7"/>
  <c r="AA476" i="7"/>
  <c r="AA464" i="7"/>
  <c r="AA12" i="7"/>
  <c r="AA150" i="7"/>
  <c r="AA68" i="7"/>
  <c r="AA17" i="7"/>
  <c r="AA25" i="7"/>
  <c r="AA201" i="7"/>
  <c r="AA63" i="7"/>
  <c r="AA311" i="7"/>
  <c r="AA217" i="7"/>
  <c r="AA357" i="7"/>
  <c r="AA538" i="7"/>
  <c r="AA58" i="7"/>
  <c r="AA524" i="7"/>
  <c r="AA190" i="7"/>
  <c r="AA301" i="7"/>
  <c r="AA111" i="7"/>
  <c r="AA57" i="7"/>
  <c r="AA120" i="7"/>
  <c r="AE394" i="7"/>
  <c r="AE399" i="7"/>
  <c r="W399" i="7"/>
  <c r="AA298" i="7"/>
  <c r="AA21" i="7"/>
  <c r="AA169" i="7"/>
  <c r="AA56" i="7"/>
  <c r="AA438" i="7"/>
  <c r="AA274" i="7"/>
  <c r="AA263" i="7"/>
  <c r="AA253" i="7"/>
  <c r="AA522" i="7"/>
  <c r="AA432" i="7"/>
  <c r="AA420" i="7"/>
  <c r="AA118" i="7"/>
  <c r="AA116" i="7"/>
  <c r="AA339" i="7"/>
  <c r="AA384" i="7"/>
  <c r="AA372" i="7"/>
  <c r="AA286" i="7"/>
  <c r="AA104" i="7"/>
  <c r="AA92" i="7"/>
  <c r="AA80" i="7"/>
  <c r="AA370" i="7"/>
  <c r="AA36" i="7"/>
  <c r="AA159" i="7"/>
  <c r="AA489" i="7"/>
  <c r="AA475" i="7"/>
  <c r="AA463" i="7"/>
  <c r="AA10" i="7"/>
  <c r="AA149" i="7"/>
  <c r="AA226" i="7"/>
  <c r="AA16" i="7"/>
  <c r="AA109" i="7"/>
  <c r="AA200" i="7"/>
  <c r="AA62" i="7"/>
  <c r="AA310" i="7"/>
  <c r="AA216" i="7"/>
  <c r="AA356" i="7"/>
  <c r="AA537" i="7"/>
  <c r="AA406" i="7"/>
  <c r="AA504" i="7"/>
  <c r="AA189" i="7"/>
  <c r="AA300" i="7"/>
  <c r="AD393" i="7"/>
  <c r="AC398" i="7"/>
  <c r="AA195" i="7"/>
  <c r="AA262" i="7"/>
  <c r="AA117" i="7"/>
  <c r="AA103" i="7"/>
  <c r="AA462" i="7"/>
  <c r="AA19" i="7"/>
  <c r="AA108" i="7"/>
  <c r="AA309" i="7"/>
  <c r="AA188" i="7"/>
  <c r="AA130" i="7"/>
  <c r="AA254" i="7"/>
  <c r="AA325" i="7"/>
  <c r="AA232" i="7"/>
  <c r="AA250" i="7"/>
  <c r="AA127" i="7"/>
  <c r="AA371" i="7"/>
  <c r="AA285" i="7"/>
  <c r="AA91" i="7"/>
  <c r="AA158" i="7"/>
  <c r="AA488" i="7"/>
  <c r="AA474" i="7"/>
  <c r="AA9" i="7"/>
  <c r="AA148" i="7"/>
  <c r="AA67" i="7"/>
  <c r="AA199" i="7"/>
  <c r="AA61" i="7"/>
  <c r="AA366" i="7"/>
  <c r="AA355" i="7"/>
  <c r="AA536" i="7"/>
  <c r="AA405" i="7"/>
  <c r="AA503" i="7"/>
  <c r="AA306" i="7"/>
  <c r="AA400" i="7"/>
  <c r="AA497" i="7"/>
  <c r="AA391" i="7"/>
  <c r="AA296" i="7"/>
  <c r="AA194" i="7"/>
  <c r="AA443" i="7"/>
  <c r="AA54" i="7"/>
  <c r="AA323" i="7"/>
  <c r="AA273" i="7"/>
  <c r="AA261" i="7"/>
  <c r="AA437" i="7"/>
  <c r="AA249" i="7"/>
  <c r="AA520" i="7"/>
  <c r="AA430" i="7"/>
  <c r="AA418" i="7"/>
  <c r="AA129" i="7"/>
  <c r="AA121" i="7"/>
  <c r="AA337" i="7"/>
  <c r="AA382" i="7"/>
  <c r="AA177" i="7"/>
  <c r="AA284" i="7"/>
  <c r="AA102" i="7"/>
  <c r="AA90" i="7"/>
  <c r="AA78" i="7"/>
  <c r="AA368" i="7"/>
  <c r="AA506" i="7"/>
  <c r="AA319" i="7"/>
  <c r="AA487" i="7"/>
  <c r="AA473" i="7"/>
  <c r="AA461" i="7"/>
  <c r="AA8" i="7"/>
  <c r="AA147" i="7"/>
  <c r="AA18" i="7"/>
  <c r="AA510" i="7"/>
  <c r="AA507" i="7"/>
  <c r="AA198" i="7"/>
  <c r="AA60" i="7"/>
  <c r="AA308" i="7"/>
  <c r="AA365" i="7"/>
  <c r="AA354" i="7"/>
  <c r="AA535" i="7"/>
  <c r="AA404" i="7"/>
  <c r="AA502" i="7"/>
  <c r="AA187" i="7"/>
  <c r="AA305" i="7"/>
  <c r="Y396" i="7"/>
  <c r="AA442" i="7"/>
  <c r="AA168" i="7"/>
  <c r="AA230" i="7"/>
  <c r="AA272" i="7"/>
  <c r="AA260" i="7"/>
  <c r="AA436" i="7"/>
  <c r="AA248" i="7"/>
  <c r="AA519" i="7"/>
  <c r="AA429" i="7"/>
  <c r="AA417" i="7"/>
  <c r="AA128" i="7"/>
  <c r="AA126" i="7"/>
  <c r="AA336" i="7"/>
  <c r="AA381" i="7"/>
  <c r="AA176" i="7"/>
  <c r="AA283" i="7"/>
  <c r="AA101" i="7"/>
  <c r="AA89" i="7"/>
  <c r="AA77" i="7"/>
  <c r="AA367" i="7"/>
  <c r="AA505" i="7"/>
  <c r="AA51" i="7"/>
  <c r="AA485" i="7"/>
  <c r="AA472" i="7"/>
  <c r="AA460" i="7"/>
  <c r="AA7" i="7"/>
  <c r="AA146" i="7"/>
  <c r="AA47" i="7"/>
  <c r="AA509" i="7"/>
  <c r="AA278" i="7"/>
  <c r="AA412" i="7"/>
  <c r="AA59" i="7"/>
  <c r="AA225" i="7"/>
  <c r="AA364" i="7"/>
  <c r="AA353" i="7"/>
  <c r="AA534" i="7"/>
  <c r="AA403" i="7"/>
  <c r="AA501" i="7"/>
  <c r="AA186" i="7"/>
  <c r="AA304" i="7"/>
  <c r="AA134" i="7"/>
  <c r="AA498" i="7"/>
  <c r="AD396" i="7"/>
  <c r="AA389" i="7"/>
  <c r="AA294" i="7"/>
  <c r="AA452" i="7"/>
  <c r="AA441" i="7"/>
  <c r="AA167" i="7"/>
  <c r="AA20" i="7"/>
  <c r="AA271" i="7"/>
  <c r="AA245" i="7"/>
  <c r="AA435" i="7"/>
  <c r="AA247" i="7"/>
  <c r="AA518" i="7"/>
  <c r="AA428" i="7"/>
  <c r="AA416" i="7"/>
  <c r="AA236" i="7"/>
  <c r="AA125" i="7"/>
  <c r="AA335" i="7"/>
  <c r="AA380" i="7"/>
  <c r="AA175" i="7"/>
  <c r="AA282" i="7"/>
  <c r="AA100" i="7"/>
  <c r="AA88" i="7"/>
  <c r="AA76" i="7"/>
  <c r="AA124" i="7"/>
  <c r="AA32" i="7"/>
  <c r="AA50" i="7"/>
  <c r="AA484" i="7"/>
  <c r="AA471" i="7"/>
  <c r="AA459" i="7"/>
  <c r="AA157" i="7"/>
  <c r="AA145" i="7"/>
  <c r="AA46" i="7"/>
  <c r="AA508" i="7"/>
  <c r="AA26" i="7"/>
  <c r="AA411" i="7"/>
  <c r="AA316" i="7"/>
  <c r="AA224" i="7"/>
  <c r="AA363" i="7"/>
  <c r="AA352" i="7"/>
  <c r="AA533" i="7"/>
  <c r="AA402" i="7"/>
  <c r="AA500" i="7"/>
  <c r="AA185" i="7"/>
  <c r="AA174" i="7"/>
  <c r="AA192" i="7"/>
  <c r="W396" i="7"/>
  <c r="AA439" i="7"/>
  <c r="AA421" i="7"/>
  <c r="AA297" i="7"/>
  <c r="AA431" i="7"/>
  <c r="AA338" i="7"/>
  <c r="AA33" i="7"/>
  <c r="AA390" i="7"/>
  <c r="AA388" i="7"/>
  <c r="AA293" i="7"/>
  <c r="AA451" i="7"/>
  <c r="AA440" i="7"/>
  <c r="AA166" i="7"/>
  <c r="AA491" i="7"/>
  <c r="AA270" i="7"/>
  <c r="AA259" i="7"/>
  <c r="AA434" i="7"/>
  <c r="AA483" i="7"/>
  <c r="AA517" i="7"/>
  <c r="AA427" i="7"/>
  <c r="AA415" i="7"/>
  <c r="AA30" i="7"/>
  <c r="AA324" i="7"/>
  <c r="AA334" i="7"/>
  <c r="AA379" i="7"/>
  <c r="AA171" i="7"/>
  <c r="AA281" i="7"/>
  <c r="AA99" i="7"/>
  <c r="AA87" i="7"/>
  <c r="AA75" i="7"/>
  <c r="AA123" i="7"/>
  <c r="AA28" i="7"/>
  <c r="AA49" i="7"/>
  <c r="AA482" i="7"/>
  <c r="AA470" i="7"/>
  <c r="AA458" i="7"/>
  <c r="AA156" i="7"/>
  <c r="AA144" i="7"/>
  <c r="AA45" i="7"/>
  <c r="AA207" i="7"/>
  <c r="AA243" i="7"/>
  <c r="AA410" i="7"/>
  <c r="AA315" i="7"/>
  <c r="AA223" i="7"/>
  <c r="AA362" i="7"/>
  <c r="AA351" i="7"/>
  <c r="AA532" i="7"/>
  <c r="AA401" i="7"/>
  <c r="AA499" i="7"/>
  <c r="AA184" i="7"/>
  <c r="AA173" i="7"/>
  <c r="AA191" i="7"/>
  <c r="AA235" i="7"/>
  <c r="AA332" i="7"/>
  <c r="Y393" i="7"/>
  <c r="AA178" i="7"/>
  <c r="AA340" i="7"/>
  <c r="AA55" i="7"/>
  <c r="AA521" i="7"/>
  <c r="AA79" i="7"/>
  <c r="AA193" i="7"/>
  <c r="AA496" i="7"/>
  <c r="AA292" i="7"/>
  <c r="AA450" i="7"/>
  <c r="AA277" i="7"/>
  <c r="AA165" i="7"/>
  <c r="AA490" i="7"/>
  <c r="AA269" i="7"/>
  <c r="AA244" i="7"/>
  <c r="AA433" i="7"/>
  <c r="AA53" i="7"/>
  <c r="AA516" i="7"/>
  <c r="AA426" i="7"/>
  <c r="AA414" i="7"/>
  <c r="AA40" i="7"/>
  <c r="AA345" i="7"/>
  <c r="AA333" i="7"/>
  <c r="AA378" i="7"/>
  <c r="AA170" i="7"/>
  <c r="AA280" i="7"/>
  <c r="AA98" i="7"/>
  <c r="AA86" i="7"/>
  <c r="AA74" i="7"/>
  <c r="AA122" i="7"/>
  <c r="AA24" i="7"/>
  <c r="AA34" i="7"/>
  <c r="AA481" i="7"/>
  <c r="AA469" i="7"/>
  <c r="AA457" i="7"/>
  <c r="AA155" i="7"/>
  <c r="AA143" i="7"/>
  <c r="AA44" i="7"/>
  <c r="AA317" i="7"/>
  <c r="AA242" i="7"/>
  <c r="AA409" i="7"/>
  <c r="AA314" i="7"/>
  <c r="AA222" i="7"/>
  <c r="AA361" i="7"/>
  <c r="AA350" i="7"/>
  <c r="AA531" i="7"/>
  <c r="AA455" i="7"/>
  <c r="AA138" i="7"/>
  <c r="AA183" i="7"/>
  <c r="AA172" i="7"/>
  <c r="AA445" i="7"/>
  <c r="AA251" i="7"/>
  <c r="AA119" i="7"/>
  <c r="AA444" i="7"/>
  <c r="AA252" i="7"/>
  <c r="AA419" i="7"/>
  <c r="AA383" i="7"/>
  <c r="AA369" i="7"/>
  <c r="AA295" i="7"/>
  <c r="U353" i="22"/>
  <c r="U352" i="22"/>
  <c r="AA396" i="7"/>
  <c r="AA395" i="7"/>
  <c r="AA393" i="7"/>
  <c r="AA398" i="7"/>
  <c r="AA394" i="7"/>
  <c r="AA399" i="7"/>
  <c r="AA397" i="7"/>
  <c r="AA494" i="7"/>
  <c r="AA291" i="7"/>
  <c r="AA449" i="7"/>
  <c r="AA246" i="7"/>
  <c r="AA164" i="7"/>
  <c r="AA215" i="7"/>
  <c r="AA268" i="7"/>
  <c r="AA258" i="7"/>
  <c r="AA142" i="7"/>
  <c r="AA239" i="7"/>
  <c r="AA515" i="7"/>
  <c r="AA425" i="7"/>
  <c r="AA413" i="7"/>
  <c r="AA29" i="7"/>
  <c r="AA344" i="7"/>
  <c r="AA331" i="7"/>
  <c r="AA377" i="7"/>
  <c r="AA299" i="7"/>
  <c r="AA279" i="7"/>
  <c r="AA97" i="7"/>
  <c r="AA85" i="7"/>
  <c r="AA73" i="7"/>
  <c r="AA31" i="7"/>
  <c r="AA52" i="7"/>
  <c r="AA212" i="7"/>
  <c r="AA480" i="7"/>
  <c r="AA468" i="7"/>
  <c r="AA456" i="7"/>
  <c r="AA154" i="7"/>
  <c r="AA70" i="7"/>
  <c r="AA43" i="7"/>
  <c r="AA66" i="7"/>
  <c r="AA205" i="7"/>
  <c r="AA408" i="7"/>
  <c r="AA197" i="7"/>
  <c r="AA221" i="7"/>
  <c r="AA349" i="7"/>
  <c r="AA530" i="7"/>
  <c r="AA454" i="7"/>
  <c r="AA137" i="7"/>
  <c r="AA182" i="7"/>
  <c r="AA115" i="7"/>
  <c r="AA234" i="7"/>
  <c r="AA238" i="7"/>
  <c r="AB394" i="7"/>
  <c r="AC395" i="7"/>
  <c r="AA448" i="7"/>
  <c r="AA214" i="7"/>
  <c r="AA376" i="7"/>
  <c r="AA322" i="7"/>
  <c r="AA96" i="7"/>
  <c r="AA211" i="7"/>
  <c r="AA467" i="7"/>
  <c r="AA318" i="7"/>
  <c r="AA110" i="7"/>
  <c r="AA196" i="7"/>
  <c r="AA360" i="7"/>
  <c r="AA136" i="7"/>
  <c r="AA114" i="7"/>
  <c r="X396" i="7"/>
  <c r="Z394" i="7"/>
  <c r="AA495" i="7"/>
  <c r="AA387" i="7"/>
  <c r="AA133" i="7"/>
  <c r="AA163" i="7"/>
  <c r="AA267" i="7"/>
  <c r="AA257" i="7"/>
  <c r="AA141" i="7"/>
  <c r="AA237" i="7"/>
  <c r="AA514" i="7"/>
  <c r="AA424" i="7"/>
  <c r="AA107" i="7"/>
  <c r="AA346" i="7"/>
  <c r="AA343" i="7"/>
  <c r="AA330" i="7"/>
  <c r="AA290" i="7"/>
  <c r="AA84" i="7"/>
  <c r="AA72" i="7"/>
  <c r="AA48" i="7"/>
  <c r="AA11" i="7"/>
  <c r="AA479" i="7"/>
  <c r="AA153" i="7"/>
  <c r="AA42" i="7"/>
  <c r="AA206" i="7"/>
  <c r="AA204" i="7"/>
  <c r="AA407" i="7"/>
  <c r="AA220" i="7"/>
  <c r="AA348" i="7"/>
  <c r="AA529" i="7"/>
  <c r="AA453" i="7"/>
  <c r="AA181" i="7"/>
  <c r="AA493" i="7"/>
  <c r="AA386" i="7"/>
  <c r="AA447" i="7"/>
  <c r="AA132" i="7"/>
  <c r="AA162" i="7"/>
  <c r="AA213" i="7"/>
  <c r="AA266" i="7"/>
  <c r="AA256" i="7"/>
  <c r="AA140" i="7"/>
  <c r="AA229" i="7"/>
  <c r="AA513" i="7"/>
  <c r="AA423" i="7"/>
  <c r="AA106" i="7"/>
  <c r="AA327" i="7"/>
  <c r="AA342" i="7"/>
  <c r="AA329" i="7"/>
  <c r="AA375" i="7"/>
  <c r="AA289" i="7"/>
  <c r="AA321" i="7"/>
  <c r="AA95" i="7"/>
  <c r="AA83" i="7"/>
  <c r="AA71" i="7"/>
  <c r="AA15" i="7"/>
  <c r="AA35" i="7"/>
  <c r="AA210" i="7"/>
  <c r="AA478" i="7"/>
  <c r="AA466" i="7"/>
  <c r="AA14" i="7"/>
  <c r="AA152" i="7"/>
  <c r="AA227" i="7"/>
  <c r="AA41" i="7"/>
  <c r="AA27" i="7"/>
  <c r="AA203" i="7"/>
  <c r="AA65" i="7"/>
  <c r="AA313" i="7"/>
  <c r="AA219" i="7"/>
  <c r="AA359" i="7"/>
  <c r="AA347" i="7"/>
  <c r="AA528" i="7"/>
  <c r="AA526" i="7"/>
  <c r="AA241" i="7"/>
  <c r="AA180" i="7"/>
  <c r="AA113" i="7"/>
  <c r="AA233" i="7"/>
  <c r="AA231" i="7"/>
  <c r="AF396" i="7"/>
  <c r="AD394" i="7"/>
  <c r="AA135" i="7"/>
  <c r="AA23" i="7"/>
  <c r="AA446" i="7"/>
  <c r="AA131" i="7"/>
  <c r="AA492" i="7"/>
  <c r="AA276" i="7"/>
  <c r="AA265" i="7"/>
  <c r="AA255" i="7"/>
  <c r="AA139" i="7"/>
  <c r="AA228" i="7"/>
  <c r="AA512" i="7"/>
  <c r="AA422" i="7"/>
  <c r="AA105" i="7"/>
  <c r="AA326" i="7"/>
  <c r="AA341" i="7"/>
  <c r="AA328" i="7"/>
  <c r="AA374" i="7"/>
  <c r="AA288" i="7"/>
  <c r="AA307" i="7"/>
  <c r="AA94" i="7"/>
  <c r="AA82" i="7"/>
  <c r="AA303" i="7"/>
  <c r="AA38" i="7"/>
  <c r="AA161" i="7"/>
  <c r="AA209" i="7"/>
  <c r="AA477" i="7"/>
  <c r="AA465" i="7"/>
  <c r="AA13" i="7"/>
  <c r="AA151" i="7"/>
  <c r="AA69" i="7"/>
  <c r="AA39" i="7"/>
  <c r="AA540" i="7"/>
  <c r="AA202" i="7"/>
  <c r="AA64" i="7"/>
  <c r="AA312" i="7"/>
  <c r="AA218" i="7"/>
  <c r="AA358" i="7"/>
  <c r="AA539" i="7"/>
  <c r="AA527" i="7"/>
  <c r="AA525" i="7"/>
  <c r="AA240" i="7"/>
  <c r="AA179" i="7"/>
  <c r="AA112" i="7"/>
  <c r="Y394" i="7"/>
  <c r="AD399" i="7"/>
  <c r="W397" i="7"/>
  <c r="AB395" i="7"/>
  <c r="Z397" i="7"/>
  <c r="Z393" i="7"/>
  <c r="AC393" i="7"/>
  <c r="AD398" i="7"/>
  <c r="AD395" i="7"/>
  <c r="Y397" i="7"/>
  <c r="X394" i="7"/>
  <c r="AG395" i="7"/>
  <c r="AI395" i="7" s="1"/>
  <c r="AB399" i="7"/>
  <c r="X305" i="7"/>
  <c r="AE393" i="7"/>
  <c r="AF395" i="7"/>
  <c r="AG393" i="7"/>
  <c r="AI393" i="7" s="1"/>
  <c r="AC397" i="7"/>
  <c r="Y398" i="7"/>
  <c r="Z398" i="7"/>
  <c r="W394" i="7"/>
  <c r="AF394" i="7"/>
  <c r="X393" i="7"/>
  <c r="AB398" i="7"/>
  <c r="AF399" i="7"/>
  <c r="AG397" i="7"/>
  <c r="AI397" i="7" s="1"/>
  <c r="W395" i="7"/>
  <c r="AB393" i="7"/>
  <c r="W398" i="7"/>
  <c r="Y399" i="7"/>
  <c r="X395" i="7"/>
  <c r="AB397" i="7"/>
  <c r="AG398" i="7"/>
  <c r="AI398" i="7" s="1"/>
  <c r="AG399" i="7"/>
  <c r="AI399" i="7" s="1"/>
  <c r="AB396" i="7"/>
  <c r="Y395" i="7"/>
  <c r="Z395" i="7"/>
  <c r="AG394" i="7"/>
  <c r="AI394" i="7" s="1"/>
  <c r="Z399" i="7"/>
  <c r="AB456" i="7"/>
  <c r="AF393" i="7"/>
  <c r="AF397" i="7"/>
  <c r="AC394" i="7"/>
  <c r="AE395" i="7"/>
  <c r="X397" i="7"/>
  <c r="AC399" i="7"/>
  <c r="AG396" i="7"/>
  <c r="AI396" i="7" s="1"/>
  <c r="Z396" i="7"/>
  <c r="AE396" i="7"/>
  <c r="AC396" i="7"/>
  <c r="AD397" i="7"/>
  <c r="AE398" i="7"/>
  <c r="AF398" i="7"/>
  <c r="X398" i="7"/>
  <c r="X399" i="7"/>
  <c r="AF413" i="7"/>
  <c r="W181" i="7"/>
  <c r="Y163" i="7"/>
  <c r="AG181" i="7"/>
  <c r="AI181" i="7" s="1"/>
  <c r="U203" i="22"/>
  <c r="U83" i="22"/>
  <c r="U22" i="22"/>
  <c r="U12" i="22"/>
  <c r="U8" i="22"/>
  <c r="U72" i="22"/>
  <c r="U60" i="22"/>
  <c r="U50" i="22"/>
  <c r="U39" i="22"/>
  <c r="U27" i="22"/>
  <c r="U15" i="22"/>
  <c r="U71" i="22"/>
  <c r="U59" i="22"/>
  <c r="U49" i="22"/>
  <c r="U38" i="22"/>
  <c r="U26" i="22"/>
  <c r="U14" i="22"/>
  <c r="U82" i="22"/>
  <c r="U70" i="22"/>
  <c r="U58" i="22"/>
  <c r="U48" i="22"/>
  <c r="U37" i="22"/>
  <c r="U25" i="22"/>
  <c r="U13" i="22"/>
  <c r="U81" i="22"/>
  <c r="U69" i="22"/>
  <c r="U57" i="22"/>
  <c r="U47" i="22"/>
  <c r="U36" i="22"/>
  <c r="U24" i="22"/>
  <c r="U80" i="22"/>
  <c r="U68" i="22"/>
  <c r="U46" i="22"/>
  <c r="U35" i="22"/>
  <c r="U23" i="22"/>
  <c r="U79" i="22"/>
  <c r="U67" i="22"/>
  <c r="U45" i="22"/>
  <c r="U34" i="22"/>
  <c r="U78" i="22"/>
  <c r="U66" i="22"/>
  <c r="U56" i="22"/>
  <c r="U44" i="22"/>
  <c r="U33" i="22"/>
  <c r="U21" i="22"/>
  <c r="U87" i="22"/>
  <c r="U99" i="22"/>
  <c r="U111" i="22"/>
  <c r="U122" i="22"/>
  <c r="U134" i="22"/>
  <c r="U146" i="22"/>
  <c r="U158" i="22"/>
  <c r="U170" i="22"/>
  <c r="U182" i="22"/>
  <c r="U194" i="22"/>
  <c r="U207" i="22"/>
  <c r="U219" i="22"/>
  <c r="U231" i="22"/>
  <c r="U243" i="22"/>
  <c r="U255" i="22"/>
  <c r="U267" i="22"/>
  <c r="U279" i="22"/>
  <c r="U291" i="22"/>
  <c r="U303" i="22"/>
  <c r="U315" i="22"/>
  <c r="U327" i="22"/>
  <c r="U339" i="22"/>
  <c r="U350" i="22"/>
  <c r="U120" i="22"/>
  <c r="U277" i="22"/>
  <c r="U133" i="22"/>
  <c r="U193" i="22"/>
  <c r="U278" i="22"/>
  <c r="U88" i="22"/>
  <c r="U100" i="22"/>
  <c r="U112" i="22"/>
  <c r="U123" i="22"/>
  <c r="U135" i="22"/>
  <c r="U147" i="22"/>
  <c r="U159" i="22"/>
  <c r="U171" i="22"/>
  <c r="U183" i="22"/>
  <c r="U195" i="22"/>
  <c r="U208" i="22"/>
  <c r="U220" i="22"/>
  <c r="U232" i="22"/>
  <c r="U244" i="22"/>
  <c r="U256" i="22"/>
  <c r="U268" i="22"/>
  <c r="U280" i="22"/>
  <c r="U292" i="22"/>
  <c r="U304" i="22"/>
  <c r="U316" i="22"/>
  <c r="U328" i="22"/>
  <c r="U340" i="22"/>
  <c r="U351" i="22"/>
  <c r="U97" i="22"/>
  <c r="U192" i="22"/>
  <c r="U253" i="22"/>
  <c r="U337" i="22"/>
  <c r="U181" i="22"/>
  <c r="U266" i="22"/>
  <c r="U132" i="22"/>
  <c r="U325" i="22"/>
  <c r="U145" i="22"/>
  <c r="U230" i="22"/>
  <c r="U302" i="22"/>
  <c r="U168" i="22"/>
  <c r="U265" i="22"/>
  <c r="U169" i="22"/>
  <c r="U242" i="22"/>
  <c r="U338" i="22"/>
  <c r="U85" i="22"/>
  <c r="U217" i="22"/>
  <c r="U301" i="22"/>
  <c r="U110" i="22"/>
  <c r="U326" i="22"/>
  <c r="U144" i="22"/>
  <c r="U348" i="22"/>
  <c r="U86" i="22"/>
  <c r="U218" i="22"/>
  <c r="U314" i="22"/>
  <c r="U205" i="22"/>
  <c r="U109" i="22"/>
  <c r="U98" i="22"/>
  <c r="U180" i="22"/>
  <c r="U241" i="22"/>
  <c r="U313" i="22"/>
  <c r="U121" i="22"/>
  <c r="U206" i="22"/>
  <c r="U290" i="22"/>
  <c r="U156" i="22"/>
  <c r="U229" i="22"/>
  <c r="U289" i="22"/>
  <c r="U157" i="22"/>
  <c r="U254" i="22"/>
  <c r="U349" i="22"/>
  <c r="U273" i="22"/>
  <c r="U344" i="22"/>
  <c r="U199" i="22"/>
  <c r="U307" i="22"/>
  <c r="U162" i="22"/>
  <c r="U246" i="22"/>
  <c r="U102" i="22"/>
  <c r="U196" i="22"/>
  <c r="U341" i="22"/>
  <c r="U347" i="22"/>
  <c r="U204" i="22"/>
  <c r="U335" i="22"/>
  <c r="U190" i="22"/>
  <c r="U334" i="22"/>
  <c r="U189" i="22"/>
  <c r="U249" i="22"/>
  <c r="U332" i="22"/>
  <c r="U187" i="22"/>
  <c r="U295" i="22"/>
  <c r="U150" i="22"/>
  <c r="U234" i="22"/>
  <c r="U90" i="22"/>
  <c r="U184" i="22"/>
  <c r="U317" i="22"/>
  <c r="U336" i="22"/>
  <c r="U191" i="22"/>
  <c r="U323" i="22"/>
  <c r="U178" i="22"/>
  <c r="U322" i="22"/>
  <c r="U177" i="22"/>
  <c r="U200" i="22"/>
  <c r="U320" i="22"/>
  <c r="U175" i="22"/>
  <c r="U283" i="22"/>
  <c r="U138" i="22"/>
  <c r="U222" i="22"/>
  <c r="U321" i="22"/>
  <c r="U172" i="22"/>
  <c r="U293" i="22"/>
  <c r="U324" i="22"/>
  <c r="U179" i="22"/>
  <c r="U311" i="22"/>
  <c r="U166" i="22"/>
  <c r="U310" i="22"/>
  <c r="U165" i="22"/>
  <c r="U188" i="22"/>
  <c r="U308" i="22"/>
  <c r="U163" i="22"/>
  <c r="U271" i="22"/>
  <c r="U126" i="22"/>
  <c r="U210" i="22"/>
  <c r="U319" i="22"/>
  <c r="U148" i="22"/>
  <c r="U269" i="22"/>
  <c r="U312" i="22"/>
  <c r="U167" i="22"/>
  <c r="U299" i="22"/>
  <c r="U154" i="22"/>
  <c r="U298" i="22"/>
  <c r="U153" i="22"/>
  <c r="U176" i="22"/>
  <c r="U296" i="22"/>
  <c r="U151" i="22"/>
  <c r="U259" i="22"/>
  <c r="U115" i="22"/>
  <c r="U197" i="22"/>
  <c r="U329" i="22"/>
  <c r="U136" i="22"/>
  <c r="U160" i="22"/>
  <c r="U300" i="22"/>
  <c r="U155" i="22"/>
  <c r="U287" i="22"/>
  <c r="U142" i="22"/>
  <c r="U286" i="22"/>
  <c r="U141" i="22"/>
  <c r="U164" i="22"/>
  <c r="U284" i="22"/>
  <c r="U139" i="22"/>
  <c r="U247" i="22"/>
  <c r="U103" i="22"/>
  <c r="U185" i="22"/>
  <c r="U305" i="22"/>
  <c r="U124" i="22"/>
  <c r="U225" i="22"/>
  <c r="U288" i="22"/>
  <c r="U143" i="22"/>
  <c r="U275" i="22"/>
  <c r="U130" i="22"/>
  <c r="U274" i="22"/>
  <c r="U129" i="22"/>
  <c r="U152" i="22"/>
  <c r="U272" i="22"/>
  <c r="U127" i="22"/>
  <c r="U235" i="22"/>
  <c r="U91" i="22"/>
  <c r="U173" i="22"/>
  <c r="U281" i="22"/>
  <c r="U113" i="22"/>
  <c r="U294" i="22"/>
  <c r="U276" i="22"/>
  <c r="U131" i="22"/>
  <c r="U263" i="22"/>
  <c r="U118" i="22"/>
  <c r="U262" i="22"/>
  <c r="U140" i="22"/>
  <c r="U260" i="22"/>
  <c r="U116" i="22"/>
  <c r="U223" i="22"/>
  <c r="U237" i="22"/>
  <c r="U161" i="22"/>
  <c r="U257" i="22"/>
  <c r="U101" i="22"/>
  <c r="U261" i="22"/>
  <c r="U264" i="22"/>
  <c r="U119" i="22"/>
  <c r="U251" i="22"/>
  <c r="U107" i="22"/>
  <c r="U250" i="22"/>
  <c r="U106" i="22"/>
  <c r="U128" i="22"/>
  <c r="U248" i="22"/>
  <c r="U104" i="22"/>
  <c r="U211" i="22"/>
  <c r="U318" i="22"/>
  <c r="U149" i="22"/>
  <c r="U245" i="22"/>
  <c r="U89" i="22"/>
  <c r="U342" i="22"/>
  <c r="U252" i="22"/>
  <c r="U108" i="22"/>
  <c r="U239" i="22"/>
  <c r="U95" i="22"/>
  <c r="U238" i="22"/>
  <c r="U94" i="22"/>
  <c r="U117" i="22"/>
  <c r="U236" i="22"/>
  <c r="U92" i="22"/>
  <c r="U198" i="22"/>
  <c r="U282" i="22"/>
  <c r="U137" i="22"/>
  <c r="U233" i="22"/>
  <c r="U309" i="22"/>
  <c r="U213" i="22"/>
  <c r="U240" i="22"/>
  <c r="U96" i="22"/>
  <c r="U227" i="22"/>
  <c r="U297" i="22"/>
  <c r="U226" i="22"/>
  <c r="U105" i="22"/>
  <c r="U224" i="22"/>
  <c r="U333" i="22"/>
  <c r="U186" i="22"/>
  <c r="U270" i="22"/>
  <c r="U125" i="22"/>
  <c r="U221" i="22"/>
  <c r="U343" i="22"/>
  <c r="U306" i="22"/>
  <c r="U228" i="22"/>
  <c r="U84" i="22"/>
  <c r="U215" i="22"/>
  <c r="U214" i="22"/>
  <c r="U93" i="22"/>
  <c r="U212" i="22"/>
  <c r="U331" i="22"/>
  <c r="U174" i="22"/>
  <c r="U258" i="22"/>
  <c r="U114" i="22"/>
  <c r="U209" i="22"/>
  <c r="U330" i="22"/>
  <c r="U285" i="22"/>
  <c r="U216" i="22"/>
  <c r="U345" i="22"/>
  <c r="U202" i="22"/>
  <c r="U346" i="22"/>
  <c r="U201" i="22"/>
  <c r="U77" i="22"/>
  <c r="U65" i="22"/>
  <c r="U55" i="22"/>
  <c r="U32" i="22"/>
  <c r="U20" i="22"/>
  <c r="U76" i="22"/>
  <c r="U64" i="22"/>
  <c r="U54" i="22"/>
  <c r="U43" i="22"/>
  <c r="U31" i="22"/>
  <c r="U19" i="22"/>
  <c r="U11" i="22"/>
  <c r="U75" i="22"/>
  <c r="U63" i="22"/>
  <c r="U53" i="22"/>
  <c r="U42" i="22"/>
  <c r="U30" i="22"/>
  <c r="U18" i="22"/>
  <c r="U10" i="22"/>
  <c r="U74" i="22"/>
  <c r="U62" i="22"/>
  <c r="U52" i="22"/>
  <c r="U41" i="22"/>
  <c r="U29" i="22"/>
  <c r="U17" i="22"/>
  <c r="U9" i="22"/>
  <c r="U73" i="22"/>
  <c r="U61" i="22"/>
  <c r="U51" i="22"/>
  <c r="U40" i="22"/>
  <c r="U28" i="22"/>
  <c r="U16" i="22"/>
  <c r="W332" i="7"/>
  <c r="W57" i="7"/>
  <c r="Y498" i="7"/>
  <c r="W231" i="7"/>
  <c r="W235" i="7"/>
  <c r="Y486" i="7"/>
  <c r="W234" i="7"/>
  <c r="W120" i="7"/>
  <c r="Y134" i="7"/>
  <c r="W233" i="7"/>
  <c r="W497" i="7"/>
  <c r="Y238" i="7"/>
  <c r="AE231" i="7"/>
  <c r="AD231" i="7"/>
  <c r="AC231" i="7"/>
  <c r="AB231" i="7"/>
  <c r="Z231" i="7"/>
  <c r="Y231" i="7"/>
  <c r="X231" i="7"/>
  <c r="AG231" i="7"/>
  <c r="AI231" i="7" s="1"/>
  <c r="AF231" i="7"/>
  <c r="AB332" i="7"/>
  <c r="Z238" i="7"/>
  <c r="AG238" i="7"/>
  <c r="AI238" i="7" s="1"/>
  <c r="AF238" i="7"/>
  <c r="AE238" i="7"/>
  <c r="AD238" i="7"/>
  <c r="AC238" i="7"/>
  <c r="AB238" i="7"/>
  <c r="X238" i="7"/>
  <c r="W238" i="7"/>
  <c r="AG332" i="7"/>
  <c r="AI332" i="7" s="1"/>
  <c r="AF332" i="7"/>
  <c r="AD332" i="7"/>
  <c r="AE332" i="7"/>
  <c r="AC332" i="7"/>
  <c r="X332" i="7"/>
  <c r="Z332" i="7"/>
  <c r="Y332" i="7"/>
  <c r="AF498" i="7"/>
  <c r="AE498" i="7"/>
  <c r="AD498" i="7"/>
  <c r="Z498" i="7"/>
  <c r="X498" i="7"/>
  <c r="AG498" i="7"/>
  <c r="AI498" i="7" s="1"/>
  <c r="AC498" i="7"/>
  <c r="AB498" i="7"/>
  <c r="W498" i="7"/>
  <c r="X497" i="7"/>
  <c r="AC497" i="7"/>
  <c r="AB497" i="7"/>
  <c r="AG497" i="7"/>
  <c r="AI497" i="7" s="1"/>
  <c r="AF497" i="7"/>
  <c r="AE497" i="7"/>
  <c r="AD497" i="7"/>
  <c r="Z497" i="7"/>
  <c r="Y497" i="7"/>
  <c r="AG120" i="7"/>
  <c r="AI120" i="7" s="1"/>
  <c r="AF120" i="7"/>
  <c r="AE120" i="7"/>
  <c r="AD120" i="7"/>
  <c r="AC120" i="7"/>
  <c r="AB120" i="7"/>
  <c r="Y120" i="7"/>
  <c r="X120" i="7"/>
  <c r="Z120" i="7"/>
  <c r="AC233" i="7"/>
  <c r="AG234" i="7"/>
  <c r="AI234" i="7" s="1"/>
  <c r="AF234" i="7"/>
  <c r="AE234" i="7"/>
  <c r="AC234" i="7"/>
  <c r="AB233" i="7"/>
  <c r="Z233" i="7"/>
  <c r="Y233" i="7"/>
  <c r="X233" i="7"/>
  <c r="AG233" i="7"/>
  <c r="AI233" i="7" s="1"/>
  <c r="AF233" i="7"/>
  <c r="AE233" i="7"/>
  <c r="AD233" i="7"/>
  <c r="AB234" i="7"/>
  <c r="AE235" i="7"/>
  <c r="AG235" i="7"/>
  <c r="AI235" i="7" s="1"/>
  <c r="AF235" i="7"/>
  <c r="AD235" i="7"/>
  <c r="AB235" i="7"/>
  <c r="Z235" i="7"/>
  <c r="AD234" i="7"/>
  <c r="X235" i="7"/>
  <c r="X234" i="7"/>
  <c r="Z234" i="7"/>
  <c r="Y234" i="7"/>
  <c r="AC235" i="7"/>
  <c r="Y235" i="7"/>
  <c r="AF134" i="7"/>
  <c r="AE134" i="7"/>
  <c r="AC134" i="7"/>
  <c r="X134" i="7"/>
  <c r="W134" i="7"/>
  <c r="AG134" i="7"/>
  <c r="AI134" i="7" s="1"/>
  <c r="AD134" i="7"/>
  <c r="AB134" i="7"/>
  <c r="Z134" i="7"/>
  <c r="AG486" i="7"/>
  <c r="AI486" i="7" s="1"/>
  <c r="X486" i="7"/>
  <c r="W486" i="7"/>
  <c r="AE486" i="7"/>
  <c r="AC486" i="7"/>
  <c r="AF486" i="7"/>
  <c r="AB486" i="7"/>
  <c r="AD486" i="7"/>
  <c r="Z486" i="7"/>
  <c r="AG57" i="7"/>
  <c r="AI57" i="7" s="1"/>
  <c r="X57" i="7"/>
  <c r="AF57" i="7"/>
  <c r="AE57" i="7"/>
  <c r="AD57" i="7"/>
  <c r="AC57" i="7"/>
  <c r="AB57" i="7"/>
  <c r="Z57" i="7"/>
  <c r="Y57" i="7"/>
  <c r="W404" i="7"/>
  <c r="W500" i="7"/>
  <c r="W403" i="7"/>
  <c r="W499" i="7"/>
  <c r="W274" i="7"/>
  <c r="W200" i="7"/>
  <c r="W195" i="7"/>
  <c r="W127" i="7"/>
  <c r="W151" i="7"/>
  <c r="W298" i="7"/>
  <c r="W444" i="7"/>
  <c r="W54" i="7"/>
  <c r="W438" i="7"/>
  <c r="W275" i="7"/>
  <c r="W265" i="7"/>
  <c r="W251" i="7"/>
  <c r="W523" i="7"/>
  <c r="W429" i="7"/>
  <c r="W418" i="7"/>
  <c r="W236" i="7"/>
  <c r="W343" i="7"/>
  <c r="W175" i="7"/>
  <c r="W282" i="7"/>
  <c r="W95" i="7"/>
  <c r="W79" i="7"/>
  <c r="W32" i="7"/>
  <c r="W485" i="7"/>
  <c r="W471" i="7"/>
  <c r="W154" i="7"/>
  <c r="W110" i="7"/>
  <c r="W43" i="7"/>
  <c r="W317" i="7"/>
  <c r="W202" i="7"/>
  <c r="W64" i="7"/>
  <c r="W196" i="7"/>
  <c r="W218" i="7"/>
  <c r="W357" i="7"/>
  <c r="W536" i="7"/>
  <c r="W406" i="7"/>
  <c r="W502" i="7"/>
  <c r="W183" i="7"/>
  <c r="W250" i="7"/>
  <c r="W435" i="7"/>
  <c r="W50" i="7"/>
  <c r="W172" i="7"/>
  <c r="W443" i="7"/>
  <c r="W232" i="7"/>
  <c r="W264" i="7"/>
  <c r="W437" i="7"/>
  <c r="W522" i="7"/>
  <c r="W417" i="7"/>
  <c r="W30" i="7"/>
  <c r="W342" i="7"/>
  <c r="W380" i="7"/>
  <c r="W171" i="7"/>
  <c r="W281" i="7"/>
  <c r="W94" i="7"/>
  <c r="W78" i="7"/>
  <c r="W369" i="7"/>
  <c r="W31" i="7"/>
  <c r="W28" i="7"/>
  <c r="W319" i="7"/>
  <c r="W484" i="7"/>
  <c r="W470" i="7"/>
  <c r="W464" i="7"/>
  <c r="W153" i="7"/>
  <c r="W227" i="7"/>
  <c r="W42" i="7"/>
  <c r="W66" i="7"/>
  <c r="W201" i="7"/>
  <c r="W313" i="7"/>
  <c r="W217" i="7"/>
  <c r="W356" i="7"/>
  <c r="W535" i="7"/>
  <c r="W405" i="7"/>
  <c r="W501" i="7"/>
  <c r="W182" i="7"/>
  <c r="W428" i="7"/>
  <c r="W77" i="7"/>
  <c r="W206" i="7"/>
  <c r="W173" i="7"/>
  <c r="W323" i="7"/>
  <c r="W379" i="7"/>
  <c r="W104" i="7"/>
  <c r="W48" i="7"/>
  <c r="W463" i="7"/>
  <c r="W63" i="7"/>
  <c r="W167" i="7"/>
  <c r="W249" i="7"/>
  <c r="W62" i="7"/>
  <c r="W390" i="7"/>
  <c r="W295" i="7"/>
  <c r="W194" i="7"/>
  <c r="W441" i="7"/>
  <c r="W166" i="7"/>
  <c r="W261" i="7"/>
  <c r="W434" i="7"/>
  <c r="W248" i="7"/>
  <c r="W521" i="7"/>
  <c r="W513" i="7"/>
  <c r="W414" i="7"/>
  <c r="W339" i="7"/>
  <c r="W377" i="7"/>
  <c r="W279" i="7"/>
  <c r="W103" i="7"/>
  <c r="W91" i="7"/>
  <c r="W75" i="7"/>
  <c r="W124" i="7"/>
  <c r="W482" i="7"/>
  <c r="W467" i="7"/>
  <c r="W14" i="7"/>
  <c r="W150" i="7"/>
  <c r="W69" i="7"/>
  <c r="W540" i="7"/>
  <c r="W198" i="7"/>
  <c r="W61" i="7"/>
  <c r="W310" i="7"/>
  <c r="W353" i="7"/>
  <c r="W533" i="7"/>
  <c r="W402" i="7"/>
  <c r="W138" i="7"/>
  <c r="W179" i="7"/>
  <c r="W416" i="7"/>
  <c r="W367" i="7"/>
  <c r="W389" i="7"/>
  <c r="W193" i="7"/>
  <c r="W165" i="7"/>
  <c r="W260" i="7"/>
  <c r="W433" i="7"/>
  <c r="W247" i="7"/>
  <c r="W520" i="7"/>
  <c r="W413" i="7"/>
  <c r="W338" i="7"/>
  <c r="W376" i="7"/>
  <c r="W322" i="7"/>
  <c r="W90" i="7"/>
  <c r="W74" i="7"/>
  <c r="W49" i="7"/>
  <c r="W481" i="7"/>
  <c r="W466" i="7"/>
  <c r="W462" i="7"/>
  <c r="W13" i="7"/>
  <c r="W149" i="7"/>
  <c r="W17" i="7"/>
  <c r="W25" i="7"/>
  <c r="W309" i="7"/>
  <c r="W352" i="7"/>
  <c r="W401" i="7"/>
  <c r="W137" i="7"/>
  <c r="W301" i="7"/>
  <c r="W115" i="7"/>
  <c r="W92" i="7"/>
  <c r="W354" i="7"/>
  <c r="W388" i="7"/>
  <c r="W294" i="7"/>
  <c r="W440" i="7"/>
  <c r="W164" i="7"/>
  <c r="W20" i="7"/>
  <c r="W273" i="7"/>
  <c r="W245" i="7"/>
  <c r="W483" i="7"/>
  <c r="W519" i="7"/>
  <c r="W512" i="7"/>
  <c r="W427" i="7"/>
  <c r="W107" i="7"/>
  <c r="W337" i="7"/>
  <c r="W375" i="7"/>
  <c r="W321" i="7"/>
  <c r="W102" i="7"/>
  <c r="W89" i="7"/>
  <c r="W73" i="7"/>
  <c r="W34" i="7"/>
  <c r="W480" i="7"/>
  <c r="W465" i="7"/>
  <c r="W461" i="7"/>
  <c r="W12" i="7"/>
  <c r="W148" i="7"/>
  <c r="W68" i="7"/>
  <c r="W109" i="7"/>
  <c r="W412" i="7"/>
  <c r="W308" i="7"/>
  <c r="W366" i="7"/>
  <c r="W351" i="7"/>
  <c r="W532" i="7"/>
  <c r="W455" i="7"/>
  <c r="W136" i="7"/>
  <c r="W300" i="7"/>
  <c r="W114" i="7"/>
  <c r="W296" i="7"/>
  <c r="W29" i="7"/>
  <c r="W468" i="7"/>
  <c r="W311" i="7"/>
  <c r="W496" i="7"/>
  <c r="W293" i="7"/>
  <c r="W452" i="7"/>
  <c r="W277" i="7"/>
  <c r="W163" i="7"/>
  <c r="W491" i="7"/>
  <c r="W259" i="7"/>
  <c r="W142" i="7"/>
  <c r="W53" i="7"/>
  <c r="W518" i="7"/>
  <c r="W511" i="7"/>
  <c r="W426" i="7"/>
  <c r="W106" i="7"/>
  <c r="W346" i="7"/>
  <c r="W121" i="7"/>
  <c r="W336" i="7"/>
  <c r="W385" i="7"/>
  <c r="W374" i="7"/>
  <c r="W299" i="7"/>
  <c r="W307" i="7"/>
  <c r="W88" i="7"/>
  <c r="W72" i="7"/>
  <c r="W212" i="7"/>
  <c r="W479" i="7"/>
  <c r="W10" i="7"/>
  <c r="W147" i="7"/>
  <c r="W226" i="7"/>
  <c r="W16" i="7"/>
  <c r="W108" i="7"/>
  <c r="W411" i="7"/>
  <c r="W60" i="7"/>
  <c r="W225" i="7"/>
  <c r="W365" i="7"/>
  <c r="W350" i="7"/>
  <c r="W454" i="7"/>
  <c r="W241" i="7"/>
  <c r="W306" i="7"/>
  <c r="W113" i="7"/>
  <c r="W168" i="7"/>
  <c r="W40" i="7"/>
  <c r="W93" i="7"/>
  <c r="W469" i="7"/>
  <c r="W494" i="7"/>
  <c r="W292" i="7"/>
  <c r="W451" i="7"/>
  <c r="W246" i="7"/>
  <c r="W490" i="7"/>
  <c r="W244" i="7"/>
  <c r="W425" i="7"/>
  <c r="W105" i="7"/>
  <c r="W327" i="7"/>
  <c r="W335" i="7"/>
  <c r="W384" i="7"/>
  <c r="W373" i="7"/>
  <c r="W290" i="7"/>
  <c r="W87" i="7"/>
  <c r="W71" i="7"/>
  <c r="W24" i="7"/>
  <c r="W211" i="7"/>
  <c r="W478" i="7"/>
  <c r="W460" i="7"/>
  <c r="W9" i="7"/>
  <c r="W146" i="7"/>
  <c r="W507" i="7"/>
  <c r="W410" i="7"/>
  <c r="W224" i="7"/>
  <c r="W364" i="7"/>
  <c r="W349" i="7"/>
  <c r="W531" i="7"/>
  <c r="W453" i="7"/>
  <c r="W240" i="7"/>
  <c r="W112" i="7"/>
  <c r="W297" i="7"/>
  <c r="W27" i="7"/>
  <c r="W495" i="7"/>
  <c r="W291" i="7"/>
  <c r="W450" i="7"/>
  <c r="W133" i="7"/>
  <c r="W215" i="7"/>
  <c r="W272" i="7"/>
  <c r="W258" i="7"/>
  <c r="W141" i="7"/>
  <c r="W424" i="7"/>
  <c r="W326" i="7"/>
  <c r="W126" i="7"/>
  <c r="W334" i="7"/>
  <c r="W383" i="7"/>
  <c r="W289" i="7"/>
  <c r="W101" i="7"/>
  <c r="W86" i="7"/>
  <c r="W38" i="7"/>
  <c r="W52" i="7"/>
  <c r="W210" i="7"/>
  <c r="W459" i="7"/>
  <c r="W8" i="7"/>
  <c r="W145" i="7"/>
  <c r="W19" i="7"/>
  <c r="W67" i="7"/>
  <c r="W278" i="7"/>
  <c r="W409" i="7"/>
  <c r="W223" i="7"/>
  <c r="W363" i="7"/>
  <c r="W348" i="7"/>
  <c r="W526" i="7"/>
  <c r="W190" i="7"/>
  <c r="W305" i="7"/>
  <c r="W111" i="7"/>
  <c r="W341" i="7"/>
  <c r="W415" i="7"/>
  <c r="W493" i="7"/>
  <c r="W387" i="7"/>
  <c r="W449" i="7"/>
  <c r="W132" i="7"/>
  <c r="W214" i="7"/>
  <c r="W271" i="7"/>
  <c r="W257" i="7"/>
  <c r="W140" i="7"/>
  <c r="W239" i="7"/>
  <c r="W517" i="7"/>
  <c r="W432" i="7"/>
  <c r="W423" i="7"/>
  <c r="W119" i="7"/>
  <c r="W125" i="7"/>
  <c r="W333" i="7"/>
  <c r="W288" i="7"/>
  <c r="W320" i="7"/>
  <c r="W100" i="7"/>
  <c r="W85" i="7"/>
  <c r="W303" i="7"/>
  <c r="W37" i="7"/>
  <c r="W11" i="7"/>
  <c r="W209" i="7"/>
  <c r="W477" i="7"/>
  <c r="W458" i="7"/>
  <c r="W7" i="7"/>
  <c r="W144" i="7"/>
  <c r="W18" i="7"/>
  <c r="W510" i="7"/>
  <c r="W26" i="7"/>
  <c r="W59" i="7"/>
  <c r="W362" i="7"/>
  <c r="W347" i="7"/>
  <c r="W530" i="7"/>
  <c r="W525" i="7"/>
  <c r="W189" i="7"/>
  <c r="W304" i="7"/>
  <c r="W263" i="7"/>
  <c r="W216" i="7"/>
  <c r="W442" i="7"/>
  <c r="W340" i="7"/>
  <c r="W39" i="7"/>
  <c r="W135" i="7"/>
  <c r="W386" i="7"/>
  <c r="W448" i="7"/>
  <c r="W131" i="7"/>
  <c r="W213" i="7"/>
  <c r="W270" i="7"/>
  <c r="W256" i="7"/>
  <c r="W139" i="7"/>
  <c r="W237" i="7"/>
  <c r="W422" i="7"/>
  <c r="W118" i="7"/>
  <c r="W325" i="7"/>
  <c r="W331" i="7"/>
  <c r="W382" i="7"/>
  <c r="W372" i="7"/>
  <c r="W287" i="7"/>
  <c r="W99" i="7"/>
  <c r="W84" i="7"/>
  <c r="W36" i="7"/>
  <c r="W35" i="7"/>
  <c r="W208" i="7"/>
  <c r="W476" i="7"/>
  <c r="W457" i="7"/>
  <c r="W143" i="7"/>
  <c r="W509" i="7"/>
  <c r="W243" i="7"/>
  <c r="W408" i="7"/>
  <c r="W222" i="7"/>
  <c r="W361" i="7"/>
  <c r="W529" i="7"/>
  <c r="W524" i="7"/>
  <c r="W188" i="7"/>
  <c r="W174" i="7"/>
  <c r="W400" i="7"/>
  <c r="W436" i="7"/>
  <c r="W280" i="7"/>
  <c r="W368" i="7"/>
  <c r="W51" i="7"/>
  <c r="W41" i="7"/>
  <c r="W312" i="7"/>
  <c r="W262" i="7"/>
  <c r="W170" i="7"/>
  <c r="W180" i="7"/>
  <c r="W23" i="7"/>
  <c r="W447" i="7"/>
  <c r="W130" i="7"/>
  <c r="W269" i="7"/>
  <c r="W255" i="7"/>
  <c r="W421" i="7"/>
  <c r="W117" i="7"/>
  <c r="W116" i="7"/>
  <c r="W330" i="7"/>
  <c r="W371" i="7"/>
  <c r="W286" i="7"/>
  <c r="W83" i="7"/>
  <c r="W33" i="7"/>
  <c r="W161" i="7"/>
  <c r="W475" i="7"/>
  <c r="W47" i="7"/>
  <c r="W508" i="7"/>
  <c r="W242" i="7"/>
  <c r="W407" i="7"/>
  <c r="W316" i="7"/>
  <c r="W539" i="7"/>
  <c r="W528" i="7"/>
  <c r="W504" i="7"/>
  <c r="W187" i="7"/>
  <c r="W515" i="7"/>
  <c r="W355" i="7"/>
  <c r="W76" i="7"/>
  <c r="W318" i="7"/>
  <c r="W178" i="7"/>
  <c r="W22" i="7"/>
  <c r="W446" i="7"/>
  <c r="W162" i="7"/>
  <c r="W268" i="7"/>
  <c r="W254" i="7"/>
  <c r="W229" i="7"/>
  <c r="W431" i="7"/>
  <c r="W420" i="7"/>
  <c r="W324" i="7"/>
  <c r="W329" i="7"/>
  <c r="W381" i="7"/>
  <c r="W285" i="7"/>
  <c r="W98" i="7"/>
  <c r="W82" i="7"/>
  <c r="W123" i="7"/>
  <c r="W160" i="7"/>
  <c r="W489" i="7"/>
  <c r="W474" i="7"/>
  <c r="W157" i="7"/>
  <c r="W70" i="7"/>
  <c r="W46" i="7"/>
  <c r="W205" i="7"/>
  <c r="W315" i="7"/>
  <c r="W221" i="7"/>
  <c r="W360" i="7"/>
  <c r="W527" i="7"/>
  <c r="W186" i="7"/>
  <c r="W391" i="7"/>
  <c r="W514" i="7"/>
  <c r="W15" i="7"/>
  <c r="W534" i="7"/>
  <c r="W21" i="7"/>
  <c r="W445" i="7"/>
  <c r="W56" i="7"/>
  <c r="W492" i="7"/>
  <c r="W267" i="7"/>
  <c r="W253" i="7"/>
  <c r="W516" i="7"/>
  <c r="W430" i="7"/>
  <c r="W419" i="7"/>
  <c r="W129" i="7"/>
  <c r="W345" i="7"/>
  <c r="W328" i="7"/>
  <c r="W177" i="7"/>
  <c r="W284" i="7"/>
  <c r="W97" i="7"/>
  <c r="W81" i="7"/>
  <c r="W302" i="7"/>
  <c r="W122" i="7"/>
  <c r="W506" i="7"/>
  <c r="W159" i="7"/>
  <c r="W488" i="7"/>
  <c r="W473" i="7"/>
  <c r="W456" i="7"/>
  <c r="W156" i="7"/>
  <c r="W45" i="7"/>
  <c r="W204" i="7"/>
  <c r="W314" i="7"/>
  <c r="W220" i="7"/>
  <c r="W359" i="7"/>
  <c r="W538" i="7"/>
  <c r="W58" i="7"/>
  <c r="W185" i="7"/>
  <c r="W192" i="7"/>
  <c r="W152" i="7"/>
  <c r="W230" i="7"/>
  <c r="W378" i="7"/>
  <c r="W199" i="7"/>
  <c r="W169" i="7"/>
  <c r="W55" i="7"/>
  <c r="W439" i="7"/>
  <c r="W276" i="7"/>
  <c r="W266" i="7"/>
  <c r="W252" i="7"/>
  <c r="W128" i="7"/>
  <c r="W344" i="7"/>
  <c r="W176" i="7"/>
  <c r="W283" i="7"/>
  <c r="W96" i="7"/>
  <c r="W80" i="7"/>
  <c r="W370" i="7"/>
  <c r="W505" i="7"/>
  <c r="W158" i="7"/>
  <c r="W487" i="7"/>
  <c r="W472" i="7"/>
  <c r="W155" i="7"/>
  <c r="W44" i="7"/>
  <c r="W207" i="7"/>
  <c r="W203" i="7"/>
  <c r="W65" i="7"/>
  <c r="W197" i="7"/>
  <c r="W219" i="7"/>
  <c r="W358" i="7"/>
  <c r="W537" i="7"/>
  <c r="W503" i="7"/>
  <c r="W184" i="7"/>
  <c r="W191" i="7"/>
  <c r="X417" i="7"/>
  <c r="X281" i="7"/>
  <c r="X31" i="7"/>
  <c r="X484" i="7"/>
  <c r="X42" i="7"/>
  <c r="X297" i="7"/>
  <c r="X515" i="7"/>
  <c r="X280" i="7"/>
  <c r="X195" i="7"/>
  <c r="X249" i="7"/>
  <c r="Y127" i="7"/>
  <c r="X403" i="7"/>
  <c r="X295" i="7"/>
  <c r="X194" i="7"/>
  <c r="X193" i="7"/>
  <c r="X247" i="7"/>
  <c r="X338" i="7"/>
  <c r="X49" i="7"/>
  <c r="X245" i="7"/>
  <c r="X337" i="7"/>
  <c r="X94" i="7"/>
  <c r="X514" i="7"/>
  <c r="X378" i="7"/>
  <c r="X376" i="7"/>
  <c r="Y452" i="7"/>
  <c r="Y491" i="7"/>
  <c r="X259" i="7"/>
  <c r="Y346" i="7"/>
  <c r="X336" i="7"/>
  <c r="X307" i="7"/>
  <c r="X108" i="7"/>
  <c r="X225" i="7"/>
  <c r="X522" i="7"/>
  <c r="X171" i="7"/>
  <c r="X494" i="7"/>
  <c r="X141" i="7"/>
  <c r="X326" i="7"/>
  <c r="X145" i="7"/>
  <c r="X422" i="7"/>
  <c r="Z187" i="7"/>
  <c r="AC112" i="7"/>
  <c r="X450" i="7"/>
  <c r="X278" i="7"/>
  <c r="X423" i="7"/>
  <c r="X100" i="7"/>
  <c r="X131" i="7"/>
  <c r="X118" i="7"/>
  <c r="X99" i="7"/>
  <c r="X162" i="7"/>
  <c r="X254" i="7"/>
  <c r="X329" i="7"/>
  <c r="X285" i="7"/>
  <c r="X82" i="7"/>
  <c r="X474" i="7"/>
  <c r="X157" i="7"/>
  <c r="X215" i="7"/>
  <c r="X383" i="7"/>
  <c r="X52" i="7"/>
  <c r="X132" i="7"/>
  <c r="Z185" i="7"/>
  <c r="X55" i="7"/>
  <c r="Y266" i="7"/>
  <c r="X96" i="7"/>
  <c r="X370" i="7"/>
  <c r="X158" i="7"/>
  <c r="X358" i="7"/>
  <c r="X503" i="7"/>
  <c r="AG21" i="7"/>
  <c r="AI21" i="7" s="1"/>
  <c r="AF21" i="7"/>
  <c r="AE21" i="7"/>
  <c r="AD21" i="7"/>
  <c r="AC21" i="7"/>
  <c r="AB21" i="7"/>
  <c r="Z21" i="7"/>
  <c r="AG256" i="7"/>
  <c r="AI256" i="7" s="1"/>
  <c r="AF256" i="7"/>
  <c r="AE256" i="7"/>
  <c r="AD256" i="7"/>
  <c r="AC256" i="7"/>
  <c r="AB256" i="7"/>
  <c r="Z256" i="7"/>
  <c r="AG385" i="7"/>
  <c r="AI385" i="7" s="1"/>
  <c r="AF385" i="7"/>
  <c r="AE385" i="7"/>
  <c r="AD385" i="7"/>
  <c r="AC385" i="7"/>
  <c r="AB385" i="7"/>
  <c r="Z385" i="7"/>
  <c r="Y385" i="7"/>
  <c r="AG496" i="7"/>
  <c r="AI496" i="7" s="1"/>
  <c r="AF496" i="7"/>
  <c r="AE496" i="7"/>
  <c r="AD496" i="7"/>
  <c r="AC496" i="7"/>
  <c r="AB496" i="7"/>
  <c r="Z496" i="7"/>
  <c r="Y496" i="7"/>
  <c r="X496" i="7"/>
  <c r="AG54" i="7"/>
  <c r="AI54" i="7" s="1"/>
  <c r="AF54" i="7"/>
  <c r="AE54" i="7"/>
  <c r="AD54" i="7"/>
  <c r="AC54" i="7"/>
  <c r="AB54" i="7"/>
  <c r="Z54" i="7"/>
  <c r="Y54" i="7"/>
  <c r="X54" i="7"/>
  <c r="AG523" i="7"/>
  <c r="AI523" i="7" s="1"/>
  <c r="AF523" i="7"/>
  <c r="AE523" i="7"/>
  <c r="AD523" i="7"/>
  <c r="AC523" i="7"/>
  <c r="AB523" i="7"/>
  <c r="Z523" i="7"/>
  <c r="Y523" i="7"/>
  <c r="X523" i="7"/>
  <c r="AG418" i="7"/>
  <c r="AI418" i="7" s="1"/>
  <c r="AF418" i="7"/>
  <c r="AE418" i="7"/>
  <c r="AD418" i="7"/>
  <c r="AC418" i="7"/>
  <c r="AB418" i="7"/>
  <c r="Z418" i="7"/>
  <c r="Y418" i="7"/>
  <c r="X418" i="7"/>
  <c r="AG377" i="7"/>
  <c r="AI377" i="7" s="1"/>
  <c r="AF377" i="7"/>
  <c r="AE377" i="7"/>
  <c r="AD377" i="7"/>
  <c r="AC377" i="7"/>
  <c r="AB377" i="7"/>
  <c r="Z377" i="7"/>
  <c r="Y377" i="7"/>
  <c r="X377" i="7"/>
  <c r="AG103" i="7"/>
  <c r="AI103" i="7" s="1"/>
  <c r="AF103" i="7"/>
  <c r="AE103" i="7"/>
  <c r="AD103" i="7"/>
  <c r="AC103" i="7"/>
  <c r="AB103" i="7"/>
  <c r="Y103" i="7"/>
  <c r="Z103" i="7"/>
  <c r="X103" i="7"/>
  <c r="AG71" i="7"/>
  <c r="AI71" i="7" s="1"/>
  <c r="AF71" i="7"/>
  <c r="AE71" i="7"/>
  <c r="AD71" i="7"/>
  <c r="AC71" i="7"/>
  <c r="AB71" i="7"/>
  <c r="Y71" i="7"/>
  <c r="Z71" i="7"/>
  <c r="X71" i="7"/>
  <c r="AG33" i="7"/>
  <c r="AI33" i="7" s="1"/>
  <c r="AF33" i="7"/>
  <c r="AE33" i="7"/>
  <c r="AD33" i="7"/>
  <c r="AC33" i="7"/>
  <c r="AB33" i="7"/>
  <c r="Z33" i="7"/>
  <c r="Y33" i="7"/>
  <c r="X33" i="7"/>
  <c r="AG485" i="7"/>
  <c r="AI485" i="7" s="1"/>
  <c r="AF485" i="7"/>
  <c r="AE485" i="7"/>
  <c r="AD485" i="7"/>
  <c r="AC485" i="7"/>
  <c r="AB485" i="7"/>
  <c r="Y485" i="7"/>
  <c r="Z485" i="7"/>
  <c r="X485" i="7"/>
  <c r="AG69" i="7"/>
  <c r="AI69" i="7" s="1"/>
  <c r="AF69" i="7"/>
  <c r="AE69" i="7"/>
  <c r="AD69" i="7"/>
  <c r="AC69" i="7"/>
  <c r="AB69" i="7"/>
  <c r="Z69" i="7"/>
  <c r="Y69" i="7"/>
  <c r="X69" i="7"/>
  <c r="AG508" i="7"/>
  <c r="AI508" i="7" s="1"/>
  <c r="AF508" i="7"/>
  <c r="AE508" i="7"/>
  <c r="AD508" i="7"/>
  <c r="AC508" i="7"/>
  <c r="AB508" i="7"/>
  <c r="Z508" i="7"/>
  <c r="Y508" i="7"/>
  <c r="X508" i="7"/>
  <c r="AG198" i="7"/>
  <c r="AI198" i="7" s="1"/>
  <c r="AF198" i="7"/>
  <c r="AE198" i="7"/>
  <c r="AD198" i="7"/>
  <c r="AC198" i="7"/>
  <c r="AB198" i="7"/>
  <c r="Z198" i="7"/>
  <c r="Y198" i="7"/>
  <c r="X198" i="7"/>
  <c r="AG316" i="7"/>
  <c r="AI316" i="7" s="1"/>
  <c r="AF316" i="7"/>
  <c r="AE316" i="7"/>
  <c r="AD316" i="7"/>
  <c r="AC316" i="7"/>
  <c r="AB316" i="7"/>
  <c r="Z316" i="7"/>
  <c r="Y316" i="7"/>
  <c r="X316" i="7"/>
  <c r="AG224" i="7"/>
  <c r="AI224" i="7" s="1"/>
  <c r="AF224" i="7"/>
  <c r="AE224" i="7"/>
  <c r="AD224" i="7"/>
  <c r="AC224" i="7"/>
  <c r="AB224" i="7"/>
  <c r="Z224" i="7"/>
  <c r="Y224" i="7"/>
  <c r="X224" i="7"/>
  <c r="AG539" i="7"/>
  <c r="AI539" i="7" s="1"/>
  <c r="AF539" i="7"/>
  <c r="AE539" i="7"/>
  <c r="AD539" i="7"/>
  <c r="AC539" i="7"/>
  <c r="AB539" i="7"/>
  <c r="Z539" i="7"/>
  <c r="Y539" i="7"/>
  <c r="X539" i="7"/>
  <c r="AG531" i="7"/>
  <c r="AI531" i="7" s="1"/>
  <c r="AF531" i="7"/>
  <c r="AE531" i="7"/>
  <c r="AD531" i="7"/>
  <c r="AC531" i="7"/>
  <c r="AB531" i="7"/>
  <c r="Y531" i="7"/>
  <c r="X531" i="7"/>
  <c r="Z531" i="7"/>
  <c r="AG402" i="7"/>
  <c r="AI402" i="7" s="1"/>
  <c r="AF402" i="7"/>
  <c r="AE402" i="7"/>
  <c r="AD402" i="7"/>
  <c r="AC402" i="7"/>
  <c r="AB402" i="7"/>
  <c r="Z402" i="7"/>
  <c r="Y402" i="7"/>
  <c r="X402" i="7"/>
  <c r="AG449" i="7"/>
  <c r="AI449" i="7" s="1"/>
  <c r="AF449" i="7"/>
  <c r="AE449" i="7"/>
  <c r="AD449" i="7"/>
  <c r="AC449" i="7"/>
  <c r="AB449" i="7"/>
  <c r="Z449" i="7"/>
  <c r="Y449" i="7"/>
  <c r="X449" i="7"/>
  <c r="AG440" i="7"/>
  <c r="AI440" i="7" s="1"/>
  <c r="AF440" i="7"/>
  <c r="AE440" i="7"/>
  <c r="AD440" i="7"/>
  <c r="AC440" i="7"/>
  <c r="AB440" i="7"/>
  <c r="Z440" i="7"/>
  <c r="Y440" i="7"/>
  <c r="X440" i="7"/>
  <c r="AG492" i="7"/>
  <c r="AI492" i="7" s="1"/>
  <c r="AF492" i="7"/>
  <c r="AE492" i="7"/>
  <c r="AD492" i="7"/>
  <c r="AC492" i="7"/>
  <c r="AB492" i="7"/>
  <c r="Z492" i="7"/>
  <c r="Y492" i="7"/>
  <c r="X492" i="7"/>
  <c r="AG273" i="7"/>
  <c r="AI273" i="7" s="1"/>
  <c r="AF273" i="7"/>
  <c r="AE273" i="7"/>
  <c r="AD273" i="7"/>
  <c r="AC273" i="7"/>
  <c r="AB273" i="7"/>
  <c r="Z273" i="7"/>
  <c r="Y273" i="7"/>
  <c r="X273" i="7"/>
  <c r="AG253" i="7"/>
  <c r="AI253" i="7" s="1"/>
  <c r="AF253" i="7"/>
  <c r="AE253" i="7"/>
  <c r="AD253" i="7"/>
  <c r="AC253" i="7"/>
  <c r="AB253" i="7"/>
  <c r="Z253" i="7"/>
  <c r="Y253" i="7"/>
  <c r="X253" i="7"/>
  <c r="AG483" i="7"/>
  <c r="AI483" i="7" s="1"/>
  <c r="AF483" i="7"/>
  <c r="AD483" i="7"/>
  <c r="AC483" i="7"/>
  <c r="AE483" i="7"/>
  <c r="AB483" i="7"/>
  <c r="Z483" i="7"/>
  <c r="Y483" i="7"/>
  <c r="X483" i="7"/>
  <c r="AG516" i="7"/>
  <c r="AI516" i="7" s="1"/>
  <c r="AF516" i="7"/>
  <c r="AE516" i="7"/>
  <c r="AD516" i="7"/>
  <c r="AC516" i="7"/>
  <c r="AB516" i="7"/>
  <c r="Z516" i="7"/>
  <c r="Y516" i="7"/>
  <c r="X516" i="7"/>
  <c r="AG432" i="7"/>
  <c r="AI432" i="7" s="1"/>
  <c r="AF432" i="7"/>
  <c r="AD432" i="7"/>
  <c r="AC432" i="7"/>
  <c r="AE432" i="7"/>
  <c r="AB432" i="7"/>
  <c r="Z432" i="7"/>
  <c r="Y432" i="7"/>
  <c r="X432" i="7"/>
  <c r="AG416" i="7"/>
  <c r="AI416" i="7" s="1"/>
  <c r="AF416" i="7"/>
  <c r="AD416" i="7"/>
  <c r="AC416" i="7"/>
  <c r="AE416" i="7"/>
  <c r="AB416" i="7"/>
  <c r="Z416" i="7"/>
  <c r="Y416" i="7"/>
  <c r="X416" i="7"/>
  <c r="AG328" i="7"/>
  <c r="AI328" i="7" s="1"/>
  <c r="AF328" i="7"/>
  <c r="AD328" i="7"/>
  <c r="AC328" i="7"/>
  <c r="AE328" i="7"/>
  <c r="AB328" i="7"/>
  <c r="Y328" i="7"/>
  <c r="Z328" i="7"/>
  <c r="X328" i="7"/>
  <c r="AG375" i="7"/>
  <c r="AI375" i="7" s="1"/>
  <c r="AF375" i="7"/>
  <c r="AD375" i="7"/>
  <c r="AC375" i="7"/>
  <c r="AE375" i="7"/>
  <c r="AB375" i="7"/>
  <c r="Z375" i="7"/>
  <c r="Y375" i="7"/>
  <c r="X375" i="7"/>
  <c r="AG320" i="7"/>
  <c r="AI320" i="7" s="1"/>
  <c r="AF320" i="7"/>
  <c r="AE320" i="7"/>
  <c r="AD320" i="7"/>
  <c r="AC320" i="7"/>
  <c r="AB320" i="7"/>
  <c r="Y320" i="7"/>
  <c r="Z320" i="7"/>
  <c r="X320" i="7"/>
  <c r="AG93" i="7"/>
  <c r="AI93" i="7" s="1"/>
  <c r="AF93" i="7"/>
  <c r="AE93" i="7"/>
  <c r="AD93" i="7"/>
  <c r="AC93" i="7"/>
  <c r="AB93" i="7"/>
  <c r="Y93" i="7"/>
  <c r="Z93" i="7"/>
  <c r="X93" i="7"/>
  <c r="AG303" i="7"/>
  <c r="AI303" i="7" s="1"/>
  <c r="AF303" i="7"/>
  <c r="AE303" i="7"/>
  <c r="AD303" i="7"/>
  <c r="AC303" i="7"/>
  <c r="AB303" i="7"/>
  <c r="Y303" i="7"/>
  <c r="Z303" i="7"/>
  <c r="X303" i="7"/>
  <c r="AG506" i="7"/>
  <c r="AI506" i="7" s="1"/>
  <c r="AF506" i="7"/>
  <c r="AE506" i="7"/>
  <c r="AD506" i="7"/>
  <c r="AC506" i="7"/>
  <c r="AB506" i="7"/>
  <c r="Z506" i="7"/>
  <c r="Y506" i="7"/>
  <c r="X506" i="7"/>
  <c r="AG34" i="7"/>
  <c r="AI34" i="7" s="1"/>
  <c r="AF34" i="7"/>
  <c r="AE34" i="7"/>
  <c r="AD34" i="7"/>
  <c r="AC34" i="7"/>
  <c r="AB34" i="7"/>
  <c r="Z34" i="7"/>
  <c r="Y34" i="7"/>
  <c r="X34" i="7"/>
  <c r="AG156" i="7"/>
  <c r="AI156" i="7" s="1"/>
  <c r="AF156" i="7"/>
  <c r="AE156" i="7"/>
  <c r="AD156" i="7"/>
  <c r="AC156" i="7"/>
  <c r="AB156" i="7"/>
  <c r="Z156" i="7"/>
  <c r="Y156" i="7"/>
  <c r="X156" i="7"/>
  <c r="AG68" i="7"/>
  <c r="AI68" i="7" s="1"/>
  <c r="AF68" i="7"/>
  <c r="AE68" i="7"/>
  <c r="AD68" i="7"/>
  <c r="AC68" i="7"/>
  <c r="AB68" i="7"/>
  <c r="Z68" i="7"/>
  <c r="Y68" i="7"/>
  <c r="X68" i="7"/>
  <c r="AG26" i="7"/>
  <c r="AI26" i="7" s="1"/>
  <c r="AF26" i="7"/>
  <c r="AE26" i="7"/>
  <c r="AD26" i="7"/>
  <c r="AC26" i="7"/>
  <c r="AB26" i="7"/>
  <c r="Y26" i="7"/>
  <c r="X26" i="7"/>
  <c r="Z26" i="7"/>
  <c r="AG63" i="7"/>
  <c r="AI63" i="7" s="1"/>
  <c r="AF63" i="7"/>
  <c r="AE63" i="7"/>
  <c r="AD63" i="7"/>
  <c r="AC63" i="7"/>
  <c r="AB63" i="7"/>
  <c r="Y63" i="7"/>
  <c r="X63" i="7"/>
  <c r="Z63" i="7"/>
  <c r="AG314" i="7"/>
  <c r="AI314" i="7" s="1"/>
  <c r="AF314" i="7"/>
  <c r="AE314" i="7"/>
  <c r="AD314" i="7"/>
  <c r="AC314" i="7"/>
  <c r="AB314" i="7"/>
  <c r="Z314" i="7"/>
  <c r="Y314" i="7"/>
  <c r="X314" i="7"/>
  <c r="AG366" i="7"/>
  <c r="AI366" i="7" s="1"/>
  <c r="AF366" i="7"/>
  <c r="AE366" i="7"/>
  <c r="AD366" i="7"/>
  <c r="AC366" i="7"/>
  <c r="AB366" i="7"/>
  <c r="Y366" i="7"/>
  <c r="X366" i="7"/>
  <c r="Z366" i="7"/>
  <c r="AG530" i="7"/>
  <c r="AI530" i="7" s="1"/>
  <c r="AF530" i="7"/>
  <c r="AE530" i="7"/>
  <c r="AD530" i="7"/>
  <c r="AC530" i="7"/>
  <c r="AB530" i="7"/>
  <c r="Y530" i="7"/>
  <c r="X530" i="7"/>
  <c r="Z530" i="7"/>
  <c r="AG500" i="7"/>
  <c r="AI500" i="7" s="1"/>
  <c r="AF500" i="7"/>
  <c r="AE500" i="7"/>
  <c r="AD500" i="7"/>
  <c r="AC500" i="7"/>
  <c r="AB500" i="7"/>
  <c r="Z500" i="7"/>
  <c r="Y500" i="7"/>
  <c r="X500" i="7"/>
  <c r="AG493" i="7"/>
  <c r="AI493" i="7" s="1"/>
  <c r="AF493" i="7"/>
  <c r="AE493" i="7"/>
  <c r="AD493" i="7"/>
  <c r="AC493" i="7"/>
  <c r="AB493" i="7"/>
  <c r="Z493" i="7"/>
  <c r="Y493" i="7"/>
  <c r="X493" i="7"/>
  <c r="AG294" i="7"/>
  <c r="AI294" i="7" s="1"/>
  <c r="AF294" i="7"/>
  <c r="AE294" i="7"/>
  <c r="AD294" i="7"/>
  <c r="AC294" i="7"/>
  <c r="AB294" i="7"/>
  <c r="Z294" i="7"/>
  <c r="Y294" i="7"/>
  <c r="X294" i="7"/>
  <c r="AG448" i="7"/>
  <c r="AI448" i="7" s="1"/>
  <c r="AF448" i="7"/>
  <c r="AE448" i="7"/>
  <c r="AD448" i="7"/>
  <c r="AC448" i="7"/>
  <c r="AB448" i="7"/>
  <c r="Z448" i="7"/>
  <c r="Y448" i="7"/>
  <c r="X448" i="7"/>
  <c r="AG277" i="7"/>
  <c r="AI277" i="7" s="1"/>
  <c r="AF277" i="7"/>
  <c r="AE277" i="7"/>
  <c r="AD277" i="7"/>
  <c r="AC277" i="7"/>
  <c r="AB277" i="7"/>
  <c r="Z277" i="7"/>
  <c r="Y277" i="7"/>
  <c r="X277" i="7"/>
  <c r="AG167" i="7"/>
  <c r="AI167" i="7" s="1"/>
  <c r="AF167" i="7"/>
  <c r="AE167" i="7"/>
  <c r="AD167" i="7"/>
  <c r="AC167" i="7"/>
  <c r="AB167" i="7"/>
  <c r="Z167" i="7"/>
  <c r="Y167" i="7"/>
  <c r="X167" i="7"/>
  <c r="AG439" i="7"/>
  <c r="AI439" i="7" s="1"/>
  <c r="AF439" i="7"/>
  <c r="AE439" i="7"/>
  <c r="AD439" i="7"/>
  <c r="AC439" i="7"/>
  <c r="AB439" i="7"/>
  <c r="Z439" i="7"/>
  <c r="Y439" i="7"/>
  <c r="X439" i="7"/>
  <c r="AG213" i="7"/>
  <c r="AI213" i="7" s="1"/>
  <c r="AF213" i="7"/>
  <c r="AE213" i="7"/>
  <c r="AD213" i="7"/>
  <c r="AC213" i="7"/>
  <c r="AB213" i="7"/>
  <c r="Z213" i="7"/>
  <c r="Y213" i="7"/>
  <c r="X213" i="7"/>
  <c r="AG262" i="7"/>
  <c r="AI262" i="7" s="1"/>
  <c r="AF262" i="7"/>
  <c r="AE262" i="7"/>
  <c r="AD262" i="7"/>
  <c r="AC262" i="7"/>
  <c r="AB262" i="7"/>
  <c r="Z262" i="7"/>
  <c r="Y262" i="7"/>
  <c r="X262" i="7"/>
  <c r="AG252" i="7"/>
  <c r="AI252" i="7" s="1"/>
  <c r="AF252" i="7"/>
  <c r="AE252" i="7"/>
  <c r="AD252" i="7"/>
  <c r="AC252" i="7"/>
  <c r="AB252" i="7"/>
  <c r="Z252" i="7"/>
  <c r="Y252" i="7"/>
  <c r="X252" i="7"/>
  <c r="AG139" i="7"/>
  <c r="AI139" i="7" s="1"/>
  <c r="AF139" i="7"/>
  <c r="AE139" i="7"/>
  <c r="AD139" i="7"/>
  <c r="AC139" i="7"/>
  <c r="AB139" i="7"/>
  <c r="Z139" i="7"/>
  <c r="Y139" i="7"/>
  <c r="X139" i="7"/>
  <c r="AG53" i="7"/>
  <c r="AI53" i="7" s="1"/>
  <c r="AF53" i="7"/>
  <c r="AD53" i="7"/>
  <c r="AC53" i="7"/>
  <c r="AE53" i="7"/>
  <c r="AB53" i="7"/>
  <c r="Z53" i="7"/>
  <c r="Y53" i="7"/>
  <c r="X53" i="7"/>
  <c r="AG426" i="7"/>
  <c r="AI426" i="7" s="1"/>
  <c r="AF426" i="7"/>
  <c r="AD426" i="7"/>
  <c r="AC426" i="7"/>
  <c r="AE426" i="7"/>
  <c r="AB426" i="7"/>
  <c r="Z426" i="7"/>
  <c r="Y426" i="7"/>
  <c r="X426" i="7"/>
  <c r="AG415" i="7"/>
  <c r="AI415" i="7" s="1"/>
  <c r="AF415" i="7"/>
  <c r="AD415" i="7"/>
  <c r="AC415" i="7"/>
  <c r="AE415" i="7"/>
  <c r="AB415" i="7"/>
  <c r="Z415" i="7"/>
  <c r="Y415" i="7"/>
  <c r="X415" i="7"/>
  <c r="AG128" i="7"/>
  <c r="AI128" i="7" s="1"/>
  <c r="AF128" i="7"/>
  <c r="AD128" i="7"/>
  <c r="AC128" i="7"/>
  <c r="AE128" i="7"/>
  <c r="AB128" i="7"/>
  <c r="Z128" i="7"/>
  <c r="Y128" i="7"/>
  <c r="X128" i="7"/>
  <c r="AG325" i="7"/>
  <c r="AI325" i="7" s="1"/>
  <c r="AF325" i="7"/>
  <c r="AD325" i="7"/>
  <c r="AC325" i="7"/>
  <c r="AE325" i="7"/>
  <c r="AB325" i="7"/>
  <c r="Z325" i="7"/>
  <c r="Y325" i="7"/>
  <c r="X325" i="7"/>
  <c r="AG121" i="7"/>
  <c r="AI121" i="7" s="1"/>
  <c r="AF121" i="7"/>
  <c r="AD121" i="7"/>
  <c r="AC121" i="7"/>
  <c r="AE121" i="7"/>
  <c r="AB121" i="7"/>
  <c r="Z121" i="7"/>
  <c r="Y121" i="7"/>
  <c r="X121" i="7"/>
  <c r="AG340" i="7"/>
  <c r="AI340" i="7" s="1"/>
  <c r="AF340" i="7"/>
  <c r="AE340" i="7"/>
  <c r="AD340" i="7"/>
  <c r="AC340" i="7"/>
  <c r="AB340" i="7"/>
  <c r="Z340" i="7"/>
  <c r="X340" i="7"/>
  <c r="Y340" i="7"/>
  <c r="AG382" i="7"/>
  <c r="AI382" i="7" s="1"/>
  <c r="AF382" i="7"/>
  <c r="AE382" i="7"/>
  <c r="AD382" i="7"/>
  <c r="AC382" i="7"/>
  <c r="AB382" i="7"/>
  <c r="Y382" i="7"/>
  <c r="Z382" i="7"/>
  <c r="X382" i="7"/>
  <c r="AG374" i="7"/>
  <c r="AI374" i="7" s="1"/>
  <c r="AF374" i="7"/>
  <c r="AE374" i="7"/>
  <c r="AD374" i="7"/>
  <c r="AC374" i="7"/>
  <c r="AB374" i="7"/>
  <c r="Z374" i="7"/>
  <c r="Y374" i="7"/>
  <c r="X374" i="7"/>
  <c r="AG170" i="7"/>
  <c r="AI170" i="7" s="1"/>
  <c r="AF170" i="7"/>
  <c r="AE170" i="7"/>
  <c r="AD170" i="7"/>
  <c r="AC170" i="7"/>
  <c r="AB170" i="7"/>
  <c r="Z170" i="7"/>
  <c r="X170" i="7"/>
  <c r="Y170" i="7"/>
  <c r="AG283" i="7"/>
  <c r="AI283" i="7" s="1"/>
  <c r="AF283" i="7"/>
  <c r="AE283" i="7"/>
  <c r="AD283" i="7"/>
  <c r="AC283" i="7"/>
  <c r="AB283" i="7"/>
  <c r="Z283" i="7"/>
  <c r="Y283" i="7"/>
  <c r="X283" i="7"/>
  <c r="AG92" i="7"/>
  <c r="AI92" i="7" s="1"/>
  <c r="AF92" i="7"/>
  <c r="AE92" i="7"/>
  <c r="AD92" i="7"/>
  <c r="AC92" i="7"/>
  <c r="AB92" i="7"/>
  <c r="Y92" i="7"/>
  <c r="Z92" i="7"/>
  <c r="X92" i="7"/>
  <c r="AG80" i="7"/>
  <c r="AI80" i="7" s="1"/>
  <c r="AF80" i="7"/>
  <c r="AE80" i="7"/>
  <c r="AD80" i="7"/>
  <c r="AC80" i="7"/>
  <c r="AB80" i="7"/>
  <c r="Z80" i="7"/>
  <c r="X80" i="7"/>
  <c r="Y80" i="7"/>
  <c r="AG15" i="7"/>
  <c r="AI15" i="7" s="1"/>
  <c r="AF15" i="7"/>
  <c r="AE15" i="7"/>
  <c r="AD15" i="7"/>
  <c r="AC15" i="7"/>
  <c r="AB15" i="7"/>
  <c r="Y15" i="7"/>
  <c r="Z15" i="7"/>
  <c r="X15" i="7"/>
  <c r="AG505" i="7"/>
  <c r="AI505" i="7" s="1"/>
  <c r="AF505" i="7"/>
  <c r="AE505" i="7"/>
  <c r="AD505" i="7"/>
  <c r="AC505" i="7"/>
  <c r="AB505" i="7"/>
  <c r="Z505" i="7"/>
  <c r="Y505" i="7"/>
  <c r="X505" i="7"/>
  <c r="AG35" i="7"/>
  <c r="AI35" i="7" s="1"/>
  <c r="AF35" i="7"/>
  <c r="AE35" i="7"/>
  <c r="AD35" i="7"/>
  <c r="AC35" i="7"/>
  <c r="AB35" i="7"/>
  <c r="Y35" i="7"/>
  <c r="Z35" i="7"/>
  <c r="X35" i="7"/>
  <c r="AG212" i="7"/>
  <c r="AI212" i="7" s="1"/>
  <c r="AF212" i="7"/>
  <c r="AE212" i="7"/>
  <c r="AD212" i="7"/>
  <c r="AC212" i="7"/>
  <c r="AB212" i="7"/>
  <c r="Z212" i="7"/>
  <c r="Y212" i="7"/>
  <c r="X212" i="7"/>
  <c r="AG472" i="7"/>
  <c r="AI472" i="7" s="1"/>
  <c r="AF472" i="7"/>
  <c r="AE472" i="7"/>
  <c r="AD472" i="7"/>
  <c r="AC472" i="7"/>
  <c r="AB472" i="7"/>
  <c r="Z472" i="7"/>
  <c r="Y472" i="7"/>
  <c r="X472" i="7"/>
  <c r="AG318" i="7"/>
  <c r="AI318" i="7" s="1"/>
  <c r="AF318" i="7"/>
  <c r="AE318" i="7"/>
  <c r="AD318" i="7"/>
  <c r="AC318" i="7"/>
  <c r="AB318" i="7"/>
  <c r="Y318" i="7"/>
  <c r="Z318" i="7"/>
  <c r="X318" i="7"/>
  <c r="AG155" i="7"/>
  <c r="AI155" i="7" s="1"/>
  <c r="AF155" i="7"/>
  <c r="AE155" i="7"/>
  <c r="AD155" i="7"/>
  <c r="AC155" i="7"/>
  <c r="AB155" i="7"/>
  <c r="Z155" i="7"/>
  <c r="Y155" i="7"/>
  <c r="X155" i="7"/>
  <c r="AG143" i="7"/>
  <c r="AI143" i="7" s="1"/>
  <c r="AF143" i="7"/>
  <c r="AE143" i="7"/>
  <c r="AD143" i="7"/>
  <c r="AC143" i="7"/>
  <c r="AB143" i="7"/>
  <c r="Y143" i="7"/>
  <c r="Z143" i="7"/>
  <c r="X143" i="7"/>
  <c r="AG226" i="7"/>
  <c r="AI226" i="7" s="1"/>
  <c r="AF226" i="7"/>
  <c r="AE226" i="7"/>
  <c r="AD226" i="7"/>
  <c r="AC226" i="7"/>
  <c r="AB226" i="7"/>
  <c r="Z226" i="7"/>
  <c r="Y226" i="7"/>
  <c r="X226" i="7"/>
  <c r="AG39" i="7"/>
  <c r="AI39" i="7" s="1"/>
  <c r="AF39" i="7"/>
  <c r="AE39" i="7"/>
  <c r="AD39" i="7"/>
  <c r="AC39" i="7"/>
  <c r="AB39" i="7"/>
  <c r="Z39" i="7"/>
  <c r="Y39" i="7"/>
  <c r="X39" i="7"/>
  <c r="AG207" i="7"/>
  <c r="AI207" i="7" s="1"/>
  <c r="AF207" i="7"/>
  <c r="AE207" i="7"/>
  <c r="AD207" i="7"/>
  <c r="AC207" i="7"/>
  <c r="AB207" i="7"/>
  <c r="Z207" i="7"/>
  <c r="Y207" i="7"/>
  <c r="X207" i="7"/>
  <c r="AG243" i="7"/>
  <c r="AI243" i="7" s="1"/>
  <c r="AF243" i="7"/>
  <c r="AE243" i="7"/>
  <c r="AD243" i="7"/>
  <c r="AC243" i="7"/>
  <c r="AB243" i="7"/>
  <c r="Z243" i="7"/>
  <c r="Y243" i="7"/>
  <c r="X243" i="7"/>
  <c r="AG411" i="7"/>
  <c r="AI411" i="7" s="1"/>
  <c r="AF411" i="7"/>
  <c r="AE411" i="7"/>
  <c r="AD411" i="7"/>
  <c r="AC411" i="7"/>
  <c r="AB411" i="7"/>
  <c r="Z411" i="7"/>
  <c r="Y411" i="7"/>
  <c r="X411" i="7"/>
  <c r="AG62" i="7"/>
  <c r="AI62" i="7" s="1"/>
  <c r="AF62" i="7"/>
  <c r="AE62" i="7"/>
  <c r="AD62" i="7"/>
  <c r="AC62" i="7"/>
  <c r="AB62" i="7"/>
  <c r="Z62" i="7"/>
  <c r="Y62" i="7"/>
  <c r="X62" i="7"/>
  <c r="AG197" i="7"/>
  <c r="AI197" i="7" s="1"/>
  <c r="AF197" i="7"/>
  <c r="AE197" i="7"/>
  <c r="AD197" i="7"/>
  <c r="AC197" i="7"/>
  <c r="AB197" i="7"/>
  <c r="Z197" i="7"/>
  <c r="Y197" i="7"/>
  <c r="X197" i="7"/>
  <c r="AG222" i="7"/>
  <c r="AI222" i="7" s="1"/>
  <c r="AF222" i="7"/>
  <c r="AE222" i="7"/>
  <c r="AD222" i="7"/>
  <c r="AC222" i="7"/>
  <c r="AB222" i="7"/>
  <c r="Z222" i="7"/>
  <c r="Y222" i="7"/>
  <c r="X222" i="7"/>
  <c r="AG365" i="7"/>
  <c r="AI365" i="7" s="1"/>
  <c r="AF365" i="7"/>
  <c r="AE365" i="7"/>
  <c r="AD365" i="7"/>
  <c r="AC365" i="7"/>
  <c r="AB365" i="7"/>
  <c r="Z365" i="7"/>
  <c r="Y365" i="7"/>
  <c r="X365" i="7"/>
  <c r="AG354" i="7"/>
  <c r="AI354" i="7" s="1"/>
  <c r="AF354" i="7"/>
  <c r="AE354" i="7"/>
  <c r="AD354" i="7"/>
  <c r="AC354" i="7"/>
  <c r="AB354" i="7"/>
  <c r="Z354" i="7"/>
  <c r="Y354" i="7"/>
  <c r="X354" i="7"/>
  <c r="AG537" i="7"/>
  <c r="AI537" i="7" s="1"/>
  <c r="AF537" i="7"/>
  <c r="AE537" i="7"/>
  <c r="AD537" i="7"/>
  <c r="AC537" i="7"/>
  <c r="AB537" i="7"/>
  <c r="Z537" i="7"/>
  <c r="Y537" i="7"/>
  <c r="X537" i="7"/>
  <c r="AG529" i="7"/>
  <c r="AI529" i="7" s="1"/>
  <c r="AF529" i="7"/>
  <c r="AE529" i="7"/>
  <c r="AD529" i="7"/>
  <c r="AC529" i="7"/>
  <c r="AB529" i="7"/>
  <c r="Z529" i="7"/>
  <c r="Y529" i="7"/>
  <c r="X529" i="7"/>
  <c r="AG454" i="7"/>
  <c r="AI454" i="7" s="1"/>
  <c r="AF454" i="7"/>
  <c r="AE454" i="7"/>
  <c r="AD454" i="7"/>
  <c r="AC454" i="7"/>
  <c r="AB454" i="7"/>
  <c r="Z454" i="7"/>
  <c r="Y454" i="7"/>
  <c r="X454" i="7"/>
  <c r="X491" i="7"/>
  <c r="X260" i="7"/>
  <c r="X346" i="7"/>
  <c r="Y21" i="7"/>
  <c r="AG389" i="7"/>
  <c r="AI389" i="7" s="1"/>
  <c r="AF389" i="7"/>
  <c r="AE389" i="7"/>
  <c r="AD389" i="7"/>
  <c r="AB389" i="7"/>
  <c r="AC389" i="7"/>
  <c r="Z389" i="7"/>
  <c r="Y389" i="7"/>
  <c r="X389" i="7"/>
  <c r="AG20" i="7"/>
  <c r="AI20" i="7" s="1"/>
  <c r="AF20" i="7"/>
  <c r="AE20" i="7"/>
  <c r="AD20" i="7"/>
  <c r="AC20" i="7"/>
  <c r="AB20" i="7"/>
  <c r="Z20" i="7"/>
  <c r="Y20" i="7"/>
  <c r="X20" i="7"/>
  <c r="AG517" i="7"/>
  <c r="AI517" i="7" s="1"/>
  <c r="AF517" i="7"/>
  <c r="AE517" i="7"/>
  <c r="AD517" i="7"/>
  <c r="AC517" i="7"/>
  <c r="AB517" i="7"/>
  <c r="Z517" i="7"/>
  <c r="Y517" i="7"/>
  <c r="X517" i="7"/>
  <c r="AG345" i="7"/>
  <c r="AI345" i="7" s="1"/>
  <c r="AF345" i="7"/>
  <c r="AD345" i="7"/>
  <c r="AC345" i="7"/>
  <c r="AE345" i="7"/>
  <c r="AB345" i="7"/>
  <c r="Z345" i="7"/>
  <c r="Y345" i="7"/>
  <c r="X345" i="7"/>
  <c r="AG321" i="7"/>
  <c r="AI321" i="7" s="1"/>
  <c r="AF321" i="7"/>
  <c r="AE321" i="7"/>
  <c r="AD321" i="7"/>
  <c r="AC321" i="7"/>
  <c r="AB321" i="7"/>
  <c r="Z321" i="7"/>
  <c r="Y321" i="7"/>
  <c r="X321" i="7"/>
  <c r="AG442" i="7"/>
  <c r="AI442" i="7" s="1"/>
  <c r="AF442" i="7"/>
  <c r="AE442" i="7"/>
  <c r="AD442" i="7"/>
  <c r="AC442" i="7"/>
  <c r="AB442" i="7"/>
  <c r="Z442" i="7"/>
  <c r="AG511" i="7"/>
  <c r="AI511" i="7" s="1"/>
  <c r="AF511" i="7"/>
  <c r="AE511" i="7"/>
  <c r="AD511" i="7"/>
  <c r="AC511" i="7"/>
  <c r="AB511" i="7"/>
  <c r="Z511" i="7"/>
  <c r="AG344" i="7"/>
  <c r="AI344" i="7" s="1"/>
  <c r="AF344" i="7"/>
  <c r="AE344" i="7"/>
  <c r="AD344" i="7"/>
  <c r="AC344" i="7"/>
  <c r="AB344" i="7"/>
  <c r="Z344" i="7"/>
  <c r="Y344" i="7"/>
  <c r="AG36" i="7"/>
  <c r="AI36" i="7" s="1"/>
  <c r="AF36" i="7"/>
  <c r="AE36" i="7"/>
  <c r="AD36" i="7"/>
  <c r="AC36" i="7"/>
  <c r="AB36" i="7"/>
  <c r="Z36" i="7"/>
  <c r="Y36" i="7"/>
  <c r="AG199" i="7"/>
  <c r="AI199" i="7" s="1"/>
  <c r="AF199" i="7"/>
  <c r="AE199" i="7"/>
  <c r="AD199" i="7"/>
  <c r="AC199" i="7"/>
  <c r="AB199" i="7"/>
  <c r="Z199" i="7"/>
  <c r="Y199" i="7"/>
  <c r="AG265" i="7"/>
  <c r="AI265" i="7" s="1"/>
  <c r="AF265" i="7"/>
  <c r="AE265" i="7"/>
  <c r="AD265" i="7"/>
  <c r="AC265" i="7"/>
  <c r="AB265" i="7"/>
  <c r="Z265" i="7"/>
  <c r="Y265" i="7"/>
  <c r="X265" i="7"/>
  <c r="AG384" i="7"/>
  <c r="AI384" i="7" s="1"/>
  <c r="AF384" i="7"/>
  <c r="AE384" i="7"/>
  <c r="AD384" i="7"/>
  <c r="AC384" i="7"/>
  <c r="AB384" i="7"/>
  <c r="Y384" i="7"/>
  <c r="Z384" i="7"/>
  <c r="X384" i="7"/>
  <c r="AG475" i="7"/>
  <c r="AI475" i="7" s="1"/>
  <c r="AF475" i="7"/>
  <c r="AE475" i="7"/>
  <c r="AD475" i="7"/>
  <c r="AC475" i="7"/>
  <c r="AB475" i="7"/>
  <c r="Z475" i="7"/>
  <c r="Y475" i="7"/>
  <c r="X475" i="7"/>
  <c r="AG146" i="7"/>
  <c r="AI146" i="7" s="1"/>
  <c r="AF146" i="7"/>
  <c r="AE146" i="7"/>
  <c r="AD146" i="7"/>
  <c r="AC146" i="7"/>
  <c r="AB146" i="7"/>
  <c r="Y146" i="7"/>
  <c r="Z146" i="7"/>
  <c r="X146" i="7"/>
  <c r="AG357" i="7"/>
  <c r="AI357" i="7" s="1"/>
  <c r="AF357" i="7"/>
  <c r="AE357" i="7"/>
  <c r="AD357" i="7"/>
  <c r="AC357" i="7"/>
  <c r="AB357" i="7"/>
  <c r="Y357" i="7"/>
  <c r="Z357" i="7"/>
  <c r="X357" i="7"/>
  <c r="X388" i="7"/>
  <c r="Y511" i="7"/>
  <c r="AG22" i="7"/>
  <c r="AI22" i="7" s="1"/>
  <c r="AF22" i="7"/>
  <c r="AE22" i="7"/>
  <c r="AD22" i="7"/>
  <c r="AC22" i="7"/>
  <c r="AB22" i="7"/>
  <c r="Z22" i="7"/>
  <c r="Y22" i="7"/>
  <c r="X22" i="7"/>
  <c r="AG56" i="7"/>
  <c r="AI56" i="7" s="1"/>
  <c r="AF56" i="7"/>
  <c r="AE56" i="7"/>
  <c r="AD56" i="7"/>
  <c r="AC56" i="7"/>
  <c r="AB56" i="7"/>
  <c r="Z56" i="7"/>
  <c r="Y56" i="7"/>
  <c r="X56" i="7"/>
  <c r="AG419" i="7"/>
  <c r="AI419" i="7" s="1"/>
  <c r="AF419" i="7"/>
  <c r="AE419" i="7"/>
  <c r="AD419" i="7"/>
  <c r="AC419" i="7"/>
  <c r="AB419" i="7"/>
  <c r="Z419" i="7"/>
  <c r="Y419" i="7"/>
  <c r="X419" i="7"/>
  <c r="AG104" i="7"/>
  <c r="AI104" i="7" s="1"/>
  <c r="AF104" i="7"/>
  <c r="AE104" i="7"/>
  <c r="AD104" i="7"/>
  <c r="AC104" i="7"/>
  <c r="AB104" i="7"/>
  <c r="Z104" i="7"/>
  <c r="Y104" i="7"/>
  <c r="X104" i="7"/>
  <c r="AG122" i="7"/>
  <c r="AI122" i="7" s="1"/>
  <c r="AF122" i="7"/>
  <c r="AE122" i="7"/>
  <c r="AD122" i="7"/>
  <c r="AC122" i="7"/>
  <c r="AB122" i="7"/>
  <c r="Z122" i="7"/>
  <c r="Y122" i="7"/>
  <c r="X122" i="7"/>
  <c r="AG477" i="7"/>
  <c r="AI477" i="7" s="1"/>
  <c r="AF477" i="7"/>
  <c r="AE477" i="7"/>
  <c r="AD477" i="7"/>
  <c r="AC477" i="7"/>
  <c r="AB477" i="7"/>
  <c r="Z477" i="7"/>
  <c r="Y477" i="7"/>
  <c r="X477" i="7"/>
  <c r="AG510" i="7"/>
  <c r="AI510" i="7" s="1"/>
  <c r="AF510" i="7"/>
  <c r="AE510" i="7"/>
  <c r="AD510" i="7"/>
  <c r="AC510" i="7"/>
  <c r="AB510" i="7"/>
  <c r="Z510" i="7"/>
  <c r="Y510" i="7"/>
  <c r="X510" i="7"/>
  <c r="AG331" i="7"/>
  <c r="AI331" i="7" s="1"/>
  <c r="AF331" i="7"/>
  <c r="AE331" i="7"/>
  <c r="AD331" i="7"/>
  <c r="AC331" i="7"/>
  <c r="AB331" i="7"/>
  <c r="Z331" i="7"/>
  <c r="Y331" i="7"/>
  <c r="AG296" i="7"/>
  <c r="AI296" i="7" s="1"/>
  <c r="AF296" i="7"/>
  <c r="AE296" i="7"/>
  <c r="AD296" i="7"/>
  <c r="AC296" i="7"/>
  <c r="AB296" i="7"/>
  <c r="Z296" i="7"/>
  <c r="Y296" i="7"/>
  <c r="X296" i="7"/>
  <c r="AG490" i="7"/>
  <c r="AI490" i="7" s="1"/>
  <c r="AF490" i="7"/>
  <c r="AE490" i="7"/>
  <c r="AD490" i="7"/>
  <c r="AC490" i="7"/>
  <c r="AB490" i="7"/>
  <c r="Z490" i="7"/>
  <c r="Y490" i="7"/>
  <c r="X490" i="7"/>
  <c r="AG248" i="7"/>
  <c r="AI248" i="7" s="1"/>
  <c r="AF248" i="7"/>
  <c r="AE248" i="7"/>
  <c r="AD248" i="7"/>
  <c r="AC248" i="7"/>
  <c r="AB248" i="7"/>
  <c r="Z248" i="7"/>
  <c r="Y248" i="7"/>
  <c r="X248" i="7"/>
  <c r="AG327" i="7"/>
  <c r="AI327" i="7" s="1"/>
  <c r="AF327" i="7"/>
  <c r="AE327" i="7"/>
  <c r="AD327" i="7"/>
  <c r="AC327" i="7"/>
  <c r="AB327" i="7"/>
  <c r="Z327" i="7"/>
  <c r="Y327" i="7"/>
  <c r="X327" i="7"/>
  <c r="AG286" i="7"/>
  <c r="AI286" i="7" s="1"/>
  <c r="AF286" i="7"/>
  <c r="AE286" i="7"/>
  <c r="AD286" i="7"/>
  <c r="AC286" i="7"/>
  <c r="AB286" i="7"/>
  <c r="Z286" i="7"/>
  <c r="Y286" i="7"/>
  <c r="X286" i="7"/>
  <c r="AG83" i="7"/>
  <c r="AI83" i="7" s="1"/>
  <c r="AF83" i="7"/>
  <c r="AE83" i="7"/>
  <c r="AD83" i="7"/>
  <c r="AC83" i="7"/>
  <c r="AB83" i="7"/>
  <c r="Z83" i="7"/>
  <c r="X83" i="7"/>
  <c r="Y83" i="7"/>
  <c r="AG124" i="7"/>
  <c r="AI124" i="7" s="1"/>
  <c r="AF124" i="7"/>
  <c r="AE124" i="7"/>
  <c r="AD124" i="7"/>
  <c r="AC124" i="7"/>
  <c r="AB124" i="7"/>
  <c r="Z124" i="7"/>
  <c r="Y124" i="7"/>
  <c r="X124" i="7"/>
  <c r="AG43" i="7"/>
  <c r="AI43" i="7" s="1"/>
  <c r="AF43" i="7"/>
  <c r="AE43" i="7"/>
  <c r="AD43" i="7"/>
  <c r="AC43" i="7"/>
  <c r="AB43" i="7"/>
  <c r="Y43" i="7"/>
  <c r="Z43" i="7"/>
  <c r="X43" i="7"/>
  <c r="AG507" i="7"/>
  <c r="AI507" i="7" s="1"/>
  <c r="AF507" i="7"/>
  <c r="AE507" i="7"/>
  <c r="AD507" i="7"/>
  <c r="AC507" i="7"/>
  <c r="AB507" i="7"/>
  <c r="Y507" i="7"/>
  <c r="X507" i="7"/>
  <c r="Z507" i="7"/>
  <c r="AG64" i="7"/>
  <c r="AI64" i="7" s="1"/>
  <c r="AF64" i="7"/>
  <c r="AE64" i="7"/>
  <c r="AD64" i="7"/>
  <c r="AC64" i="7"/>
  <c r="AB64" i="7"/>
  <c r="Z64" i="7"/>
  <c r="Y64" i="7"/>
  <c r="X64" i="7"/>
  <c r="AG438" i="7"/>
  <c r="AI438" i="7" s="1"/>
  <c r="AF438" i="7"/>
  <c r="AE438" i="7"/>
  <c r="AD438" i="7"/>
  <c r="AC438" i="7"/>
  <c r="AB438" i="7"/>
  <c r="Z438" i="7"/>
  <c r="Y438" i="7"/>
  <c r="X438" i="7"/>
  <c r="AG165" i="7"/>
  <c r="AI165" i="7" s="1"/>
  <c r="AF165" i="7"/>
  <c r="AC165" i="7"/>
  <c r="AE165" i="7"/>
  <c r="AD165" i="7"/>
  <c r="AB165" i="7"/>
  <c r="Z165" i="7"/>
  <c r="Y165" i="7"/>
  <c r="AG437" i="7"/>
  <c r="AI437" i="7" s="1"/>
  <c r="AF437" i="7"/>
  <c r="AB437" i="7"/>
  <c r="Z437" i="7"/>
  <c r="AD437" i="7"/>
  <c r="AE437" i="7"/>
  <c r="AC437" i="7"/>
  <c r="Y437" i="7"/>
  <c r="X367" i="7"/>
  <c r="X50" i="7"/>
  <c r="Y442" i="7"/>
  <c r="AG257" i="7"/>
  <c r="AI257" i="7" s="1"/>
  <c r="AF257" i="7"/>
  <c r="AE257" i="7"/>
  <c r="AD257" i="7"/>
  <c r="AC257" i="7"/>
  <c r="AB257" i="7"/>
  <c r="Z257" i="7"/>
  <c r="Y257" i="7"/>
  <c r="X257" i="7"/>
  <c r="AG428" i="7"/>
  <c r="AI428" i="7" s="1"/>
  <c r="AF428" i="7"/>
  <c r="AE428" i="7"/>
  <c r="AD428" i="7"/>
  <c r="AC428" i="7"/>
  <c r="AB428" i="7"/>
  <c r="Z428" i="7"/>
  <c r="Y428" i="7"/>
  <c r="X428" i="7"/>
  <c r="AG177" i="7"/>
  <c r="AI177" i="7" s="1"/>
  <c r="AF177" i="7"/>
  <c r="AD177" i="7"/>
  <c r="AC177" i="7"/>
  <c r="AE177" i="7"/>
  <c r="AB177" i="7"/>
  <c r="Z177" i="7"/>
  <c r="Y177" i="7"/>
  <c r="X177" i="7"/>
  <c r="AG73" i="7"/>
  <c r="AI73" i="7" s="1"/>
  <c r="AF73" i="7"/>
  <c r="AE73" i="7"/>
  <c r="AD73" i="7"/>
  <c r="AC73" i="7"/>
  <c r="AB73" i="7"/>
  <c r="Z73" i="7"/>
  <c r="Y73" i="7"/>
  <c r="X73" i="7"/>
  <c r="AG37" i="7"/>
  <c r="AI37" i="7" s="1"/>
  <c r="AF37" i="7"/>
  <c r="AE37" i="7"/>
  <c r="AD37" i="7"/>
  <c r="AC37" i="7"/>
  <c r="AB37" i="7"/>
  <c r="Z37" i="7"/>
  <c r="Y37" i="7"/>
  <c r="X37" i="7"/>
  <c r="AG463" i="7"/>
  <c r="AI463" i="7" s="1"/>
  <c r="AF463" i="7"/>
  <c r="AE463" i="7"/>
  <c r="AD463" i="7"/>
  <c r="AC463" i="7"/>
  <c r="AB463" i="7"/>
  <c r="Z463" i="7"/>
  <c r="Y463" i="7"/>
  <c r="X463" i="7"/>
  <c r="AG148" i="7"/>
  <c r="AI148" i="7" s="1"/>
  <c r="AF148" i="7"/>
  <c r="AE148" i="7"/>
  <c r="AD148" i="7"/>
  <c r="AC148" i="7"/>
  <c r="AB148" i="7"/>
  <c r="Z148" i="7"/>
  <c r="Y148" i="7"/>
  <c r="X148" i="7"/>
  <c r="AG200" i="7"/>
  <c r="AI200" i="7" s="1"/>
  <c r="AF200" i="7"/>
  <c r="AE200" i="7"/>
  <c r="AD200" i="7"/>
  <c r="AC200" i="7"/>
  <c r="AB200" i="7"/>
  <c r="Z200" i="7"/>
  <c r="Y200" i="7"/>
  <c r="X200" i="7"/>
  <c r="AG59" i="7"/>
  <c r="AI59" i="7" s="1"/>
  <c r="AF59" i="7"/>
  <c r="AE59" i="7"/>
  <c r="AD59" i="7"/>
  <c r="AC59" i="7"/>
  <c r="Z59" i="7"/>
  <c r="Y59" i="7"/>
  <c r="AB59" i="7"/>
  <c r="X59" i="7"/>
  <c r="AG308" i="7"/>
  <c r="AI308" i="7" s="1"/>
  <c r="AF308" i="7"/>
  <c r="AE308" i="7"/>
  <c r="AD308" i="7"/>
  <c r="AC308" i="7"/>
  <c r="AB308" i="7"/>
  <c r="Z308" i="7"/>
  <c r="Y308" i="7"/>
  <c r="X308" i="7"/>
  <c r="AG216" i="7"/>
  <c r="AI216" i="7" s="1"/>
  <c r="AF216" i="7"/>
  <c r="AE216" i="7"/>
  <c r="AD216" i="7"/>
  <c r="AC216" i="7"/>
  <c r="AB216" i="7"/>
  <c r="Z216" i="7"/>
  <c r="Y216" i="7"/>
  <c r="X216" i="7"/>
  <c r="AG347" i="7"/>
  <c r="AI347" i="7" s="1"/>
  <c r="AF347" i="7"/>
  <c r="AE347" i="7"/>
  <c r="AD347" i="7"/>
  <c r="AC347" i="7"/>
  <c r="AB347" i="7"/>
  <c r="Z347" i="7"/>
  <c r="Y347" i="7"/>
  <c r="X347" i="7"/>
  <c r="AG404" i="7"/>
  <c r="AI404" i="7" s="1"/>
  <c r="AF404" i="7"/>
  <c r="AE404" i="7"/>
  <c r="AD404" i="7"/>
  <c r="AC404" i="7"/>
  <c r="AB404" i="7"/>
  <c r="Z404" i="7"/>
  <c r="Y404" i="7"/>
  <c r="X404" i="7"/>
  <c r="AG55" i="7"/>
  <c r="AI55" i="7" s="1"/>
  <c r="AF55" i="7"/>
  <c r="AE55" i="7"/>
  <c r="AD55" i="7"/>
  <c r="AC55" i="7"/>
  <c r="AB55" i="7"/>
  <c r="Z55" i="7"/>
  <c r="AG249" i="7"/>
  <c r="AI249" i="7" s="1"/>
  <c r="AF249" i="7"/>
  <c r="AE249" i="7"/>
  <c r="AD249" i="7"/>
  <c r="AC249" i="7"/>
  <c r="AB249" i="7"/>
  <c r="Z249" i="7"/>
  <c r="AG176" i="7"/>
  <c r="AI176" i="7" s="1"/>
  <c r="AF176" i="7"/>
  <c r="AE176" i="7"/>
  <c r="AD176" i="7"/>
  <c r="AC176" i="7"/>
  <c r="AB176" i="7"/>
  <c r="Z176" i="7"/>
  <c r="Y176" i="7"/>
  <c r="AG84" i="7"/>
  <c r="AI84" i="7" s="1"/>
  <c r="AF84" i="7"/>
  <c r="AE84" i="7"/>
  <c r="AD84" i="7"/>
  <c r="AC84" i="7"/>
  <c r="AB84" i="7"/>
  <c r="Z84" i="7"/>
  <c r="Y84" i="7"/>
  <c r="AG487" i="7"/>
  <c r="AI487" i="7" s="1"/>
  <c r="AF487" i="7"/>
  <c r="AE487" i="7"/>
  <c r="AD487" i="7"/>
  <c r="AC487" i="7"/>
  <c r="AB487" i="7"/>
  <c r="Z487" i="7"/>
  <c r="Y487" i="7"/>
  <c r="AG509" i="7"/>
  <c r="AI509" i="7" s="1"/>
  <c r="AF509" i="7"/>
  <c r="AE509" i="7"/>
  <c r="AD509" i="7"/>
  <c r="AC509" i="7"/>
  <c r="AB509" i="7"/>
  <c r="Z509" i="7"/>
  <c r="Y509" i="7"/>
  <c r="AG358" i="7"/>
  <c r="AI358" i="7" s="1"/>
  <c r="AF358" i="7"/>
  <c r="AE358" i="7"/>
  <c r="AD358" i="7"/>
  <c r="AC358" i="7"/>
  <c r="AB358" i="7"/>
  <c r="Z358" i="7"/>
  <c r="Y358" i="7"/>
  <c r="AG188" i="7"/>
  <c r="AI188" i="7" s="1"/>
  <c r="AF188" i="7"/>
  <c r="AE188" i="7"/>
  <c r="AD188" i="7"/>
  <c r="AC188" i="7"/>
  <c r="AB188" i="7"/>
  <c r="Z188" i="7"/>
  <c r="Y188" i="7"/>
  <c r="AG172" i="7"/>
  <c r="AI172" i="7" s="1"/>
  <c r="AF172" i="7"/>
  <c r="AE172" i="7"/>
  <c r="AD172" i="7"/>
  <c r="AC172" i="7"/>
  <c r="AB172" i="7"/>
  <c r="Z172" i="7"/>
  <c r="Y172" i="7"/>
  <c r="AG451" i="7"/>
  <c r="AI451" i="7" s="1"/>
  <c r="AF451" i="7"/>
  <c r="AE451" i="7"/>
  <c r="AD451" i="7"/>
  <c r="AC451" i="7"/>
  <c r="AB451" i="7"/>
  <c r="Z451" i="7"/>
  <c r="Y451" i="7"/>
  <c r="X451" i="7"/>
  <c r="AG255" i="7"/>
  <c r="AI255" i="7" s="1"/>
  <c r="AF255" i="7"/>
  <c r="AE255" i="7"/>
  <c r="AD255" i="7"/>
  <c r="AC255" i="7"/>
  <c r="AB255" i="7"/>
  <c r="Z255" i="7"/>
  <c r="Y255" i="7"/>
  <c r="X255" i="7"/>
  <c r="AG117" i="7"/>
  <c r="AI117" i="7" s="1"/>
  <c r="AF117" i="7"/>
  <c r="AE117" i="7"/>
  <c r="AD117" i="7"/>
  <c r="AC117" i="7"/>
  <c r="AB117" i="7"/>
  <c r="Z117" i="7"/>
  <c r="Y117" i="7"/>
  <c r="X117" i="7"/>
  <c r="AG343" i="7"/>
  <c r="AI343" i="7" s="1"/>
  <c r="AF343" i="7"/>
  <c r="AE343" i="7"/>
  <c r="AD343" i="7"/>
  <c r="AC343" i="7"/>
  <c r="AB343" i="7"/>
  <c r="Z343" i="7"/>
  <c r="X343" i="7"/>
  <c r="AG175" i="7"/>
  <c r="AI175" i="7" s="1"/>
  <c r="AF175" i="7"/>
  <c r="AE175" i="7"/>
  <c r="AD175" i="7"/>
  <c r="AC175" i="7"/>
  <c r="AB175" i="7"/>
  <c r="Y175" i="7"/>
  <c r="Z175" i="7"/>
  <c r="X175" i="7"/>
  <c r="AG95" i="7"/>
  <c r="AI95" i="7" s="1"/>
  <c r="AF95" i="7"/>
  <c r="AE95" i="7"/>
  <c r="AD95" i="7"/>
  <c r="AC95" i="7"/>
  <c r="AB95" i="7"/>
  <c r="Y95" i="7"/>
  <c r="Z95" i="7"/>
  <c r="X95" i="7"/>
  <c r="AG24" i="7"/>
  <c r="AI24" i="7" s="1"/>
  <c r="AF24" i="7"/>
  <c r="AE24" i="7"/>
  <c r="AD24" i="7"/>
  <c r="AC24" i="7"/>
  <c r="AB24" i="7"/>
  <c r="Y24" i="7"/>
  <c r="Z24" i="7"/>
  <c r="X24" i="7"/>
  <c r="AG293" i="7"/>
  <c r="AI293" i="7" s="1"/>
  <c r="AF293" i="7"/>
  <c r="AE293" i="7"/>
  <c r="AD293" i="7"/>
  <c r="AC293" i="7"/>
  <c r="AB293" i="7"/>
  <c r="Z293" i="7"/>
  <c r="Y293" i="7"/>
  <c r="X293" i="7"/>
  <c r="AG246" i="7"/>
  <c r="AI246" i="7" s="1"/>
  <c r="AF246" i="7"/>
  <c r="AE246" i="7"/>
  <c r="AD246" i="7"/>
  <c r="AC246" i="7"/>
  <c r="AB246" i="7"/>
  <c r="Z246" i="7"/>
  <c r="Y246" i="7"/>
  <c r="X246" i="7"/>
  <c r="AG521" i="7"/>
  <c r="AI521" i="7" s="1"/>
  <c r="AF521" i="7"/>
  <c r="AD521" i="7"/>
  <c r="AC521" i="7"/>
  <c r="AE521" i="7"/>
  <c r="AB521" i="7"/>
  <c r="Z521" i="7"/>
  <c r="Y521" i="7"/>
  <c r="X521" i="7"/>
  <c r="AG414" i="7"/>
  <c r="AI414" i="7" s="1"/>
  <c r="AF414" i="7"/>
  <c r="AD414" i="7"/>
  <c r="AC414" i="7"/>
  <c r="AE414" i="7"/>
  <c r="AB414" i="7"/>
  <c r="Z414" i="7"/>
  <c r="Y414" i="7"/>
  <c r="X414" i="7"/>
  <c r="AG91" i="7"/>
  <c r="AI91" i="7" s="1"/>
  <c r="AF91" i="7"/>
  <c r="AE91" i="7"/>
  <c r="AD91" i="7"/>
  <c r="AC91" i="7"/>
  <c r="AB91" i="7"/>
  <c r="Z91" i="7"/>
  <c r="Y91" i="7"/>
  <c r="X91" i="7"/>
  <c r="AG161" i="7"/>
  <c r="AI161" i="7" s="1"/>
  <c r="AF161" i="7"/>
  <c r="AE161" i="7"/>
  <c r="AD161" i="7"/>
  <c r="AC161" i="7"/>
  <c r="AB161" i="7"/>
  <c r="Z161" i="7"/>
  <c r="Y161" i="7"/>
  <c r="X161" i="7"/>
  <c r="AG471" i="7"/>
  <c r="AI471" i="7" s="1"/>
  <c r="AF471" i="7"/>
  <c r="AE471" i="7"/>
  <c r="AD471" i="7"/>
  <c r="AC471" i="7"/>
  <c r="AB471" i="7"/>
  <c r="Z471" i="7"/>
  <c r="Y471" i="7"/>
  <c r="X471" i="7"/>
  <c r="AG460" i="7"/>
  <c r="AI460" i="7" s="1"/>
  <c r="AF460" i="7"/>
  <c r="AE460" i="7"/>
  <c r="AD460" i="7"/>
  <c r="AC460" i="7"/>
  <c r="AB460" i="7"/>
  <c r="Z460" i="7"/>
  <c r="Y460" i="7"/>
  <c r="X460" i="7"/>
  <c r="AG242" i="7"/>
  <c r="AI242" i="7" s="1"/>
  <c r="AF242" i="7"/>
  <c r="AE242" i="7"/>
  <c r="AD242" i="7"/>
  <c r="AC242" i="7"/>
  <c r="AB242" i="7"/>
  <c r="Z242" i="7"/>
  <c r="Y242" i="7"/>
  <c r="X242" i="7"/>
  <c r="AG61" i="7"/>
  <c r="AI61" i="7" s="1"/>
  <c r="AF61" i="7"/>
  <c r="AE61" i="7"/>
  <c r="AD61" i="7"/>
  <c r="AC61" i="7"/>
  <c r="AB61" i="7"/>
  <c r="Z61" i="7"/>
  <c r="Y61" i="7"/>
  <c r="X61" i="7"/>
  <c r="AG353" i="7"/>
  <c r="AI353" i="7" s="1"/>
  <c r="AF353" i="7"/>
  <c r="AE353" i="7"/>
  <c r="AD353" i="7"/>
  <c r="AC353" i="7"/>
  <c r="AB353" i="7"/>
  <c r="Z353" i="7"/>
  <c r="Y353" i="7"/>
  <c r="X353" i="7"/>
  <c r="AG453" i="7"/>
  <c r="AI453" i="7" s="1"/>
  <c r="AF453" i="7"/>
  <c r="AE453" i="7"/>
  <c r="AD453" i="7"/>
  <c r="AC453" i="7"/>
  <c r="AB453" i="7"/>
  <c r="Z453" i="7"/>
  <c r="Y453" i="7"/>
  <c r="X453" i="7"/>
  <c r="AF178" i="7"/>
  <c r="AG178" i="7"/>
  <c r="AI178" i="7" s="1"/>
  <c r="AE178" i="7"/>
  <c r="AD178" i="7"/>
  <c r="AC178" i="7"/>
  <c r="AB178" i="7"/>
  <c r="Z178" i="7"/>
  <c r="Y178" i="7"/>
  <c r="AF291" i="7"/>
  <c r="AG291" i="7"/>
  <c r="AI291" i="7" s="1"/>
  <c r="AE291" i="7"/>
  <c r="AD291" i="7"/>
  <c r="AC291" i="7"/>
  <c r="AB291" i="7"/>
  <c r="Z291" i="7"/>
  <c r="Y291" i="7"/>
  <c r="AF194" i="7"/>
  <c r="AG194" i="7"/>
  <c r="AI194" i="7" s="1"/>
  <c r="AE194" i="7"/>
  <c r="AD194" i="7"/>
  <c r="AC194" i="7"/>
  <c r="AB194" i="7"/>
  <c r="Z194" i="7"/>
  <c r="Y194" i="7"/>
  <c r="AF445" i="7"/>
  <c r="AG445" i="7"/>
  <c r="AI445" i="7" s="1"/>
  <c r="AE445" i="7"/>
  <c r="AD445" i="7"/>
  <c r="AC445" i="7"/>
  <c r="AB445" i="7"/>
  <c r="Z445" i="7"/>
  <c r="Y445" i="7"/>
  <c r="AF132" i="7"/>
  <c r="AG132" i="7"/>
  <c r="AI132" i="7" s="1"/>
  <c r="AE132" i="7"/>
  <c r="AD132" i="7"/>
  <c r="AC132" i="7"/>
  <c r="AB132" i="7"/>
  <c r="Z132" i="7"/>
  <c r="Y132" i="7"/>
  <c r="AG164" i="7"/>
  <c r="AI164" i="7" s="1"/>
  <c r="AF164" i="7"/>
  <c r="AE164" i="7"/>
  <c r="AD164" i="7"/>
  <c r="AC164" i="7"/>
  <c r="AB164" i="7"/>
  <c r="Z164" i="7"/>
  <c r="Y164" i="7"/>
  <c r="AF323" i="7"/>
  <c r="AG323" i="7"/>
  <c r="AI323" i="7" s="1"/>
  <c r="AE323" i="7"/>
  <c r="AD323" i="7"/>
  <c r="AC323" i="7"/>
  <c r="AB323" i="7"/>
  <c r="Z323" i="7"/>
  <c r="Y323" i="7"/>
  <c r="AF271" i="7"/>
  <c r="AG271" i="7"/>
  <c r="AI271" i="7" s="1"/>
  <c r="AE271" i="7"/>
  <c r="AD271" i="7"/>
  <c r="AC271" i="7"/>
  <c r="AB271" i="7"/>
  <c r="Z271" i="7"/>
  <c r="Y271" i="7"/>
  <c r="AF245" i="7"/>
  <c r="AG245" i="7"/>
  <c r="AI245" i="7" s="1"/>
  <c r="AE245" i="7"/>
  <c r="AD245" i="7"/>
  <c r="AC245" i="7"/>
  <c r="AB245" i="7"/>
  <c r="Z245" i="7"/>
  <c r="Y245" i="7"/>
  <c r="AF436" i="7"/>
  <c r="AG436" i="7"/>
  <c r="AI436" i="7" s="1"/>
  <c r="AE436" i="7"/>
  <c r="AD436" i="7"/>
  <c r="AC436" i="7"/>
  <c r="AB436" i="7"/>
  <c r="Z436" i="7"/>
  <c r="Y436" i="7"/>
  <c r="AF239" i="7"/>
  <c r="AE239" i="7"/>
  <c r="AG239" i="7"/>
  <c r="AI239" i="7" s="1"/>
  <c r="AD239" i="7"/>
  <c r="AC239" i="7"/>
  <c r="AB239" i="7"/>
  <c r="Z239" i="7"/>
  <c r="Y239" i="7"/>
  <c r="AF519" i="7"/>
  <c r="AE519" i="7"/>
  <c r="AG519" i="7"/>
  <c r="AI519" i="7" s="1"/>
  <c r="AD519" i="7"/>
  <c r="AC519" i="7"/>
  <c r="AB519" i="7"/>
  <c r="Z519" i="7"/>
  <c r="Y519" i="7"/>
  <c r="AF515" i="7"/>
  <c r="AE515" i="7"/>
  <c r="AG515" i="7"/>
  <c r="AI515" i="7" s="1"/>
  <c r="AD515" i="7"/>
  <c r="AC515" i="7"/>
  <c r="AB515" i="7"/>
  <c r="Z515" i="7"/>
  <c r="Y515" i="7"/>
  <c r="AF430" i="7"/>
  <c r="AE430" i="7"/>
  <c r="AG430" i="7"/>
  <c r="AI430" i="7" s="1"/>
  <c r="AD430" i="7"/>
  <c r="AC430" i="7"/>
  <c r="AB430" i="7"/>
  <c r="Z430" i="7"/>
  <c r="Y430" i="7"/>
  <c r="AF423" i="7"/>
  <c r="AE423" i="7"/>
  <c r="AG423" i="7"/>
  <c r="AI423" i="7" s="1"/>
  <c r="AD423" i="7"/>
  <c r="AC423" i="7"/>
  <c r="AB423" i="7"/>
  <c r="Z423" i="7"/>
  <c r="Y423" i="7"/>
  <c r="AG107" i="7"/>
  <c r="AI107" i="7" s="1"/>
  <c r="AF107" i="7"/>
  <c r="AE107" i="7"/>
  <c r="AD107" i="7"/>
  <c r="AC107" i="7"/>
  <c r="AB107" i="7"/>
  <c r="Z107" i="7"/>
  <c r="Y107" i="7"/>
  <c r="AF40" i="7"/>
  <c r="AE40" i="7"/>
  <c r="AG40" i="7"/>
  <c r="AI40" i="7" s="1"/>
  <c r="AD40" i="7"/>
  <c r="AC40" i="7"/>
  <c r="AB40" i="7"/>
  <c r="Z40" i="7"/>
  <c r="Y40" i="7"/>
  <c r="AF125" i="7"/>
  <c r="AE125" i="7"/>
  <c r="AG125" i="7"/>
  <c r="AI125" i="7" s="1"/>
  <c r="AD125" i="7"/>
  <c r="AC125" i="7"/>
  <c r="AB125" i="7"/>
  <c r="Z125" i="7"/>
  <c r="Y125" i="7"/>
  <c r="AF337" i="7"/>
  <c r="AE337" i="7"/>
  <c r="AG337" i="7"/>
  <c r="AI337" i="7" s="1"/>
  <c r="AD337" i="7"/>
  <c r="AC337" i="7"/>
  <c r="AB337" i="7"/>
  <c r="Z337" i="7"/>
  <c r="Y337" i="7"/>
  <c r="AF280" i="7"/>
  <c r="AE280" i="7"/>
  <c r="AG280" i="7"/>
  <c r="AI280" i="7" s="1"/>
  <c r="AD280" i="7"/>
  <c r="AC280" i="7"/>
  <c r="AB280" i="7"/>
  <c r="Z280" i="7"/>
  <c r="Y280" i="7"/>
  <c r="AF100" i="7"/>
  <c r="AE100" i="7"/>
  <c r="AG100" i="7"/>
  <c r="AI100" i="7" s="1"/>
  <c r="AD100" i="7"/>
  <c r="AC100" i="7"/>
  <c r="AB100" i="7"/>
  <c r="Z100" i="7"/>
  <c r="Y100" i="7"/>
  <c r="AG89" i="7"/>
  <c r="AI89" i="7" s="1"/>
  <c r="AF89" i="7"/>
  <c r="AE89" i="7"/>
  <c r="AD89" i="7"/>
  <c r="AC89" i="7"/>
  <c r="AB89" i="7"/>
  <c r="Z89" i="7"/>
  <c r="Y89" i="7"/>
  <c r="AF77" i="7"/>
  <c r="AE77" i="7"/>
  <c r="AG77" i="7"/>
  <c r="AI77" i="7" s="1"/>
  <c r="AD77" i="7"/>
  <c r="AC77" i="7"/>
  <c r="AB77" i="7"/>
  <c r="Z77" i="7"/>
  <c r="Y77" i="7"/>
  <c r="X77" i="7"/>
  <c r="AF302" i="7"/>
  <c r="AE302" i="7"/>
  <c r="AG302" i="7"/>
  <c r="AI302" i="7" s="1"/>
  <c r="AD302" i="7"/>
  <c r="AC302" i="7"/>
  <c r="AB302" i="7"/>
  <c r="Z302" i="7"/>
  <c r="Y302" i="7"/>
  <c r="X302" i="7"/>
  <c r="AG159" i="7"/>
  <c r="AI159" i="7" s="1"/>
  <c r="AF159" i="7"/>
  <c r="AE159" i="7"/>
  <c r="AD159" i="7"/>
  <c r="AC159" i="7"/>
  <c r="AB159" i="7"/>
  <c r="Z159" i="7"/>
  <c r="Y159" i="7"/>
  <c r="X159" i="7"/>
  <c r="AF209" i="7"/>
  <c r="AE209" i="7"/>
  <c r="AG209" i="7"/>
  <c r="AI209" i="7" s="1"/>
  <c r="AD209" i="7"/>
  <c r="AC209" i="7"/>
  <c r="AB209" i="7"/>
  <c r="Z209" i="7"/>
  <c r="Y209" i="7"/>
  <c r="X209" i="7"/>
  <c r="AE480" i="7"/>
  <c r="AG480" i="7"/>
  <c r="AI480" i="7" s="1"/>
  <c r="AF480" i="7"/>
  <c r="AD480" i="7"/>
  <c r="AC480" i="7"/>
  <c r="AB480" i="7"/>
  <c r="Z480" i="7"/>
  <c r="Y480" i="7"/>
  <c r="X480" i="7"/>
  <c r="AE469" i="7"/>
  <c r="AG469" i="7"/>
  <c r="AI469" i="7" s="1"/>
  <c r="AF469" i="7"/>
  <c r="AD469" i="7"/>
  <c r="AC469" i="7"/>
  <c r="AB469" i="7"/>
  <c r="Z469" i="7"/>
  <c r="Y469" i="7"/>
  <c r="X469" i="7"/>
  <c r="AE458" i="7"/>
  <c r="AG458" i="7"/>
  <c r="AI458" i="7" s="1"/>
  <c r="AF458" i="7"/>
  <c r="AD458" i="7"/>
  <c r="AC458" i="7"/>
  <c r="AB458" i="7"/>
  <c r="Z458" i="7"/>
  <c r="Y458" i="7"/>
  <c r="X458" i="7"/>
  <c r="AG12" i="7"/>
  <c r="AI12" i="7" s="1"/>
  <c r="AE12" i="7"/>
  <c r="AF12" i="7"/>
  <c r="AD12" i="7"/>
  <c r="AC12" i="7"/>
  <c r="AB12" i="7"/>
  <c r="Z12" i="7"/>
  <c r="Y12" i="7"/>
  <c r="X12" i="7"/>
  <c r="AF152" i="7"/>
  <c r="AE152" i="7"/>
  <c r="AG152" i="7"/>
  <c r="AI152" i="7" s="1"/>
  <c r="AD152" i="7"/>
  <c r="AC152" i="7"/>
  <c r="AB152" i="7"/>
  <c r="Z152" i="7"/>
  <c r="Y152" i="7"/>
  <c r="X152" i="7"/>
  <c r="AE18" i="7"/>
  <c r="AG18" i="7"/>
  <c r="AI18" i="7" s="1"/>
  <c r="AF18" i="7"/>
  <c r="AD18" i="7"/>
  <c r="AC18" i="7"/>
  <c r="AB18" i="7"/>
  <c r="Z18" i="7"/>
  <c r="Y18" i="7"/>
  <c r="X18" i="7"/>
  <c r="AE206" i="7"/>
  <c r="AG206" i="7"/>
  <c r="AI206" i="7" s="1"/>
  <c r="AF206" i="7"/>
  <c r="AD206" i="7"/>
  <c r="AC206" i="7"/>
  <c r="AB206" i="7"/>
  <c r="Z206" i="7"/>
  <c r="Y206" i="7"/>
  <c r="X206" i="7"/>
  <c r="AG204" i="7"/>
  <c r="AI204" i="7" s="1"/>
  <c r="AE204" i="7"/>
  <c r="AF204" i="7"/>
  <c r="AD204" i="7"/>
  <c r="AC204" i="7"/>
  <c r="AB204" i="7"/>
  <c r="Z204" i="7"/>
  <c r="Y204" i="7"/>
  <c r="X204" i="7"/>
  <c r="AE312" i="7"/>
  <c r="AG312" i="7"/>
  <c r="AI312" i="7" s="1"/>
  <c r="AF312" i="7"/>
  <c r="AD312" i="7"/>
  <c r="AC312" i="7"/>
  <c r="AB312" i="7"/>
  <c r="Z312" i="7"/>
  <c r="Y312" i="7"/>
  <c r="X312" i="7"/>
  <c r="AE220" i="7"/>
  <c r="AG220" i="7"/>
  <c r="AI220" i="7" s="1"/>
  <c r="AF220" i="7"/>
  <c r="AD220" i="7"/>
  <c r="AC220" i="7"/>
  <c r="AB220" i="7"/>
  <c r="Z220" i="7"/>
  <c r="Y220" i="7"/>
  <c r="X220" i="7"/>
  <c r="AE362" i="7"/>
  <c r="AG362" i="7"/>
  <c r="AI362" i="7" s="1"/>
  <c r="AF362" i="7"/>
  <c r="AD362" i="7"/>
  <c r="AC362" i="7"/>
  <c r="AB362" i="7"/>
  <c r="Z362" i="7"/>
  <c r="Y362" i="7"/>
  <c r="X362" i="7"/>
  <c r="AG351" i="7"/>
  <c r="AI351" i="7" s="1"/>
  <c r="AE351" i="7"/>
  <c r="AF351" i="7"/>
  <c r="AD351" i="7"/>
  <c r="AC351" i="7"/>
  <c r="AB351" i="7"/>
  <c r="Z351" i="7"/>
  <c r="Y351" i="7"/>
  <c r="X351" i="7"/>
  <c r="AE58" i="7"/>
  <c r="AG58" i="7"/>
  <c r="AI58" i="7" s="1"/>
  <c r="AF58" i="7"/>
  <c r="AD58" i="7"/>
  <c r="AC58" i="7"/>
  <c r="AB58" i="7"/>
  <c r="Z58" i="7"/>
  <c r="Y58" i="7"/>
  <c r="X58" i="7"/>
  <c r="AE525" i="7"/>
  <c r="AG525" i="7"/>
  <c r="AI525" i="7" s="1"/>
  <c r="AF525" i="7"/>
  <c r="AD525" i="7"/>
  <c r="AC525" i="7"/>
  <c r="AB525" i="7"/>
  <c r="Z525" i="7"/>
  <c r="Y525" i="7"/>
  <c r="X525" i="7"/>
  <c r="AE136" i="7"/>
  <c r="AG136" i="7"/>
  <c r="AI136" i="7" s="1"/>
  <c r="AF136" i="7"/>
  <c r="AD136" i="7"/>
  <c r="AC136" i="7"/>
  <c r="AB136" i="7"/>
  <c r="Z136" i="7"/>
  <c r="Y136" i="7"/>
  <c r="X136" i="7"/>
  <c r="AE181" i="7"/>
  <c r="AF181" i="7"/>
  <c r="AD181" i="7"/>
  <c r="AC181" i="7"/>
  <c r="AB181" i="7"/>
  <c r="Z181" i="7"/>
  <c r="Y181" i="7"/>
  <c r="X181" i="7"/>
  <c r="X256" i="7"/>
  <c r="X331" i="7"/>
  <c r="X462" i="7"/>
  <c r="X44" i="7"/>
  <c r="Y55" i="7"/>
  <c r="AG452" i="7"/>
  <c r="AI452" i="7" s="1"/>
  <c r="AF452" i="7"/>
  <c r="AE452" i="7"/>
  <c r="AD452" i="7"/>
  <c r="AC452" i="7"/>
  <c r="AB452" i="7"/>
  <c r="Z452" i="7"/>
  <c r="AG142" i="7"/>
  <c r="AI142" i="7" s="1"/>
  <c r="AF142" i="7"/>
  <c r="AE142" i="7"/>
  <c r="AD142" i="7"/>
  <c r="AC142" i="7"/>
  <c r="AB142" i="7"/>
  <c r="Z142" i="7"/>
  <c r="AG378" i="7"/>
  <c r="AI378" i="7" s="1"/>
  <c r="AF378" i="7"/>
  <c r="AE378" i="7"/>
  <c r="AD378" i="7"/>
  <c r="AC378" i="7"/>
  <c r="AB378" i="7"/>
  <c r="Z378" i="7"/>
  <c r="Y378" i="7"/>
  <c r="AG96" i="7"/>
  <c r="AI96" i="7" s="1"/>
  <c r="AF96" i="7"/>
  <c r="AE96" i="7"/>
  <c r="AD96" i="7"/>
  <c r="AC96" i="7"/>
  <c r="AB96" i="7"/>
  <c r="Z96" i="7"/>
  <c r="Y96" i="7"/>
  <c r="AG476" i="7"/>
  <c r="AI476" i="7" s="1"/>
  <c r="AF476" i="7"/>
  <c r="AE476" i="7"/>
  <c r="AD476" i="7"/>
  <c r="AC476" i="7"/>
  <c r="AB476" i="7"/>
  <c r="Z476" i="7"/>
  <c r="Y476" i="7"/>
  <c r="AG147" i="7"/>
  <c r="AI147" i="7" s="1"/>
  <c r="AF147" i="7"/>
  <c r="AE147" i="7"/>
  <c r="AD147" i="7"/>
  <c r="AC147" i="7"/>
  <c r="AB147" i="7"/>
  <c r="Z147" i="7"/>
  <c r="Y147" i="7"/>
  <c r="AG65" i="7"/>
  <c r="AI65" i="7" s="1"/>
  <c r="AF65" i="7"/>
  <c r="AE65" i="7"/>
  <c r="AD65" i="7"/>
  <c r="AC65" i="7"/>
  <c r="AB65" i="7"/>
  <c r="Z65" i="7"/>
  <c r="Y65" i="7"/>
  <c r="AG135" i="7"/>
  <c r="AI135" i="7" s="1"/>
  <c r="AF135" i="7"/>
  <c r="AE135" i="7"/>
  <c r="AD135" i="7"/>
  <c r="AC135" i="7"/>
  <c r="AB135" i="7"/>
  <c r="Z135" i="7"/>
  <c r="Y135" i="7"/>
  <c r="X135" i="7"/>
  <c r="AG195" i="7"/>
  <c r="AI195" i="7" s="1"/>
  <c r="AF195" i="7"/>
  <c r="AE195" i="7"/>
  <c r="AD195" i="7"/>
  <c r="AB195" i="7"/>
  <c r="AC195" i="7"/>
  <c r="Z195" i="7"/>
  <c r="Y195" i="7"/>
  <c r="AG446" i="7"/>
  <c r="AI446" i="7" s="1"/>
  <c r="AF446" i="7"/>
  <c r="AD446" i="7"/>
  <c r="AC446" i="7"/>
  <c r="AB446" i="7"/>
  <c r="Z446" i="7"/>
  <c r="AE446" i="7"/>
  <c r="Y446" i="7"/>
  <c r="AG232" i="7"/>
  <c r="AI232" i="7" s="1"/>
  <c r="AF232" i="7"/>
  <c r="AE232" i="7"/>
  <c r="AD232" i="7"/>
  <c r="AB232" i="7"/>
  <c r="Z232" i="7"/>
  <c r="AC232" i="7"/>
  <c r="Y232" i="7"/>
  <c r="AG272" i="7"/>
  <c r="AI272" i="7" s="1"/>
  <c r="AF272" i="7"/>
  <c r="AD272" i="7"/>
  <c r="AC272" i="7"/>
  <c r="AB272" i="7"/>
  <c r="Z272" i="7"/>
  <c r="AE272" i="7"/>
  <c r="Y272" i="7"/>
  <c r="AG520" i="7"/>
  <c r="AI520" i="7" s="1"/>
  <c r="AF520" i="7"/>
  <c r="AE520" i="7"/>
  <c r="AD520" i="7"/>
  <c r="AC520" i="7"/>
  <c r="AB520" i="7"/>
  <c r="Z520" i="7"/>
  <c r="Y520" i="7"/>
  <c r="AG431" i="7"/>
  <c r="AI431" i="7" s="1"/>
  <c r="AF431" i="7"/>
  <c r="AE431" i="7"/>
  <c r="AD431" i="7"/>
  <c r="AC431" i="7"/>
  <c r="AB431" i="7"/>
  <c r="Z431" i="7"/>
  <c r="Y431" i="7"/>
  <c r="AG424" i="7"/>
  <c r="AI424" i="7" s="1"/>
  <c r="AF424" i="7"/>
  <c r="AE424" i="7"/>
  <c r="AC424" i="7"/>
  <c r="AB424" i="7"/>
  <c r="Z424" i="7"/>
  <c r="AD424" i="7"/>
  <c r="Y424" i="7"/>
  <c r="AG413" i="7"/>
  <c r="AI413" i="7" s="1"/>
  <c r="AE413" i="7"/>
  <c r="AC413" i="7"/>
  <c r="AD413" i="7"/>
  <c r="AB413" i="7"/>
  <c r="Z413" i="7"/>
  <c r="Y413" i="7"/>
  <c r="AG126" i="7"/>
  <c r="AI126" i="7" s="1"/>
  <c r="AF126" i="7"/>
  <c r="AE126" i="7"/>
  <c r="AD126" i="7"/>
  <c r="AC126" i="7"/>
  <c r="AB126" i="7"/>
  <c r="Z126" i="7"/>
  <c r="Y126" i="7"/>
  <c r="AG338" i="7"/>
  <c r="AI338" i="7" s="1"/>
  <c r="AF338" i="7"/>
  <c r="AE338" i="7"/>
  <c r="AC338" i="7"/>
  <c r="AB338" i="7"/>
  <c r="Z338" i="7"/>
  <c r="Y338" i="7"/>
  <c r="AD338" i="7"/>
  <c r="AG381" i="7"/>
  <c r="AI381" i="7" s="1"/>
  <c r="AF381" i="7"/>
  <c r="AE381" i="7"/>
  <c r="AC381" i="7"/>
  <c r="AB381" i="7"/>
  <c r="Z381" i="7"/>
  <c r="Y381" i="7"/>
  <c r="AD381" i="7"/>
  <c r="AG281" i="7"/>
  <c r="AI281" i="7" s="1"/>
  <c r="AF281" i="7"/>
  <c r="AE281" i="7"/>
  <c r="AD281" i="7"/>
  <c r="AB281" i="7"/>
  <c r="AC281" i="7"/>
  <c r="Z281" i="7"/>
  <c r="Y281" i="7"/>
  <c r="AG101" i="7"/>
  <c r="AI101" i="7" s="1"/>
  <c r="AF101" i="7"/>
  <c r="AE101" i="7"/>
  <c r="AC101" i="7"/>
  <c r="AB101" i="7"/>
  <c r="Z101" i="7"/>
  <c r="Y101" i="7"/>
  <c r="AD101" i="7"/>
  <c r="AG90" i="7"/>
  <c r="AI90" i="7" s="1"/>
  <c r="AF90" i="7"/>
  <c r="AE90" i="7"/>
  <c r="AC90" i="7"/>
  <c r="AD90" i="7"/>
  <c r="AB90" i="7"/>
  <c r="Z90" i="7"/>
  <c r="Y90" i="7"/>
  <c r="AG78" i="7"/>
  <c r="AI78" i="7" s="1"/>
  <c r="AF78" i="7"/>
  <c r="AE78" i="7"/>
  <c r="AD78" i="7"/>
  <c r="AB78" i="7"/>
  <c r="Z78" i="7"/>
  <c r="Y78" i="7"/>
  <c r="AC78" i="7"/>
  <c r="AG28" i="7"/>
  <c r="AI28" i="7" s="1"/>
  <c r="AF28" i="7"/>
  <c r="AE28" i="7"/>
  <c r="AB28" i="7"/>
  <c r="Z28" i="7"/>
  <c r="Y28" i="7"/>
  <c r="AD28" i="7"/>
  <c r="AC28" i="7"/>
  <c r="X28" i="7"/>
  <c r="AG160" i="7"/>
  <c r="AI160" i="7" s="1"/>
  <c r="AF160" i="7"/>
  <c r="AE160" i="7"/>
  <c r="AC160" i="7"/>
  <c r="AB160" i="7"/>
  <c r="Z160" i="7"/>
  <c r="Y160" i="7"/>
  <c r="AD160" i="7"/>
  <c r="X160" i="7"/>
  <c r="AG210" i="7"/>
  <c r="AI210" i="7" s="1"/>
  <c r="AF210" i="7"/>
  <c r="AE210" i="7"/>
  <c r="AD210" i="7"/>
  <c r="AC210" i="7"/>
  <c r="AB210" i="7"/>
  <c r="Z210" i="7"/>
  <c r="Y210" i="7"/>
  <c r="X210" i="7"/>
  <c r="AG481" i="7"/>
  <c r="AI481" i="7" s="1"/>
  <c r="AF481" i="7"/>
  <c r="AE481" i="7"/>
  <c r="AD481" i="7"/>
  <c r="AB481" i="7"/>
  <c r="Z481" i="7"/>
  <c r="Y481" i="7"/>
  <c r="AC481" i="7"/>
  <c r="X481" i="7"/>
  <c r="AG470" i="7"/>
  <c r="AI470" i="7" s="1"/>
  <c r="AF470" i="7"/>
  <c r="AE470" i="7"/>
  <c r="AC470" i="7"/>
  <c r="AD470" i="7"/>
  <c r="AB470" i="7"/>
  <c r="Z470" i="7"/>
  <c r="Y470" i="7"/>
  <c r="X470" i="7"/>
  <c r="AG459" i="7"/>
  <c r="AI459" i="7" s="1"/>
  <c r="AF459" i="7"/>
  <c r="AE459" i="7"/>
  <c r="AB459" i="7"/>
  <c r="Z459" i="7"/>
  <c r="Y459" i="7"/>
  <c r="AC459" i="7"/>
  <c r="AD459" i="7"/>
  <c r="X459" i="7"/>
  <c r="AG13" i="7"/>
  <c r="AI13" i="7" s="1"/>
  <c r="AF13" i="7"/>
  <c r="AE13" i="7"/>
  <c r="AC13" i="7"/>
  <c r="AD13" i="7"/>
  <c r="Z13" i="7"/>
  <c r="Y13" i="7"/>
  <c r="AB13" i="7"/>
  <c r="X13" i="7"/>
  <c r="AG153" i="7"/>
  <c r="AI153" i="7" s="1"/>
  <c r="AF153" i="7"/>
  <c r="AE153" i="7"/>
  <c r="AD153" i="7"/>
  <c r="AB153" i="7"/>
  <c r="AC153" i="7"/>
  <c r="Z153" i="7"/>
  <c r="Y153" i="7"/>
  <c r="X153" i="7"/>
  <c r="AG70" i="7"/>
  <c r="AI70" i="7" s="1"/>
  <c r="AF70" i="7"/>
  <c r="AE70" i="7"/>
  <c r="AD70" i="7"/>
  <c r="Z70" i="7"/>
  <c r="Y70" i="7"/>
  <c r="AB70" i="7"/>
  <c r="AC70" i="7"/>
  <c r="X70" i="7"/>
  <c r="AG19" i="7"/>
  <c r="AI19" i="7" s="1"/>
  <c r="AF19" i="7"/>
  <c r="AE19" i="7"/>
  <c r="AD19" i="7"/>
  <c r="AC19" i="7"/>
  <c r="AB19" i="7"/>
  <c r="Z19" i="7"/>
  <c r="Y19" i="7"/>
  <c r="X19" i="7"/>
  <c r="AG17" i="7"/>
  <c r="AI17" i="7" s="1"/>
  <c r="AF17" i="7"/>
  <c r="AE17" i="7"/>
  <c r="AC17" i="7"/>
  <c r="Z17" i="7"/>
  <c r="Y17" i="7"/>
  <c r="AD17" i="7"/>
  <c r="AB17" i="7"/>
  <c r="X17" i="7"/>
  <c r="AG66" i="7"/>
  <c r="AI66" i="7" s="1"/>
  <c r="AF66" i="7"/>
  <c r="AE66" i="7"/>
  <c r="AB66" i="7"/>
  <c r="Z66" i="7"/>
  <c r="Y66" i="7"/>
  <c r="AD66" i="7"/>
  <c r="AC66" i="7"/>
  <c r="X66" i="7"/>
  <c r="AG205" i="7"/>
  <c r="AI205" i="7" s="1"/>
  <c r="AF205" i="7"/>
  <c r="AE205" i="7"/>
  <c r="AD205" i="7"/>
  <c r="Z205" i="7"/>
  <c r="Y205" i="7"/>
  <c r="AB205" i="7"/>
  <c r="AC205" i="7"/>
  <c r="X205" i="7"/>
  <c r="AG409" i="7"/>
  <c r="AI409" i="7" s="1"/>
  <c r="AF409" i="7"/>
  <c r="AE409" i="7"/>
  <c r="AD409" i="7"/>
  <c r="AB409" i="7"/>
  <c r="Z409" i="7"/>
  <c r="Y409" i="7"/>
  <c r="AC409" i="7"/>
  <c r="X409" i="7"/>
  <c r="AG313" i="7"/>
  <c r="AI313" i="7" s="1"/>
  <c r="AF313" i="7"/>
  <c r="AE313" i="7"/>
  <c r="AC313" i="7"/>
  <c r="AB313" i="7"/>
  <c r="AD313" i="7"/>
  <c r="Z313" i="7"/>
  <c r="Y313" i="7"/>
  <c r="X313" i="7"/>
  <c r="AG221" i="7"/>
  <c r="AI221" i="7" s="1"/>
  <c r="AF221" i="7"/>
  <c r="AE221" i="7"/>
  <c r="AD221" i="7"/>
  <c r="AC221" i="7"/>
  <c r="Z221" i="7"/>
  <c r="Y221" i="7"/>
  <c r="AB221" i="7"/>
  <c r="X221" i="7"/>
  <c r="AG363" i="7"/>
  <c r="AI363" i="7" s="1"/>
  <c r="AF363" i="7"/>
  <c r="AE363" i="7"/>
  <c r="AC363" i="7"/>
  <c r="AB363" i="7"/>
  <c r="Z363" i="7"/>
  <c r="Y363" i="7"/>
  <c r="AD363" i="7"/>
  <c r="X363" i="7"/>
  <c r="AG352" i="7"/>
  <c r="AI352" i="7" s="1"/>
  <c r="AF352" i="7"/>
  <c r="AE352" i="7"/>
  <c r="AB352" i="7"/>
  <c r="AD352" i="7"/>
  <c r="Z352" i="7"/>
  <c r="Y352" i="7"/>
  <c r="AC352" i="7"/>
  <c r="X352" i="7"/>
  <c r="AG535" i="7"/>
  <c r="AI535" i="7" s="1"/>
  <c r="AF535" i="7"/>
  <c r="AE535" i="7"/>
  <c r="AB535" i="7"/>
  <c r="AD535" i="7"/>
  <c r="AC535" i="7"/>
  <c r="Z535" i="7"/>
  <c r="Y535" i="7"/>
  <c r="X535" i="7"/>
  <c r="AG527" i="7"/>
  <c r="AI527" i="7" s="1"/>
  <c r="AF527" i="7"/>
  <c r="AE527" i="7"/>
  <c r="AD527" i="7"/>
  <c r="AC527" i="7"/>
  <c r="AB527" i="7"/>
  <c r="Z527" i="7"/>
  <c r="Y527" i="7"/>
  <c r="X527" i="7"/>
  <c r="AG526" i="7"/>
  <c r="AI526" i="7" s="1"/>
  <c r="AF526" i="7"/>
  <c r="AE526" i="7"/>
  <c r="AD526" i="7"/>
  <c r="AC526" i="7"/>
  <c r="Z526" i="7"/>
  <c r="Y526" i="7"/>
  <c r="AB526" i="7"/>
  <c r="X526" i="7"/>
  <c r="AG137" i="7"/>
  <c r="AI137" i="7" s="1"/>
  <c r="AF137" i="7"/>
  <c r="AE137" i="7"/>
  <c r="AB137" i="7"/>
  <c r="AC137" i="7"/>
  <c r="Z137" i="7"/>
  <c r="Y137" i="7"/>
  <c r="AD137" i="7"/>
  <c r="X137" i="7"/>
  <c r="AG182" i="7"/>
  <c r="AI182" i="7" s="1"/>
  <c r="AF182" i="7"/>
  <c r="AE182" i="7"/>
  <c r="AB182" i="7"/>
  <c r="Z182" i="7"/>
  <c r="Y182" i="7"/>
  <c r="AC182" i="7"/>
  <c r="AD182" i="7"/>
  <c r="X182" i="7"/>
  <c r="AG111" i="7"/>
  <c r="AI111" i="7" s="1"/>
  <c r="AF111" i="7"/>
  <c r="AE111" i="7"/>
  <c r="AB111" i="7"/>
  <c r="AD111" i="7"/>
  <c r="Z111" i="7"/>
  <c r="Y111" i="7"/>
  <c r="AC111" i="7"/>
  <c r="X111" i="7"/>
  <c r="AG193" i="7"/>
  <c r="AI193" i="7" s="1"/>
  <c r="AF193" i="7"/>
  <c r="AE193" i="7"/>
  <c r="AD193" i="7"/>
  <c r="AC193" i="7"/>
  <c r="AB193" i="7"/>
  <c r="Y193" i="7"/>
  <c r="Z193" i="7"/>
  <c r="AG163" i="7"/>
  <c r="AI163" i="7" s="1"/>
  <c r="AF163" i="7"/>
  <c r="AE163" i="7"/>
  <c r="AD163" i="7"/>
  <c r="AB163" i="7"/>
  <c r="AC163" i="7"/>
  <c r="Z163" i="7"/>
  <c r="AG230" i="7"/>
  <c r="AI230" i="7" s="1"/>
  <c r="AF230" i="7"/>
  <c r="AE230" i="7"/>
  <c r="AD230" i="7"/>
  <c r="AC230" i="7"/>
  <c r="AB230" i="7"/>
  <c r="Y230" i="7"/>
  <c r="Z230" i="7"/>
  <c r="AG276" i="7"/>
  <c r="AI276" i="7" s="1"/>
  <c r="AF276" i="7"/>
  <c r="AE276" i="7"/>
  <c r="AD276" i="7"/>
  <c r="AC276" i="7"/>
  <c r="AB276" i="7"/>
  <c r="Y276" i="7"/>
  <c r="Z276" i="7"/>
  <c r="AG259" i="7"/>
  <c r="AI259" i="7" s="1"/>
  <c r="AF259" i="7"/>
  <c r="AE259" i="7"/>
  <c r="AD259" i="7"/>
  <c r="AB259" i="7"/>
  <c r="AC259" i="7"/>
  <c r="Y259" i="7"/>
  <c r="Z259" i="7"/>
  <c r="AG435" i="7"/>
  <c r="AI435" i="7" s="1"/>
  <c r="AF435" i="7"/>
  <c r="AE435" i="7"/>
  <c r="AD435" i="7"/>
  <c r="AC435" i="7"/>
  <c r="AB435" i="7"/>
  <c r="Y435" i="7"/>
  <c r="Z435" i="7"/>
  <c r="AG237" i="7"/>
  <c r="AI237" i="7" s="1"/>
  <c r="AF237" i="7"/>
  <c r="AE237" i="7"/>
  <c r="AD237" i="7"/>
  <c r="AC237" i="7"/>
  <c r="AB237" i="7"/>
  <c r="Y237" i="7"/>
  <c r="Z237" i="7"/>
  <c r="AG518" i="7"/>
  <c r="AI518" i="7" s="1"/>
  <c r="AF518" i="7"/>
  <c r="AE518" i="7"/>
  <c r="AD518" i="7"/>
  <c r="AC518" i="7"/>
  <c r="AB518" i="7"/>
  <c r="Y518" i="7"/>
  <c r="Z518" i="7"/>
  <c r="AG514" i="7"/>
  <c r="AI514" i="7" s="1"/>
  <c r="AF514" i="7"/>
  <c r="AE514" i="7"/>
  <c r="AD514" i="7"/>
  <c r="AC514" i="7"/>
  <c r="AB514" i="7"/>
  <c r="Y514" i="7"/>
  <c r="Z514" i="7"/>
  <c r="AG422" i="7"/>
  <c r="AI422" i="7" s="1"/>
  <c r="AF422" i="7"/>
  <c r="AE422" i="7"/>
  <c r="AD422" i="7"/>
  <c r="AC422" i="7"/>
  <c r="AB422" i="7"/>
  <c r="Y422" i="7"/>
  <c r="Z422" i="7"/>
  <c r="AG106" i="7"/>
  <c r="AI106" i="7" s="1"/>
  <c r="AF106" i="7"/>
  <c r="AE106" i="7"/>
  <c r="AD106" i="7"/>
  <c r="AB106" i="7"/>
  <c r="AC106" i="7"/>
  <c r="Y106" i="7"/>
  <c r="Z106" i="7"/>
  <c r="AG29" i="7"/>
  <c r="AI29" i="7" s="1"/>
  <c r="AF29" i="7"/>
  <c r="AE29" i="7"/>
  <c r="AD29" i="7"/>
  <c r="AC29" i="7"/>
  <c r="AB29" i="7"/>
  <c r="Y29" i="7"/>
  <c r="Z29" i="7"/>
  <c r="AG336" i="7"/>
  <c r="AI336" i="7" s="1"/>
  <c r="AF336" i="7"/>
  <c r="AE336" i="7"/>
  <c r="AD336" i="7"/>
  <c r="AB336" i="7"/>
  <c r="AC336" i="7"/>
  <c r="Z336" i="7"/>
  <c r="Y336" i="7"/>
  <c r="AG372" i="7"/>
  <c r="AI372" i="7" s="1"/>
  <c r="AF372" i="7"/>
  <c r="AE372" i="7"/>
  <c r="AD372" i="7"/>
  <c r="AC372" i="7"/>
  <c r="AB372" i="7"/>
  <c r="Y372" i="7"/>
  <c r="Z372" i="7"/>
  <c r="AG299" i="7"/>
  <c r="AI299" i="7" s="1"/>
  <c r="AF299" i="7"/>
  <c r="AE299" i="7"/>
  <c r="AD299" i="7"/>
  <c r="AC299" i="7"/>
  <c r="AB299" i="7"/>
  <c r="Z299" i="7"/>
  <c r="Y299" i="7"/>
  <c r="AG99" i="7"/>
  <c r="AI99" i="7" s="1"/>
  <c r="AF99" i="7"/>
  <c r="AE99" i="7"/>
  <c r="AD99" i="7"/>
  <c r="AC99" i="7"/>
  <c r="AB99" i="7"/>
  <c r="Y99" i="7"/>
  <c r="Z99" i="7"/>
  <c r="AG88" i="7"/>
  <c r="AI88" i="7" s="1"/>
  <c r="AF88" i="7"/>
  <c r="AE88" i="7"/>
  <c r="AD88" i="7"/>
  <c r="AB88" i="7"/>
  <c r="AC88" i="7"/>
  <c r="Y88" i="7"/>
  <c r="Z88" i="7"/>
  <c r="AG76" i="7"/>
  <c r="AI76" i="7" s="1"/>
  <c r="AF76" i="7"/>
  <c r="AE76" i="7"/>
  <c r="AD76" i="7"/>
  <c r="AC76" i="7"/>
  <c r="AB76" i="7"/>
  <c r="Y76" i="7"/>
  <c r="Z76" i="7"/>
  <c r="AG370" i="7"/>
  <c r="AI370" i="7" s="1"/>
  <c r="AF370" i="7"/>
  <c r="AE370" i="7"/>
  <c r="AD370" i="7"/>
  <c r="AC370" i="7"/>
  <c r="AB370" i="7"/>
  <c r="Y370" i="7"/>
  <c r="Z370" i="7"/>
  <c r="AG158" i="7"/>
  <c r="AI158" i="7" s="1"/>
  <c r="AF158" i="7"/>
  <c r="AE158" i="7"/>
  <c r="AD158" i="7"/>
  <c r="AC158" i="7"/>
  <c r="AB158" i="7"/>
  <c r="Z158" i="7"/>
  <c r="Y158" i="7"/>
  <c r="AG208" i="7"/>
  <c r="AI208" i="7" s="1"/>
  <c r="AF208" i="7"/>
  <c r="AE208" i="7"/>
  <c r="AD208" i="7"/>
  <c r="AC208" i="7"/>
  <c r="AB208" i="7"/>
  <c r="Y208" i="7"/>
  <c r="Z208" i="7"/>
  <c r="AG479" i="7"/>
  <c r="AI479" i="7" s="1"/>
  <c r="AF479" i="7"/>
  <c r="AE479" i="7"/>
  <c r="AD479" i="7"/>
  <c r="AC479" i="7"/>
  <c r="AB479" i="7"/>
  <c r="Z479" i="7"/>
  <c r="Y479" i="7"/>
  <c r="AG468" i="7"/>
  <c r="AI468" i="7" s="1"/>
  <c r="AF468" i="7"/>
  <c r="AE468" i="7"/>
  <c r="AD468" i="7"/>
  <c r="AC468" i="7"/>
  <c r="AB468" i="7"/>
  <c r="Y468" i="7"/>
  <c r="Z468" i="7"/>
  <c r="AG457" i="7"/>
  <c r="AI457" i="7" s="1"/>
  <c r="AF457" i="7"/>
  <c r="AE457" i="7"/>
  <c r="AD457" i="7"/>
  <c r="AC457" i="7"/>
  <c r="AB457" i="7"/>
  <c r="Y457" i="7"/>
  <c r="Z457" i="7"/>
  <c r="AG10" i="7"/>
  <c r="AI10" i="7" s="1"/>
  <c r="AF10" i="7"/>
  <c r="AE10" i="7"/>
  <c r="AD10" i="7"/>
  <c r="AC10" i="7"/>
  <c r="AB10" i="7"/>
  <c r="Z10" i="7"/>
  <c r="Y10" i="7"/>
  <c r="AG151" i="7"/>
  <c r="AI151" i="7" s="1"/>
  <c r="AF151" i="7"/>
  <c r="AE151" i="7"/>
  <c r="AD151" i="7"/>
  <c r="AC151" i="7"/>
  <c r="AB151" i="7"/>
  <c r="Y151" i="7"/>
  <c r="Z151" i="7"/>
  <c r="AG16" i="7"/>
  <c r="AI16" i="7" s="1"/>
  <c r="AF16" i="7"/>
  <c r="AE16" i="7"/>
  <c r="AD16" i="7"/>
  <c r="AC16" i="7"/>
  <c r="AB16" i="7"/>
  <c r="X16" i="7"/>
  <c r="Z16" i="7"/>
  <c r="Y16" i="7"/>
  <c r="AG27" i="7"/>
  <c r="AI27" i="7" s="1"/>
  <c r="AF27" i="7"/>
  <c r="AE27" i="7"/>
  <c r="AD27" i="7"/>
  <c r="AC27" i="7"/>
  <c r="AB27" i="7"/>
  <c r="Z27" i="7"/>
  <c r="X27" i="7"/>
  <c r="Y27" i="7"/>
  <c r="AG203" i="7"/>
  <c r="AI203" i="7" s="1"/>
  <c r="AF203" i="7"/>
  <c r="AE203" i="7"/>
  <c r="AD203" i="7"/>
  <c r="AC203" i="7"/>
  <c r="AB203" i="7"/>
  <c r="X203" i="7"/>
  <c r="Z203" i="7"/>
  <c r="Y203" i="7"/>
  <c r="AG408" i="7"/>
  <c r="AI408" i="7" s="1"/>
  <c r="AF408" i="7"/>
  <c r="AE408" i="7"/>
  <c r="AD408" i="7"/>
  <c r="AC408" i="7"/>
  <c r="AB408" i="7"/>
  <c r="Z408" i="7"/>
  <c r="X408" i="7"/>
  <c r="Y408" i="7"/>
  <c r="AG60" i="7"/>
  <c r="AI60" i="7" s="1"/>
  <c r="AF60" i="7"/>
  <c r="AE60" i="7"/>
  <c r="AD60" i="7"/>
  <c r="AC60" i="7"/>
  <c r="AB60" i="7"/>
  <c r="X60" i="7"/>
  <c r="Z60" i="7"/>
  <c r="Y60" i="7"/>
  <c r="AG311" i="7"/>
  <c r="AI311" i="7" s="1"/>
  <c r="AF311" i="7"/>
  <c r="AE311" i="7"/>
  <c r="AD311" i="7"/>
  <c r="AC311" i="7"/>
  <c r="AB311" i="7"/>
  <c r="X311" i="7"/>
  <c r="Z311" i="7"/>
  <c r="Y311" i="7"/>
  <c r="AG219" i="7"/>
  <c r="AI219" i="7" s="1"/>
  <c r="AF219" i="7"/>
  <c r="AE219" i="7"/>
  <c r="AD219" i="7"/>
  <c r="AC219" i="7"/>
  <c r="AB219" i="7"/>
  <c r="Z219" i="7"/>
  <c r="X219" i="7"/>
  <c r="Y219" i="7"/>
  <c r="AG361" i="7"/>
  <c r="AI361" i="7" s="1"/>
  <c r="AF361" i="7"/>
  <c r="AE361" i="7"/>
  <c r="AD361" i="7"/>
  <c r="AC361" i="7"/>
  <c r="AB361" i="7"/>
  <c r="X361" i="7"/>
  <c r="Y361" i="7"/>
  <c r="Z361" i="7"/>
  <c r="AG350" i="7"/>
  <c r="AI350" i="7" s="1"/>
  <c r="AF350" i="7"/>
  <c r="AE350" i="7"/>
  <c r="AD350" i="7"/>
  <c r="AC350" i="7"/>
  <c r="AB350" i="7"/>
  <c r="X350" i="7"/>
  <c r="Z350" i="7"/>
  <c r="Y350" i="7"/>
  <c r="AG534" i="7"/>
  <c r="AI534" i="7" s="1"/>
  <c r="AF534" i="7"/>
  <c r="AE534" i="7"/>
  <c r="AD534" i="7"/>
  <c r="AC534" i="7"/>
  <c r="AB534" i="7"/>
  <c r="Z534" i="7"/>
  <c r="X534" i="7"/>
  <c r="Y534" i="7"/>
  <c r="AG524" i="7"/>
  <c r="AI524" i="7" s="1"/>
  <c r="AF524" i="7"/>
  <c r="AE524" i="7"/>
  <c r="AD524" i="7"/>
  <c r="AC524" i="7"/>
  <c r="AB524" i="7"/>
  <c r="X524" i="7"/>
  <c r="Z524" i="7"/>
  <c r="Y524" i="7"/>
  <c r="AG241" i="7"/>
  <c r="AI241" i="7" s="1"/>
  <c r="AF241" i="7"/>
  <c r="AE241" i="7"/>
  <c r="AD241" i="7"/>
  <c r="AC241" i="7"/>
  <c r="AB241" i="7"/>
  <c r="Z241" i="7"/>
  <c r="X241" i="7"/>
  <c r="Y241" i="7"/>
  <c r="AG180" i="7"/>
  <c r="AI180" i="7" s="1"/>
  <c r="AF180" i="7"/>
  <c r="AE180" i="7"/>
  <c r="AD180" i="7"/>
  <c r="AC180" i="7"/>
  <c r="AB180" i="7"/>
  <c r="X180" i="7"/>
  <c r="Y180" i="7"/>
  <c r="Z180" i="7"/>
  <c r="X178" i="7"/>
  <c r="X452" i="7"/>
  <c r="X165" i="7"/>
  <c r="X276" i="7"/>
  <c r="X239" i="7"/>
  <c r="X511" i="7"/>
  <c r="X413" i="7"/>
  <c r="X90" i="7"/>
  <c r="X208" i="7"/>
  <c r="X457" i="7"/>
  <c r="Y118" i="7"/>
  <c r="AG400" i="7"/>
  <c r="AI400" i="7" s="1"/>
  <c r="AF400" i="7"/>
  <c r="AE400" i="7"/>
  <c r="AD400" i="7"/>
  <c r="AC400" i="7"/>
  <c r="AB400" i="7"/>
  <c r="Z400" i="7"/>
  <c r="Y400" i="7"/>
  <c r="X400" i="7"/>
  <c r="AG166" i="7"/>
  <c r="AI166" i="7" s="1"/>
  <c r="AF166" i="7"/>
  <c r="AE166" i="7"/>
  <c r="AD166" i="7"/>
  <c r="AC166" i="7"/>
  <c r="AB166" i="7"/>
  <c r="Z166" i="7"/>
  <c r="Y166" i="7"/>
  <c r="X166" i="7"/>
  <c r="AG261" i="7"/>
  <c r="AI261" i="7" s="1"/>
  <c r="AF261" i="7"/>
  <c r="AE261" i="7"/>
  <c r="AD261" i="7"/>
  <c r="AC261" i="7"/>
  <c r="AB261" i="7"/>
  <c r="Z261" i="7"/>
  <c r="Y261" i="7"/>
  <c r="X261" i="7"/>
  <c r="AG236" i="7"/>
  <c r="AI236" i="7" s="1"/>
  <c r="AF236" i="7"/>
  <c r="AD236" i="7"/>
  <c r="AC236" i="7"/>
  <c r="AE236" i="7"/>
  <c r="AB236" i="7"/>
  <c r="Z236" i="7"/>
  <c r="Y236" i="7"/>
  <c r="X236" i="7"/>
  <c r="AG339" i="7"/>
  <c r="AI339" i="7" s="1"/>
  <c r="AF339" i="7"/>
  <c r="AE339" i="7"/>
  <c r="AD339" i="7"/>
  <c r="AC339" i="7"/>
  <c r="AB339" i="7"/>
  <c r="Z339" i="7"/>
  <c r="Y339" i="7"/>
  <c r="X339" i="7"/>
  <c r="AG373" i="7"/>
  <c r="AI373" i="7" s="1"/>
  <c r="AF373" i="7"/>
  <c r="AE373" i="7"/>
  <c r="AD373" i="7"/>
  <c r="AC373" i="7"/>
  <c r="AB373" i="7"/>
  <c r="Z373" i="7"/>
  <c r="Y373" i="7"/>
  <c r="X373" i="7"/>
  <c r="AG79" i="7"/>
  <c r="AI79" i="7" s="1"/>
  <c r="AF79" i="7"/>
  <c r="AE79" i="7"/>
  <c r="AD79" i="7"/>
  <c r="AC79" i="7"/>
  <c r="AB79" i="7"/>
  <c r="Z79" i="7"/>
  <c r="Y79" i="7"/>
  <c r="X79" i="7"/>
  <c r="AG482" i="7"/>
  <c r="AI482" i="7" s="1"/>
  <c r="AF482" i="7"/>
  <c r="AE482" i="7"/>
  <c r="AD482" i="7"/>
  <c r="AC482" i="7"/>
  <c r="AB482" i="7"/>
  <c r="Z482" i="7"/>
  <c r="Y482" i="7"/>
  <c r="X482" i="7"/>
  <c r="AG154" i="7"/>
  <c r="AI154" i="7" s="1"/>
  <c r="AF154" i="7"/>
  <c r="AE154" i="7"/>
  <c r="AD154" i="7"/>
  <c r="AC154" i="7"/>
  <c r="AB154" i="7"/>
  <c r="Z154" i="7"/>
  <c r="Y154" i="7"/>
  <c r="X154" i="7"/>
  <c r="AG292" i="7"/>
  <c r="AI292" i="7" s="1"/>
  <c r="AF292" i="7"/>
  <c r="AD292" i="7"/>
  <c r="AC292" i="7"/>
  <c r="AE292" i="7"/>
  <c r="AB292" i="7"/>
  <c r="Z292" i="7"/>
  <c r="Y292" i="7"/>
  <c r="AG133" i="7"/>
  <c r="AI133" i="7" s="1"/>
  <c r="AF133" i="7"/>
  <c r="AE133" i="7"/>
  <c r="AC133" i="7"/>
  <c r="AB133" i="7"/>
  <c r="Z133" i="7"/>
  <c r="AD133" i="7"/>
  <c r="Y133" i="7"/>
  <c r="AG260" i="7"/>
  <c r="AI260" i="7" s="1"/>
  <c r="AF260" i="7"/>
  <c r="AC260" i="7"/>
  <c r="AB260" i="7"/>
  <c r="Z260" i="7"/>
  <c r="AD260" i="7"/>
  <c r="AE260" i="7"/>
  <c r="Y260" i="7"/>
  <c r="AG30" i="7"/>
  <c r="AI30" i="7" s="1"/>
  <c r="AF30" i="7"/>
  <c r="AE30" i="7"/>
  <c r="AD30" i="7"/>
  <c r="AB30" i="7"/>
  <c r="Z30" i="7"/>
  <c r="AC30" i="7"/>
  <c r="Y30" i="7"/>
  <c r="AG387" i="7"/>
  <c r="AI387" i="7" s="1"/>
  <c r="AF387" i="7"/>
  <c r="AE387" i="7"/>
  <c r="AD387" i="7"/>
  <c r="AC387" i="7"/>
  <c r="AB387" i="7"/>
  <c r="Y387" i="7"/>
  <c r="Z387" i="7"/>
  <c r="AG169" i="7"/>
  <c r="AI169" i="7" s="1"/>
  <c r="AF169" i="7"/>
  <c r="AE169" i="7"/>
  <c r="AD169" i="7"/>
  <c r="AC169" i="7"/>
  <c r="AB169" i="7"/>
  <c r="Y169" i="7"/>
  <c r="Z169" i="7"/>
  <c r="AG131" i="7"/>
  <c r="AI131" i="7" s="1"/>
  <c r="AF131" i="7"/>
  <c r="AE131" i="7"/>
  <c r="AD131" i="7"/>
  <c r="AC131" i="7"/>
  <c r="AB131" i="7"/>
  <c r="Y131" i="7"/>
  <c r="Z131" i="7"/>
  <c r="AG270" i="7"/>
  <c r="AI270" i="7" s="1"/>
  <c r="AF270" i="7"/>
  <c r="AE270" i="7"/>
  <c r="AD270" i="7"/>
  <c r="AC270" i="7"/>
  <c r="AB270" i="7"/>
  <c r="Y270" i="7"/>
  <c r="Z270" i="7"/>
  <c r="AG391" i="7"/>
  <c r="AI391" i="7" s="1"/>
  <c r="AF391" i="7"/>
  <c r="AE391" i="7"/>
  <c r="AD391" i="7"/>
  <c r="AC391" i="7"/>
  <c r="AB391" i="7"/>
  <c r="Y391" i="7"/>
  <c r="X391" i="7"/>
  <c r="Z391" i="7"/>
  <c r="AG386" i="7"/>
  <c r="AI386" i="7" s="1"/>
  <c r="AF386" i="7"/>
  <c r="AE386" i="7"/>
  <c r="AD386" i="7"/>
  <c r="AC386" i="7"/>
  <c r="AB386" i="7"/>
  <c r="Y386" i="7"/>
  <c r="X386" i="7"/>
  <c r="Z386" i="7"/>
  <c r="AG192" i="7"/>
  <c r="AI192" i="7" s="1"/>
  <c r="AE192" i="7"/>
  <c r="AD192" i="7"/>
  <c r="AC192" i="7"/>
  <c r="AB192" i="7"/>
  <c r="AF192" i="7"/>
  <c r="Y192" i="7"/>
  <c r="X192" i="7"/>
  <c r="Z192" i="7"/>
  <c r="AG444" i="7"/>
  <c r="AI444" i="7" s="1"/>
  <c r="AE444" i="7"/>
  <c r="AD444" i="7"/>
  <c r="AC444" i="7"/>
  <c r="AF444" i="7"/>
  <c r="AB444" i="7"/>
  <c r="Y444" i="7"/>
  <c r="X444" i="7"/>
  <c r="Z444" i="7"/>
  <c r="AG130" i="7"/>
  <c r="AI130" i="7" s="1"/>
  <c r="AE130" i="7"/>
  <c r="AD130" i="7"/>
  <c r="AC130" i="7"/>
  <c r="AF130" i="7"/>
  <c r="AB130" i="7"/>
  <c r="Y130" i="7"/>
  <c r="X130" i="7"/>
  <c r="Z130" i="7"/>
  <c r="AG275" i="7"/>
  <c r="AI275" i="7" s="1"/>
  <c r="AF275" i="7"/>
  <c r="AE275" i="7"/>
  <c r="AD275" i="7"/>
  <c r="AC275" i="7"/>
  <c r="AB275" i="7"/>
  <c r="Y275" i="7"/>
  <c r="X275" i="7"/>
  <c r="Z275" i="7"/>
  <c r="AG269" i="7"/>
  <c r="AI269" i="7" s="1"/>
  <c r="AF269" i="7"/>
  <c r="AE269" i="7"/>
  <c r="AD269" i="7"/>
  <c r="AC269" i="7"/>
  <c r="AB269" i="7"/>
  <c r="Y269" i="7"/>
  <c r="X269" i="7"/>
  <c r="Z269" i="7"/>
  <c r="AG244" i="7"/>
  <c r="AI244" i="7" s="1"/>
  <c r="AF244" i="7"/>
  <c r="AE244" i="7"/>
  <c r="AD244" i="7"/>
  <c r="AC244" i="7"/>
  <c r="AB244" i="7"/>
  <c r="Y244" i="7"/>
  <c r="X244" i="7"/>
  <c r="Z244" i="7"/>
  <c r="AG434" i="7"/>
  <c r="AI434" i="7" s="1"/>
  <c r="AF434" i="7"/>
  <c r="AE434" i="7"/>
  <c r="AD434" i="7"/>
  <c r="AC434" i="7"/>
  <c r="AB434" i="7"/>
  <c r="Y434" i="7"/>
  <c r="X434" i="7"/>
  <c r="Z434" i="7"/>
  <c r="AG251" i="7"/>
  <c r="AI251" i="7" s="1"/>
  <c r="AF251" i="7"/>
  <c r="AE251" i="7"/>
  <c r="AD251" i="7"/>
  <c r="AC251" i="7"/>
  <c r="AB251" i="7"/>
  <c r="Y251" i="7"/>
  <c r="X251" i="7"/>
  <c r="Z251" i="7"/>
  <c r="AG513" i="7"/>
  <c r="AI513" i="7" s="1"/>
  <c r="AE513" i="7"/>
  <c r="AD513" i="7"/>
  <c r="AC513" i="7"/>
  <c r="AB513" i="7"/>
  <c r="AF513" i="7"/>
  <c r="Y513" i="7"/>
  <c r="X513" i="7"/>
  <c r="Z513" i="7"/>
  <c r="AG429" i="7"/>
  <c r="AI429" i="7" s="1"/>
  <c r="AE429" i="7"/>
  <c r="AD429" i="7"/>
  <c r="AC429" i="7"/>
  <c r="AF429" i="7"/>
  <c r="AB429" i="7"/>
  <c r="Y429" i="7"/>
  <c r="X429" i="7"/>
  <c r="Z429" i="7"/>
  <c r="AG421" i="7"/>
  <c r="AI421" i="7" s="1"/>
  <c r="AE421" i="7"/>
  <c r="AD421" i="7"/>
  <c r="AC421" i="7"/>
  <c r="AF421" i="7"/>
  <c r="AB421" i="7"/>
  <c r="Y421" i="7"/>
  <c r="X421" i="7"/>
  <c r="Z421" i="7"/>
  <c r="AG105" i="7"/>
  <c r="AI105" i="7" s="1"/>
  <c r="AE105" i="7"/>
  <c r="AF105" i="7"/>
  <c r="AD105" i="7"/>
  <c r="AC105" i="7"/>
  <c r="AB105" i="7"/>
  <c r="Y105" i="7"/>
  <c r="X105" i="7"/>
  <c r="Z105" i="7"/>
  <c r="AG335" i="7"/>
  <c r="AI335" i="7" s="1"/>
  <c r="AF335" i="7"/>
  <c r="AE335" i="7"/>
  <c r="AD335" i="7"/>
  <c r="AC335" i="7"/>
  <c r="AB335" i="7"/>
  <c r="X335" i="7"/>
  <c r="Z335" i="7"/>
  <c r="Y335" i="7"/>
  <c r="AG371" i="7"/>
  <c r="AI371" i="7" s="1"/>
  <c r="AF371" i="7"/>
  <c r="AE371" i="7"/>
  <c r="AD371" i="7"/>
  <c r="AC371" i="7"/>
  <c r="AB371" i="7"/>
  <c r="Y371" i="7"/>
  <c r="X371" i="7"/>
  <c r="Z371" i="7"/>
  <c r="AG290" i="7"/>
  <c r="AI290" i="7" s="1"/>
  <c r="AF290" i="7"/>
  <c r="AE290" i="7"/>
  <c r="AD290" i="7"/>
  <c r="AC290" i="7"/>
  <c r="AB290" i="7"/>
  <c r="X290" i="7"/>
  <c r="Z290" i="7"/>
  <c r="Y290" i="7"/>
  <c r="AG279" i="7"/>
  <c r="AI279" i="7" s="1"/>
  <c r="AE279" i="7"/>
  <c r="AD279" i="7"/>
  <c r="AC279" i="7"/>
  <c r="AF279" i="7"/>
  <c r="AB279" i="7"/>
  <c r="X279" i="7"/>
  <c r="Z279" i="7"/>
  <c r="Y279" i="7"/>
  <c r="AG87" i="7"/>
  <c r="AI87" i="7" s="1"/>
  <c r="AF87" i="7"/>
  <c r="AD87" i="7"/>
  <c r="AC87" i="7"/>
  <c r="AE87" i="7"/>
  <c r="AB87" i="7"/>
  <c r="Y87" i="7"/>
  <c r="X87" i="7"/>
  <c r="Z87" i="7"/>
  <c r="AG75" i="7"/>
  <c r="AI75" i="7" s="1"/>
  <c r="AF75" i="7"/>
  <c r="AE75" i="7"/>
  <c r="AD75" i="7"/>
  <c r="AC75" i="7"/>
  <c r="AB75" i="7"/>
  <c r="X75" i="7"/>
  <c r="Y75" i="7"/>
  <c r="Z75" i="7"/>
  <c r="AG478" i="7"/>
  <c r="AI478" i="7" s="1"/>
  <c r="AF478" i="7"/>
  <c r="AE478" i="7"/>
  <c r="AD478" i="7"/>
  <c r="AC478" i="7"/>
  <c r="AB478" i="7"/>
  <c r="X478" i="7"/>
  <c r="Z478" i="7"/>
  <c r="Y478" i="7"/>
  <c r="AG467" i="7"/>
  <c r="AI467" i="7" s="1"/>
  <c r="AF467" i="7"/>
  <c r="AE467" i="7"/>
  <c r="AD467" i="7"/>
  <c r="AC467" i="7"/>
  <c r="AB467" i="7"/>
  <c r="X467" i="7"/>
  <c r="Y467" i="7"/>
  <c r="Z467" i="7"/>
  <c r="AG9" i="7"/>
  <c r="AI9" i="7" s="1"/>
  <c r="AF9" i="7"/>
  <c r="AD9" i="7"/>
  <c r="AC9" i="7"/>
  <c r="AB9" i="7"/>
  <c r="AE9" i="7"/>
  <c r="X9" i="7"/>
  <c r="Z9" i="7"/>
  <c r="Y9" i="7"/>
  <c r="AF150" i="7"/>
  <c r="AG150" i="7"/>
  <c r="AI150" i="7" s="1"/>
  <c r="AE150" i="7"/>
  <c r="AD150" i="7"/>
  <c r="AC150" i="7"/>
  <c r="AB150" i="7"/>
  <c r="X150" i="7"/>
  <c r="Y150" i="7"/>
  <c r="Z150" i="7"/>
  <c r="AG110" i="7"/>
  <c r="AI110" i="7" s="1"/>
  <c r="AF110" i="7"/>
  <c r="AE110" i="7"/>
  <c r="AD110" i="7"/>
  <c r="AC110" i="7"/>
  <c r="AB110" i="7"/>
  <c r="X110" i="7"/>
  <c r="Z110" i="7"/>
  <c r="Y110" i="7"/>
  <c r="AG47" i="7"/>
  <c r="AI47" i="7" s="1"/>
  <c r="AF47" i="7"/>
  <c r="AE47" i="7"/>
  <c r="AD47" i="7"/>
  <c r="AC47" i="7"/>
  <c r="AB47" i="7"/>
  <c r="X47" i="7"/>
  <c r="Y47" i="7"/>
  <c r="Z47" i="7"/>
  <c r="AG540" i="7"/>
  <c r="AI540" i="7" s="1"/>
  <c r="AF540" i="7"/>
  <c r="AE540" i="7"/>
  <c r="AD540" i="7"/>
  <c r="AC540" i="7"/>
  <c r="AB540" i="7"/>
  <c r="Z540" i="7"/>
  <c r="X540" i="7"/>
  <c r="Y540" i="7"/>
  <c r="AG202" i="7"/>
  <c r="AI202" i="7" s="1"/>
  <c r="AF202" i="7"/>
  <c r="AE202" i="7"/>
  <c r="AD202" i="7"/>
  <c r="AC202" i="7"/>
  <c r="AB202" i="7"/>
  <c r="X202" i="7"/>
  <c r="Z202" i="7"/>
  <c r="Y202" i="7"/>
  <c r="AF407" i="7"/>
  <c r="AG407" i="7"/>
  <c r="AI407" i="7" s="1"/>
  <c r="AE407" i="7"/>
  <c r="AD407" i="7"/>
  <c r="AC407" i="7"/>
  <c r="AB407" i="7"/>
  <c r="Z407" i="7"/>
  <c r="X407" i="7"/>
  <c r="Y407" i="7"/>
  <c r="AG310" i="7"/>
  <c r="AI310" i="7" s="1"/>
  <c r="AF310" i="7"/>
  <c r="AE310" i="7"/>
  <c r="AD310" i="7"/>
  <c r="AC310" i="7"/>
  <c r="AB310" i="7"/>
  <c r="X310" i="7"/>
  <c r="Z310" i="7"/>
  <c r="Y310" i="7"/>
  <c r="AG218" i="7"/>
  <c r="AI218" i="7" s="1"/>
  <c r="AF218" i="7"/>
  <c r="AD218" i="7"/>
  <c r="AC218" i="7"/>
  <c r="AB218" i="7"/>
  <c r="AE218" i="7"/>
  <c r="Z218" i="7"/>
  <c r="X218" i="7"/>
  <c r="Y218" i="7"/>
  <c r="AG349" i="7"/>
  <c r="AI349" i="7" s="1"/>
  <c r="AF349" i="7"/>
  <c r="AD349" i="7"/>
  <c r="AC349" i="7"/>
  <c r="AB349" i="7"/>
  <c r="AE349" i="7"/>
  <c r="Z349" i="7"/>
  <c r="X349" i="7"/>
  <c r="Y349" i="7"/>
  <c r="AF533" i="7"/>
  <c r="AG533" i="7"/>
  <c r="AI533" i="7" s="1"/>
  <c r="AE533" i="7"/>
  <c r="AD533" i="7"/>
  <c r="AC533" i="7"/>
  <c r="AB533" i="7"/>
  <c r="Z533" i="7"/>
  <c r="X533" i="7"/>
  <c r="Y533" i="7"/>
  <c r="AG406" i="7"/>
  <c r="AI406" i="7" s="1"/>
  <c r="AF406" i="7"/>
  <c r="AE406" i="7"/>
  <c r="AD406" i="7"/>
  <c r="AC406" i="7"/>
  <c r="AB406" i="7"/>
  <c r="Z406" i="7"/>
  <c r="X406" i="7"/>
  <c r="Y406" i="7"/>
  <c r="AG504" i="7"/>
  <c r="AI504" i="7" s="1"/>
  <c r="AF504" i="7"/>
  <c r="AE504" i="7"/>
  <c r="AD504" i="7"/>
  <c r="AC504" i="7"/>
  <c r="AB504" i="7"/>
  <c r="Z504" i="7"/>
  <c r="X504" i="7"/>
  <c r="Y504" i="7"/>
  <c r="AG240" i="7"/>
  <c r="AI240" i="7" s="1"/>
  <c r="AF240" i="7"/>
  <c r="AE240" i="7"/>
  <c r="AD240" i="7"/>
  <c r="AC240" i="7"/>
  <c r="AB240" i="7"/>
  <c r="Z240" i="7"/>
  <c r="X240" i="7"/>
  <c r="Y240" i="7"/>
  <c r="AG179" i="7"/>
  <c r="AI179" i="7" s="1"/>
  <c r="AF179" i="7"/>
  <c r="AE179" i="7"/>
  <c r="AD179" i="7"/>
  <c r="AC179" i="7"/>
  <c r="AB179" i="7"/>
  <c r="Z179" i="7"/>
  <c r="X179" i="7"/>
  <c r="Y179" i="7"/>
  <c r="X164" i="7"/>
  <c r="X437" i="7"/>
  <c r="X237" i="7"/>
  <c r="X107" i="7"/>
  <c r="X127" i="7"/>
  <c r="X372" i="7"/>
  <c r="X89" i="7"/>
  <c r="X487" i="7"/>
  <c r="X509" i="7"/>
  <c r="AG274" i="7"/>
  <c r="AI274" i="7" s="1"/>
  <c r="AF274" i="7"/>
  <c r="AE274" i="7"/>
  <c r="AD274" i="7"/>
  <c r="AC274" i="7"/>
  <c r="AB274" i="7"/>
  <c r="Z274" i="7"/>
  <c r="Y274" i="7"/>
  <c r="X274" i="7"/>
  <c r="AG250" i="7"/>
  <c r="AI250" i="7" s="1"/>
  <c r="AF250" i="7"/>
  <c r="AE250" i="7"/>
  <c r="AD250" i="7"/>
  <c r="AC250" i="7"/>
  <c r="AB250" i="7"/>
  <c r="Z250" i="7"/>
  <c r="Y250" i="7"/>
  <c r="X250" i="7"/>
  <c r="AG119" i="7"/>
  <c r="AI119" i="7" s="1"/>
  <c r="AF119" i="7"/>
  <c r="AE119" i="7"/>
  <c r="AD119" i="7"/>
  <c r="AC119" i="7"/>
  <c r="AB119" i="7"/>
  <c r="Z119" i="7"/>
  <c r="Y119" i="7"/>
  <c r="X119" i="7"/>
  <c r="AG333" i="7"/>
  <c r="AI333" i="7" s="1"/>
  <c r="AF333" i="7"/>
  <c r="AE333" i="7"/>
  <c r="AD333" i="7"/>
  <c r="AC333" i="7"/>
  <c r="AB333" i="7"/>
  <c r="Z333" i="7"/>
  <c r="X333" i="7"/>
  <c r="Y333" i="7"/>
  <c r="AG379" i="7"/>
  <c r="AI379" i="7" s="1"/>
  <c r="AF379" i="7"/>
  <c r="AD379" i="7"/>
  <c r="AC379" i="7"/>
  <c r="AE379" i="7"/>
  <c r="AB379" i="7"/>
  <c r="Z379" i="7"/>
  <c r="X379" i="7"/>
  <c r="Y379" i="7"/>
  <c r="AG97" i="7"/>
  <c r="AI97" i="7" s="1"/>
  <c r="AF97" i="7"/>
  <c r="AE97" i="7"/>
  <c r="AD97" i="7"/>
  <c r="AC97" i="7"/>
  <c r="AB97" i="7"/>
  <c r="Z97" i="7"/>
  <c r="Y97" i="7"/>
  <c r="X97" i="7"/>
  <c r="AG368" i="7"/>
  <c r="AI368" i="7" s="1"/>
  <c r="AF368" i="7"/>
  <c r="AE368" i="7"/>
  <c r="AD368" i="7"/>
  <c r="AC368" i="7"/>
  <c r="AB368" i="7"/>
  <c r="Z368" i="7"/>
  <c r="Y368" i="7"/>
  <c r="X368" i="7"/>
  <c r="AG51" i="7"/>
  <c r="AI51" i="7" s="1"/>
  <c r="AF51" i="7"/>
  <c r="AE51" i="7"/>
  <c r="AD51" i="7"/>
  <c r="AC51" i="7"/>
  <c r="AB51" i="7"/>
  <c r="Z51" i="7"/>
  <c r="Y51" i="7"/>
  <c r="X51" i="7"/>
  <c r="AG465" i="7"/>
  <c r="AI465" i="7" s="1"/>
  <c r="AF465" i="7"/>
  <c r="AE465" i="7"/>
  <c r="AD465" i="7"/>
  <c r="AC465" i="7"/>
  <c r="AB465" i="7"/>
  <c r="Z465" i="7"/>
  <c r="Y465" i="7"/>
  <c r="X465" i="7"/>
  <c r="AG7" i="7"/>
  <c r="AI7" i="7" s="1"/>
  <c r="AF7" i="7"/>
  <c r="AE7" i="7"/>
  <c r="AD7" i="7"/>
  <c r="AC7" i="7"/>
  <c r="AB7" i="7"/>
  <c r="Z7" i="7"/>
  <c r="Y7" i="7"/>
  <c r="X7" i="7"/>
  <c r="AG109" i="7"/>
  <c r="AI109" i="7" s="1"/>
  <c r="AF109" i="7"/>
  <c r="AE109" i="7"/>
  <c r="AD109" i="7"/>
  <c r="AC109" i="7"/>
  <c r="AB109" i="7"/>
  <c r="Z109" i="7"/>
  <c r="Y109" i="7"/>
  <c r="X109" i="7"/>
  <c r="AG532" i="7"/>
  <c r="AI532" i="7" s="1"/>
  <c r="AF532" i="7"/>
  <c r="AE532" i="7"/>
  <c r="AD532" i="7"/>
  <c r="AC532" i="7"/>
  <c r="AB532" i="7"/>
  <c r="Z532" i="7"/>
  <c r="Y532" i="7"/>
  <c r="X532" i="7"/>
  <c r="AG447" i="7"/>
  <c r="AI447" i="7" s="1"/>
  <c r="AF447" i="7"/>
  <c r="AE447" i="7"/>
  <c r="AD447" i="7"/>
  <c r="AC447" i="7"/>
  <c r="AB447" i="7"/>
  <c r="Z447" i="7"/>
  <c r="Y447" i="7"/>
  <c r="X447" i="7"/>
  <c r="AG425" i="7"/>
  <c r="AI425" i="7" s="1"/>
  <c r="AF425" i="7"/>
  <c r="AD425" i="7"/>
  <c r="AC425" i="7"/>
  <c r="AE425" i="7"/>
  <c r="AB425" i="7"/>
  <c r="Z425" i="7"/>
  <c r="Y425" i="7"/>
  <c r="X425" i="7"/>
  <c r="AG116" i="7"/>
  <c r="AI116" i="7" s="1"/>
  <c r="AF116" i="7"/>
  <c r="AD116" i="7"/>
  <c r="AC116" i="7"/>
  <c r="AE116" i="7"/>
  <c r="AB116" i="7"/>
  <c r="Z116" i="7"/>
  <c r="Y116" i="7"/>
  <c r="X116" i="7"/>
  <c r="AG282" i="7"/>
  <c r="AI282" i="7" s="1"/>
  <c r="AF282" i="7"/>
  <c r="AE282" i="7"/>
  <c r="AD282" i="7"/>
  <c r="AC282" i="7"/>
  <c r="AB282" i="7"/>
  <c r="Z282" i="7"/>
  <c r="Y282" i="7"/>
  <c r="X282" i="7"/>
  <c r="AG32" i="7"/>
  <c r="AI32" i="7" s="1"/>
  <c r="AF32" i="7"/>
  <c r="AE32" i="7"/>
  <c r="AD32" i="7"/>
  <c r="AC32" i="7"/>
  <c r="AB32" i="7"/>
  <c r="Z32" i="7"/>
  <c r="Y32" i="7"/>
  <c r="X32" i="7"/>
  <c r="AG211" i="7"/>
  <c r="AI211" i="7" s="1"/>
  <c r="AF211" i="7"/>
  <c r="AE211" i="7"/>
  <c r="AD211" i="7"/>
  <c r="AC211" i="7"/>
  <c r="AB211" i="7"/>
  <c r="Z211" i="7"/>
  <c r="Y211" i="7"/>
  <c r="X211" i="7"/>
  <c r="AG14" i="7"/>
  <c r="AI14" i="7" s="1"/>
  <c r="AF14" i="7"/>
  <c r="AE14" i="7"/>
  <c r="AD14" i="7"/>
  <c r="AC14" i="7"/>
  <c r="AB14" i="7"/>
  <c r="Z14" i="7"/>
  <c r="Y14" i="7"/>
  <c r="X14" i="7"/>
  <c r="AG317" i="7"/>
  <c r="AI317" i="7" s="1"/>
  <c r="AF317" i="7"/>
  <c r="AE317" i="7"/>
  <c r="AD317" i="7"/>
  <c r="AC317" i="7"/>
  <c r="AB317" i="7"/>
  <c r="Z317" i="7"/>
  <c r="Y317" i="7"/>
  <c r="X317" i="7"/>
  <c r="AG410" i="7"/>
  <c r="AI410" i="7" s="1"/>
  <c r="AF410" i="7"/>
  <c r="AE410" i="7"/>
  <c r="AD410" i="7"/>
  <c r="AC410" i="7"/>
  <c r="AB410" i="7"/>
  <c r="Z410" i="7"/>
  <c r="Y410" i="7"/>
  <c r="X410" i="7"/>
  <c r="AG196" i="7"/>
  <c r="AI196" i="7" s="1"/>
  <c r="AF196" i="7"/>
  <c r="AE196" i="7"/>
  <c r="AD196" i="7"/>
  <c r="AC196" i="7"/>
  <c r="AB196" i="7"/>
  <c r="Z196" i="7"/>
  <c r="Y196" i="7"/>
  <c r="X196" i="7"/>
  <c r="AG364" i="7"/>
  <c r="AI364" i="7" s="1"/>
  <c r="AF364" i="7"/>
  <c r="AE364" i="7"/>
  <c r="AD364" i="7"/>
  <c r="AC364" i="7"/>
  <c r="AB364" i="7"/>
  <c r="Z364" i="7"/>
  <c r="Y364" i="7"/>
  <c r="X364" i="7"/>
  <c r="AG536" i="7"/>
  <c r="AI536" i="7" s="1"/>
  <c r="AF536" i="7"/>
  <c r="AE536" i="7"/>
  <c r="AD536" i="7"/>
  <c r="AC536" i="7"/>
  <c r="AB536" i="7"/>
  <c r="Z536" i="7"/>
  <c r="Y536" i="7"/>
  <c r="X536" i="7"/>
  <c r="AG528" i="7"/>
  <c r="AI528" i="7" s="1"/>
  <c r="AF528" i="7"/>
  <c r="AE528" i="7"/>
  <c r="AD528" i="7"/>
  <c r="AC528" i="7"/>
  <c r="AB528" i="7"/>
  <c r="Z528" i="7"/>
  <c r="Y528" i="7"/>
  <c r="X528" i="7"/>
  <c r="AG390" i="7"/>
  <c r="AI390" i="7" s="1"/>
  <c r="AF390" i="7"/>
  <c r="AE390" i="7"/>
  <c r="AD390" i="7"/>
  <c r="AC390" i="7"/>
  <c r="AB390" i="7"/>
  <c r="Z390" i="7"/>
  <c r="Y390" i="7"/>
  <c r="X390" i="7"/>
  <c r="AG298" i="7"/>
  <c r="AI298" i="7" s="1"/>
  <c r="AF298" i="7"/>
  <c r="AE298" i="7"/>
  <c r="AD298" i="7"/>
  <c r="AC298" i="7"/>
  <c r="AB298" i="7"/>
  <c r="Z298" i="7"/>
  <c r="Y298" i="7"/>
  <c r="X298" i="7"/>
  <c r="AG23" i="7"/>
  <c r="AI23" i="7" s="1"/>
  <c r="AF23" i="7"/>
  <c r="AE23" i="7"/>
  <c r="AD23" i="7"/>
  <c r="AC23" i="7"/>
  <c r="AB23" i="7"/>
  <c r="Z23" i="7"/>
  <c r="Y23" i="7"/>
  <c r="X23" i="7"/>
  <c r="AG191" i="7"/>
  <c r="AI191" i="7" s="1"/>
  <c r="AF191" i="7"/>
  <c r="AE191" i="7"/>
  <c r="AD191" i="7"/>
  <c r="AC191" i="7"/>
  <c r="AB191" i="7"/>
  <c r="Z191" i="7"/>
  <c r="Y191" i="7"/>
  <c r="X191" i="7"/>
  <c r="AG443" i="7"/>
  <c r="AI443" i="7" s="1"/>
  <c r="AF443" i="7"/>
  <c r="AE443" i="7"/>
  <c r="AD443" i="7"/>
  <c r="AC443" i="7"/>
  <c r="AB443" i="7"/>
  <c r="Z443" i="7"/>
  <c r="Y443" i="7"/>
  <c r="X443" i="7"/>
  <c r="AG268" i="7"/>
  <c r="AI268" i="7" s="1"/>
  <c r="AF268" i="7"/>
  <c r="AE268" i="7"/>
  <c r="AD268" i="7"/>
  <c r="AC268" i="7"/>
  <c r="AB268" i="7"/>
  <c r="Z268" i="7"/>
  <c r="Y268" i="7"/>
  <c r="X268" i="7"/>
  <c r="AG258" i="7"/>
  <c r="AI258" i="7" s="1"/>
  <c r="AF258" i="7"/>
  <c r="AE258" i="7"/>
  <c r="AD258" i="7"/>
  <c r="AC258" i="7"/>
  <c r="AB258" i="7"/>
  <c r="Z258" i="7"/>
  <c r="Y258" i="7"/>
  <c r="X258" i="7"/>
  <c r="AG433" i="7"/>
  <c r="AI433" i="7" s="1"/>
  <c r="AF433" i="7"/>
  <c r="AE433" i="7"/>
  <c r="AD433" i="7"/>
  <c r="AC433" i="7"/>
  <c r="AB433" i="7"/>
  <c r="Z433" i="7"/>
  <c r="Y433" i="7"/>
  <c r="X433" i="7"/>
  <c r="AG229" i="7"/>
  <c r="AI229" i="7" s="1"/>
  <c r="AF229" i="7"/>
  <c r="AE229" i="7"/>
  <c r="AD229" i="7"/>
  <c r="AC229" i="7"/>
  <c r="AB229" i="7"/>
  <c r="Z229" i="7"/>
  <c r="Y229" i="7"/>
  <c r="X229" i="7"/>
  <c r="AG420" i="7"/>
  <c r="AI420" i="7" s="1"/>
  <c r="AF420" i="7"/>
  <c r="AE420" i="7"/>
  <c r="AD420" i="7"/>
  <c r="AC420" i="7"/>
  <c r="AB420" i="7"/>
  <c r="Z420" i="7"/>
  <c r="Y420" i="7"/>
  <c r="X420" i="7"/>
  <c r="AG324" i="7"/>
  <c r="AI324" i="7" s="1"/>
  <c r="AF324" i="7"/>
  <c r="AE324" i="7"/>
  <c r="AD324" i="7"/>
  <c r="AC324" i="7"/>
  <c r="AB324" i="7"/>
  <c r="Z324" i="7"/>
  <c r="Y324" i="7"/>
  <c r="X324" i="7"/>
  <c r="AG334" i="7"/>
  <c r="AI334" i="7" s="1"/>
  <c r="AF334" i="7"/>
  <c r="AE334" i="7"/>
  <c r="AD334" i="7"/>
  <c r="AC334" i="7"/>
  <c r="AB334" i="7"/>
  <c r="Z334" i="7"/>
  <c r="X334" i="7"/>
  <c r="Y334" i="7"/>
  <c r="AG380" i="7"/>
  <c r="AI380" i="7" s="1"/>
  <c r="AF380" i="7"/>
  <c r="AE380" i="7"/>
  <c r="AD380" i="7"/>
  <c r="AC380" i="7"/>
  <c r="AB380" i="7"/>
  <c r="Z380" i="7"/>
  <c r="X380" i="7"/>
  <c r="Y380" i="7"/>
  <c r="AG289" i="7"/>
  <c r="AI289" i="7" s="1"/>
  <c r="AF289" i="7"/>
  <c r="AE289" i="7"/>
  <c r="AD289" i="7"/>
  <c r="AC289" i="7"/>
  <c r="AB289" i="7"/>
  <c r="Z289" i="7"/>
  <c r="X289" i="7"/>
  <c r="Y289" i="7"/>
  <c r="AG322" i="7"/>
  <c r="AI322" i="7" s="1"/>
  <c r="AF322" i="7"/>
  <c r="AE322" i="7"/>
  <c r="AD322" i="7"/>
  <c r="AC322" i="7"/>
  <c r="AB322" i="7"/>
  <c r="Z322" i="7"/>
  <c r="X322" i="7"/>
  <c r="Y322" i="7"/>
  <c r="AG98" i="7"/>
  <c r="AI98" i="7" s="1"/>
  <c r="AF98" i="7"/>
  <c r="AE98" i="7"/>
  <c r="AD98" i="7"/>
  <c r="AC98" i="7"/>
  <c r="AB98" i="7"/>
  <c r="Z98" i="7"/>
  <c r="X98" i="7"/>
  <c r="Y98" i="7"/>
  <c r="AG86" i="7"/>
  <c r="AI86" i="7" s="1"/>
  <c r="AF86" i="7"/>
  <c r="AE86" i="7"/>
  <c r="AD86" i="7"/>
  <c r="AC86" i="7"/>
  <c r="AB86" i="7"/>
  <c r="Z86" i="7"/>
  <c r="Y86" i="7"/>
  <c r="X86" i="7"/>
  <c r="AG74" i="7"/>
  <c r="AI74" i="7" s="1"/>
  <c r="AF74" i="7"/>
  <c r="AE74" i="7"/>
  <c r="AD74" i="7"/>
  <c r="AC74" i="7"/>
  <c r="AB74" i="7"/>
  <c r="Z74" i="7"/>
  <c r="X74" i="7"/>
  <c r="Y74" i="7"/>
  <c r="AG369" i="7"/>
  <c r="AI369" i="7" s="1"/>
  <c r="AF369" i="7"/>
  <c r="AE369" i="7"/>
  <c r="AD369" i="7"/>
  <c r="AC369" i="7"/>
  <c r="AB369" i="7"/>
  <c r="Z369" i="7"/>
  <c r="X369" i="7"/>
  <c r="Y369" i="7"/>
  <c r="AG123" i="7"/>
  <c r="AI123" i="7" s="1"/>
  <c r="AF123" i="7"/>
  <c r="AE123" i="7"/>
  <c r="AD123" i="7"/>
  <c r="AC123" i="7"/>
  <c r="AB123" i="7"/>
  <c r="Z123" i="7"/>
  <c r="Y123" i="7"/>
  <c r="X123" i="7"/>
  <c r="AG38" i="7"/>
  <c r="AI38" i="7" s="1"/>
  <c r="AF38" i="7"/>
  <c r="AE38" i="7"/>
  <c r="AD38" i="7"/>
  <c r="AC38" i="7"/>
  <c r="AB38" i="7"/>
  <c r="Z38" i="7"/>
  <c r="Y38" i="7"/>
  <c r="X38" i="7"/>
  <c r="AG319" i="7"/>
  <c r="AI319" i="7" s="1"/>
  <c r="AF319" i="7"/>
  <c r="AE319" i="7"/>
  <c r="AD319" i="7"/>
  <c r="AC319" i="7"/>
  <c r="AB319" i="7"/>
  <c r="Z319" i="7"/>
  <c r="Y319" i="7"/>
  <c r="X319" i="7"/>
  <c r="AG489" i="7"/>
  <c r="AI489" i="7" s="1"/>
  <c r="AF489" i="7"/>
  <c r="AE489" i="7"/>
  <c r="AD489" i="7"/>
  <c r="AC489" i="7"/>
  <c r="AB489" i="7"/>
  <c r="Z489" i="7"/>
  <c r="Y489" i="7"/>
  <c r="X489" i="7"/>
  <c r="AG466" i="7"/>
  <c r="AI466" i="7" s="1"/>
  <c r="AF466" i="7"/>
  <c r="AE466" i="7"/>
  <c r="AD466" i="7"/>
  <c r="AC466" i="7"/>
  <c r="AB466" i="7"/>
  <c r="Z466" i="7"/>
  <c r="Y466" i="7"/>
  <c r="X466" i="7"/>
  <c r="AG464" i="7"/>
  <c r="AI464" i="7" s="1"/>
  <c r="AF464" i="7"/>
  <c r="AE464" i="7"/>
  <c r="AD464" i="7"/>
  <c r="AC464" i="7"/>
  <c r="AB464" i="7"/>
  <c r="Z464" i="7"/>
  <c r="Y464" i="7"/>
  <c r="X464" i="7"/>
  <c r="AG8" i="7"/>
  <c r="AI8" i="7" s="1"/>
  <c r="AF8" i="7"/>
  <c r="AE8" i="7"/>
  <c r="AD8" i="7"/>
  <c r="AC8" i="7"/>
  <c r="AB8" i="7"/>
  <c r="Z8" i="7"/>
  <c r="Y8" i="7"/>
  <c r="X8" i="7"/>
  <c r="AG149" i="7"/>
  <c r="AI149" i="7" s="1"/>
  <c r="AF149" i="7"/>
  <c r="AE149" i="7"/>
  <c r="AD149" i="7"/>
  <c r="AC149" i="7"/>
  <c r="AB149" i="7"/>
  <c r="Z149" i="7"/>
  <c r="Y149" i="7"/>
  <c r="X149" i="7"/>
  <c r="AG227" i="7"/>
  <c r="AI227" i="7" s="1"/>
  <c r="AF227" i="7"/>
  <c r="AE227" i="7"/>
  <c r="AD227" i="7"/>
  <c r="AC227" i="7"/>
  <c r="AB227" i="7"/>
  <c r="Z227" i="7"/>
  <c r="Y227" i="7"/>
  <c r="X227" i="7"/>
  <c r="AG46" i="7"/>
  <c r="AI46" i="7" s="1"/>
  <c r="AF46" i="7"/>
  <c r="AE46" i="7"/>
  <c r="AD46" i="7"/>
  <c r="AC46" i="7"/>
  <c r="AB46" i="7"/>
  <c r="Z46" i="7"/>
  <c r="Y46" i="7"/>
  <c r="X46" i="7"/>
  <c r="AG67" i="7"/>
  <c r="AI67" i="7" s="1"/>
  <c r="AF67" i="7"/>
  <c r="AE67" i="7"/>
  <c r="AD67" i="7"/>
  <c r="AC67" i="7"/>
  <c r="AB67" i="7"/>
  <c r="Z67" i="7"/>
  <c r="Y67" i="7"/>
  <c r="X67" i="7"/>
  <c r="AG25" i="7"/>
  <c r="AI25" i="7" s="1"/>
  <c r="AF25" i="7"/>
  <c r="AE25" i="7"/>
  <c r="AD25" i="7"/>
  <c r="AC25" i="7"/>
  <c r="AB25" i="7"/>
  <c r="Z25" i="7"/>
  <c r="Y25" i="7"/>
  <c r="X25" i="7"/>
  <c r="AG201" i="7"/>
  <c r="AI201" i="7" s="1"/>
  <c r="AF201" i="7"/>
  <c r="AE201" i="7"/>
  <c r="AD201" i="7"/>
  <c r="AC201" i="7"/>
  <c r="AB201" i="7"/>
  <c r="Z201" i="7"/>
  <c r="Y201" i="7"/>
  <c r="X201" i="7"/>
  <c r="AG309" i="7"/>
  <c r="AI309" i="7" s="1"/>
  <c r="AF309" i="7"/>
  <c r="AE309" i="7"/>
  <c r="AD309" i="7"/>
  <c r="AC309" i="7"/>
  <c r="AB309" i="7"/>
  <c r="Z309" i="7"/>
  <c r="Y309" i="7"/>
  <c r="X309" i="7"/>
  <c r="AG217" i="7"/>
  <c r="AI217" i="7" s="1"/>
  <c r="AF217" i="7"/>
  <c r="AE217" i="7"/>
  <c r="AD217" i="7"/>
  <c r="AC217" i="7"/>
  <c r="AB217" i="7"/>
  <c r="Z217" i="7"/>
  <c r="Y217" i="7"/>
  <c r="X217" i="7"/>
  <c r="AG360" i="7"/>
  <c r="AI360" i="7" s="1"/>
  <c r="AF360" i="7"/>
  <c r="AE360" i="7"/>
  <c r="AD360" i="7"/>
  <c r="AC360" i="7"/>
  <c r="AB360" i="7"/>
  <c r="Z360" i="7"/>
  <c r="Y360" i="7"/>
  <c r="X360" i="7"/>
  <c r="AG348" i="7"/>
  <c r="AI348" i="7" s="1"/>
  <c r="AF348" i="7"/>
  <c r="AE348" i="7"/>
  <c r="AD348" i="7"/>
  <c r="AC348" i="7"/>
  <c r="AB348" i="7"/>
  <c r="Z348" i="7"/>
  <c r="Y348" i="7"/>
  <c r="X348" i="7"/>
  <c r="AG405" i="7"/>
  <c r="AI405" i="7" s="1"/>
  <c r="AF405" i="7"/>
  <c r="AE405" i="7"/>
  <c r="AD405" i="7"/>
  <c r="AC405" i="7"/>
  <c r="AB405" i="7"/>
  <c r="Z405" i="7"/>
  <c r="Y405" i="7"/>
  <c r="X405" i="7"/>
  <c r="X446" i="7"/>
  <c r="X163" i="7"/>
  <c r="X436" i="7"/>
  <c r="X431" i="7"/>
  <c r="X106" i="7"/>
  <c r="X176" i="7"/>
  <c r="X88" i="7"/>
  <c r="AG267" i="7"/>
  <c r="AI267" i="7" s="1"/>
  <c r="AF267" i="7"/>
  <c r="AE267" i="7"/>
  <c r="AD267" i="7"/>
  <c r="AC267" i="7"/>
  <c r="AB267" i="7"/>
  <c r="Z267" i="7"/>
  <c r="Y267" i="7"/>
  <c r="X267" i="7"/>
  <c r="AG512" i="7"/>
  <c r="AI512" i="7" s="1"/>
  <c r="AF512" i="7"/>
  <c r="AD512" i="7"/>
  <c r="AC512" i="7"/>
  <c r="AE512" i="7"/>
  <c r="AB512" i="7"/>
  <c r="Z512" i="7"/>
  <c r="Y512" i="7"/>
  <c r="X512" i="7"/>
  <c r="AG288" i="7"/>
  <c r="AI288" i="7" s="1"/>
  <c r="AF288" i="7"/>
  <c r="AE288" i="7"/>
  <c r="AD288" i="7"/>
  <c r="AC288" i="7"/>
  <c r="AB288" i="7"/>
  <c r="Z288" i="7"/>
  <c r="Y288" i="7"/>
  <c r="X288" i="7"/>
  <c r="AG85" i="7"/>
  <c r="AI85" i="7" s="1"/>
  <c r="AF85" i="7"/>
  <c r="AE85" i="7"/>
  <c r="AD85" i="7"/>
  <c r="AC85" i="7"/>
  <c r="AB85" i="7"/>
  <c r="Z85" i="7"/>
  <c r="Y85" i="7"/>
  <c r="X85" i="7"/>
  <c r="AG488" i="7"/>
  <c r="AI488" i="7" s="1"/>
  <c r="AF488" i="7"/>
  <c r="AE488" i="7"/>
  <c r="AD488" i="7"/>
  <c r="AC488" i="7"/>
  <c r="AB488" i="7"/>
  <c r="Z488" i="7"/>
  <c r="Y488" i="7"/>
  <c r="X488" i="7"/>
  <c r="AG456" i="7"/>
  <c r="AI456" i="7" s="1"/>
  <c r="AF456" i="7"/>
  <c r="AE456" i="7"/>
  <c r="AD456" i="7"/>
  <c r="AC456" i="7"/>
  <c r="Z456" i="7"/>
  <c r="Y456" i="7"/>
  <c r="X456" i="7"/>
  <c r="AG45" i="7"/>
  <c r="AI45" i="7" s="1"/>
  <c r="AF45" i="7"/>
  <c r="AE45" i="7"/>
  <c r="AD45" i="7"/>
  <c r="AC45" i="7"/>
  <c r="AB45" i="7"/>
  <c r="Z45" i="7"/>
  <c r="Y45" i="7"/>
  <c r="X45" i="7"/>
  <c r="AG359" i="7"/>
  <c r="AI359" i="7" s="1"/>
  <c r="AF359" i="7"/>
  <c r="AE359" i="7"/>
  <c r="AD359" i="7"/>
  <c r="AC359" i="7"/>
  <c r="AB359" i="7"/>
  <c r="Z359" i="7"/>
  <c r="Y359" i="7"/>
  <c r="X359" i="7"/>
  <c r="X445" i="7"/>
  <c r="X272" i="7"/>
  <c r="X435" i="7"/>
  <c r="X430" i="7"/>
  <c r="X126" i="7"/>
  <c r="X84" i="7"/>
  <c r="X479" i="7"/>
  <c r="X10" i="7"/>
  <c r="X188" i="7"/>
  <c r="Y343" i="7"/>
  <c r="AG491" i="7"/>
  <c r="AI491" i="7" s="1"/>
  <c r="AF491" i="7"/>
  <c r="AE491" i="7"/>
  <c r="AD491" i="7"/>
  <c r="AC491" i="7"/>
  <c r="AB491" i="7"/>
  <c r="Z491" i="7"/>
  <c r="AG127" i="7"/>
  <c r="AI127" i="7" s="1"/>
  <c r="AF127" i="7"/>
  <c r="AE127" i="7"/>
  <c r="AD127" i="7"/>
  <c r="AC127" i="7"/>
  <c r="AB127" i="7"/>
  <c r="Z127" i="7"/>
  <c r="AG307" i="7"/>
  <c r="AI307" i="7" s="1"/>
  <c r="AF307" i="7"/>
  <c r="AE307" i="7"/>
  <c r="AD307" i="7"/>
  <c r="AC307" i="7"/>
  <c r="AB307" i="7"/>
  <c r="Z307" i="7"/>
  <c r="Y307" i="7"/>
  <c r="AG108" i="7"/>
  <c r="AI108" i="7" s="1"/>
  <c r="AF108" i="7"/>
  <c r="AE108" i="7"/>
  <c r="AD108" i="7"/>
  <c r="AC108" i="7"/>
  <c r="AB108" i="7"/>
  <c r="Z108" i="7"/>
  <c r="Y108" i="7"/>
  <c r="AG403" i="7"/>
  <c r="AI403" i="7" s="1"/>
  <c r="AF403" i="7"/>
  <c r="AE403" i="7"/>
  <c r="AD403" i="7"/>
  <c r="AC403" i="7"/>
  <c r="AB403" i="7"/>
  <c r="Z403" i="7"/>
  <c r="Y403" i="7"/>
  <c r="AG306" i="7"/>
  <c r="AI306" i="7" s="1"/>
  <c r="AF306" i="7"/>
  <c r="AE306" i="7"/>
  <c r="AD306" i="7"/>
  <c r="AC306" i="7"/>
  <c r="AB306" i="7"/>
  <c r="Z306" i="7"/>
  <c r="Y306" i="7"/>
  <c r="X292" i="7"/>
  <c r="X169" i="7"/>
  <c r="X271" i="7"/>
  <c r="X142" i="7"/>
  <c r="X520" i="7"/>
  <c r="X125" i="7"/>
  <c r="X385" i="7"/>
  <c r="X36" i="7"/>
  <c r="X476" i="7"/>
  <c r="X306" i="7"/>
  <c r="Y256" i="7"/>
  <c r="AG228" i="7"/>
  <c r="AI228" i="7" s="1"/>
  <c r="AF228" i="7"/>
  <c r="AD228" i="7"/>
  <c r="AC228" i="7"/>
  <c r="AE228" i="7"/>
  <c r="AB228" i="7"/>
  <c r="Z228" i="7"/>
  <c r="Y228" i="7"/>
  <c r="X228" i="7"/>
  <c r="W228" i="7"/>
  <c r="AG388" i="7"/>
  <c r="AI388" i="7" s="1"/>
  <c r="AF388" i="7"/>
  <c r="AE388" i="7"/>
  <c r="AD388" i="7"/>
  <c r="AC388" i="7"/>
  <c r="AB388" i="7"/>
  <c r="Z388" i="7"/>
  <c r="AG266" i="7"/>
  <c r="AI266" i="7" s="1"/>
  <c r="AF266" i="7"/>
  <c r="AE266" i="7"/>
  <c r="AD266" i="7"/>
  <c r="AC266" i="7"/>
  <c r="AB266" i="7"/>
  <c r="Z266" i="7"/>
  <c r="AG118" i="7"/>
  <c r="AI118" i="7" s="1"/>
  <c r="AF118" i="7"/>
  <c r="AE118" i="7"/>
  <c r="AD118" i="7"/>
  <c r="AC118" i="7"/>
  <c r="AB118" i="7"/>
  <c r="Z118" i="7"/>
  <c r="AG72" i="7"/>
  <c r="AI72" i="7" s="1"/>
  <c r="AF72" i="7"/>
  <c r="AE72" i="7"/>
  <c r="AD72" i="7"/>
  <c r="AC72" i="7"/>
  <c r="AB72" i="7"/>
  <c r="Z72" i="7"/>
  <c r="Y72" i="7"/>
  <c r="X291" i="7"/>
  <c r="X442" i="7"/>
  <c r="X232" i="7"/>
  <c r="X270" i="7"/>
  <c r="X519" i="7"/>
  <c r="X30" i="7"/>
  <c r="X78" i="7"/>
  <c r="X199" i="7"/>
  <c r="X172" i="7"/>
  <c r="Y142" i="7"/>
  <c r="AG297" i="7"/>
  <c r="AI297" i="7" s="1"/>
  <c r="AF297" i="7"/>
  <c r="AE297" i="7"/>
  <c r="AD297" i="7"/>
  <c r="AC297" i="7"/>
  <c r="AB297" i="7"/>
  <c r="Z297" i="7"/>
  <c r="AG346" i="7"/>
  <c r="AI346" i="7" s="1"/>
  <c r="AF346" i="7"/>
  <c r="AE346" i="7"/>
  <c r="AD346" i="7"/>
  <c r="AC346" i="7"/>
  <c r="AB346" i="7"/>
  <c r="Z346" i="7"/>
  <c r="AG287" i="7"/>
  <c r="AI287" i="7" s="1"/>
  <c r="AF287" i="7"/>
  <c r="AE287" i="7"/>
  <c r="AD287" i="7"/>
  <c r="AC287" i="7"/>
  <c r="AB287" i="7"/>
  <c r="Z287" i="7"/>
  <c r="Y287" i="7"/>
  <c r="AG367" i="7"/>
  <c r="AI367" i="7" s="1"/>
  <c r="AF367" i="7"/>
  <c r="AE367" i="7"/>
  <c r="AD367" i="7"/>
  <c r="AC367" i="7"/>
  <c r="AB367" i="7"/>
  <c r="Z367" i="7"/>
  <c r="Y367" i="7"/>
  <c r="AG50" i="7"/>
  <c r="AI50" i="7" s="1"/>
  <c r="AF50" i="7"/>
  <c r="AE50" i="7"/>
  <c r="AD50" i="7"/>
  <c r="AC50" i="7"/>
  <c r="AB50" i="7"/>
  <c r="Z50" i="7"/>
  <c r="Y50" i="7"/>
  <c r="AG44" i="7"/>
  <c r="AI44" i="7" s="1"/>
  <c r="AF44" i="7"/>
  <c r="AE44" i="7"/>
  <c r="AD44" i="7"/>
  <c r="AC44" i="7"/>
  <c r="AB44" i="7"/>
  <c r="Z44" i="7"/>
  <c r="Y44" i="7"/>
  <c r="AG225" i="7"/>
  <c r="AI225" i="7" s="1"/>
  <c r="AF225" i="7"/>
  <c r="AE225" i="7"/>
  <c r="AD225" i="7"/>
  <c r="AC225" i="7"/>
  <c r="AB225" i="7"/>
  <c r="Z225" i="7"/>
  <c r="Y225" i="7"/>
  <c r="AG503" i="7"/>
  <c r="AI503" i="7" s="1"/>
  <c r="AF503" i="7"/>
  <c r="AE503" i="7"/>
  <c r="AD503" i="7"/>
  <c r="AC503" i="7"/>
  <c r="AB503" i="7"/>
  <c r="Z503" i="7"/>
  <c r="Y503" i="7"/>
  <c r="AG441" i="7"/>
  <c r="AI441" i="7" s="1"/>
  <c r="AF441" i="7"/>
  <c r="AE441" i="7"/>
  <c r="AD441" i="7"/>
  <c r="AC441" i="7"/>
  <c r="AB441" i="7"/>
  <c r="Z441" i="7"/>
  <c r="Y441" i="7"/>
  <c r="X441" i="7"/>
  <c r="AG330" i="7"/>
  <c r="AI330" i="7" s="1"/>
  <c r="AF330" i="7"/>
  <c r="AE330" i="7"/>
  <c r="AD330" i="7"/>
  <c r="AC330" i="7"/>
  <c r="AB330" i="7"/>
  <c r="Y330" i="7"/>
  <c r="Z330" i="7"/>
  <c r="X330" i="7"/>
  <c r="AG494" i="7"/>
  <c r="AI494" i="7" s="1"/>
  <c r="AF494" i="7"/>
  <c r="AE494" i="7"/>
  <c r="AD494" i="7"/>
  <c r="AC494" i="7"/>
  <c r="AB494" i="7"/>
  <c r="Z494" i="7"/>
  <c r="Y494" i="7"/>
  <c r="AG295" i="7"/>
  <c r="AI295" i="7" s="1"/>
  <c r="AF295" i="7"/>
  <c r="AE295" i="7"/>
  <c r="AD295" i="7"/>
  <c r="AC295" i="7"/>
  <c r="AB295" i="7"/>
  <c r="Z295" i="7"/>
  <c r="Y295" i="7"/>
  <c r="AG450" i="7"/>
  <c r="AI450" i="7" s="1"/>
  <c r="AF450" i="7"/>
  <c r="AE450" i="7"/>
  <c r="AD450" i="7"/>
  <c r="AC450" i="7"/>
  <c r="AB450" i="7"/>
  <c r="Z450" i="7"/>
  <c r="Y450" i="7"/>
  <c r="AG162" i="7"/>
  <c r="AI162" i="7" s="1"/>
  <c r="AF162" i="7"/>
  <c r="AE162" i="7"/>
  <c r="AD162" i="7"/>
  <c r="AB162" i="7"/>
  <c r="AC162" i="7"/>
  <c r="Z162" i="7"/>
  <c r="Y162" i="7"/>
  <c r="AG215" i="7"/>
  <c r="AI215" i="7" s="1"/>
  <c r="AF215" i="7"/>
  <c r="AE215" i="7"/>
  <c r="AD215" i="7"/>
  <c r="AC215" i="7"/>
  <c r="AB215" i="7"/>
  <c r="Z215" i="7"/>
  <c r="Y215" i="7"/>
  <c r="AG264" i="7"/>
  <c r="AI264" i="7" s="1"/>
  <c r="AF264" i="7"/>
  <c r="AE264" i="7"/>
  <c r="AD264" i="7"/>
  <c r="AC264" i="7"/>
  <c r="AB264" i="7"/>
  <c r="Z264" i="7"/>
  <c r="Y264" i="7"/>
  <c r="AG254" i="7"/>
  <c r="AI254" i="7" s="1"/>
  <c r="AF254" i="7"/>
  <c r="AE254" i="7"/>
  <c r="AD254" i="7"/>
  <c r="AB254" i="7"/>
  <c r="AC254" i="7"/>
  <c r="Z254" i="7"/>
  <c r="Y254" i="7"/>
  <c r="AG141" i="7"/>
  <c r="AI141" i="7" s="1"/>
  <c r="AF141" i="7"/>
  <c r="AE141" i="7"/>
  <c r="AD141" i="7"/>
  <c r="AC141" i="7"/>
  <c r="AB141" i="7"/>
  <c r="Z141" i="7"/>
  <c r="Y141" i="7"/>
  <c r="AG247" i="7"/>
  <c r="AI247" i="7" s="1"/>
  <c r="AF247" i="7"/>
  <c r="AD247" i="7"/>
  <c r="AE247" i="7"/>
  <c r="AC247" i="7"/>
  <c r="AB247" i="7"/>
  <c r="Z247" i="7"/>
  <c r="Y247" i="7"/>
  <c r="AG522" i="7"/>
  <c r="AI522" i="7" s="1"/>
  <c r="AF522" i="7"/>
  <c r="AD522" i="7"/>
  <c r="AE522" i="7"/>
  <c r="AC522" i="7"/>
  <c r="AB522" i="7"/>
  <c r="Z522" i="7"/>
  <c r="Y522" i="7"/>
  <c r="AG417" i="7"/>
  <c r="AI417" i="7" s="1"/>
  <c r="AF417" i="7"/>
  <c r="AE417" i="7"/>
  <c r="AD417" i="7"/>
  <c r="AC417" i="7"/>
  <c r="AB417" i="7"/>
  <c r="Z417" i="7"/>
  <c r="Y417" i="7"/>
  <c r="AG326" i="7"/>
  <c r="AI326" i="7" s="1"/>
  <c r="AF326" i="7"/>
  <c r="AE326" i="7"/>
  <c r="AD326" i="7"/>
  <c r="AC326" i="7"/>
  <c r="AB326" i="7"/>
  <c r="Z326" i="7"/>
  <c r="Y326" i="7"/>
  <c r="AG342" i="7"/>
  <c r="AI342" i="7" s="1"/>
  <c r="AF342" i="7"/>
  <c r="AE342" i="7"/>
  <c r="AD342" i="7"/>
  <c r="AC342" i="7"/>
  <c r="AB342" i="7"/>
  <c r="Z342" i="7"/>
  <c r="Y342" i="7"/>
  <c r="AG329" i="7"/>
  <c r="AI329" i="7" s="1"/>
  <c r="AF329" i="7"/>
  <c r="AE329" i="7"/>
  <c r="AD329" i="7"/>
  <c r="AB329" i="7"/>
  <c r="AC329" i="7"/>
  <c r="Y329" i="7"/>
  <c r="Z329" i="7"/>
  <c r="AG383" i="7"/>
  <c r="AI383" i="7" s="1"/>
  <c r="AF383" i="7"/>
  <c r="AE383" i="7"/>
  <c r="AD383" i="7"/>
  <c r="AC383" i="7"/>
  <c r="AB383" i="7"/>
  <c r="Y383" i="7"/>
  <c r="Z383" i="7"/>
  <c r="AG376" i="7"/>
  <c r="AI376" i="7" s="1"/>
  <c r="AF376" i="7"/>
  <c r="AE376" i="7"/>
  <c r="AD376" i="7"/>
  <c r="AC376" i="7"/>
  <c r="AB376" i="7"/>
  <c r="Z376" i="7"/>
  <c r="Y376" i="7"/>
  <c r="AG171" i="7"/>
  <c r="AI171" i="7" s="1"/>
  <c r="AF171" i="7"/>
  <c r="AE171" i="7"/>
  <c r="AD171" i="7"/>
  <c r="AC171" i="7"/>
  <c r="AB171" i="7"/>
  <c r="Z171" i="7"/>
  <c r="AG285" i="7"/>
  <c r="AI285" i="7" s="1"/>
  <c r="AF285" i="7"/>
  <c r="AE285" i="7"/>
  <c r="AD285" i="7"/>
  <c r="AC285" i="7"/>
  <c r="AB285" i="7"/>
  <c r="Z285" i="7"/>
  <c r="Y285" i="7"/>
  <c r="AG94" i="7"/>
  <c r="AI94" i="7" s="1"/>
  <c r="AF94" i="7"/>
  <c r="AE94" i="7"/>
  <c r="AD94" i="7"/>
  <c r="AC94" i="7"/>
  <c r="AB94" i="7"/>
  <c r="Y94" i="7"/>
  <c r="Z94" i="7"/>
  <c r="AG82" i="7"/>
  <c r="AI82" i="7" s="1"/>
  <c r="AF82" i="7"/>
  <c r="AE82" i="7"/>
  <c r="AD82" i="7"/>
  <c r="AB82" i="7"/>
  <c r="AC82" i="7"/>
  <c r="Z82" i="7"/>
  <c r="Y82" i="7"/>
  <c r="AG31" i="7"/>
  <c r="AI31" i="7" s="1"/>
  <c r="AF31" i="7"/>
  <c r="AE31" i="7"/>
  <c r="AD31" i="7"/>
  <c r="AC31" i="7"/>
  <c r="AB31" i="7"/>
  <c r="Y31" i="7"/>
  <c r="Z31" i="7"/>
  <c r="AG52" i="7"/>
  <c r="AI52" i="7" s="1"/>
  <c r="AF52" i="7"/>
  <c r="AE52" i="7"/>
  <c r="AD52" i="7"/>
  <c r="AC52" i="7"/>
  <c r="AB52" i="7"/>
  <c r="Y52" i="7"/>
  <c r="Z52" i="7"/>
  <c r="AG49" i="7"/>
  <c r="AI49" i="7" s="1"/>
  <c r="AF49" i="7"/>
  <c r="AE49" i="7"/>
  <c r="AD49" i="7"/>
  <c r="AC49" i="7"/>
  <c r="AB49" i="7"/>
  <c r="Z49" i="7"/>
  <c r="Y49" i="7"/>
  <c r="AG484" i="7"/>
  <c r="AI484" i="7" s="1"/>
  <c r="AF484" i="7"/>
  <c r="AE484" i="7"/>
  <c r="AD484" i="7"/>
  <c r="AC484" i="7"/>
  <c r="AB484" i="7"/>
  <c r="Y484" i="7"/>
  <c r="Z484" i="7"/>
  <c r="AG474" i="7"/>
  <c r="AI474" i="7" s="1"/>
  <c r="AF474" i="7"/>
  <c r="AE474" i="7"/>
  <c r="AD474" i="7"/>
  <c r="AC474" i="7"/>
  <c r="AB474" i="7"/>
  <c r="Z474" i="7"/>
  <c r="Y474" i="7"/>
  <c r="AG462" i="7"/>
  <c r="AI462" i="7" s="1"/>
  <c r="AF462" i="7"/>
  <c r="AE462" i="7"/>
  <c r="AD462" i="7"/>
  <c r="AC462" i="7"/>
  <c r="AB462" i="7"/>
  <c r="Z462" i="7"/>
  <c r="Y462" i="7"/>
  <c r="AG157" i="7"/>
  <c r="AI157" i="7" s="1"/>
  <c r="AF157" i="7"/>
  <c r="AE157" i="7"/>
  <c r="AD157" i="7"/>
  <c r="AC157" i="7"/>
  <c r="AB157" i="7"/>
  <c r="Z157" i="7"/>
  <c r="Y157" i="7"/>
  <c r="AG145" i="7"/>
  <c r="AI145" i="7" s="1"/>
  <c r="AF145" i="7"/>
  <c r="AE145" i="7"/>
  <c r="AD145" i="7"/>
  <c r="AC145" i="7"/>
  <c r="AB145" i="7"/>
  <c r="Y145" i="7"/>
  <c r="Z145" i="7"/>
  <c r="AG42" i="7"/>
  <c r="AI42" i="7" s="1"/>
  <c r="AF42" i="7"/>
  <c r="AE42" i="7"/>
  <c r="AD42" i="7"/>
  <c r="AC42" i="7"/>
  <c r="AB42" i="7"/>
  <c r="Y42" i="7"/>
  <c r="Z42" i="7"/>
  <c r="AG278" i="7"/>
  <c r="AI278" i="7" s="1"/>
  <c r="AF278" i="7"/>
  <c r="AE278" i="7"/>
  <c r="AD278" i="7"/>
  <c r="AC278" i="7"/>
  <c r="AB278" i="7"/>
  <c r="Y278" i="7"/>
  <c r="Z278" i="7"/>
  <c r="AG315" i="7"/>
  <c r="AI315" i="7" s="1"/>
  <c r="AF315" i="7"/>
  <c r="AE315" i="7"/>
  <c r="AD315" i="7"/>
  <c r="AC315" i="7"/>
  <c r="AB315" i="7"/>
  <c r="Z315" i="7"/>
  <c r="Y315" i="7"/>
  <c r="X315" i="7"/>
  <c r="AG223" i="7"/>
  <c r="AI223" i="7" s="1"/>
  <c r="AF223" i="7"/>
  <c r="AE223" i="7"/>
  <c r="AD223" i="7"/>
  <c r="AC223" i="7"/>
  <c r="AB223" i="7"/>
  <c r="Z223" i="7"/>
  <c r="Y223" i="7"/>
  <c r="X223" i="7"/>
  <c r="AG356" i="7"/>
  <c r="AI356" i="7" s="1"/>
  <c r="AF356" i="7"/>
  <c r="AE356" i="7"/>
  <c r="AD356" i="7"/>
  <c r="AC356" i="7"/>
  <c r="AB356" i="7"/>
  <c r="Y356" i="7"/>
  <c r="Z356" i="7"/>
  <c r="X356" i="7"/>
  <c r="AG401" i="7"/>
  <c r="AI401" i="7" s="1"/>
  <c r="AF401" i="7"/>
  <c r="AE401" i="7"/>
  <c r="AD401" i="7"/>
  <c r="AC401" i="7"/>
  <c r="AB401" i="7"/>
  <c r="Z401" i="7"/>
  <c r="Y401" i="7"/>
  <c r="X401" i="7"/>
  <c r="AG501" i="7"/>
  <c r="AI501" i="7" s="1"/>
  <c r="AF501" i="7"/>
  <c r="AE501" i="7"/>
  <c r="AD501" i="7"/>
  <c r="AC501" i="7"/>
  <c r="AB501" i="7"/>
  <c r="Z501" i="7"/>
  <c r="Y501" i="7"/>
  <c r="X501" i="7"/>
  <c r="AG186" i="7"/>
  <c r="AI186" i="7" s="1"/>
  <c r="AF186" i="7"/>
  <c r="AE186" i="7"/>
  <c r="AD186" i="7"/>
  <c r="AC186" i="7"/>
  <c r="AB186" i="7"/>
  <c r="Y186" i="7"/>
  <c r="X186" i="7"/>
  <c r="Z186" i="7"/>
  <c r="AG305" i="7"/>
  <c r="AI305" i="7" s="1"/>
  <c r="AF305" i="7"/>
  <c r="AE305" i="7"/>
  <c r="AD305" i="7"/>
  <c r="AC305" i="7"/>
  <c r="AB305" i="7"/>
  <c r="Y305" i="7"/>
  <c r="Z305" i="7"/>
  <c r="AG115" i="7"/>
  <c r="AI115" i="7" s="1"/>
  <c r="AF115" i="7"/>
  <c r="AE115" i="7"/>
  <c r="AD115" i="7"/>
  <c r="AC115" i="7"/>
  <c r="AB115" i="7"/>
  <c r="Z115" i="7"/>
  <c r="Y115" i="7"/>
  <c r="X115" i="7"/>
  <c r="X387" i="7"/>
  <c r="X323" i="7"/>
  <c r="X266" i="7"/>
  <c r="X518" i="7"/>
  <c r="X40" i="7"/>
  <c r="X344" i="7"/>
  <c r="X381" i="7"/>
  <c r="X299" i="7"/>
  <c r="X76" i="7"/>
  <c r="X468" i="7"/>
  <c r="X151" i="7"/>
  <c r="X65" i="7"/>
  <c r="Y388" i="7"/>
  <c r="Y249" i="7"/>
  <c r="Y171" i="7"/>
  <c r="AG495" i="7"/>
  <c r="AI495" i="7" s="1"/>
  <c r="AF495" i="7"/>
  <c r="AE495" i="7"/>
  <c r="AD495" i="7"/>
  <c r="AC495" i="7"/>
  <c r="AB495" i="7"/>
  <c r="Z495" i="7"/>
  <c r="Y495" i="7"/>
  <c r="X495" i="7"/>
  <c r="AG168" i="7"/>
  <c r="AI168" i="7" s="1"/>
  <c r="AF168" i="7"/>
  <c r="AE168" i="7"/>
  <c r="AD168" i="7"/>
  <c r="AC168" i="7"/>
  <c r="AB168" i="7"/>
  <c r="Z168" i="7"/>
  <c r="Y168" i="7"/>
  <c r="X168" i="7"/>
  <c r="AG214" i="7"/>
  <c r="AI214" i="7" s="1"/>
  <c r="AF214" i="7"/>
  <c r="AE214" i="7"/>
  <c r="AD214" i="7"/>
  <c r="AC214" i="7"/>
  <c r="AB214" i="7"/>
  <c r="Z214" i="7"/>
  <c r="Y214" i="7"/>
  <c r="X214" i="7"/>
  <c r="AG263" i="7"/>
  <c r="AI263" i="7" s="1"/>
  <c r="AF263" i="7"/>
  <c r="AE263" i="7"/>
  <c r="AD263" i="7"/>
  <c r="AC263" i="7"/>
  <c r="AB263" i="7"/>
  <c r="Z263" i="7"/>
  <c r="Y263" i="7"/>
  <c r="X263" i="7"/>
  <c r="AG140" i="7"/>
  <c r="AI140" i="7" s="1"/>
  <c r="AF140" i="7"/>
  <c r="AE140" i="7"/>
  <c r="AD140" i="7"/>
  <c r="AC140" i="7"/>
  <c r="AB140" i="7"/>
  <c r="Z140" i="7"/>
  <c r="Y140" i="7"/>
  <c r="X140" i="7"/>
  <c r="AG427" i="7"/>
  <c r="AI427" i="7" s="1"/>
  <c r="AF427" i="7"/>
  <c r="AD427" i="7"/>
  <c r="AC427" i="7"/>
  <c r="AE427" i="7"/>
  <c r="AB427" i="7"/>
  <c r="Z427" i="7"/>
  <c r="Y427" i="7"/>
  <c r="X427" i="7"/>
  <c r="AG129" i="7"/>
  <c r="AI129" i="7" s="1"/>
  <c r="AF129" i="7"/>
  <c r="AD129" i="7"/>
  <c r="AC129" i="7"/>
  <c r="AE129" i="7"/>
  <c r="AB129" i="7"/>
  <c r="Z129" i="7"/>
  <c r="Y129" i="7"/>
  <c r="X129" i="7"/>
  <c r="AG341" i="7"/>
  <c r="AI341" i="7" s="1"/>
  <c r="AF341" i="7"/>
  <c r="AD341" i="7"/>
  <c r="AC341" i="7"/>
  <c r="AE341" i="7"/>
  <c r="AB341" i="7"/>
  <c r="Z341" i="7"/>
  <c r="X341" i="7"/>
  <c r="Y341" i="7"/>
  <c r="AG284" i="7"/>
  <c r="AI284" i="7" s="1"/>
  <c r="AF284" i="7"/>
  <c r="AD284" i="7"/>
  <c r="AC284" i="7"/>
  <c r="AE284" i="7"/>
  <c r="AB284" i="7"/>
  <c r="Z284" i="7"/>
  <c r="Y284" i="7"/>
  <c r="X284" i="7"/>
  <c r="AG102" i="7"/>
  <c r="AI102" i="7" s="1"/>
  <c r="AF102" i="7"/>
  <c r="AD102" i="7"/>
  <c r="AC102" i="7"/>
  <c r="AE102" i="7"/>
  <c r="AB102" i="7"/>
  <c r="Z102" i="7"/>
  <c r="X102" i="7"/>
  <c r="Y102" i="7"/>
  <c r="AG81" i="7"/>
  <c r="AI81" i="7" s="1"/>
  <c r="AF81" i="7"/>
  <c r="AE81" i="7"/>
  <c r="AD81" i="7"/>
  <c r="AC81" i="7"/>
  <c r="AB81" i="7"/>
  <c r="Z81" i="7"/>
  <c r="X81" i="7"/>
  <c r="Y81" i="7"/>
  <c r="AG48" i="7"/>
  <c r="AI48" i="7" s="1"/>
  <c r="AF48" i="7"/>
  <c r="AE48" i="7"/>
  <c r="AD48" i="7"/>
  <c r="AC48" i="7"/>
  <c r="AB48" i="7"/>
  <c r="Y48" i="7"/>
  <c r="Z48" i="7"/>
  <c r="X48" i="7"/>
  <c r="AG11" i="7"/>
  <c r="AI11" i="7" s="1"/>
  <c r="AF11" i="7"/>
  <c r="AE11" i="7"/>
  <c r="AD11" i="7"/>
  <c r="AC11" i="7"/>
  <c r="AB11" i="7"/>
  <c r="Y11" i="7"/>
  <c r="Z11" i="7"/>
  <c r="X11" i="7"/>
  <c r="AG473" i="7"/>
  <c r="AI473" i="7" s="1"/>
  <c r="AF473" i="7"/>
  <c r="AE473" i="7"/>
  <c r="AD473" i="7"/>
  <c r="AC473" i="7"/>
  <c r="AB473" i="7"/>
  <c r="Z473" i="7"/>
  <c r="Y473" i="7"/>
  <c r="X473" i="7"/>
  <c r="AG461" i="7"/>
  <c r="AI461" i="7" s="1"/>
  <c r="AF461" i="7"/>
  <c r="AE461" i="7"/>
  <c r="AD461" i="7"/>
  <c r="AC461" i="7"/>
  <c r="AB461" i="7"/>
  <c r="Z461" i="7"/>
  <c r="Y461" i="7"/>
  <c r="X461" i="7"/>
  <c r="AG144" i="7"/>
  <c r="AI144" i="7" s="1"/>
  <c r="AF144" i="7"/>
  <c r="AE144" i="7"/>
  <c r="AD144" i="7"/>
  <c r="AC144" i="7"/>
  <c r="AB144" i="7"/>
  <c r="Y144" i="7"/>
  <c r="Z144" i="7"/>
  <c r="X144" i="7"/>
  <c r="AG41" i="7"/>
  <c r="AI41" i="7" s="1"/>
  <c r="AF41" i="7"/>
  <c r="AE41" i="7"/>
  <c r="AD41" i="7"/>
  <c r="AC41" i="7"/>
  <c r="AB41" i="7"/>
  <c r="Y41" i="7"/>
  <c r="Z41" i="7"/>
  <c r="X41" i="7"/>
  <c r="AG412" i="7"/>
  <c r="AI412" i="7" s="1"/>
  <c r="AF412" i="7"/>
  <c r="AE412" i="7"/>
  <c r="AD412" i="7"/>
  <c r="AC412" i="7"/>
  <c r="AB412" i="7"/>
  <c r="Z412" i="7"/>
  <c r="Y412" i="7"/>
  <c r="X412" i="7"/>
  <c r="AG355" i="7"/>
  <c r="AI355" i="7" s="1"/>
  <c r="AF355" i="7"/>
  <c r="AE355" i="7"/>
  <c r="AD355" i="7"/>
  <c r="AC355" i="7"/>
  <c r="AB355" i="7"/>
  <c r="Y355" i="7"/>
  <c r="Z355" i="7"/>
  <c r="X355" i="7"/>
  <c r="AG538" i="7"/>
  <c r="AI538" i="7" s="1"/>
  <c r="AF538" i="7"/>
  <c r="AE538" i="7"/>
  <c r="AD538" i="7"/>
  <c r="AC538" i="7"/>
  <c r="AB538" i="7"/>
  <c r="Z538" i="7"/>
  <c r="Y538" i="7"/>
  <c r="X538" i="7"/>
  <c r="AG455" i="7"/>
  <c r="AI455" i="7" s="1"/>
  <c r="AF455" i="7"/>
  <c r="AE455" i="7"/>
  <c r="AD455" i="7"/>
  <c r="AC455" i="7"/>
  <c r="AB455" i="7"/>
  <c r="Z455" i="7"/>
  <c r="Y455" i="7"/>
  <c r="X455" i="7"/>
  <c r="X21" i="7"/>
  <c r="X133" i="7"/>
  <c r="X230" i="7"/>
  <c r="X264" i="7"/>
  <c r="X424" i="7"/>
  <c r="X29" i="7"/>
  <c r="X342" i="7"/>
  <c r="X287" i="7"/>
  <c r="X101" i="7"/>
  <c r="X72" i="7"/>
  <c r="X147" i="7"/>
  <c r="Y297" i="7"/>
  <c r="AG502" i="7"/>
  <c r="AI502" i="7" s="1"/>
  <c r="AF502" i="7"/>
  <c r="AE502" i="7"/>
  <c r="AD502" i="7"/>
  <c r="AC502" i="7"/>
  <c r="AB502" i="7"/>
  <c r="AG187" i="7"/>
  <c r="AI187" i="7" s="1"/>
  <c r="AF187" i="7"/>
  <c r="AE187" i="7"/>
  <c r="AD187" i="7"/>
  <c r="AC187" i="7"/>
  <c r="AB187" i="7"/>
  <c r="X502" i="7"/>
  <c r="X187" i="7"/>
  <c r="Y187" i="7"/>
  <c r="AG185" i="7"/>
  <c r="AI185" i="7" s="1"/>
  <c r="AF185" i="7"/>
  <c r="AE185" i="7"/>
  <c r="AD185" i="7"/>
  <c r="AC185" i="7"/>
  <c r="AB185" i="7"/>
  <c r="AG304" i="7"/>
  <c r="AI304" i="7" s="1"/>
  <c r="AF304" i="7"/>
  <c r="AE304" i="7"/>
  <c r="AD304" i="7"/>
  <c r="AC304" i="7"/>
  <c r="AB304" i="7"/>
  <c r="AG114" i="7"/>
  <c r="AI114" i="7" s="1"/>
  <c r="AF114" i="7"/>
  <c r="AE114" i="7"/>
  <c r="AD114" i="7"/>
  <c r="AC114" i="7"/>
  <c r="AB114" i="7"/>
  <c r="X185" i="7"/>
  <c r="X304" i="7"/>
  <c r="X114" i="7"/>
  <c r="AG499" i="7"/>
  <c r="AI499" i="7" s="1"/>
  <c r="AF499" i="7"/>
  <c r="AE499" i="7"/>
  <c r="AD499" i="7"/>
  <c r="AC499" i="7"/>
  <c r="AB499" i="7"/>
  <c r="Z499" i="7"/>
  <c r="AG184" i="7"/>
  <c r="AI184" i="7" s="1"/>
  <c r="AF184" i="7"/>
  <c r="AE184" i="7"/>
  <c r="AD184" i="7"/>
  <c r="AC184" i="7"/>
  <c r="AB184" i="7"/>
  <c r="Z184" i="7"/>
  <c r="AG174" i="7"/>
  <c r="AI174" i="7" s="1"/>
  <c r="AF174" i="7"/>
  <c r="AE174" i="7"/>
  <c r="AD174" i="7"/>
  <c r="AC174" i="7"/>
  <c r="AB174" i="7"/>
  <c r="Z174" i="7"/>
  <c r="AG113" i="7"/>
  <c r="AI113" i="7" s="1"/>
  <c r="AF113" i="7"/>
  <c r="AE113" i="7"/>
  <c r="AD113" i="7"/>
  <c r="AC113" i="7"/>
  <c r="AB113" i="7"/>
  <c r="Z113" i="7"/>
  <c r="X499" i="7"/>
  <c r="X184" i="7"/>
  <c r="X174" i="7"/>
  <c r="X113" i="7"/>
  <c r="Y185" i="7"/>
  <c r="Y114" i="7"/>
  <c r="AG138" i="7"/>
  <c r="AI138" i="7" s="1"/>
  <c r="AF138" i="7"/>
  <c r="AE138" i="7"/>
  <c r="AD138" i="7"/>
  <c r="AC138" i="7"/>
  <c r="AB138" i="7"/>
  <c r="Z138" i="7"/>
  <c r="Y138" i="7"/>
  <c r="AG183" i="7"/>
  <c r="AI183" i="7" s="1"/>
  <c r="AF183" i="7"/>
  <c r="AE183" i="7"/>
  <c r="AD183" i="7"/>
  <c r="AC183" i="7"/>
  <c r="AB183" i="7"/>
  <c r="Z183" i="7"/>
  <c r="Y183" i="7"/>
  <c r="AG112" i="7"/>
  <c r="AI112" i="7" s="1"/>
  <c r="AF112" i="7"/>
  <c r="AE112" i="7"/>
  <c r="AD112" i="7"/>
  <c r="AB112" i="7"/>
  <c r="Z112" i="7"/>
  <c r="Y112" i="7"/>
  <c r="X138" i="7"/>
  <c r="X183" i="7"/>
  <c r="X112" i="7"/>
  <c r="Y184" i="7"/>
  <c r="Y113" i="7"/>
  <c r="Z304" i="7"/>
  <c r="Y502" i="7"/>
  <c r="Z502" i="7"/>
  <c r="AG190" i="7"/>
  <c r="AI190" i="7" s="1"/>
  <c r="AF190" i="7"/>
  <c r="AE190" i="7"/>
  <c r="AD190" i="7"/>
  <c r="AC190" i="7"/>
  <c r="AB190" i="7"/>
  <c r="Z190" i="7"/>
  <c r="Y190" i="7"/>
  <c r="AG301" i="7"/>
  <c r="AI301" i="7" s="1"/>
  <c r="AF301" i="7"/>
  <c r="AE301" i="7"/>
  <c r="AD301" i="7"/>
  <c r="AC301" i="7"/>
  <c r="AB301" i="7"/>
  <c r="Z301" i="7"/>
  <c r="Y301" i="7"/>
  <c r="X190" i="7"/>
  <c r="X301" i="7"/>
  <c r="Y304" i="7"/>
  <c r="Z114" i="7"/>
  <c r="AG189" i="7"/>
  <c r="AI189" i="7" s="1"/>
  <c r="AF189" i="7"/>
  <c r="AE189" i="7"/>
  <c r="AD189" i="7"/>
  <c r="AC189" i="7"/>
  <c r="AB189" i="7"/>
  <c r="Z189" i="7"/>
  <c r="Y189" i="7"/>
  <c r="AG300" i="7"/>
  <c r="AI300" i="7" s="1"/>
  <c r="AF300" i="7"/>
  <c r="AE300" i="7"/>
  <c r="AD300" i="7"/>
  <c r="AC300" i="7"/>
  <c r="AB300" i="7"/>
  <c r="Z300" i="7"/>
  <c r="Y300" i="7"/>
  <c r="AG173" i="7"/>
  <c r="AI173" i="7" s="1"/>
  <c r="AF173" i="7"/>
  <c r="AE173" i="7"/>
  <c r="AD173" i="7"/>
  <c r="AC173" i="7"/>
  <c r="AB173" i="7"/>
  <c r="Z173" i="7"/>
  <c r="Y173" i="7"/>
  <c r="X189" i="7"/>
  <c r="X300" i="7"/>
  <c r="X173" i="7"/>
  <c r="Y499" i="7"/>
  <c r="Y174" i="7"/>
  <c r="U7" i="22"/>
  <c r="AH392" i="7" l="1"/>
  <c r="AH396" i="7"/>
  <c r="AH393" i="7"/>
  <c r="AH399" i="7"/>
  <c r="AH398" i="7"/>
  <c r="AH395" i="7"/>
  <c r="AH394" i="7"/>
  <c r="AH397" i="7"/>
  <c r="AH231" i="7"/>
  <c r="AH238" i="7"/>
  <c r="AH332" i="7"/>
  <c r="AH498" i="7"/>
  <c r="AH497" i="7"/>
  <c r="AH120" i="7"/>
  <c r="AH233" i="7"/>
  <c r="AH234" i="7"/>
  <c r="AH235" i="7"/>
  <c r="AH134" i="7"/>
  <c r="AH486" i="7"/>
  <c r="AH57" i="7"/>
  <c r="AH356" i="7"/>
  <c r="AH169" i="7"/>
  <c r="AH211" i="7"/>
  <c r="AH348" i="7"/>
  <c r="AH105" i="7"/>
  <c r="AH66" i="7"/>
  <c r="AH51" i="7"/>
  <c r="AH476" i="7"/>
  <c r="AH241" i="7"/>
  <c r="AH72" i="7"/>
  <c r="AH107" i="7"/>
  <c r="AH101" i="7"/>
  <c r="AH29" i="7"/>
  <c r="AH401" i="7"/>
  <c r="AH204" i="7"/>
  <c r="AH344" i="7"/>
  <c r="AH305" i="7"/>
  <c r="AH223" i="7"/>
  <c r="AH306" i="7"/>
  <c r="AH210" i="7"/>
  <c r="AH50" i="7"/>
  <c r="AH388" i="7"/>
  <c r="AH260" i="7"/>
  <c r="AH367" i="7"/>
  <c r="AH470" i="7"/>
  <c r="AH272" i="7"/>
  <c r="AH203" i="7"/>
  <c r="AH208" i="7"/>
  <c r="AH232" i="7"/>
  <c r="AH176" i="7"/>
  <c r="AH444" i="7"/>
  <c r="AH457" i="7"/>
  <c r="AH180" i="7"/>
  <c r="AH351" i="7"/>
  <c r="AH287" i="7"/>
  <c r="AH312" i="7"/>
  <c r="AH193" i="7"/>
  <c r="AH182" i="7"/>
  <c r="AH313" i="7"/>
  <c r="AH342" i="7"/>
  <c r="AH40" i="7"/>
  <c r="AH501" i="7"/>
  <c r="AH350" i="7"/>
  <c r="AH16" i="7"/>
  <c r="AH28" i="7"/>
  <c r="AH352" i="7"/>
  <c r="AH30" i="7"/>
  <c r="AH424" i="7"/>
  <c r="AH264" i="7"/>
  <c r="AH323" i="7"/>
  <c r="AH115" i="7"/>
  <c r="AH256" i="7"/>
  <c r="AH408" i="7"/>
  <c r="AH17" i="7"/>
  <c r="AH292" i="7"/>
  <c r="AH126" i="7"/>
  <c r="AH487" i="7"/>
  <c r="AH181" i="7"/>
  <c r="AH436" i="7"/>
  <c r="AH220" i="7"/>
  <c r="AH173" i="7"/>
  <c r="AH133" i="7"/>
  <c r="AH140" i="7"/>
  <c r="AH23" i="7"/>
  <c r="AH437" i="7"/>
  <c r="AH459" i="7"/>
  <c r="AH129" i="7"/>
  <c r="AH387" i="7"/>
  <c r="AH38" i="7"/>
  <c r="AH290" i="7"/>
  <c r="AH44" i="7"/>
  <c r="AH144" i="7"/>
  <c r="AH111" i="7"/>
  <c r="AH10" i="7"/>
  <c r="AH456" i="7"/>
  <c r="AH442" i="7"/>
  <c r="AH25" i="7"/>
  <c r="AH528" i="7"/>
  <c r="AH425" i="7"/>
  <c r="AH333" i="7"/>
  <c r="AH274" i="7"/>
  <c r="AH349" i="7"/>
  <c r="AH370" i="7"/>
  <c r="AH462" i="7"/>
  <c r="AH206" i="7"/>
  <c r="AH148" i="7"/>
  <c r="AH507" i="7"/>
  <c r="AH104" i="7"/>
  <c r="AH517" i="7"/>
  <c r="AH155" i="7"/>
  <c r="AH283" i="7"/>
  <c r="AH213" i="7"/>
  <c r="AH26" i="7"/>
  <c r="AH156" i="7"/>
  <c r="AH69" i="7"/>
  <c r="AH496" i="7"/>
  <c r="AH422" i="7"/>
  <c r="AH65" i="7"/>
  <c r="AH219" i="7"/>
  <c r="AH502" i="7"/>
  <c r="AH279" i="7"/>
  <c r="AH168" i="7"/>
  <c r="AH151" i="7"/>
  <c r="AH371" i="7"/>
  <c r="AH315" i="7"/>
  <c r="AH142" i="7"/>
  <c r="AH288" i="7"/>
  <c r="AH363" i="7"/>
  <c r="AH227" i="7"/>
  <c r="AH196" i="7"/>
  <c r="AH335" i="7"/>
  <c r="AH19" i="7"/>
  <c r="AH166" i="7"/>
  <c r="AH511" i="7"/>
  <c r="AH88" i="7"/>
  <c r="AH534" i="7"/>
  <c r="AH27" i="7"/>
  <c r="AH221" i="7"/>
  <c r="AH70" i="7"/>
  <c r="AH469" i="7"/>
  <c r="AH77" i="7"/>
  <c r="AH453" i="7"/>
  <c r="AH521" i="7"/>
  <c r="AH73" i="7"/>
  <c r="AH146" i="7"/>
  <c r="AH529" i="7"/>
  <c r="AH382" i="7"/>
  <c r="AH121" i="7"/>
  <c r="AH277" i="7"/>
  <c r="AH253" i="7"/>
  <c r="AH361" i="7"/>
  <c r="AH187" i="7"/>
  <c r="AH359" i="7"/>
  <c r="AH338" i="7"/>
  <c r="AH526" i="7"/>
  <c r="AH114" i="7"/>
  <c r="AH372" i="7"/>
  <c r="AH189" i="7"/>
  <c r="AH11" i="7"/>
  <c r="AH58" i="7"/>
  <c r="AH78" i="7"/>
  <c r="AH271" i="7"/>
  <c r="AH267" i="7"/>
  <c r="AH268" i="7"/>
  <c r="AH109" i="7"/>
  <c r="AH239" i="7"/>
  <c r="AH337" i="7"/>
  <c r="AH136" i="7"/>
  <c r="AH12" i="7"/>
  <c r="AH61" i="7"/>
  <c r="AH293" i="7"/>
  <c r="AH428" i="7"/>
  <c r="AH365" i="7"/>
  <c r="AH212" i="7"/>
  <c r="AH415" i="7"/>
  <c r="AH294" i="7"/>
  <c r="AH440" i="7"/>
  <c r="AH103" i="7"/>
  <c r="AH202" i="7"/>
  <c r="AH190" i="7"/>
  <c r="AH429" i="7"/>
  <c r="AH341" i="7"/>
  <c r="AH172" i="7"/>
  <c r="AH379" i="7"/>
  <c r="AH250" i="7"/>
  <c r="AH533" i="7"/>
  <c r="AH165" i="7"/>
  <c r="AH451" i="7"/>
  <c r="AH122" i="7"/>
  <c r="AH345" i="7"/>
  <c r="AH297" i="7"/>
  <c r="AH143" i="7"/>
  <c r="AH80" i="7"/>
  <c r="AH508" i="7"/>
  <c r="AH254" i="7"/>
  <c r="AH185" i="7"/>
  <c r="AH36" i="7"/>
  <c r="AH41" i="7"/>
  <c r="AH409" i="7"/>
  <c r="AH390" i="7"/>
  <c r="AH116" i="7"/>
  <c r="AH9" i="7"/>
  <c r="AH236" i="7"/>
  <c r="AH336" i="7"/>
  <c r="AH430" i="7"/>
  <c r="AH68" i="7"/>
  <c r="AH416" i="7"/>
  <c r="AH513" i="7"/>
  <c r="AH473" i="7"/>
  <c r="AH509" i="7"/>
  <c r="AH237" i="7"/>
  <c r="AH199" i="7"/>
  <c r="AH85" i="7"/>
  <c r="AH46" i="7"/>
  <c r="AH229" i="7"/>
  <c r="AH364" i="7"/>
  <c r="AH60" i="7"/>
  <c r="AH251" i="7"/>
  <c r="AH218" i="7"/>
  <c r="AH467" i="7"/>
  <c r="AH261" i="7"/>
  <c r="AH178" i="7"/>
  <c r="AH446" i="7"/>
  <c r="AH525" i="7"/>
  <c r="AH519" i="7"/>
  <c r="AH414" i="7"/>
  <c r="AH37" i="7"/>
  <c r="AH124" i="7"/>
  <c r="AH419" i="7"/>
  <c r="AH357" i="7"/>
  <c r="AH389" i="7"/>
  <c r="AH454" i="7"/>
  <c r="AH374" i="7"/>
  <c r="AH167" i="7"/>
  <c r="AH63" i="7"/>
  <c r="AH31" i="7"/>
  <c r="AH247" i="7"/>
  <c r="AH355" i="7"/>
  <c r="AH503" i="7"/>
  <c r="AH225" i="7"/>
  <c r="AH214" i="7"/>
  <c r="AH84" i="7"/>
  <c r="AH512" i="7"/>
  <c r="AH378" i="7"/>
  <c r="AH369" i="7"/>
  <c r="AH244" i="7"/>
  <c r="AH524" i="7"/>
  <c r="AH481" i="7"/>
  <c r="AH327" i="7"/>
  <c r="AH403" i="7"/>
  <c r="AH354" i="7"/>
  <c r="AH128" i="7"/>
  <c r="AH162" i="7"/>
  <c r="AH21" i="7"/>
  <c r="AH309" i="7"/>
  <c r="AH334" i="7"/>
  <c r="AH47" i="7"/>
  <c r="AH45" i="7"/>
  <c r="AH495" i="7"/>
  <c r="AH435" i="7"/>
  <c r="AH8" i="7"/>
  <c r="AH317" i="7"/>
  <c r="AH205" i="7"/>
  <c r="AH407" i="7"/>
  <c r="AH506" i="7"/>
  <c r="AH483" i="7"/>
  <c r="AH71" i="7"/>
  <c r="AH434" i="7"/>
  <c r="AH81" i="7"/>
  <c r="AH270" i="7"/>
  <c r="AH331" i="7"/>
  <c r="AH466" i="7"/>
  <c r="AH289" i="7"/>
  <c r="AH465" i="7"/>
  <c r="AH152" i="7"/>
  <c r="AH275" i="7"/>
  <c r="AH154" i="7"/>
  <c r="AH535" i="7"/>
  <c r="AH160" i="7"/>
  <c r="AH18" i="7"/>
  <c r="AH245" i="7"/>
  <c r="AH95" i="7"/>
  <c r="AH490" i="7"/>
  <c r="AH197" i="7"/>
  <c r="AH505" i="7"/>
  <c r="AH500" i="7"/>
  <c r="AH93" i="7"/>
  <c r="AH492" i="7"/>
  <c r="AH484" i="7"/>
  <c r="AH494" i="7"/>
  <c r="AH441" i="7"/>
  <c r="AH191" i="7"/>
  <c r="AH421" i="7"/>
  <c r="AH514" i="7"/>
  <c r="AH201" i="7"/>
  <c r="AH98" i="7"/>
  <c r="AH258" i="7"/>
  <c r="AH532" i="7"/>
  <c r="AH106" i="7"/>
  <c r="AH108" i="7"/>
  <c r="AH246" i="7"/>
  <c r="AH22" i="7"/>
  <c r="AH340" i="7"/>
  <c r="AH113" i="7"/>
  <c r="AH13" i="7"/>
  <c r="AH269" i="7"/>
  <c r="AH538" i="7"/>
  <c r="AH427" i="7"/>
  <c r="AH468" i="7"/>
  <c r="AH230" i="7"/>
  <c r="AH127" i="7"/>
  <c r="AH217" i="7"/>
  <c r="AH443" i="7"/>
  <c r="AH97" i="7"/>
  <c r="AH478" i="7"/>
  <c r="AH179" i="7"/>
  <c r="AH79" i="7"/>
  <c r="AH518" i="7"/>
  <c r="AH157" i="7"/>
  <c r="AH471" i="7"/>
  <c r="AH117" i="7"/>
  <c r="AH216" i="7"/>
  <c r="AH243" i="7"/>
  <c r="AH53" i="7"/>
  <c r="AH314" i="7"/>
  <c r="AH539" i="7"/>
  <c r="AH450" i="7"/>
  <c r="AH52" i="7"/>
  <c r="AH186" i="7"/>
  <c r="AH118" i="7"/>
  <c r="AH406" i="7"/>
  <c r="AH278" i="7"/>
  <c r="AH480" i="7"/>
  <c r="AH164" i="7"/>
  <c r="AH91" i="7"/>
  <c r="AH200" i="7"/>
  <c r="AH43" i="7"/>
  <c r="AH477" i="7"/>
  <c r="AH321" i="7"/>
  <c r="AH226" i="7"/>
  <c r="AH262" i="7"/>
  <c r="AH375" i="7"/>
  <c r="AH198" i="7"/>
  <c r="AH515" i="7"/>
  <c r="AH171" i="7"/>
  <c r="AH94" i="7"/>
  <c r="AH301" i="7"/>
  <c r="AH123" i="7"/>
  <c r="AH130" i="7"/>
  <c r="AH461" i="7"/>
  <c r="AH67" i="7"/>
  <c r="AH386" i="7"/>
  <c r="AH150" i="7"/>
  <c r="AH90" i="7"/>
  <c r="AH135" i="7"/>
  <c r="AH445" i="7"/>
  <c r="AH463" i="7"/>
  <c r="AH20" i="7"/>
  <c r="AH96" i="7"/>
  <c r="AH439" i="7"/>
  <c r="AH194" i="7"/>
  <c r="AH326" i="7"/>
  <c r="AH383" i="7"/>
  <c r="AH304" i="7"/>
  <c r="AH228" i="7"/>
  <c r="AH319" i="7"/>
  <c r="AH420" i="7"/>
  <c r="AH119" i="7"/>
  <c r="AH112" i="7"/>
  <c r="AH184" i="7"/>
  <c r="AH263" i="7"/>
  <c r="AH488" i="7"/>
  <c r="AH86" i="7"/>
  <c r="AH536" i="7"/>
  <c r="AH259" i="7"/>
  <c r="AH159" i="7"/>
  <c r="AH318" i="7"/>
  <c r="AH516" i="7"/>
  <c r="AH499" i="7"/>
  <c r="AH192" i="7"/>
  <c r="AH48" i="7"/>
  <c r="AH137" i="7"/>
  <c r="AH249" i="7"/>
  <c r="AH149" i="7"/>
  <c r="AH433" i="7"/>
  <c r="AH410" i="7"/>
  <c r="AH447" i="7"/>
  <c r="AH391" i="7"/>
  <c r="AH400" i="7"/>
  <c r="AH153" i="7"/>
  <c r="AH276" i="7"/>
  <c r="AH291" i="7"/>
  <c r="AH458" i="7"/>
  <c r="AH353" i="7"/>
  <c r="AH177" i="7"/>
  <c r="AH286" i="7"/>
  <c r="AH56" i="7"/>
  <c r="AH475" i="7"/>
  <c r="AH307" i="7"/>
  <c r="AH537" i="7"/>
  <c r="AH472" i="7"/>
  <c r="AH170" i="7"/>
  <c r="AH325" i="7"/>
  <c r="AH448" i="7"/>
  <c r="AH34" i="7"/>
  <c r="AH273" i="7"/>
  <c r="AH33" i="7"/>
  <c r="AH42" i="7"/>
  <c r="AH522" i="7"/>
  <c r="AH417" i="7"/>
  <c r="AH74" i="7"/>
  <c r="AH174" i="7"/>
  <c r="AH131" i="7"/>
  <c r="AH298" i="7"/>
  <c r="AH339" i="7"/>
  <c r="AH76" i="7"/>
  <c r="AH527" i="7"/>
  <c r="AH405" i="7"/>
  <c r="AH322" i="7"/>
  <c r="AH7" i="7"/>
  <c r="AH87" i="7"/>
  <c r="AH540" i="7"/>
  <c r="AH479" i="7"/>
  <c r="AH257" i="7"/>
  <c r="AH384" i="7"/>
  <c r="AH385" i="7"/>
  <c r="AH222" i="7"/>
  <c r="AH35" i="7"/>
  <c r="AH493" i="7"/>
  <c r="AH303" i="7"/>
  <c r="AH215" i="7"/>
  <c r="AH141" i="7"/>
  <c r="AH300" i="7"/>
  <c r="AH412" i="7"/>
  <c r="AH183" i="7"/>
  <c r="AH284" i="7"/>
  <c r="AH14" i="7"/>
  <c r="AH163" i="7"/>
  <c r="AH302" i="7"/>
  <c r="AH242" i="7"/>
  <c r="AH24" i="7"/>
  <c r="AH426" i="7"/>
  <c r="AH281" i="7"/>
  <c r="AH138" i="7"/>
  <c r="AH75" i="7"/>
  <c r="AH455" i="7"/>
  <c r="AH99" i="7"/>
  <c r="AH330" i="7"/>
  <c r="AH358" i="7"/>
  <c r="AH125" i="7"/>
  <c r="AH147" i="7"/>
  <c r="AH360" i="7"/>
  <c r="AH464" i="7"/>
  <c r="AH489" i="7"/>
  <c r="AH380" i="7"/>
  <c r="AH324" i="7"/>
  <c r="AH32" i="7"/>
  <c r="AH368" i="7"/>
  <c r="AH158" i="7"/>
  <c r="AH381" i="7"/>
  <c r="AH89" i="7"/>
  <c r="AH460" i="7"/>
  <c r="AH255" i="7"/>
  <c r="AH347" i="7"/>
  <c r="AH438" i="7"/>
  <c r="AH248" i="7"/>
  <c r="AH346" i="7"/>
  <c r="AH411" i="7"/>
  <c r="AH449" i="7"/>
  <c r="AH377" i="7"/>
  <c r="AH523" i="7"/>
  <c r="AH295" i="7"/>
  <c r="AH282" i="7"/>
  <c r="AH504" i="7"/>
  <c r="AH110" i="7"/>
  <c r="AH373" i="7"/>
  <c r="AH343" i="7"/>
  <c r="AH59" i="7"/>
  <c r="AH510" i="7"/>
  <c r="AH39" i="7"/>
  <c r="AH92" i="7"/>
  <c r="AH252" i="7"/>
  <c r="AH366" i="7"/>
  <c r="AH531" i="7"/>
  <c r="AH316" i="7"/>
  <c r="AH195" i="7"/>
  <c r="AH145" i="7"/>
  <c r="AH280" i="7"/>
  <c r="AH423" i="7"/>
  <c r="AH413" i="7"/>
  <c r="AH266" i="7"/>
  <c r="AH432" i="7"/>
  <c r="AH485" i="7"/>
  <c r="AH474" i="7"/>
  <c r="AH132" i="7"/>
  <c r="AH188" i="7"/>
  <c r="AH310" i="7"/>
  <c r="AH431" i="7"/>
  <c r="AH83" i="7"/>
  <c r="AH491" i="7"/>
  <c r="AH49" i="7"/>
  <c r="AH100" i="7"/>
  <c r="AH482" i="7"/>
  <c r="AH299" i="7"/>
  <c r="AH520" i="7"/>
  <c r="AH175" i="7"/>
  <c r="AH404" i="7"/>
  <c r="AH296" i="7"/>
  <c r="AH55" i="7"/>
  <c r="AH62" i="7"/>
  <c r="AH15" i="7"/>
  <c r="AH402" i="7"/>
  <c r="AH418" i="7"/>
  <c r="AH285" i="7"/>
  <c r="AH82" i="7"/>
  <c r="AH102" i="7"/>
  <c r="AH311" i="7"/>
  <c r="AH240" i="7"/>
  <c r="AH362" i="7"/>
  <c r="AH209" i="7"/>
  <c r="AH161" i="7"/>
  <c r="AH308" i="7"/>
  <c r="AH64" i="7"/>
  <c r="AH265" i="7"/>
  <c r="AH452" i="7"/>
  <c r="AH207" i="7"/>
  <c r="AH139" i="7"/>
  <c r="AH530" i="7"/>
  <c r="AH320" i="7"/>
  <c r="AH328" i="7"/>
  <c r="AH224" i="7"/>
  <c r="AH54" i="7"/>
  <c r="AH329" i="7"/>
  <c r="AH376" i="7"/>
  <c r="J366" i="7"/>
  <c r="I366" i="7" s="1"/>
  <c r="J365" i="7"/>
  <c r="I365" i="7" s="1"/>
  <c r="R84" i="18"/>
  <c r="R85" i="18"/>
  <c r="R7" i="18"/>
  <c r="R8" i="18"/>
  <c r="R9" i="18"/>
  <c r="R10" i="18"/>
  <c r="R11" i="18"/>
  <c r="R12" i="18"/>
  <c r="R13" i="18"/>
  <c r="R14" i="18"/>
  <c r="R15" i="18"/>
  <c r="R16" i="18"/>
  <c r="R17" i="18"/>
  <c r="R18" i="18"/>
  <c r="R19" i="18"/>
  <c r="R20" i="18"/>
  <c r="R21" i="18"/>
  <c r="R22" i="18"/>
  <c r="R23" i="18"/>
  <c r="R24" i="18"/>
  <c r="R25" i="18"/>
  <c r="R26" i="18"/>
  <c r="R27" i="18"/>
  <c r="R78" i="18"/>
  <c r="R79" i="18"/>
  <c r="R80" i="18"/>
  <c r="R81" i="18"/>
  <c r="R82" i="18"/>
  <c r="R83" i="18"/>
  <c r="J162" i="7"/>
  <c r="I162" i="7" s="1"/>
  <c r="O52" i="18"/>
  <c r="P52" i="18" s="1"/>
  <c r="I14" i="14"/>
  <c r="I87" i="14"/>
  <c r="I13" i="14"/>
  <c r="I109" i="14"/>
  <c r="I29" i="14"/>
  <c r="I39" i="14"/>
  <c r="I42" i="14"/>
  <c r="I48" i="14"/>
  <c r="I50" i="14"/>
  <c r="I51" i="14"/>
  <c r="I54" i="14"/>
  <c r="I74" i="14"/>
  <c r="I53" i="14"/>
  <c r="I47" i="14"/>
  <c r="I30" i="14"/>
  <c r="I62" i="14"/>
  <c r="I111" i="14"/>
  <c r="I31" i="14"/>
  <c r="I37" i="14"/>
  <c r="I81" i="14"/>
  <c r="I15" i="14"/>
  <c r="I22" i="14"/>
  <c r="I52" i="14"/>
  <c r="I57" i="14"/>
  <c r="I20" i="14"/>
  <c r="I32" i="14"/>
  <c r="I16" i="14"/>
  <c r="I17" i="14"/>
  <c r="I44" i="14"/>
  <c r="I24" i="14"/>
  <c r="I28" i="14"/>
  <c r="I33" i="14"/>
  <c r="I36" i="14"/>
  <c r="I46" i="14"/>
  <c r="I96" i="14"/>
  <c r="I21" i="14"/>
  <c r="I64" i="14"/>
  <c r="I110" i="14"/>
  <c r="I116" i="14"/>
  <c r="I18" i="14"/>
  <c r="I19" i="14"/>
  <c r="I26" i="14"/>
  <c r="I27" i="14"/>
  <c r="I34" i="14"/>
  <c r="I38" i="14"/>
  <c r="I40" i="14"/>
  <c r="I59" i="14"/>
  <c r="I78" i="14"/>
  <c r="I79" i="14"/>
  <c r="I88" i="14"/>
  <c r="I99" i="14"/>
  <c r="I105" i="14"/>
  <c r="I108" i="14"/>
  <c r="I45" i="14"/>
  <c r="I97" i="14"/>
  <c r="I95" i="14"/>
  <c r="I100" i="14"/>
  <c r="I115" i="14"/>
  <c r="I41" i="14"/>
  <c r="I107" i="14"/>
  <c r="I101" i="14"/>
  <c r="I77" i="14"/>
  <c r="I10" i="14"/>
  <c r="I55" i="14"/>
  <c r="I73" i="14"/>
  <c r="I76" i="14"/>
  <c r="I103" i="14"/>
  <c r="I114" i="14"/>
  <c r="I11" i="14"/>
  <c r="I63" i="14"/>
  <c r="I113" i="14"/>
  <c r="I12" i="14"/>
  <c r="I23" i="14"/>
  <c r="I25" i="14"/>
  <c r="I35" i="14"/>
  <c r="I43" i="14"/>
  <c r="I49" i="14"/>
  <c r="I58" i="14"/>
  <c r="I60" i="14"/>
  <c r="I65" i="14"/>
  <c r="I66" i="14"/>
  <c r="I67" i="14"/>
  <c r="I68" i="14"/>
  <c r="I69" i="14"/>
  <c r="I70" i="14"/>
  <c r="I71" i="14"/>
  <c r="I75" i="14"/>
  <c r="I83" i="14"/>
  <c r="I84" i="14"/>
  <c r="I102" i="14"/>
  <c r="I85" i="14"/>
  <c r="I86" i="14"/>
  <c r="I89" i="14"/>
  <c r="I90" i="14"/>
  <c r="I91" i="14"/>
  <c r="I92" i="14"/>
  <c r="I93" i="14"/>
  <c r="I94" i="14"/>
  <c r="I104" i="14"/>
  <c r="I82" i="14"/>
  <c r="I98" i="14"/>
  <c r="J253" i="7"/>
  <c r="I253" i="7" s="1"/>
  <c r="J112" i="7"/>
  <c r="I112" i="7" s="1"/>
  <c r="J113" i="7"/>
  <c r="I113" i="7" s="1"/>
  <c r="J114" i="7"/>
  <c r="I114" i="7" s="1"/>
  <c r="J115" i="7"/>
  <c r="I115" i="7" s="1"/>
  <c r="J172" i="7"/>
  <c r="I172" i="7" s="1"/>
  <c r="J173" i="7"/>
  <c r="I173" i="7" s="1"/>
  <c r="J174" i="7"/>
  <c r="I174" i="7" s="1"/>
  <c r="J304" i="7"/>
  <c r="I304" i="7" s="1"/>
  <c r="J305" i="7"/>
  <c r="I305" i="7" s="1"/>
  <c r="J306" i="7"/>
  <c r="I306" i="7" s="1"/>
  <c r="J300" i="7"/>
  <c r="I300" i="7" s="1"/>
  <c r="J301" i="7"/>
  <c r="I301" i="7" s="1"/>
  <c r="J179" i="7"/>
  <c r="I179" i="7" s="1"/>
  <c r="J180" i="7"/>
  <c r="I180" i="7" s="1"/>
  <c r="J181" i="7"/>
  <c r="I181" i="7" s="1"/>
  <c r="J182" i="7"/>
  <c r="I182" i="7" s="1"/>
  <c r="J183" i="7"/>
  <c r="I183" i="7" s="1"/>
  <c r="J184" i="7"/>
  <c r="I184" i="7" s="1"/>
  <c r="J185" i="7"/>
  <c r="I185" i="7" s="1"/>
  <c r="J186" i="7"/>
  <c r="I186" i="7" s="1"/>
  <c r="J187" i="7"/>
  <c r="I187" i="7" s="1"/>
  <c r="J188" i="7"/>
  <c r="I188" i="7" s="1"/>
  <c r="J189" i="7"/>
  <c r="I189" i="7" s="1"/>
  <c r="J190" i="7"/>
  <c r="I190" i="7" s="1"/>
  <c r="J240" i="7"/>
  <c r="I240" i="7" s="1"/>
  <c r="J241" i="7"/>
  <c r="I241" i="7" s="1"/>
  <c r="J136" i="7"/>
  <c r="I136" i="7" s="1"/>
  <c r="J137" i="7"/>
  <c r="I137" i="7" s="1"/>
  <c r="J138" i="7"/>
  <c r="I138" i="7" s="1"/>
  <c r="J499" i="7"/>
  <c r="I499" i="7" s="1"/>
  <c r="J500" i="7"/>
  <c r="I500" i="7" s="1"/>
  <c r="J501" i="7"/>
  <c r="I501" i="7" s="1"/>
  <c r="J502" i="7"/>
  <c r="I502" i="7" s="1"/>
  <c r="J503" i="7"/>
  <c r="I503" i="7" s="1"/>
  <c r="J504" i="7"/>
  <c r="I504" i="7" s="1"/>
  <c r="J524" i="7"/>
  <c r="I524" i="7" s="1"/>
  <c r="J525" i="7"/>
  <c r="I525" i="7" s="1"/>
  <c r="J526" i="7"/>
  <c r="I526" i="7" s="1"/>
  <c r="J453" i="7"/>
  <c r="I453" i="7" s="1"/>
  <c r="J454" i="7"/>
  <c r="I454" i="7" s="1"/>
  <c r="J455" i="7"/>
  <c r="I455" i="7" s="1"/>
  <c r="J401" i="7"/>
  <c r="I401" i="7" s="1"/>
  <c r="J402" i="7"/>
  <c r="I402" i="7" s="1"/>
  <c r="J403" i="7"/>
  <c r="I403" i="7" s="1"/>
  <c r="J404" i="7"/>
  <c r="I404" i="7" s="1"/>
  <c r="J405" i="7"/>
  <c r="I405" i="7" s="1"/>
  <c r="J406" i="7"/>
  <c r="I406" i="7" s="1"/>
  <c r="J58" i="7"/>
  <c r="I58" i="7" s="1"/>
  <c r="J527" i="7"/>
  <c r="I527" i="7" s="1"/>
  <c r="J528" i="7"/>
  <c r="I528" i="7" s="1"/>
  <c r="J529" i="7"/>
  <c r="I529" i="7" s="1"/>
  <c r="J530" i="7"/>
  <c r="I530" i="7" s="1"/>
  <c r="J531" i="7"/>
  <c r="I531" i="7" s="1"/>
  <c r="J532" i="7"/>
  <c r="I532" i="7" s="1"/>
  <c r="J533" i="7"/>
  <c r="I533" i="7" s="1"/>
  <c r="J534" i="7"/>
  <c r="I534" i="7" s="1"/>
  <c r="J535" i="7"/>
  <c r="I535" i="7" s="1"/>
  <c r="J536" i="7"/>
  <c r="I536" i="7" s="1"/>
  <c r="J537" i="7"/>
  <c r="I537" i="7" s="1"/>
  <c r="J538" i="7"/>
  <c r="I538" i="7" s="1"/>
  <c r="J539" i="7"/>
  <c r="I539" i="7" s="1"/>
  <c r="J347" i="7"/>
  <c r="I347" i="7" s="1"/>
  <c r="J348" i="7"/>
  <c r="I348" i="7" s="1"/>
  <c r="J349" i="7"/>
  <c r="I349" i="7" s="1"/>
  <c r="J350" i="7"/>
  <c r="I350" i="7" s="1"/>
  <c r="J351" i="7"/>
  <c r="I351" i="7" s="1"/>
  <c r="J352" i="7"/>
  <c r="I352" i="7" s="1"/>
  <c r="J353" i="7"/>
  <c r="I353" i="7" s="1"/>
  <c r="J354" i="7"/>
  <c r="I354" i="7" s="1"/>
  <c r="J355" i="7"/>
  <c r="I355" i="7" s="1"/>
  <c r="J356" i="7"/>
  <c r="I356" i="7" s="1"/>
  <c r="J357" i="7"/>
  <c r="I357" i="7" s="1"/>
  <c r="J358" i="7"/>
  <c r="I358" i="7" s="1"/>
  <c r="J359" i="7"/>
  <c r="I359" i="7" s="1"/>
  <c r="J360" i="7"/>
  <c r="I360" i="7" s="1"/>
  <c r="J361" i="7"/>
  <c r="I361" i="7" s="1"/>
  <c r="J362" i="7"/>
  <c r="I362" i="7" s="1"/>
  <c r="J363" i="7"/>
  <c r="I363" i="7" s="1"/>
  <c r="J364" i="7"/>
  <c r="I364" i="7" s="1"/>
  <c r="J216" i="7"/>
  <c r="I216" i="7" s="1"/>
  <c r="J217" i="7"/>
  <c r="I217" i="7" s="1"/>
  <c r="J218" i="7"/>
  <c r="I218" i="7" s="1"/>
  <c r="J219" i="7"/>
  <c r="I219" i="7" s="1"/>
  <c r="J220" i="7"/>
  <c r="I220" i="7" s="1"/>
  <c r="J221" i="7"/>
  <c r="I221" i="7" s="1"/>
  <c r="J222" i="7"/>
  <c r="I222" i="7" s="1"/>
  <c r="J223" i="7"/>
  <c r="I223" i="7" s="1"/>
  <c r="J224" i="7"/>
  <c r="I224" i="7" s="1"/>
  <c r="J225" i="7"/>
  <c r="I225" i="7" s="1"/>
  <c r="J308" i="7"/>
  <c r="I308" i="7" s="1"/>
  <c r="J309" i="7"/>
  <c r="I309" i="7" s="1"/>
  <c r="J310" i="7"/>
  <c r="I310" i="7" s="1"/>
  <c r="J311" i="7"/>
  <c r="I311" i="7" s="1"/>
  <c r="J312" i="7"/>
  <c r="I312" i="7" s="1"/>
  <c r="J313" i="7"/>
  <c r="I313" i="7" s="1"/>
  <c r="J196" i="7"/>
  <c r="I196" i="7" s="1"/>
  <c r="J197" i="7"/>
  <c r="I197" i="7" s="1"/>
  <c r="J314" i="7"/>
  <c r="I314" i="7" s="1"/>
  <c r="J315" i="7"/>
  <c r="I315" i="7" s="1"/>
  <c r="J316" i="7"/>
  <c r="I316" i="7" s="1"/>
  <c r="J59" i="7"/>
  <c r="I59" i="7" s="1"/>
  <c r="J60" i="7"/>
  <c r="I60" i="7" s="1"/>
  <c r="J61" i="7"/>
  <c r="I61" i="7" s="1"/>
  <c r="J62" i="7"/>
  <c r="I62" i="7" s="1"/>
  <c r="J63" i="7"/>
  <c r="I63" i="7" s="1"/>
  <c r="J64" i="7"/>
  <c r="I64" i="7" s="1"/>
  <c r="J65" i="7"/>
  <c r="I65" i="7" s="1"/>
  <c r="J407" i="7"/>
  <c r="I407" i="7" s="1"/>
  <c r="J408" i="7"/>
  <c r="I408" i="7" s="1"/>
  <c r="J409" i="7"/>
  <c r="I409" i="7" s="1"/>
  <c r="J410" i="7"/>
  <c r="I410" i="7" s="1"/>
  <c r="J411" i="7"/>
  <c r="I411" i="7" s="1"/>
  <c r="J412" i="7"/>
  <c r="I412" i="7" s="1"/>
  <c r="J198" i="7"/>
  <c r="I198" i="7" s="1"/>
  <c r="J199" i="7"/>
  <c r="I199" i="7" s="1"/>
  <c r="J200" i="7"/>
  <c r="I200" i="7" s="1"/>
  <c r="J201" i="7"/>
  <c r="I201" i="7" s="1"/>
  <c r="J202" i="7"/>
  <c r="I202" i="7" s="1"/>
  <c r="J203" i="7"/>
  <c r="I203" i="7" s="1"/>
  <c r="J204" i="7"/>
  <c r="I204" i="7" s="1"/>
  <c r="J205" i="7"/>
  <c r="I205" i="7" s="1"/>
  <c r="J242" i="7"/>
  <c r="I242" i="7" s="1"/>
  <c r="J243" i="7"/>
  <c r="I243" i="7" s="1"/>
  <c r="J26" i="7"/>
  <c r="I26" i="7" s="1"/>
  <c r="J278" i="7"/>
  <c r="I278" i="7" s="1"/>
  <c r="J507" i="7"/>
  <c r="I507" i="7" s="1"/>
  <c r="J108" i="7"/>
  <c r="I108" i="7" s="1"/>
  <c r="J109" i="7"/>
  <c r="I109" i="7" s="1"/>
  <c r="J25" i="7"/>
  <c r="I25" i="7" s="1"/>
  <c r="J540" i="7"/>
  <c r="I540" i="7" s="1"/>
  <c r="J27" i="7"/>
  <c r="I27" i="7" s="1"/>
  <c r="J206" i="7"/>
  <c r="I206" i="7" s="1"/>
  <c r="J66" i="7"/>
  <c r="I66" i="7" s="1"/>
  <c r="J317" i="7"/>
  <c r="I317" i="7" s="1"/>
  <c r="J207" i="7"/>
  <c r="I207" i="7" s="1"/>
  <c r="J508" i="7"/>
  <c r="I508" i="7" s="1"/>
  <c r="J509" i="7"/>
  <c r="I509" i="7" s="1"/>
  <c r="J510" i="7"/>
  <c r="I510" i="7" s="1"/>
  <c r="J67" i="7"/>
  <c r="I67" i="7" s="1"/>
  <c r="J16" i="7"/>
  <c r="I16" i="7" s="1"/>
  <c r="J17" i="7"/>
  <c r="I17" i="7" s="1"/>
  <c r="J39" i="7"/>
  <c r="I39" i="7" s="1"/>
  <c r="J41" i="7"/>
  <c r="I41" i="7" s="1"/>
  <c r="J42" i="7"/>
  <c r="I42" i="7" s="1"/>
  <c r="J43" i="7"/>
  <c r="I43" i="7" s="1"/>
  <c r="J44" i="7"/>
  <c r="I44" i="7" s="1"/>
  <c r="J45" i="7"/>
  <c r="I45" i="7" s="1"/>
  <c r="J46" i="7"/>
  <c r="I46" i="7" s="1"/>
  <c r="J47" i="7"/>
  <c r="I47" i="7" s="1"/>
  <c r="J18" i="7"/>
  <c r="I18" i="7" s="1"/>
  <c r="J19" i="7"/>
  <c r="I19" i="7" s="1"/>
  <c r="J226" i="7"/>
  <c r="I226" i="7" s="1"/>
  <c r="J68" i="7"/>
  <c r="I68" i="7" s="1"/>
  <c r="J69" i="7"/>
  <c r="I69" i="7" s="1"/>
  <c r="J227" i="7"/>
  <c r="I227" i="7" s="1"/>
  <c r="J110" i="7"/>
  <c r="I110" i="7" s="1"/>
  <c r="J70" i="7"/>
  <c r="I70" i="7" s="1"/>
  <c r="J143" i="7"/>
  <c r="I143" i="7" s="1"/>
  <c r="J144" i="7"/>
  <c r="I144" i="7" s="1"/>
  <c r="J145" i="7"/>
  <c r="I145" i="7" s="1"/>
  <c r="J146" i="7"/>
  <c r="I146" i="7" s="1"/>
  <c r="J147" i="7"/>
  <c r="I147" i="7" s="1"/>
  <c r="J148" i="7"/>
  <c r="I148" i="7" s="1"/>
  <c r="J149" i="7"/>
  <c r="I149" i="7" s="1"/>
  <c r="J150" i="7"/>
  <c r="I150" i="7" s="1"/>
  <c r="J151" i="7"/>
  <c r="I151" i="7" s="1"/>
  <c r="J152" i="7"/>
  <c r="I152" i="7" s="1"/>
  <c r="J153" i="7"/>
  <c r="I153" i="7" s="1"/>
  <c r="J154" i="7"/>
  <c r="I154" i="7" s="1"/>
  <c r="J155" i="7"/>
  <c r="I155" i="7" s="1"/>
  <c r="J156" i="7"/>
  <c r="I156" i="7" s="1"/>
  <c r="J157" i="7"/>
  <c r="I157" i="7" s="1"/>
  <c r="J7" i="7"/>
  <c r="J8" i="7"/>
  <c r="I8" i="7" s="1"/>
  <c r="J9" i="7"/>
  <c r="I9" i="7" s="1"/>
  <c r="J10" i="7"/>
  <c r="I10" i="7" s="1"/>
  <c r="J12" i="7"/>
  <c r="I12" i="7" s="1"/>
  <c r="J13" i="7"/>
  <c r="I13" i="7" s="1"/>
  <c r="J14" i="7"/>
  <c r="I14" i="7" s="1"/>
  <c r="J318" i="7"/>
  <c r="I318" i="7" s="1"/>
  <c r="J456" i="7"/>
  <c r="I456" i="7" s="1"/>
  <c r="J457" i="7"/>
  <c r="I457" i="7" s="1"/>
  <c r="J458" i="7"/>
  <c r="I458" i="7" s="1"/>
  <c r="J459" i="7"/>
  <c r="I459" i="7" s="1"/>
  <c r="J460" i="7"/>
  <c r="I460" i="7" s="1"/>
  <c r="J461" i="7"/>
  <c r="I461" i="7" s="1"/>
  <c r="J462" i="7"/>
  <c r="I462" i="7" s="1"/>
  <c r="J463" i="7"/>
  <c r="I463" i="7" s="1"/>
  <c r="J464" i="7"/>
  <c r="I464" i="7" s="1"/>
  <c r="J465" i="7"/>
  <c r="I465" i="7" s="1"/>
  <c r="J466" i="7"/>
  <c r="I466" i="7" s="1"/>
  <c r="J467" i="7"/>
  <c r="I467" i="7" s="1"/>
  <c r="J468" i="7"/>
  <c r="I468" i="7" s="1"/>
  <c r="J469" i="7"/>
  <c r="I469" i="7" s="1"/>
  <c r="J470" i="7"/>
  <c r="I470" i="7" s="1"/>
  <c r="J471" i="7"/>
  <c r="I471" i="7" s="1"/>
  <c r="J472" i="7"/>
  <c r="I472" i="7" s="1"/>
  <c r="J473" i="7"/>
  <c r="I473" i="7" s="1"/>
  <c r="J474" i="7"/>
  <c r="I474" i="7" s="1"/>
  <c r="J475" i="7"/>
  <c r="I475" i="7" s="1"/>
  <c r="J476" i="7"/>
  <c r="I476" i="7" s="1"/>
  <c r="J477" i="7"/>
  <c r="I477" i="7" s="1"/>
  <c r="J478" i="7"/>
  <c r="I478" i="7" s="1"/>
  <c r="J479" i="7"/>
  <c r="I479" i="7" s="1"/>
  <c r="J480" i="7"/>
  <c r="I480" i="7" s="1"/>
  <c r="J481" i="7"/>
  <c r="I481" i="7" s="1"/>
  <c r="J482" i="7"/>
  <c r="I482" i="7" s="1"/>
  <c r="J484" i="7"/>
  <c r="I484" i="7" s="1"/>
  <c r="J485" i="7"/>
  <c r="I485" i="7" s="1"/>
  <c r="J487" i="7"/>
  <c r="I487" i="7" s="1"/>
  <c r="J488" i="7"/>
  <c r="I488" i="7" s="1"/>
  <c r="J489" i="7"/>
  <c r="I489" i="7" s="1"/>
  <c r="J208" i="7"/>
  <c r="I208" i="7" s="1"/>
  <c r="J209" i="7"/>
  <c r="I209" i="7" s="1"/>
  <c r="J210" i="7"/>
  <c r="I210" i="7" s="1"/>
  <c r="J211" i="7"/>
  <c r="I211" i="7" s="1"/>
  <c r="J212" i="7"/>
  <c r="I212" i="7" s="1"/>
  <c r="J34" i="7"/>
  <c r="I34" i="7" s="1"/>
  <c r="J49" i="7"/>
  <c r="I49" i="7" s="1"/>
  <c r="J50" i="7"/>
  <c r="I50" i="7" s="1"/>
  <c r="J51" i="7"/>
  <c r="I51" i="7" s="1"/>
  <c r="J319" i="7"/>
  <c r="I319" i="7" s="1"/>
  <c r="J158" i="7"/>
  <c r="I158" i="7" s="1"/>
  <c r="J159" i="7"/>
  <c r="I159" i="7" s="1"/>
  <c r="J160" i="7"/>
  <c r="I160" i="7" s="1"/>
  <c r="J161" i="7"/>
  <c r="I161" i="7" s="1"/>
  <c r="J35" i="7"/>
  <c r="I35" i="7" s="1"/>
  <c r="J11" i="7"/>
  <c r="I11" i="7" s="1"/>
  <c r="J52" i="7"/>
  <c r="I52" i="7" s="1"/>
  <c r="J24" i="7"/>
  <c r="I24" i="7" s="1"/>
  <c r="J28" i="7"/>
  <c r="I28" i="7" s="1"/>
  <c r="J32" i="7"/>
  <c r="I32" i="7" s="1"/>
  <c r="J505" i="7"/>
  <c r="I505" i="7" s="1"/>
  <c r="J506" i="7"/>
  <c r="I506" i="7" s="1"/>
  <c r="J33" i="7"/>
  <c r="I33" i="7" s="1"/>
  <c r="J36" i="7"/>
  <c r="I36" i="7" s="1"/>
  <c r="J37" i="7"/>
  <c r="I37" i="7" s="1"/>
  <c r="J38" i="7"/>
  <c r="I38" i="7" s="1"/>
  <c r="J15" i="7"/>
  <c r="I15" i="7" s="1"/>
  <c r="J48" i="7"/>
  <c r="I48" i="7" s="1"/>
  <c r="J31" i="7"/>
  <c r="I31" i="7" s="1"/>
  <c r="J122" i="7"/>
  <c r="I122" i="7" s="1"/>
  <c r="J123" i="7"/>
  <c r="I123" i="7" s="1"/>
  <c r="J124" i="7"/>
  <c r="I124" i="7" s="1"/>
  <c r="J367" i="7"/>
  <c r="I367" i="7" s="1"/>
  <c r="J368" i="7"/>
  <c r="I368" i="7" s="1"/>
  <c r="J369" i="7"/>
  <c r="I369" i="7" s="1"/>
  <c r="J370" i="7"/>
  <c r="I370" i="7" s="1"/>
  <c r="J302" i="7"/>
  <c r="I302" i="7" s="1"/>
  <c r="J303" i="7"/>
  <c r="I303" i="7" s="1"/>
  <c r="J71" i="7"/>
  <c r="I71" i="7" s="1"/>
  <c r="J72" i="7"/>
  <c r="I72" i="7" s="1"/>
  <c r="J73" i="7"/>
  <c r="I73" i="7" s="1"/>
  <c r="J74" i="7"/>
  <c r="I74" i="7" s="1"/>
  <c r="J75" i="7"/>
  <c r="I75" i="7" s="1"/>
  <c r="J76" i="7"/>
  <c r="I76" i="7" s="1"/>
  <c r="J77" i="7"/>
  <c r="I77" i="7" s="1"/>
  <c r="J78" i="7"/>
  <c r="I78" i="7" s="1"/>
  <c r="J79" i="7"/>
  <c r="I79" i="7" s="1"/>
  <c r="J80" i="7"/>
  <c r="I80" i="7" s="1"/>
  <c r="J81" i="7"/>
  <c r="I81" i="7" s="1"/>
  <c r="J82" i="7"/>
  <c r="I82" i="7" s="1"/>
  <c r="J83" i="7"/>
  <c r="I83" i="7" s="1"/>
  <c r="J84" i="7"/>
  <c r="I84" i="7" s="1"/>
  <c r="J85" i="7"/>
  <c r="I85" i="7" s="1"/>
  <c r="J86" i="7"/>
  <c r="I86" i="7" s="1"/>
  <c r="J87" i="7"/>
  <c r="I87" i="7" s="1"/>
  <c r="J88" i="7"/>
  <c r="I88" i="7" s="1"/>
  <c r="J89" i="7"/>
  <c r="I89" i="7" s="1"/>
  <c r="J90" i="7"/>
  <c r="I90" i="7" s="1"/>
  <c r="J91" i="7"/>
  <c r="I91" i="7" s="1"/>
  <c r="J92" i="7"/>
  <c r="I92" i="7" s="1"/>
  <c r="J93" i="7"/>
  <c r="I93" i="7" s="1"/>
  <c r="J94" i="7"/>
  <c r="I94" i="7" s="1"/>
  <c r="J95" i="7"/>
  <c r="I95" i="7" s="1"/>
  <c r="J96" i="7"/>
  <c r="I96" i="7" s="1"/>
  <c r="J97" i="7"/>
  <c r="I97" i="7" s="1"/>
  <c r="J98" i="7"/>
  <c r="I98" i="7" s="1"/>
  <c r="J99" i="7"/>
  <c r="I99" i="7" s="1"/>
  <c r="J100" i="7"/>
  <c r="I100" i="7" s="1"/>
  <c r="J101" i="7"/>
  <c r="I101" i="7" s="1"/>
  <c r="J102" i="7"/>
  <c r="I102" i="7" s="1"/>
  <c r="J103" i="7"/>
  <c r="I103" i="7" s="1"/>
  <c r="J104" i="7"/>
  <c r="I104" i="7" s="1"/>
  <c r="J320" i="7"/>
  <c r="I320" i="7" s="1"/>
  <c r="J307" i="7"/>
  <c r="I307" i="7" s="1"/>
  <c r="J321" i="7"/>
  <c r="I321" i="7" s="1"/>
  <c r="J322" i="7"/>
  <c r="I322" i="7" s="1"/>
  <c r="J279" i="7"/>
  <c r="I279" i="7" s="1"/>
  <c r="J280" i="7"/>
  <c r="I280" i="7" s="1"/>
  <c r="J281" i="7"/>
  <c r="I281" i="7" s="1"/>
  <c r="J282" i="7"/>
  <c r="I282" i="7" s="1"/>
  <c r="J283" i="7"/>
  <c r="I283" i="7" s="1"/>
  <c r="J284" i="7"/>
  <c r="I284" i="7" s="1"/>
  <c r="J285" i="7"/>
  <c r="I285" i="7" s="1"/>
  <c r="J286" i="7"/>
  <c r="I286" i="7" s="1"/>
  <c r="J287" i="7"/>
  <c r="I287" i="7" s="1"/>
  <c r="J288" i="7"/>
  <c r="I288" i="7" s="1"/>
  <c r="J289" i="7"/>
  <c r="I289" i="7" s="1"/>
  <c r="J290" i="7"/>
  <c r="I290" i="7" s="1"/>
  <c r="J299" i="7"/>
  <c r="I299" i="7" s="1"/>
  <c r="J170" i="7"/>
  <c r="I170" i="7" s="1"/>
  <c r="J171" i="7"/>
  <c r="I171" i="7" s="1"/>
  <c r="J175" i="7"/>
  <c r="I175" i="7" s="1"/>
  <c r="J176" i="7"/>
  <c r="I176" i="7" s="1"/>
  <c r="J177" i="7"/>
  <c r="I177" i="7" s="1"/>
  <c r="J371" i="7"/>
  <c r="I371" i="7" s="1"/>
  <c r="J372" i="7"/>
  <c r="I372" i="7" s="1"/>
  <c r="J373" i="7"/>
  <c r="I373" i="7" s="1"/>
  <c r="J374" i="7"/>
  <c r="I374" i="7" s="1"/>
  <c r="J375" i="7"/>
  <c r="I375" i="7" s="1"/>
  <c r="J376" i="7"/>
  <c r="I376" i="7" s="1"/>
  <c r="J377" i="7"/>
  <c r="I377" i="7" s="1"/>
  <c r="J378" i="7"/>
  <c r="I378" i="7" s="1"/>
  <c r="J379" i="7"/>
  <c r="I379" i="7" s="1"/>
  <c r="J380" i="7"/>
  <c r="I380" i="7" s="1"/>
  <c r="J381" i="7"/>
  <c r="I381" i="7" s="1"/>
  <c r="J382" i="7"/>
  <c r="I382" i="7" s="1"/>
  <c r="J383" i="7"/>
  <c r="I383" i="7" s="1"/>
  <c r="J384" i="7"/>
  <c r="I384" i="7" s="1"/>
  <c r="J385" i="7"/>
  <c r="I385" i="7" s="1"/>
  <c r="J328" i="7"/>
  <c r="I328" i="7" s="1"/>
  <c r="J329" i="7"/>
  <c r="I329" i="7" s="1"/>
  <c r="J330" i="7"/>
  <c r="I330" i="7" s="1"/>
  <c r="J331" i="7"/>
  <c r="I331" i="7" s="1"/>
  <c r="J333" i="7"/>
  <c r="I333" i="7" s="1"/>
  <c r="J334" i="7"/>
  <c r="I334" i="7" s="1"/>
  <c r="J335" i="7"/>
  <c r="I335" i="7" s="1"/>
  <c r="J336" i="7"/>
  <c r="I336" i="7" s="1"/>
  <c r="J337" i="7"/>
  <c r="I337" i="7" s="1"/>
  <c r="J338" i="7"/>
  <c r="I338" i="7" s="1"/>
  <c r="J339" i="7"/>
  <c r="I339" i="7" s="1"/>
  <c r="J340" i="7"/>
  <c r="I340" i="7" s="1"/>
  <c r="J341" i="7"/>
  <c r="I341" i="7" s="1"/>
  <c r="J342" i="7"/>
  <c r="I342" i="7" s="1"/>
  <c r="J343" i="7"/>
  <c r="I343" i="7" s="1"/>
  <c r="J344" i="7"/>
  <c r="I344" i="7" s="1"/>
  <c r="J345" i="7"/>
  <c r="I345" i="7" s="1"/>
  <c r="J324" i="7"/>
  <c r="I324" i="7" s="1"/>
  <c r="J125" i="7"/>
  <c r="I125" i="7" s="1"/>
  <c r="J126" i="7"/>
  <c r="I126" i="7" s="1"/>
  <c r="J121" i="7"/>
  <c r="I121" i="7" s="1"/>
  <c r="J127" i="7"/>
  <c r="I127" i="7" s="1"/>
  <c r="J116" i="7"/>
  <c r="I116" i="7" s="1"/>
  <c r="J325" i="7"/>
  <c r="I325" i="7" s="1"/>
  <c r="J326" i="7"/>
  <c r="I326" i="7" s="1"/>
  <c r="J327" i="7"/>
  <c r="I327" i="7" s="1"/>
  <c r="J346" i="7"/>
  <c r="I346" i="7" s="1"/>
  <c r="J29" i="7"/>
  <c r="I29" i="7" s="1"/>
  <c r="J40" i="7"/>
  <c r="I40" i="7" s="1"/>
  <c r="J30" i="7"/>
  <c r="I30" i="7" s="1"/>
  <c r="J236" i="7"/>
  <c r="I236" i="7" s="1"/>
  <c r="J128" i="7"/>
  <c r="I128" i="7" s="1"/>
  <c r="J129" i="7"/>
  <c r="I129" i="7" s="1"/>
  <c r="J117" i="7"/>
  <c r="I117" i="7" s="1"/>
  <c r="J118" i="7"/>
  <c r="I118" i="7" s="1"/>
  <c r="J119" i="7"/>
  <c r="I119" i="7" s="1"/>
  <c r="J105" i="7"/>
  <c r="I105" i="7" s="1"/>
  <c r="J106" i="7"/>
  <c r="I106" i="7" s="1"/>
  <c r="J107" i="7"/>
  <c r="I107" i="7" s="1"/>
  <c r="J413" i="7"/>
  <c r="I413" i="7" s="1"/>
  <c r="J414" i="7"/>
  <c r="I414" i="7" s="1"/>
  <c r="J415" i="7"/>
  <c r="I415" i="7" s="1"/>
  <c r="J416" i="7"/>
  <c r="I416" i="7" s="1"/>
  <c r="J417" i="7"/>
  <c r="I417" i="7" s="1"/>
  <c r="J418" i="7"/>
  <c r="I418" i="7" s="1"/>
  <c r="J419" i="7"/>
  <c r="I419" i="7" s="1"/>
  <c r="J420" i="7"/>
  <c r="I420" i="7" s="1"/>
  <c r="J421" i="7"/>
  <c r="I421" i="7" s="1"/>
  <c r="J422" i="7"/>
  <c r="I422" i="7" s="1"/>
  <c r="J423" i="7"/>
  <c r="I423" i="7" s="1"/>
  <c r="J424" i="7"/>
  <c r="I424" i="7" s="1"/>
  <c r="J425" i="7"/>
  <c r="I425" i="7" s="1"/>
  <c r="J426" i="7"/>
  <c r="I426" i="7" s="1"/>
  <c r="J427" i="7"/>
  <c r="I427" i="7" s="1"/>
  <c r="J428" i="7"/>
  <c r="I428" i="7" s="1"/>
  <c r="J429" i="7"/>
  <c r="I429" i="7" s="1"/>
  <c r="J430" i="7"/>
  <c r="I430" i="7" s="1"/>
  <c r="J431" i="7"/>
  <c r="I431" i="7" s="1"/>
  <c r="J432" i="7"/>
  <c r="I432" i="7" s="1"/>
  <c r="J511" i="7"/>
  <c r="I511" i="7" s="1"/>
  <c r="J512" i="7"/>
  <c r="I512" i="7" s="1"/>
  <c r="J513" i="7"/>
  <c r="I513" i="7" s="1"/>
  <c r="J514" i="7"/>
  <c r="I514" i="7" s="1"/>
  <c r="J515" i="7"/>
  <c r="I515" i="7" s="1"/>
  <c r="J516" i="7"/>
  <c r="I516" i="7" s="1"/>
  <c r="J517" i="7"/>
  <c r="I517" i="7" s="1"/>
  <c r="J518" i="7"/>
  <c r="I518" i="7" s="1"/>
  <c r="J519" i="7"/>
  <c r="I519" i="7" s="1"/>
  <c r="J520" i="7"/>
  <c r="I520" i="7" s="1"/>
  <c r="J521" i="7"/>
  <c r="I521" i="7" s="1"/>
  <c r="J522" i="7"/>
  <c r="I522" i="7" s="1"/>
  <c r="J523" i="7"/>
  <c r="I523" i="7" s="1"/>
  <c r="J228" i="7"/>
  <c r="I228" i="7" s="1"/>
  <c r="J229" i="7"/>
  <c r="I229" i="7" s="1"/>
  <c r="J237" i="7"/>
  <c r="I237" i="7" s="1"/>
  <c r="J239" i="7"/>
  <c r="I239" i="7" s="1"/>
  <c r="J53" i="7"/>
  <c r="I53" i="7" s="1"/>
  <c r="J483" i="7"/>
  <c r="I483" i="7" s="1"/>
  <c r="J247" i="7"/>
  <c r="I247" i="7" s="1"/>
  <c r="J248" i="7"/>
  <c r="I248" i="7" s="1"/>
  <c r="J249" i="7"/>
  <c r="I249" i="7" s="1"/>
  <c r="J250" i="7"/>
  <c r="I250" i="7" s="1"/>
  <c r="J251" i="7"/>
  <c r="I251" i="7" s="1"/>
  <c r="J139" i="7"/>
  <c r="I139" i="7" s="1"/>
  <c r="J140" i="7"/>
  <c r="I140" i="7" s="1"/>
  <c r="J141" i="7"/>
  <c r="I141" i="7" s="1"/>
  <c r="J142" i="7"/>
  <c r="I142" i="7" s="1"/>
  <c r="J433" i="7"/>
  <c r="I433" i="7" s="1"/>
  <c r="J434" i="7"/>
  <c r="I434" i="7" s="1"/>
  <c r="J435" i="7"/>
  <c r="I435" i="7" s="1"/>
  <c r="J436" i="7"/>
  <c r="I436" i="7" s="1"/>
  <c r="J437" i="7"/>
  <c r="I437" i="7" s="1"/>
  <c r="J252" i="7"/>
  <c r="I252" i="7" s="1"/>
  <c r="J254" i="7"/>
  <c r="I254" i="7" s="1"/>
  <c r="J255" i="7"/>
  <c r="I255" i="7" s="1"/>
  <c r="J256" i="7"/>
  <c r="I256" i="7" s="1"/>
  <c r="J257" i="7"/>
  <c r="I257" i="7" s="1"/>
  <c r="J258" i="7"/>
  <c r="I258" i="7" s="1"/>
  <c r="J244" i="7"/>
  <c r="I244" i="7" s="1"/>
  <c r="J259" i="7"/>
  <c r="I259" i="7" s="1"/>
  <c r="J245" i="7"/>
  <c r="I245" i="7" s="1"/>
  <c r="J260" i="7"/>
  <c r="I260" i="7" s="1"/>
  <c r="J261" i="7"/>
  <c r="I261" i="7" s="1"/>
  <c r="J262" i="7"/>
  <c r="I262" i="7" s="1"/>
  <c r="J263" i="7"/>
  <c r="I263" i="7" s="1"/>
  <c r="J264" i="7"/>
  <c r="I264" i="7" s="1"/>
  <c r="J265" i="7"/>
  <c r="I265" i="7" s="1"/>
  <c r="J266" i="7"/>
  <c r="I266" i="7" s="1"/>
  <c r="J267" i="7"/>
  <c r="I267" i="7" s="1"/>
  <c r="J268" i="7"/>
  <c r="I268" i="7" s="1"/>
  <c r="J269" i="7"/>
  <c r="I269" i="7" s="1"/>
  <c r="J270" i="7"/>
  <c r="I270" i="7" s="1"/>
  <c r="J271" i="7"/>
  <c r="I271" i="7" s="1"/>
  <c r="J272" i="7"/>
  <c r="I272" i="7" s="1"/>
  <c r="J273" i="7"/>
  <c r="I273" i="7" s="1"/>
  <c r="J274" i="7"/>
  <c r="I274" i="7" s="1"/>
  <c r="J275" i="7"/>
  <c r="I275" i="7" s="1"/>
  <c r="J276" i="7"/>
  <c r="I276" i="7" s="1"/>
  <c r="J213" i="7"/>
  <c r="I213" i="7" s="1"/>
  <c r="J214" i="7"/>
  <c r="I214" i="7" s="1"/>
  <c r="J215" i="7"/>
  <c r="I215" i="7" s="1"/>
  <c r="J490" i="7"/>
  <c r="I490" i="7" s="1"/>
  <c r="J491" i="7"/>
  <c r="I491" i="7" s="1"/>
  <c r="J20" i="7"/>
  <c r="I20" i="7" s="1"/>
  <c r="J230" i="7"/>
  <c r="I230" i="7" s="1"/>
  <c r="J323" i="7"/>
  <c r="I323" i="7" s="1"/>
  <c r="J232" i="7"/>
  <c r="I232" i="7" s="1"/>
  <c r="J438" i="7"/>
  <c r="I438" i="7" s="1"/>
  <c r="J439" i="7"/>
  <c r="I439" i="7" s="1"/>
  <c r="J492" i="7"/>
  <c r="I492" i="7" s="1"/>
  <c r="J163" i="7"/>
  <c r="I163" i="7" s="1"/>
  <c r="J164" i="7"/>
  <c r="I164" i="7" s="1"/>
  <c r="J165" i="7"/>
  <c r="I165" i="7" s="1"/>
  <c r="J166" i="7"/>
  <c r="I166" i="7" s="1"/>
  <c r="J167" i="7"/>
  <c r="I167" i="7" s="1"/>
  <c r="J168" i="7"/>
  <c r="I168" i="7" s="1"/>
  <c r="J54" i="7"/>
  <c r="I54" i="7" s="1"/>
  <c r="J55" i="7"/>
  <c r="I55" i="7" s="1"/>
  <c r="J56" i="7"/>
  <c r="I56" i="7" s="1"/>
  <c r="J130" i="7"/>
  <c r="I130" i="7" s="1"/>
  <c r="J131" i="7"/>
  <c r="I131" i="7" s="1"/>
  <c r="J132" i="7"/>
  <c r="I132" i="7" s="1"/>
  <c r="J133" i="7"/>
  <c r="I133" i="7" s="1"/>
  <c r="J246" i="7"/>
  <c r="I246" i="7" s="1"/>
  <c r="J277" i="7"/>
  <c r="I277" i="7" s="1"/>
  <c r="J440" i="7"/>
  <c r="I440" i="7" s="1"/>
  <c r="J441" i="7"/>
  <c r="I441" i="7" s="1"/>
  <c r="J442" i="7"/>
  <c r="I442" i="7" s="1"/>
  <c r="J443" i="7"/>
  <c r="I443" i="7" s="1"/>
  <c r="J444" i="7"/>
  <c r="I444" i="7" s="1"/>
  <c r="J169" i="7"/>
  <c r="I169" i="7" s="1"/>
  <c r="J445" i="7"/>
  <c r="I445" i="7" s="1"/>
  <c r="J446" i="7"/>
  <c r="I446" i="7" s="1"/>
  <c r="J447" i="7"/>
  <c r="I447" i="7" s="1"/>
  <c r="J448" i="7"/>
  <c r="I448" i="7" s="1"/>
  <c r="J449" i="7"/>
  <c r="I449" i="7" s="1"/>
  <c r="J450" i="7"/>
  <c r="I450" i="7" s="1"/>
  <c r="J451" i="7"/>
  <c r="I451" i="7" s="1"/>
  <c r="J452" i="7"/>
  <c r="I452" i="7" s="1"/>
  <c r="J193" i="7"/>
  <c r="I193" i="7" s="1"/>
  <c r="J194" i="7"/>
  <c r="I194" i="7" s="1"/>
  <c r="J195" i="7"/>
  <c r="I195" i="7" s="1"/>
  <c r="J21" i="7"/>
  <c r="I21" i="7" s="1"/>
  <c r="J22" i="7"/>
  <c r="I22" i="7" s="1"/>
  <c r="J23" i="7"/>
  <c r="I23" i="7" s="1"/>
  <c r="J386" i="7"/>
  <c r="I386" i="7" s="1"/>
  <c r="J387" i="7"/>
  <c r="I387" i="7" s="1"/>
  <c r="J291" i="7"/>
  <c r="I291" i="7" s="1"/>
  <c r="J292" i="7"/>
  <c r="I292" i="7" s="1"/>
  <c r="J293" i="7"/>
  <c r="I293" i="7" s="1"/>
  <c r="J294" i="7"/>
  <c r="I294" i="7" s="1"/>
  <c r="J295" i="7"/>
  <c r="I295" i="7" s="1"/>
  <c r="J296" i="7"/>
  <c r="I296" i="7" s="1"/>
  <c r="J297" i="7"/>
  <c r="I297" i="7" s="1"/>
  <c r="J298" i="7"/>
  <c r="I298" i="7" s="1"/>
  <c r="J178" i="7"/>
  <c r="I178" i="7" s="1"/>
  <c r="J135" i="7"/>
  <c r="I135" i="7" s="1"/>
  <c r="J493" i="7"/>
  <c r="I493" i="7" s="1"/>
  <c r="J495" i="7"/>
  <c r="I495" i="7" s="1"/>
  <c r="J494" i="7"/>
  <c r="I494" i="7" s="1"/>
  <c r="J496" i="7"/>
  <c r="I496" i="7" s="1"/>
  <c r="J388" i="7"/>
  <c r="I388" i="7" s="1"/>
  <c r="J389" i="7"/>
  <c r="I389" i="7" s="1"/>
  <c r="J390" i="7"/>
  <c r="I390" i="7" s="1"/>
  <c r="J391" i="7"/>
  <c r="I391" i="7" s="1"/>
  <c r="O7" i="18"/>
  <c r="P7" i="18" s="1"/>
  <c r="O8" i="18"/>
  <c r="P8" i="18" s="1"/>
  <c r="O29" i="18"/>
  <c r="P29" i="18" s="1"/>
  <c r="O37" i="18"/>
  <c r="P37" i="18" s="1"/>
  <c r="O16" i="18"/>
  <c r="P16" i="18" s="1"/>
  <c r="O17" i="18"/>
  <c r="P17" i="18" s="1"/>
  <c r="O18" i="18"/>
  <c r="P18" i="18" s="1"/>
  <c r="O19" i="18"/>
  <c r="P19" i="18" s="1"/>
  <c r="O20" i="18"/>
  <c r="P20" i="18" s="1"/>
  <c r="O21" i="18"/>
  <c r="P21" i="18" s="1"/>
  <c r="O22" i="18"/>
  <c r="P22" i="18" s="1"/>
  <c r="O23" i="18"/>
  <c r="P23" i="18" s="1"/>
  <c r="O25" i="18"/>
  <c r="P25" i="18" s="1"/>
  <c r="O26" i="18"/>
  <c r="P26" i="18" s="1"/>
  <c r="O30" i="18"/>
  <c r="P30" i="18" s="1"/>
  <c r="O33" i="18"/>
  <c r="P33" i="18" s="1"/>
  <c r="O12" i="18"/>
  <c r="P12" i="18" s="1"/>
  <c r="O15" i="18"/>
  <c r="P15" i="18" s="1"/>
  <c r="O36" i="18"/>
  <c r="P36" i="18" s="1"/>
  <c r="O39" i="18"/>
  <c r="P39" i="18" s="1"/>
  <c r="O31" i="18"/>
  <c r="P31" i="18" s="1"/>
  <c r="O40" i="18"/>
  <c r="P40" i="18" s="1"/>
  <c r="O42" i="18"/>
  <c r="P42" i="18" s="1"/>
  <c r="O38" i="18"/>
  <c r="P38" i="18" s="1"/>
  <c r="O41" i="18"/>
  <c r="P41" i="18" s="1"/>
  <c r="O73" i="18"/>
  <c r="P73" i="18" s="1"/>
  <c r="O44" i="18"/>
  <c r="P44" i="18" s="1"/>
  <c r="O74" i="18"/>
  <c r="P74" i="18" s="1"/>
  <c r="O75" i="18"/>
  <c r="P75" i="18" s="1"/>
  <c r="O46" i="18"/>
  <c r="P46" i="18" s="1"/>
  <c r="O78" i="18"/>
  <c r="P78" i="18" s="1"/>
  <c r="O76" i="18"/>
  <c r="P76" i="18" s="1"/>
  <c r="O50" i="18"/>
  <c r="P50" i="18" s="1"/>
  <c r="O45" i="18"/>
  <c r="P45" i="18" s="1"/>
  <c r="O81" i="18"/>
  <c r="P81" i="18" s="1"/>
  <c r="O70" i="18"/>
  <c r="P70" i="18" s="1"/>
  <c r="O47" i="18"/>
  <c r="P47" i="18" s="1"/>
  <c r="O48" i="18"/>
  <c r="P48" i="18" s="1"/>
  <c r="O82" i="18"/>
  <c r="P82" i="18" s="1"/>
  <c r="O51" i="18"/>
  <c r="P51" i="18" s="1"/>
  <c r="O32" i="18"/>
  <c r="P32" i="18" s="1"/>
  <c r="O55" i="18"/>
  <c r="P55" i="18" s="1"/>
  <c r="O9" i="18"/>
  <c r="P9" i="18" s="1"/>
  <c r="O53" i="18"/>
  <c r="P53" i="18" s="1"/>
  <c r="O24" i="18"/>
  <c r="P24" i="18" s="1"/>
  <c r="O27" i="18"/>
  <c r="P27" i="18" s="1"/>
  <c r="O10" i="18"/>
  <c r="P10" i="18" s="1"/>
  <c r="O14" i="18"/>
  <c r="P14" i="18" s="1"/>
  <c r="O54" i="18"/>
  <c r="P54" i="18" s="1"/>
  <c r="O11" i="18"/>
  <c r="P11" i="18" s="1"/>
  <c r="O58" i="18"/>
  <c r="P58" i="18" s="1"/>
  <c r="O64" i="18"/>
  <c r="P64" i="18" s="1"/>
  <c r="O34" i="18"/>
  <c r="P34" i="18" s="1"/>
  <c r="O59" i="18"/>
  <c r="P59" i="18" s="1"/>
  <c r="O43" i="18"/>
  <c r="P43" i="18" s="1"/>
  <c r="O60" i="18"/>
  <c r="P60" i="18" s="1"/>
  <c r="O61" i="18"/>
  <c r="P61" i="18" s="1"/>
  <c r="O68" i="18"/>
  <c r="P68" i="18" s="1"/>
  <c r="O83" i="18"/>
  <c r="P83" i="18" s="1"/>
  <c r="O71" i="18"/>
  <c r="P71" i="18" s="1"/>
  <c r="O72" i="18"/>
  <c r="P72" i="18" s="1"/>
  <c r="O13" i="18"/>
  <c r="P13" i="18" s="1"/>
  <c r="O56" i="18"/>
  <c r="P56" i="18" s="1"/>
  <c r="O57" i="18"/>
  <c r="P57" i="18" s="1"/>
  <c r="O62" i="18"/>
  <c r="P62" i="18" s="1"/>
  <c r="O63" i="18"/>
  <c r="P63" i="18" s="1"/>
  <c r="O65" i="18"/>
  <c r="P65" i="18" s="1"/>
  <c r="O77" i="18"/>
  <c r="P77" i="18" s="1"/>
  <c r="O66" i="18"/>
  <c r="P66" i="18" s="1"/>
  <c r="O35" i="18"/>
  <c r="P35" i="18" s="1"/>
  <c r="O79" i="18"/>
  <c r="P79" i="18" s="1"/>
  <c r="O67" i="18"/>
  <c r="P67" i="18" s="1"/>
  <c r="O80" i="18"/>
  <c r="P80" i="18" s="1"/>
  <c r="O69" i="18"/>
  <c r="P69" i="18" s="1"/>
  <c r="O84" i="18"/>
  <c r="P84" i="18" s="1"/>
  <c r="I7" i="7" l="1"/>
  <c r="L7" i="7"/>
  <c r="T392" i="7"/>
  <c r="P392" i="7"/>
  <c r="O392" i="7"/>
  <c r="U392" i="7"/>
  <c r="S392" i="7"/>
  <c r="N392" i="7"/>
  <c r="V392" i="7"/>
  <c r="Q392" i="7"/>
  <c r="L392" i="7"/>
  <c r="R392" i="7"/>
  <c r="M392" i="7"/>
  <c r="L398" i="7"/>
  <c r="P398" i="7"/>
  <c r="T398" i="7"/>
  <c r="O398" i="7"/>
  <c r="P397" i="7"/>
  <c r="V397" i="7"/>
  <c r="R398" i="7"/>
  <c r="V398" i="7"/>
  <c r="N397" i="7"/>
  <c r="N398" i="7"/>
  <c r="S398" i="7"/>
  <c r="U397" i="7"/>
  <c r="O397" i="7"/>
  <c r="M398" i="7"/>
  <c r="Q398" i="7"/>
  <c r="T397" i="7"/>
  <c r="M397" i="7"/>
  <c r="Q397" i="7"/>
  <c r="S397" i="7"/>
  <c r="R397" i="7"/>
  <c r="L397" i="7"/>
  <c r="U398" i="7"/>
  <c r="H7" i="7"/>
  <c r="H392" i="7"/>
  <c r="N393" i="7"/>
  <c r="S393" i="7"/>
  <c r="N395" i="7"/>
  <c r="U393" i="7"/>
  <c r="O393" i="7"/>
  <c r="V394" i="7"/>
  <c r="L396" i="7"/>
  <c r="S396" i="7"/>
  <c r="O395" i="7"/>
  <c r="O399" i="7"/>
  <c r="U394" i="7"/>
  <c r="Q393" i="7"/>
  <c r="Q395" i="7"/>
  <c r="U395" i="7"/>
  <c r="O396" i="7"/>
  <c r="N394" i="7"/>
  <c r="R395" i="7"/>
  <c r="N396" i="7"/>
  <c r="S399" i="7"/>
  <c r="T394" i="7"/>
  <c r="P399" i="7"/>
  <c r="R394" i="7"/>
  <c r="L395" i="7"/>
  <c r="R396" i="7"/>
  <c r="R393" i="7"/>
  <c r="M395" i="7"/>
  <c r="T395" i="7"/>
  <c r="P395" i="7"/>
  <c r="Q399" i="7"/>
  <c r="T396" i="7"/>
  <c r="V399" i="7"/>
  <c r="T399" i="7"/>
  <c r="V396" i="7"/>
  <c r="M394" i="7"/>
  <c r="O394" i="7"/>
  <c r="S395" i="7"/>
  <c r="M399" i="7"/>
  <c r="Q396" i="7"/>
  <c r="V393" i="7"/>
  <c r="U396" i="7"/>
  <c r="V395" i="7"/>
  <c r="M396" i="7"/>
  <c r="L393" i="7"/>
  <c r="P393" i="7"/>
  <c r="Q394" i="7"/>
  <c r="U399" i="7"/>
  <c r="M393" i="7"/>
  <c r="P396" i="7"/>
  <c r="L394" i="7"/>
  <c r="L399" i="7"/>
  <c r="T393" i="7"/>
  <c r="P394" i="7"/>
  <c r="R399" i="7"/>
  <c r="S394" i="7"/>
  <c r="N399" i="7"/>
  <c r="H399" i="7"/>
  <c r="H397" i="7"/>
  <c r="H396" i="7"/>
  <c r="H398" i="7"/>
  <c r="H395" i="7"/>
  <c r="H394" i="7"/>
  <c r="H393" i="7"/>
  <c r="V456" i="7"/>
  <c r="M234" i="7"/>
  <c r="M134" i="7"/>
  <c r="M332" i="7"/>
  <c r="M497" i="7"/>
  <c r="M233" i="7"/>
  <c r="M235" i="7"/>
  <c r="M238" i="7"/>
  <c r="M498" i="7"/>
  <c r="M400" i="7"/>
  <c r="M57" i="7"/>
  <c r="M231" i="7"/>
  <c r="M111" i="7"/>
  <c r="M192" i="7"/>
  <c r="M486" i="7"/>
  <c r="M120" i="7"/>
  <c r="M191" i="7"/>
  <c r="M240" i="7"/>
  <c r="M186" i="7"/>
  <c r="H321" i="7"/>
  <c r="H224" i="7"/>
  <c r="H350" i="7"/>
  <c r="H361" i="7"/>
  <c r="H531" i="7"/>
  <c r="H296" i="7"/>
  <c r="H230" i="7"/>
  <c r="H518" i="7"/>
  <c r="H335" i="7"/>
  <c r="H88" i="7"/>
  <c r="H484" i="7"/>
  <c r="H459" i="7"/>
  <c r="H508" i="7"/>
  <c r="H316" i="7"/>
  <c r="H322" i="7"/>
  <c r="H194" i="7"/>
  <c r="H260" i="7"/>
  <c r="H428" i="7"/>
  <c r="H380" i="7"/>
  <c r="H100" i="7"/>
  <c r="H50" i="7"/>
  <c r="H471" i="7"/>
  <c r="H46" i="7"/>
  <c r="H411" i="7"/>
  <c r="H307" i="7"/>
  <c r="H54" i="7"/>
  <c r="H247" i="7"/>
  <c r="H125" i="7"/>
  <c r="H76" i="7"/>
  <c r="H145" i="7"/>
  <c r="H183" i="7"/>
  <c r="H391" i="7"/>
  <c r="H272" i="7"/>
  <c r="H416" i="7"/>
  <c r="H175" i="7"/>
  <c r="H32" i="7"/>
  <c r="H157" i="7"/>
  <c r="H26" i="7"/>
  <c r="H455" i="7"/>
  <c r="H443" i="7"/>
  <c r="H435" i="7"/>
  <c r="H236" i="7"/>
  <c r="H124" i="7"/>
  <c r="H138" i="7"/>
  <c r="H282" i="7"/>
  <c r="H172" i="7"/>
  <c r="H323" i="7"/>
  <c r="H20" i="7"/>
  <c r="H379" i="7"/>
  <c r="H45" i="7"/>
  <c r="H426" i="7"/>
  <c r="H122" i="7"/>
  <c r="H360" i="7"/>
  <c r="H490" i="7"/>
  <c r="H244" i="7"/>
  <c r="H239" i="7"/>
  <c r="H515" i="7"/>
  <c r="H425" i="7"/>
  <c r="H413" i="7"/>
  <c r="H29" i="7"/>
  <c r="H344" i="7"/>
  <c r="H331" i="7"/>
  <c r="H377" i="7"/>
  <c r="H299" i="7"/>
  <c r="H279" i="7"/>
  <c r="H97" i="7"/>
  <c r="H85" i="7"/>
  <c r="H73" i="7"/>
  <c r="H31" i="7"/>
  <c r="H52" i="7"/>
  <c r="H212" i="7"/>
  <c r="H480" i="7"/>
  <c r="H468" i="7"/>
  <c r="H456" i="7"/>
  <c r="H154" i="7"/>
  <c r="H70" i="7"/>
  <c r="H43" i="7"/>
  <c r="H66" i="7"/>
  <c r="H205" i="7"/>
  <c r="H408" i="7"/>
  <c r="H197" i="7"/>
  <c r="H221" i="7"/>
  <c r="H359" i="7"/>
  <c r="H347" i="7"/>
  <c r="H528" i="7"/>
  <c r="H526" i="7"/>
  <c r="H241" i="7"/>
  <c r="H180" i="7"/>
  <c r="H113" i="7"/>
  <c r="H295" i="7"/>
  <c r="H427" i="7"/>
  <c r="H87" i="7"/>
  <c r="H458" i="7"/>
  <c r="H530" i="7"/>
  <c r="H389" i="7"/>
  <c r="H433" i="7"/>
  <c r="H333" i="7"/>
  <c r="H74" i="7"/>
  <c r="H143" i="7"/>
  <c r="H314" i="7"/>
  <c r="H114" i="7"/>
  <c r="H451" i="7"/>
  <c r="H269" i="7"/>
  <c r="H142" i="7"/>
  <c r="H496" i="7"/>
  <c r="H292" i="7"/>
  <c r="H450" i="7"/>
  <c r="H277" i="7"/>
  <c r="H165" i="7"/>
  <c r="H215" i="7"/>
  <c r="H268" i="7"/>
  <c r="H258" i="7"/>
  <c r="H141" i="7"/>
  <c r="H237" i="7"/>
  <c r="H514" i="7"/>
  <c r="H424" i="7"/>
  <c r="H107" i="7"/>
  <c r="H346" i="7"/>
  <c r="H343" i="7"/>
  <c r="H330" i="7"/>
  <c r="H376" i="7"/>
  <c r="H290" i="7"/>
  <c r="H96" i="7"/>
  <c r="H84" i="7"/>
  <c r="H72" i="7"/>
  <c r="H48" i="7"/>
  <c r="H11" i="7"/>
  <c r="H211" i="7"/>
  <c r="H479" i="7"/>
  <c r="H467" i="7"/>
  <c r="H318" i="7"/>
  <c r="H153" i="7"/>
  <c r="H110" i="7"/>
  <c r="H42" i="7"/>
  <c r="H206" i="7"/>
  <c r="H204" i="7"/>
  <c r="H407" i="7"/>
  <c r="H196" i="7"/>
  <c r="H220" i="7"/>
  <c r="H358" i="7"/>
  <c r="H539" i="7"/>
  <c r="H527" i="7"/>
  <c r="H525" i="7"/>
  <c r="H179" i="7"/>
  <c r="H112" i="7"/>
  <c r="H324" i="7"/>
  <c r="H491" i="7"/>
  <c r="H481" i="7"/>
  <c r="H293" i="7"/>
  <c r="H449" i="7"/>
  <c r="H164" i="7"/>
  <c r="H214" i="7"/>
  <c r="H267" i="7"/>
  <c r="H257" i="7"/>
  <c r="H140" i="7"/>
  <c r="H229" i="7"/>
  <c r="H513" i="7"/>
  <c r="H423" i="7"/>
  <c r="H106" i="7"/>
  <c r="H327" i="7"/>
  <c r="H342" i="7"/>
  <c r="H329" i="7"/>
  <c r="H375" i="7"/>
  <c r="H289" i="7"/>
  <c r="H95" i="7"/>
  <c r="H83" i="7"/>
  <c r="H71" i="7"/>
  <c r="H15" i="7"/>
  <c r="H35" i="7"/>
  <c r="H210" i="7"/>
  <c r="H478" i="7"/>
  <c r="H466" i="7"/>
  <c r="H14" i="7"/>
  <c r="H152" i="7"/>
  <c r="H227" i="7"/>
  <c r="H41" i="7"/>
  <c r="H27" i="7"/>
  <c r="H203" i="7"/>
  <c r="H65" i="7"/>
  <c r="H313" i="7"/>
  <c r="H219" i="7"/>
  <c r="H357" i="7"/>
  <c r="H538" i="7"/>
  <c r="H58" i="7"/>
  <c r="H524" i="7"/>
  <c r="H190" i="7"/>
  <c r="H301" i="7"/>
  <c r="H253" i="7"/>
  <c r="H193" i="7"/>
  <c r="H483" i="7"/>
  <c r="H99" i="7"/>
  <c r="H49" i="7"/>
  <c r="H410" i="7"/>
  <c r="H137" i="7"/>
  <c r="H441" i="7"/>
  <c r="H414" i="7"/>
  <c r="H98" i="7"/>
  <c r="H457" i="7"/>
  <c r="H242" i="7"/>
  <c r="H453" i="7"/>
  <c r="H388" i="7"/>
  <c r="H291" i="7"/>
  <c r="H448" i="7"/>
  <c r="H133" i="7"/>
  <c r="H163" i="7"/>
  <c r="H213" i="7"/>
  <c r="H266" i="7"/>
  <c r="H256" i="7"/>
  <c r="H139" i="7"/>
  <c r="H228" i="7"/>
  <c r="H512" i="7"/>
  <c r="H422" i="7"/>
  <c r="H105" i="7"/>
  <c r="H326" i="7"/>
  <c r="H341" i="7"/>
  <c r="H328" i="7"/>
  <c r="H374" i="7"/>
  <c r="H288" i="7"/>
  <c r="H94" i="7"/>
  <c r="H82" i="7"/>
  <c r="H303" i="7"/>
  <c r="H38" i="7"/>
  <c r="H161" i="7"/>
  <c r="H209" i="7"/>
  <c r="H477" i="7"/>
  <c r="H465" i="7"/>
  <c r="H13" i="7"/>
  <c r="H151" i="7"/>
  <c r="H69" i="7"/>
  <c r="H39" i="7"/>
  <c r="H540" i="7"/>
  <c r="H202" i="7"/>
  <c r="H64" i="7"/>
  <c r="H312" i="7"/>
  <c r="H218" i="7"/>
  <c r="H356" i="7"/>
  <c r="H537" i="7"/>
  <c r="H406" i="7"/>
  <c r="H504" i="7"/>
  <c r="H189" i="7"/>
  <c r="H300" i="7"/>
  <c r="H238" i="7"/>
  <c r="H134" i="7"/>
  <c r="H233" i="7"/>
  <c r="H498" i="7"/>
  <c r="H231" i="7"/>
  <c r="H235" i="7"/>
  <c r="H234" i="7"/>
  <c r="H332" i="7"/>
  <c r="H400" i="7"/>
  <c r="H486" i="7"/>
  <c r="H57" i="7"/>
  <c r="H120" i="7"/>
  <c r="H111" i="7"/>
  <c r="H192" i="7"/>
  <c r="H497" i="7"/>
  <c r="H191" i="7"/>
  <c r="H390" i="7"/>
  <c r="H245" i="7"/>
  <c r="H30" i="7"/>
  <c r="H123" i="7"/>
  <c r="H144" i="7"/>
  <c r="H315" i="7"/>
  <c r="H115" i="7"/>
  <c r="H452" i="7"/>
  <c r="H516" i="7"/>
  <c r="H170" i="7"/>
  <c r="H34" i="7"/>
  <c r="H317" i="7"/>
  <c r="H136" i="7"/>
  <c r="H166" i="7"/>
  <c r="H495" i="7"/>
  <c r="H493" i="7"/>
  <c r="H386" i="7"/>
  <c r="H447" i="7"/>
  <c r="H132" i="7"/>
  <c r="H492" i="7"/>
  <c r="H276" i="7"/>
  <c r="H265" i="7"/>
  <c r="H255" i="7"/>
  <c r="H251" i="7"/>
  <c r="H523" i="7"/>
  <c r="H511" i="7"/>
  <c r="H421" i="7"/>
  <c r="H119" i="7"/>
  <c r="H325" i="7"/>
  <c r="H340" i="7"/>
  <c r="H385" i="7"/>
  <c r="H373" i="7"/>
  <c r="H287" i="7"/>
  <c r="H320" i="7"/>
  <c r="H93" i="7"/>
  <c r="H81" i="7"/>
  <c r="H302" i="7"/>
  <c r="H37" i="7"/>
  <c r="H160" i="7"/>
  <c r="H208" i="7"/>
  <c r="H476" i="7"/>
  <c r="H464" i="7"/>
  <c r="H12" i="7"/>
  <c r="H150" i="7"/>
  <c r="H68" i="7"/>
  <c r="H17" i="7"/>
  <c r="H25" i="7"/>
  <c r="H201" i="7"/>
  <c r="H63" i="7"/>
  <c r="H311" i="7"/>
  <c r="H217" i="7"/>
  <c r="H355" i="7"/>
  <c r="H536" i="7"/>
  <c r="H405" i="7"/>
  <c r="H503" i="7"/>
  <c r="H188" i="7"/>
  <c r="H306" i="7"/>
  <c r="H168" i="7"/>
  <c r="H415" i="7"/>
  <c r="H75" i="7"/>
  <c r="H156" i="7"/>
  <c r="H349" i="7"/>
  <c r="H294" i="7"/>
  <c r="H53" i="7"/>
  <c r="H378" i="7"/>
  <c r="H24" i="7"/>
  <c r="H44" i="7"/>
  <c r="H529" i="7"/>
  <c r="H494" i="7"/>
  <c r="H387" i="7"/>
  <c r="H135" i="7"/>
  <c r="H23" i="7"/>
  <c r="H446" i="7"/>
  <c r="H131" i="7"/>
  <c r="H439" i="7"/>
  <c r="H275" i="7"/>
  <c r="H264" i="7"/>
  <c r="H254" i="7"/>
  <c r="H522" i="7"/>
  <c r="H432" i="7"/>
  <c r="H420" i="7"/>
  <c r="H118" i="7"/>
  <c r="H116" i="7"/>
  <c r="H339" i="7"/>
  <c r="H384" i="7"/>
  <c r="H372" i="7"/>
  <c r="H286" i="7"/>
  <c r="H104" i="7"/>
  <c r="H92" i="7"/>
  <c r="H80" i="7"/>
  <c r="H370" i="7"/>
  <c r="H36" i="7"/>
  <c r="H159" i="7"/>
  <c r="H489" i="7"/>
  <c r="H475" i="7"/>
  <c r="H463" i="7"/>
  <c r="H10" i="7"/>
  <c r="H149" i="7"/>
  <c r="H226" i="7"/>
  <c r="H16" i="7"/>
  <c r="H109" i="7"/>
  <c r="H200" i="7"/>
  <c r="H62" i="7"/>
  <c r="H310" i="7"/>
  <c r="H216" i="7"/>
  <c r="H354" i="7"/>
  <c r="H535" i="7"/>
  <c r="H404" i="7"/>
  <c r="H502" i="7"/>
  <c r="H187" i="7"/>
  <c r="H305" i="7"/>
  <c r="H271" i="7"/>
  <c r="H334" i="7"/>
  <c r="H470" i="7"/>
  <c r="H223" i="7"/>
  <c r="H270" i="7"/>
  <c r="H345" i="7"/>
  <c r="H469" i="7"/>
  <c r="H222" i="7"/>
  <c r="H440" i="7"/>
  <c r="H246" i="7"/>
  <c r="H178" i="7"/>
  <c r="H22" i="7"/>
  <c r="H445" i="7"/>
  <c r="H130" i="7"/>
  <c r="H438" i="7"/>
  <c r="H274" i="7"/>
  <c r="H263" i="7"/>
  <c r="H252" i="7"/>
  <c r="H250" i="7"/>
  <c r="H521" i="7"/>
  <c r="H431" i="7"/>
  <c r="H419" i="7"/>
  <c r="H117" i="7"/>
  <c r="H127" i="7"/>
  <c r="H338" i="7"/>
  <c r="H383" i="7"/>
  <c r="H371" i="7"/>
  <c r="H285" i="7"/>
  <c r="H103" i="7"/>
  <c r="H91" i="7"/>
  <c r="H79" i="7"/>
  <c r="H369" i="7"/>
  <c r="H33" i="7"/>
  <c r="H158" i="7"/>
  <c r="H488" i="7"/>
  <c r="H474" i="7"/>
  <c r="H462" i="7"/>
  <c r="H9" i="7"/>
  <c r="H148" i="7"/>
  <c r="H19" i="7"/>
  <c r="H67" i="7"/>
  <c r="H108" i="7"/>
  <c r="H199" i="7"/>
  <c r="H61" i="7"/>
  <c r="H309" i="7"/>
  <c r="H364" i="7"/>
  <c r="H353" i="7"/>
  <c r="H534" i="7"/>
  <c r="H403" i="7"/>
  <c r="H501" i="7"/>
  <c r="H186" i="7"/>
  <c r="H304" i="7"/>
  <c r="H365" i="7"/>
  <c r="H442" i="7"/>
  <c r="H517" i="7"/>
  <c r="H281" i="7"/>
  <c r="H482" i="7"/>
  <c r="H243" i="7"/>
  <c r="H454" i="7"/>
  <c r="H167" i="7"/>
  <c r="H40" i="7"/>
  <c r="H86" i="7"/>
  <c r="H155" i="7"/>
  <c r="H409" i="7"/>
  <c r="H348" i="7"/>
  <c r="H181" i="7"/>
  <c r="H162" i="7"/>
  <c r="H298" i="7"/>
  <c r="H21" i="7"/>
  <c r="H169" i="7"/>
  <c r="H56" i="7"/>
  <c r="H232" i="7"/>
  <c r="H262" i="7"/>
  <c r="H437" i="7"/>
  <c r="H249" i="7"/>
  <c r="H520" i="7"/>
  <c r="H430" i="7"/>
  <c r="H418" i="7"/>
  <c r="H129" i="7"/>
  <c r="H121" i="7"/>
  <c r="H337" i="7"/>
  <c r="H382" i="7"/>
  <c r="H177" i="7"/>
  <c r="H284" i="7"/>
  <c r="H102" i="7"/>
  <c r="H90" i="7"/>
  <c r="H78" i="7"/>
  <c r="H368" i="7"/>
  <c r="H506" i="7"/>
  <c r="H319" i="7"/>
  <c r="H487" i="7"/>
  <c r="H473" i="7"/>
  <c r="H461" i="7"/>
  <c r="H8" i="7"/>
  <c r="H147" i="7"/>
  <c r="H18" i="7"/>
  <c r="H510" i="7"/>
  <c r="H507" i="7"/>
  <c r="H198" i="7"/>
  <c r="H60" i="7"/>
  <c r="H308" i="7"/>
  <c r="H363" i="7"/>
  <c r="H352" i="7"/>
  <c r="H533" i="7"/>
  <c r="H402" i="7"/>
  <c r="H500" i="7"/>
  <c r="H185" i="7"/>
  <c r="H174" i="7"/>
  <c r="H366" i="7"/>
  <c r="H434" i="7"/>
  <c r="H171" i="7"/>
  <c r="H28" i="7"/>
  <c r="H207" i="7"/>
  <c r="H182" i="7"/>
  <c r="H259" i="7"/>
  <c r="H280" i="7"/>
  <c r="H297" i="7"/>
  <c r="H195" i="7"/>
  <c r="H444" i="7"/>
  <c r="H55" i="7"/>
  <c r="H273" i="7"/>
  <c r="H261" i="7"/>
  <c r="H436" i="7"/>
  <c r="H248" i="7"/>
  <c r="H519" i="7"/>
  <c r="H429" i="7"/>
  <c r="H417" i="7"/>
  <c r="H128" i="7"/>
  <c r="H126" i="7"/>
  <c r="H336" i="7"/>
  <c r="H381" i="7"/>
  <c r="H176" i="7"/>
  <c r="H283" i="7"/>
  <c r="H101" i="7"/>
  <c r="H89" i="7"/>
  <c r="H77" i="7"/>
  <c r="H367" i="7"/>
  <c r="H505" i="7"/>
  <c r="H51" i="7"/>
  <c r="H485" i="7"/>
  <c r="H472" i="7"/>
  <c r="H460" i="7"/>
  <c r="H146" i="7"/>
  <c r="H47" i="7"/>
  <c r="H509" i="7"/>
  <c r="H278" i="7"/>
  <c r="H412" i="7"/>
  <c r="H59" i="7"/>
  <c r="H225" i="7"/>
  <c r="H362" i="7"/>
  <c r="H351" i="7"/>
  <c r="H532" i="7"/>
  <c r="H401" i="7"/>
  <c r="H499" i="7"/>
  <c r="H184" i="7"/>
  <c r="H173" i="7"/>
  <c r="M420" i="7"/>
  <c r="M292" i="7"/>
  <c r="M194" i="7"/>
  <c r="M444" i="7"/>
  <c r="M130" i="7"/>
  <c r="M268" i="7"/>
  <c r="M258" i="7"/>
  <c r="M250" i="7"/>
  <c r="M228" i="7"/>
  <c r="M517" i="7"/>
  <c r="M512" i="7"/>
  <c r="M428" i="7"/>
  <c r="M419" i="7"/>
  <c r="M119" i="7"/>
  <c r="M345" i="7"/>
  <c r="M333" i="7"/>
  <c r="M379" i="7"/>
  <c r="M177" i="7"/>
  <c r="M288" i="7"/>
  <c r="M321" i="7"/>
  <c r="M104" i="7"/>
  <c r="M97" i="7"/>
  <c r="M85" i="7"/>
  <c r="M73" i="7"/>
  <c r="M368" i="7"/>
  <c r="M122" i="7"/>
  <c r="M37" i="7"/>
  <c r="M51" i="7"/>
  <c r="M488" i="7"/>
  <c r="M477" i="7"/>
  <c r="M465" i="7"/>
  <c r="M463" i="7"/>
  <c r="M456" i="7"/>
  <c r="M7" i="7"/>
  <c r="M148" i="7"/>
  <c r="M45" i="7"/>
  <c r="M510" i="7"/>
  <c r="M109" i="7"/>
  <c r="M200" i="7"/>
  <c r="M59" i="7"/>
  <c r="M308" i="7"/>
  <c r="M216" i="7"/>
  <c r="M357" i="7"/>
  <c r="M539" i="7"/>
  <c r="M531" i="7"/>
  <c r="M402" i="7"/>
  <c r="M502" i="7"/>
  <c r="M187" i="7"/>
  <c r="M118" i="7"/>
  <c r="M346" i="7"/>
  <c r="M127" i="7"/>
  <c r="M344" i="7"/>
  <c r="M331" i="7"/>
  <c r="M385" i="7"/>
  <c r="M378" i="7"/>
  <c r="M176" i="7"/>
  <c r="M287" i="7"/>
  <c r="M307" i="7"/>
  <c r="M96" i="7"/>
  <c r="M84" i="7"/>
  <c r="M72" i="7"/>
  <c r="M367" i="7"/>
  <c r="M36" i="7"/>
  <c r="M50" i="7"/>
  <c r="M487" i="7"/>
  <c r="M476" i="7"/>
  <c r="M147" i="7"/>
  <c r="M44" i="7"/>
  <c r="M509" i="7"/>
  <c r="M108" i="7"/>
  <c r="M199" i="7"/>
  <c r="M65" i="7"/>
  <c r="M225" i="7"/>
  <c r="M356" i="7"/>
  <c r="M401" i="7"/>
  <c r="M501" i="7"/>
  <c r="M305" i="7"/>
  <c r="M115" i="7"/>
  <c r="M56" i="7"/>
  <c r="M491" i="7"/>
  <c r="M266" i="7"/>
  <c r="M256" i="7"/>
  <c r="M248" i="7"/>
  <c r="M523" i="7"/>
  <c r="M418" i="7"/>
  <c r="M117" i="7"/>
  <c r="M327" i="7"/>
  <c r="M343" i="7"/>
  <c r="M330" i="7"/>
  <c r="M384" i="7"/>
  <c r="M377" i="7"/>
  <c r="M175" i="7"/>
  <c r="M286" i="7"/>
  <c r="M103" i="7"/>
  <c r="M95" i="7"/>
  <c r="M83" i="7"/>
  <c r="M71" i="7"/>
  <c r="M124" i="7"/>
  <c r="M33" i="7"/>
  <c r="M24" i="7"/>
  <c r="M485" i="7"/>
  <c r="M475" i="7"/>
  <c r="M146" i="7"/>
  <c r="M69" i="7"/>
  <c r="M43" i="7"/>
  <c r="M508" i="7"/>
  <c r="M507" i="7"/>
  <c r="M198" i="7"/>
  <c r="M64" i="7"/>
  <c r="M316" i="7"/>
  <c r="M224" i="7"/>
  <c r="M355" i="7"/>
  <c r="M538" i="7"/>
  <c r="M530" i="7"/>
  <c r="M455" i="7"/>
  <c r="M500" i="7"/>
  <c r="M185" i="7"/>
  <c r="M304" i="7"/>
  <c r="M114" i="7"/>
  <c r="M162" i="7"/>
  <c r="M448" i="7"/>
  <c r="M167" i="7"/>
  <c r="M438" i="7"/>
  <c r="M520" i="7"/>
  <c r="M295" i="7"/>
  <c r="M260" i="7"/>
  <c r="M436" i="7"/>
  <c r="M239" i="7"/>
  <c r="M515" i="7"/>
  <c r="M423" i="7"/>
  <c r="M107" i="7"/>
  <c r="M495" i="7"/>
  <c r="M446" i="7"/>
  <c r="M133" i="7"/>
  <c r="M165" i="7"/>
  <c r="M323" i="7"/>
  <c r="M106" i="7"/>
  <c r="M29" i="7"/>
  <c r="M336" i="7"/>
  <c r="M493" i="7"/>
  <c r="M294" i="7"/>
  <c r="M445" i="7"/>
  <c r="M132" i="7"/>
  <c r="M164" i="7"/>
  <c r="M230" i="7"/>
  <c r="M276" i="7"/>
  <c r="M270" i="7"/>
  <c r="M259" i="7"/>
  <c r="M434" i="7"/>
  <c r="M251" i="7"/>
  <c r="M513" i="7"/>
  <c r="M429" i="7"/>
  <c r="M421" i="7"/>
  <c r="M105" i="7"/>
  <c r="M135" i="7"/>
  <c r="M293" i="7"/>
  <c r="M195" i="7"/>
  <c r="M169" i="7"/>
  <c r="M131" i="7"/>
  <c r="M163" i="7"/>
  <c r="M275" i="7"/>
  <c r="M269" i="7"/>
  <c r="M244" i="7"/>
  <c r="M433" i="7"/>
  <c r="M229" i="7"/>
  <c r="M178" i="7"/>
  <c r="M291" i="7"/>
  <c r="M193" i="7"/>
  <c r="M443" i="7"/>
  <c r="M20" i="7"/>
  <c r="M274" i="7"/>
  <c r="M267" i="7"/>
  <c r="M257" i="7"/>
  <c r="M142" i="7"/>
  <c r="M249" i="7"/>
  <c r="M511" i="7"/>
  <c r="M387" i="7"/>
  <c r="M391" i="7"/>
  <c r="M386" i="7"/>
  <c r="M452" i="7"/>
  <c r="M442" i="7"/>
  <c r="M55" i="7"/>
  <c r="M490" i="7"/>
  <c r="M265" i="7"/>
  <c r="M255" i="7"/>
  <c r="M141" i="7"/>
  <c r="M247" i="7"/>
  <c r="M522" i="7"/>
  <c r="M326" i="7"/>
  <c r="M329" i="7"/>
  <c r="M376" i="7"/>
  <c r="M171" i="7"/>
  <c r="M94" i="7"/>
  <c r="M82" i="7"/>
  <c r="M31" i="7"/>
  <c r="M52" i="7"/>
  <c r="M49" i="7"/>
  <c r="M484" i="7"/>
  <c r="M474" i="7"/>
  <c r="M462" i="7"/>
  <c r="M157" i="7"/>
  <c r="M145" i="7"/>
  <c r="M42" i="7"/>
  <c r="M278" i="7"/>
  <c r="M315" i="7"/>
  <c r="M223" i="7"/>
  <c r="M354" i="7"/>
  <c r="M537" i="7"/>
  <c r="M529" i="7"/>
  <c r="M454" i="7"/>
  <c r="M499" i="7"/>
  <c r="M184" i="7"/>
  <c r="M174" i="7"/>
  <c r="M113" i="7"/>
  <c r="M296" i="7"/>
  <c r="M277" i="7"/>
  <c r="M261" i="7"/>
  <c r="M417" i="7"/>
  <c r="M342" i="7"/>
  <c r="M383" i="7"/>
  <c r="M285" i="7"/>
  <c r="M390" i="7"/>
  <c r="M298" i="7"/>
  <c r="M23" i="7"/>
  <c r="M451" i="7"/>
  <c r="M441" i="7"/>
  <c r="M54" i="7"/>
  <c r="M215" i="7"/>
  <c r="M264" i="7"/>
  <c r="M254" i="7"/>
  <c r="M140" i="7"/>
  <c r="M483" i="7"/>
  <c r="M516" i="7"/>
  <c r="M432" i="7"/>
  <c r="M427" i="7"/>
  <c r="M416" i="7"/>
  <c r="M129" i="7"/>
  <c r="M341" i="7"/>
  <c r="M328" i="7"/>
  <c r="M375" i="7"/>
  <c r="M284" i="7"/>
  <c r="M320" i="7"/>
  <c r="M102" i="7"/>
  <c r="M93" i="7"/>
  <c r="M81" i="7"/>
  <c r="M303" i="7"/>
  <c r="M48" i="7"/>
  <c r="M506" i="7"/>
  <c r="M11" i="7"/>
  <c r="M34" i="7"/>
  <c r="M473" i="7"/>
  <c r="M461" i="7"/>
  <c r="M156" i="7"/>
  <c r="M144" i="7"/>
  <c r="M68" i="7"/>
  <c r="M41" i="7"/>
  <c r="M26" i="7"/>
  <c r="M412" i="7"/>
  <c r="M63" i="7"/>
  <c r="M314" i="7"/>
  <c r="M364" i="7"/>
  <c r="M353" i="7"/>
  <c r="M536" i="7"/>
  <c r="M528" i="7"/>
  <c r="M453" i="7"/>
  <c r="M138" i="7"/>
  <c r="M183" i="7"/>
  <c r="M112" i="7"/>
  <c r="M494" i="7"/>
  <c r="M246" i="7"/>
  <c r="M519" i="7"/>
  <c r="M430" i="7"/>
  <c r="M40" i="7"/>
  <c r="M271" i="7"/>
  <c r="M245" i="7"/>
  <c r="M435" i="7"/>
  <c r="M237" i="7"/>
  <c r="M518" i="7"/>
  <c r="M514" i="7"/>
  <c r="M422" i="7"/>
  <c r="M389" i="7"/>
  <c r="M22" i="7"/>
  <c r="M450" i="7"/>
  <c r="M492" i="7"/>
  <c r="M214" i="7"/>
  <c r="M273" i="7"/>
  <c r="M263" i="7"/>
  <c r="M252" i="7"/>
  <c r="M139" i="7"/>
  <c r="M53" i="7"/>
  <c r="M426" i="7"/>
  <c r="M415" i="7"/>
  <c r="M128" i="7"/>
  <c r="M325" i="7"/>
  <c r="M121" i="7"/>
  <c r="M340" i="7"/>
  <c r="M382" i="7"/>
  <c r="M374" i="7"/>
  <c r="M170" i="7"/>
  <c r="M283" i="7"/>
  <c r="M92" i="7"/>
  <c r="M80" i="7"/>
  <c r="M15" i="7"/>
  <c r="M505" i="7"/>
  <c r="M35" i="7"/>
  <c r="M212" i="7"/>
  <c r="M472" i="7"/>
  <c r="M318" i="7"/>
  <c r="M155" i="7"/>
  <c r="M143" i="7"/>
  <c r="M226" i="7"/>
  <c r="M39" i="7"/>
  <c r="M207" i="7"/>
  <c r="M243" i="7"/>
  <c r="M411" i="7"/>
  <c r="M62" i="7"/>
  <c r="M197" i="7"/>
  <c r="M222" i="7"/>
  <c r="M363" i="7"/>
  <c r="M352" i="7"/>
  <c r="M535" i="7"/>
  <c r="M527" i="7"/>
  <c r="M526" i="7"/>
  <c r="M137" i="7"/>
  <c r="M182" i="7"/>
  <c r="M253" i="7"/>
  <c r="M496" i="7"/>
  <c r="M437" i="7"/>
  <c r="M447" i="7"/>
  <c r="M166" i="7"/>
  <c r="M232" i="7"/>
  <c r="M272" i="7"/>
  <c r="M388" i="7"/>
  <c r="M297" i="7"/>
  <c r="M21" i="7"/>
  <c r="M449" i="7"/>
  <c r="M440" i="7"/>
  <c r="M168" i="7"/>
  <c r="M439" i="7"/>
  <c r="M213" i="7"/>
  <c r="M262" i="7"/>
  <c r="M521" i="7"/>
  <c r="M425" i="7"/>
  <c r="M414" i="7"/>
  <c r="M236" i="7"/>
  <c r="M116" i="7"/>
  <c r="M339" i="7"/>
  <c r="M373" i="7"/>
  <c r="M282" i="7"/>
  <c r="M91" i="7"/>
  <c r="M79" i="7"/>
  <c r="M32" i="7"/>
  <c r="M161" i="7"/>
  <c r="M211" i="7"/>
  <c r="M482" i="7"/>
  <c r="M471" i="7"/>
  <c r="M460" i="7"/>
  <c r="M14" i="7"/>
  <c r="M154" i="7"/>
  <c r="M317" i="7"/>
  <c r="M242" i="7"/>
  <c r="M410" i="7"/>
  <c r="M61" i="7"/>
  <c r="M196" i="7"/>
  <c r="M362" i="7"/>
  <c r="M351" i="7"/>
  <c r="M58" i="7"/>
  <c r="M136" i="7"/>
  <c r="M431" i="7"/>
  <c r="M424" i="7"/>
  <c r="M413" i="7"/>
  <c r="M30" i="7"/>
  <c r="M126" i="7"/>
  <c r="M338" i="7"/>
  <c r="M381" i="7"/>
  <c r="M281" i="7"/>
  <c r="M101" i="7"/>
  <c r="M90" i="7"/>
  <c r="M78" i="7"/>
  <c r="M28" i="7"/>
  <c r="M160" i="7"/>
  <c r="M210" i="7"/>
  <c r="M481" i="7"/>
  <c r="M470" i="7"/>
  <c r="M459" i="7"/>
  <c r="M13" i="7"/>
  <c r="M153" i="7"/>
  <c r="M70" i="7"/>
  <c r="M19" i="7"/>
  <c r="M17" i="7"/>
  <c r="M66" i="7"/>
  <c r="M205" i="7"/>
  <c r="M409" i="7"/>
  <c r="M313" i="7"/>
  <c r="M221" i="7"/>
  <c r="M361" i="7"/>
  <c r="M350" i="7"/>
  <c r="M534" i="7"/>
  <c r="M524" i="7"/>
  <c r="M241" i="7"/>
  <c r="M180" i="7"/>
  <c r="M125" i="7"/>
  <c r="M337" i="7"/>
  <c r="M280" i="7"/>
  <c r="M100" i="7"/>
  <c r="M89" i="7"/>
  <c r="M77" i="7"/>
  <c r="M302" i="7"/>
  <c r="M159" i="7"/>
  <c r="M209" i="7"/>
  <c r="M480" i="7"/>
  <c r="M458" i="7"/>
  <c r="M12" i="7"/>
  <c r="M152" i="7"/>
  <c r="M18" i="7"/>
  <c r="M206" i="7"/>
  <c r="M204" i="7"/>
  <c r="M312" i="7"/>
  <c r="M220" i="7"/>
  <c r="M349" i="7"/>
  <c r="M533" i="7"/>
  <c r="M406" i="7"/>
  <c r="M504" i="7"/>
  <c r="M179" i="7"/>
  <c r="M372" i="7"/>
  <c r="M299" i="7"/>
  <c r="M99" i="7"/>
  <c r="M88" i="7"/>
  <c r="M76" i="7"/>
  <c r="M370" i="7"/>
  <c r="M158" i="7"/>
  <c r="M208" i="7"/>
  <c r="M479" i="7"/>
  <c r="M468" i="7"/>
  <c r="M457" i="7"/>
  <c r="M10" i="7"/>
  <c r="M151" i="7"/>
  <c r="M16" i="7"/>
  <c r="M27" i="7"/>
  <c r="M203" i="7"/>
  <c r="M408" i="7"/>
  <c r="M60" i="7"/>
  <c r="M311" i="7"/>
  <c r="M219" i="7"/>
  <c r="M360" i="7"/>
  <c r="M348" i="7"/>
  <c r="M405" i="7"/>
  <c r="M190" i="7"/>
  <c r="M301" i="7"/>
  <c r="M365" i="7"/>
  <c r="M335" i="7"/>
  <c r="M371" i="7"/>
  <c r="M290" i="7"/>
  <c r="M279" i="7"/>
  <c r="M87" i="7"/>
  <c r="M75" i="7"/>
  <c r="M478" i="7"/>
  <c r="M467" i="7"/>
  <c r="M9" i="7"/>
  <c r="M150" i="7"/>
  <c r="M110" i="7"/>
  <c r="M47" i="7"/>
  <c r="M540" i="7"/>
  <c r="M202" i="7"/>
  <c r="M407" i="7"/>
  <c r="M310" i="7"/>
  <c r="M218" i="7"/>
  <c r="M359" i="7"/>
  <c r="M347" i="7"/>
  <c r="M532" i="7"/>
  <c r="M404" i="7"/>
  <c r="M189" i="7"/>
  <c r="M300" i="7"/>
  <c r="M173" i="7"/>
  <c r="M366" i="7"/>
  <c r="M324" i="7"/>
  <c r="M334" i="7"/>
  <c r="M380" i="7"/>
  <c r="M289" i="7"/>
  <c r="M322" i="7"/>
  <c r="M98" i="7"/>
  <c r="M86" i="7"/>
  <c r="M74" i="7"/>
  <c r="M369" i="7"/>
  <c r="M123" i="7"/>
  <c r="M38" i="7"/>
  <c r="M319" i="7"/>
  <c r="M489" i="7"/>
  <c r="M466" i="7"/>
  <c r="M464" i="7"/>
  <c r="M8" i="7"/>
  <c r="M149" i="7"/>
  <c r="M227" i="7"/>
  <c r="M46" i="7"/>
  <c r="M67" i="7"/>
  <c r="M25" i="7"/>
  <c r="M201" i="7"/>
  <c r="M309" i="7"/>
  <c r="M217" i="7"/>
  <c r="M358" i="7"/>
  <c r="M403" i="7"/>
  <c r="M503" i="7"/>
  <c r="M188" i="7"/>
  <c r="M306" i="7"/>
  <c r="M172" i="7"/>
  <c r="L525" i="7"/>
  <c r="M525" i="7"/>
  <c r="T181" i="7"/>
  <c r="M181" i="7"/>
  <c r="P469" i="7"/>
  <c r="M469" i="7"/>
  <c r="L120" i="7"/>
  <c r="N181" i="7"/>
  <c r="N241" i="7"/>
  <c r="N180" i="7"/>
  <c r="N179" i="7"/>
  <c r="N111" i="7"/>
  <c r="N486" i="7"/>
  <c r="N498" i="7"/>
  <c r="N231" i="7"/>
  <c r="N192" i="7"/>
  <c r="N120" i="7"/>
  <c r="N233" i="7"/>
  <c r="N134" i="7"/>
  <c r="N234" i="7"/>
  <c r="N57" i="7"/>
  <c r="N497" i="7"/>
  <c r="N332" i="7"/>
  <c r="N400" i="7"/>
  <c r="N191" i="7"/>
  <c r="N235" i="7"/>
  <c r="N238" i="7"/>
  <c r="N195" i="7"/>
  <c r="N194" i="7"/>
  <c r="N258" i="7"/>
  <c r="N428" i="7"/>
  <c r="N387" i="7"/>
  <c r="N256" i="7"/>
  <c r="N523" i="7"/>
  <c r="N117" i="7"/>
  <c r="N330" i="7"/>
  <c r="N384" i="7"/>
  <c r="N391" i="7"/>
  <c r="N386" i="7"/>
  <c r="N452" i="7"/>
  <c r="N442" i="7"/>
  <c r="N55" i="7"/>
  <c r="N490" i="7"/>
  <c r="N265" i="7"/>
  <c r="N255" i="7"/>
  <c r="N141" i="7"/>
  <c r="N247" i="7"/>
  <c r="N522" i="7"/>
  <c r="N417" i="7"/>
  <c r="N326" i="7"/>
  <c r="N342" i="7"/>
  <c r="N329" i="7"/>
  <c r="N383" i="7"/>
  <c r="N376" i="7"/>
  <c r="N171" i="7"/>
  <c r="N285" i="7"/>
  <c r="N94" i="7"/>
  <c r="N82" i="7"/>
  <c r="N31" i="7"/>
  <c r="N52" i="7"/>
  <c r="N49" i="7"/>
  <c r="N484" i="7"/>
  <c r="N474" i="7"/>
  <c r="N462" i="7"/>
  <c r="N157" i="7"/>
  <c r="N145" i="7"/>
  <c r="N42" i="7"/>
  <c r="N278" i="7"/>
  <c r="N315" i="7"/>
  <c r="N223" i="7"/>
  <c r="N354" i="7"/>
  <c r="N537" i="7"/>
  <c r="N529" i="7"/>
  <c r="N454" i="7"/>
  <c r="N499" i="7"/>
  <c r="N184" i="7"/>
  <c r="N174" i="7"/>
  <c r="N113" i="7"/>
  <c r="N451" i="7"/>
  <c r="N54" i="7"/>
  <c r="N215" i="7"/>
  <c r="N264" i="7"/>
  <c r="N254" i="7"/>
  <c r="N140" i="7"/>
  <c r="N483" i="7"/>
  <c r="N516" i="7"/>
  <c r="N432" i="7"/>
  <c r="N427" i="7"/>
  <c r="N416" i="7"/>
  <c r="N129" i="7"/>
  <c r="N341" i="7"/>
  <c r="N328" i="7"/>
  <c r="N375" i="7"/>
  <c r="N284" i="7"/>
  <c r="N320" i="7"/>
  <c r="N102" i="7"/>
  <c r="N93" i="7"/>
  <c r="N81" i="7"/>
  <c r="N303" i="7"/>
  <c r="N48" i="7"/>
  <c r="N506" i="7"/>
  <c r="N11" i="7"/>
  <c r="N34" i="7"/>
  <c r="N473" i="7"/>
  <c r="N461" i="7"/>
  <c r="N156" i="7"/>
  <c r="N144" i="7"/>
  <c r="N68" i="7"/>
  <c r="N41" i="7"/>
  <c r="N26" i="7"/>
  <c r="N412" i="7"/>
  <c r="N63" i="7"/>
  <c r="N314" i="7"/>
  <c r="N364" i="7"/>
  <c r="N353" i="7"/>
  <c r="N536" i="7"/>
  <c r="N528" i="7"/>
  <c r="N453" i="7"/>
  <c r="N138" i="7"/>
  <c r="N183" i="7"/>
  <c r="N112" i="7"/>
  <c r="N162" i="7"/>
  <c r="N298" i="7"/>
  <c r="N389" i="7"/>
  <c r="N273" i="7"/>
  <c r="N139" i="7"/>
  <c r="N426" i="7"/>
  <c r="N415" i="7"/>
  <c r="N128" i="7"/>
  <c r="N325" i="7"/>
  <c r="N121" i="7"/>
  <c r="N340" i="7"/>
  <c r="N382" i="7"/>
  <c r="N374" i="7"/>
  <c r="N170" i="7"/>
  <c r="N283" i="7"/>
  <c r="N92" i="7"/>
  <c r="N80" i="7"/>
  <c r="N15" i="7"/>
  <c r="N505" i="7"/>
  <c r="N35" i="7"/>
  <c r="N212" i="7"/>
  <c r="N472" i="7"/>
  <c r="N318" i="7"/>
  <c r="N155" i="7"/>
  <c r="N143" i="7"/>
  <c r="N226" i="7"/>
  <c r="N39" i="7"/>
  <c r="N207" i="7"/>
  <c r="N243" i="7"/>
  <c r="N411" i="7"/>
  <c r="N62" i="7"/>
  <c r="N197" i="7"/>
  <c r="N222" i="7"/>
  <c r="N363" i="7"/>
  <c r="N352" i="7"/>
  <c r="N535" i="7"/>
  <c r="N527" i="7"/>
  <c r="N526" i="7"/>
  <c r="N137" i="7"/>
  <c r="N182" i="7"/>
  <c r="N253" i="7"/>
  <c r="N23" i="7"/>
  <c r="N450" i="7"/>
  <c r="N492" i="7"/>
  <c r="N263" i="7"/>
  <c r="N53" i="7"/>
  <c r="N388" i="7"/>
  <c r="N297" i="7"/>
  <c r="N21" i="7"/>
  <c r="N449" i="7"/>
  <c r="N440" i="7"/>
  <c r="N168" i="7"/>
  <c r="N439" i="7"/>
  <c r="N213" i="7"/>
  <c r="N262" i="7"/>
  <c r="N521" i="7"/>
  <c r="N425" i="7"/>
  <c r="N414" i="7"/>
  <c r="N236" i="7"/>
  <c r="N116" i="7"/>
  <c r="N339" i="7"/>
  <c r="N373" i="7"/>
  <c r="N282" i="7"/>
  <c r="N91" i="7"/>
  <c r="N79" i="7"/>
  <c r="N32" i="7"/>
  <c r="N161" i="7"/>
  <c r="N211" i="7"/>
  <c r="N482" i="7"/>
  <c r="N471" i="7"/>
  <c r="N460" i="7"/>
  <c r="N14" i="7"/>
  <c r="N154" i="7"/>
  <c r="N317" i="7"/>
  <c r="N242" i="7"/>
  <c r="N410" i="7"/>
  <c r="N61" i="7"/>
  <c r="N196" i="7"/>
  <c r="N362" i="7"/>
  <c r="N351" i="7"/>
  <c r="N58" i="7"/>
  <c r="N525" i="7"/>
  <c r="N136" i="7"/>
  <c r="N390" i="7"/>
  <c r="N441" i="7"/>
  <c r="N22" i="7"/>
  <c r="N214" i="7"/>
  <c r="N252" i="7"/>
  <c r="N496" i="7"/>
  <c r="N296" i="7"/>
  <c r="N448" i="7"/>
  <c r="N277" i="7"/>
  <c r="N167" i="7"/>
  <c r="N438" i="7"/>
  <c r="N261" i="7"/>
  <c r="N437" i="7"/>
  <c r="N520" i="7"/>
  <c r="N431" i="7"/>
  <c r="N424" i="7"/>
  <c r="N413" i="7"/>
  <c r="N30" i="7"/>
  <c r="N126" i="7"/>
  <c r="N338" i="7"/>
  <c r="N381" i="7"/>
  <c r="N281" i="7"/>
  <c r="N101" i="7"/>
  <c r="N90" i="7"/>
  <c r="N78" i="7"/>
  <c r="N28" i="7"/>
  <c r="N160" i="7"/>
  <c r="N210" i="7"/>
  <c r="N481" i="7"/>
  <c r="N470" i="7"/>
  <c r="N459" i="7"/>
  <c r="N13" i="7"/>
  <c r="N153" i="7"/>
  <c r="N70" i="7"/>
  <c r="N19" i="7"/>
  <c r="N17" i="7"/>
  <c r="N66" i="7"/>
  <c r="N205" i="7"/>
  <c r="N409" i="7"/>
  <c r="N313" i="7"/>
  <c r="N221" i="7"/>
  <c r="N361" i="7"/>
  <c r="N350" i="7"/>
  <c r="N534" i="7"/>
  <c r="N524" i="7"/>
  <c r="N166" i="7"/>
  <c r="N232" i="7"/>
  <c r="N272" i="7"/>
  <c r="N260" i="7"/>
  <c r="N436" i="7"/>
  <c r="N239" i="7"/>
  <c r="N519" i="7"/>
  <c r="N515" i="7"/>
  <c r="N430" i="7"/>
  <c r="N423" i="7"/>
  <c r="N107" i="7"/>
  <c r="N40" i="7"/>
  <c r="N125" i="7"/>
  <c r="N337" i="7"/>
  <c r="N280" i="7"/>
  <c r="N100" i="7"/>
  <c r="N89" i="7"/>
  <c r="N77" i="7"/>
  <c r="N302" i="7"/>
  <c r="N159" i="7"/>
  <c r="N209" i="7"/>
  <c r="N480" i="7"/>
  <c r="N469" i="7"/>
  <c r="N458" i="7"/>
  <c r="N12" i="7"/>
  <c r="N152" i="7"/>
  <c r="N18" i="7"/>
  <c r="N206" i="7"/>
  <c r="N204" i="7"/>
  <c r="N312" i="7"/>
  <c r="N220" i="7"/>
  <c r="N349" i="7"/>
  <c r="N533" i="7"/>
  <c r="N406" i="7"/>
  <c r="N504" i="7"/>
  <c r="N246" i="7"/>
  <c r="N495" i="7"/>
  <c r="N446" i="7"/>
  <c r="N133" i="7"/>
  <c r="N165" i="7"/>
  <c r="N323" i="7"/>
  <c r="N271" i="7"/>
  <c r="N245" i="7"/>
  <c r="N435" i="7"/>
  <c r="N237" i="7"/>
  <c r="N518" i="7"/>
  <c r="N514" i="7"/>
  <c r="N422" i="7"/>
  <c r="N106" i="7"/>
  <c r="N29" i="7"/>
  <c r="N336" i="7"/>
  <c r="N372" i="7"/>
  <c r="N299" i="7"/>
  <c r="N99" i="7"/>
  <c r="N88" i="7"/>
  <c r="N76" i="7"/>
  <c r="N370" i="7"/>
  <c r="N158" i="7"/>
  <c r="N208" i="7"/>
  <c r="N479" i="7"/>
  <c r="N468" i="7"/>
  <c r="N457" i="7"/>
  <c r="N10" i="7"/>
  <c r="N151" i="7"/>
  <c r="N16" i="7"/>
  <c r="N27" i="7"/>
  <c r="N203" i="7"/>
  <c r="N408" i="7"/>
  <c r="N60" i="7"/>
  <c r="N311" i="7"/>
  <c r="N219" i="7"/>
  <c r="N360" i="7"/>
  <c r="N348" i="7"/>
  <c r="N405" i="7"/>
  <c r="N190" i="7"/>
  <c r="N301" i="7"/>
  <c r="N447" i="7"/>
  <c r="N493" i="7"/>
  <c r="N294" i="7"/>
  <c r="N445" i="7"/>
  <c r="N132" i="7"/>
  <c r="N164" i="7"/>
  <c r="N230" i="7"/>
  <c r="N276" i="7"/>
  <c r="N270" i="7"/>
  <c r="N259" i="7"/>
  <c r="N434" i="7"/>
  <c r="N251" i="7"/>
  <c r="N513" i="7"/>
  <c r="N429" i="7"/>
  <c r="N421" i="7"/>
  <c r="N105" i="7"/>
  <c r="N335" i="7"/>
  <c r="N371" i="7"/>
  <c r="N290" i="7"/>
  <c r="N279" i="7"/>
  <c r="N87" i="7"/>
  <c r="N75" i="7"/>
  <c r="N478" i="7"/>
  <c r="N467" i="7"/>
  <c r="N9" i="7"/>
  <c r="N150" i="7"/>
  <c r="N110" i="7"/>
  <c r="N47" i="7"/>
  <c r="N540" i="7"/>
  <c r="N202" i="7"/>
  <c r="N407" i="7"/>
  <c r="N310" i="7"/>
  <c r="N218" i="7"/>
  <c r="N359" i="7"/>
  <c r="N347" i="7"/>
  <c r="N532" i="7"/>
  <c r="N404" i="7"/>
  <c r="N189" i="7"/>
  <c r="N300" i="7"/>
  <c r="N173" i="7"/>
  <c r="N135" i="7"/>
  <c r="N131" i="7"/>
  <c r="N163" i="7"/>
  <c r="N275" i="7"/>
  <c r="N269" i="7"/>
  <c r="N244" i="7"/>
  <c r="N433" i="7"/>
  <c r="N229" i="7"/>
  <c r="N420" i="7"/>
  <c r="N324" i="7"/>
  <c r="N334" i="7"/>
  <c r="N380" i="7"/>
  <c r="N289" i="7"/>
  <c r="N322" i="7"/>
  <c r="N98" i="7"/>
  <c r="N86" i="7"/>
  <c r="N74" i="7"/>
  <c r="N369" i="7"/>
  <c r="N123" i="7"/>
  <c r="N38" i="7"/>
  <c r="N319" i="7"/>
  <c r="N489" i="7"/>
  <c r="N466" i="7"/>
  <c r="N464" i="7"/>
  <c r="N8" i="7"/>
  <c r="N149" i="7"/>
  <c r="N227" i="7"/>
  <c r="N46" i="7"/>
  <c r="N67" i="7"/>
  <c r="N25" i="7"/>
  <c r="N201" i="7"/>
  <c r="N309" i="7"/>
  <c r="N217" i="7"/>
  <c r="N358" i="7"/>
  <c r="N403" i="7"/>
  <c r="N503" i="7"/>
  <c r="N188" i="7"/>
  <c r="N306" i="7"/>
  <c r="N172" i="7"/>
  <c r="N494" i="7"/>
  <c r="N292" i="7"/>
  <c r="N228" i="7"/>
  <c r="N512" i="7"/>
  <c r="N419" i="7"/>
  <c r="N119" i="7"/>
  <c r="N345" i="7"/>
  <c r="N333" i="7"/>
  <c r="N379" i="7"/>
  <c r="N177" i="7"/>
  <c r="N288" i="7"/>
  <c r="N321" i="7"/>
  <c r="N104" i="7"/>
  <c r="N97" i="7"/>
  <c r="N85" i="7"/>
  <c r="N73" i="7"/>
  <c r="N368" i="7"/>
  <c r="N122" i="7"/>
  <c r="N37" i="7"/>
  <c r="N51" i="7"/>
  <c r="N488" i="7"/>
  <c r="N477" i="7"/>
  <c r="N465" i="7"/>
  <c r="N463" i="7"/>
  <c r="N456" i="7"/>
  <c r="N7" i="7"/>
  <c r="N148" i="7"/>
  <c r="N45" i="7"/>
  <c r="N510" i="7"/>
  <c r="N109" i="7"/>
  <c r="N200" i="7"/>
  <c r="N59" i="7"/>
  <c r="N308" i="7"/>
  <c r="N216" i="7"/>
  <c r="N357" i="7"/>
  <c r="N539" i="7"/>
  <c r="N531" i="7"/>
  <c r="N402" i="7"/>
  <c r="N502" i="7"/>
  <c r="N187" i="7"/>
  <c r="N365" i="7"/>
  <c r="N295" i="7"/>
  <c r="N169" i="7"/>
  <c r="N444" i="7"/>
  <c r="N517" i="7"/>
  <c r="N178" i="7"/>
  <c r="N291" i="7"/>
  <c r="N193" i="7"/>
  <c r="N443" i="7"/>
  <c r="N20" i="7"/>
  <c r="N274" i="7"/>
  <c r="N267" i="7"/>
  <c r="N257" i="7"/>
  <c r="N142" i="7"/>
  <c r="N249" i="7"/>
  <c r="N511" i="7"/>
  <c r="N118" i="7"/>
  <c r="N346" i="7"/>
  <c r="N127" i="7"/>
  <c r="N344" i="7"/>
  <c r="N331" i="7"/>
  <c r="N385" i="7"/>
  <c r="N378" i="7"/>
  <c r="N176" i="7"/>
  <c r="N287" i="7"/>
  <c r="N307" i="7"/>
  <c r="N96" i="7"/>
  <c r="N84" i="7"/>
  <c r="N72" i="7"/>
  <c r="N367" i="7"/>
  <c r="N36" i="7"/>
  <c r="N50" i="7"/>
  <c r="N487" i="7"/>
  <c r="N476" i="7"/>
  <c r="N147" i="7"/>
  <c r="N44" i="7"/>
  <c r="N509" i="7"/>
  <c r="N108" i="7"/>
  <c r="N199" i="7"/>
  <c r="N65" i="7"/>
  <c r="N225" i="7"/>
  <c r="N356" i="7"/>
  <c r="N401" i="7"/>
  <c r="N501" i="7"/>
  <c r="N186" i="7"/>
  <c r="N305" i="7"/>
  <c r="N115" i="7"/>
  <c r="N366" i="7"/>
  <c r="N293" i="7"/>
  <c r="N130" i="7"/>
  <c r="N268" i="7"/>
  <c r="N250" i="7"/>
  <c r="N56" i="7"/>
  <c r="N491" i="7"/>
  <c r="N266" i="7"/>
  <c r="N248" i="7"/>
  <c r="N418" i="7"/>
  <c r="N327" i="7"/>
  <c r="N343" i="7"/>
  <c r="N377" i="7"/>
  <c r="N175" i="7"/>
  <c r="N286" i="7"/>
  <c r="N103" i="7"/>
  <c r="N95" i="7"/>
  <c r="N83" i="7"/>
  <c r="N71" i="7"/>
  <c r="N124" i="7"/>
  <c r="N33" i="7"/>
  <c r="N24" i="7"/>
  <c r="N485" i="7"/>
  <c r="N475" i="7"/>
  <c r="N146" i="7"/>
  <c r="N69" i="7"/>
  <c r="N43" i="7"/>
  <c r="N508" i="7"/>
  <c r="N507" i="7"/>
  <c r="N198" i="7"/>
  <c r="N64" i="7"/>
  <c r="N316" i="7"/>
  <c r="N224" i="7"/>
  <c r="N355" i="7"/>
  <c r="N538" i="7"/>
  <c r="N530" i="7"/>
  <c r="N455" i="7"/>
  <c r="N500" i="7"/>
  <c r="N185" i="7"/>
  <c r="N304" i="7"/>
  <c r="N114" i="7"/>
  <c r="V134" i="7"/>
  <c r="U231" i="7"/>
  <c r="R238" i="7"/>
  <c r="P332" i="7"/>
  <c r="O498" i="7"/>
  <c r="Q497" i="7"/>
  <c r="U233" i="7"/>
  <c r="S486" i="7"/>
  <c r="O486" i="7"/>
  <c r="Q57" i="7"/>
  <c r="O234" i="7"/>
  <c r="R486" i="7"/>
  <c r="R233" i="7"/>
  <c r="O235" i="7"/>
  <c r="V233" i="7"/>
  <c r="L332" i="7"/>
  <c r="T231" i="7"/>
  <c r="O332" i="7"/>
  <c r="Q233" i="7"/>
  <c r="P235" i="7"/>
  <c r="L235" i="7"/>
  <c r="Q486" i="7"/>
  <c r="U238" i="7"/>
  <c r="T235" i="7"/>
  <c r="V497" i="7"/>
  <c r="S231" i="7"/>
  <c r="Q238" i="7"/>
  <c r="V498" i="7"/>
  <c r="S497" i="7"/>
  <c r="O497" i="7"/>
  <c r="U234" i="7"/>
  <c r="S234" i="7"/>
  <c r="P486" i="7"/>
  <c r="U57" i="7"/>
  <c r="P57" i="7"/>
  <c r="U486" i="7"/>
  <c r="R497" i="7"/>
  <c r="L238" i="7"/>
  <c r="R231" i="7"/>
  <c r="P238" i="7"/>
  <c r="T498" i="7"/>
  <c r="T234" i="7"/>
  <c r="O233" i="7"/>
  <c r="S235" i="7"/>
  <c r="P134" i="7"/>
  <c r="P497" i="7"/>
  <c r="R57" i="7"/>
  <c r="V234" i="7"/>
  <c r="Q134" i="7"/>
  <c r="V235" i="7"/>
  <c r="Q231" i="7"/>
  <c r="O238" i="7"/>
  <c r="U120" i="7"/>
  <c r="R234" i="7"/>
  <c r="R235" i="7"/>
  <c r="O57" i="7"/>
  <c r="R134" i="7"/>
  <c r="Q332" i="7"/>
  <c r="P231" i="7"/>
  <c r="U498" i="7"/>
  <c r="V120" i="7"/>
  <c r="O134" i="7"/>
  <c r="R332" i="7"/>
  <c r="T486" i="7"/>
  <c r="L498" i="7"/>
  <c r="O231" i="7"/>
  <c r="V332" i="7"/>
  <c r="S498" i="7"/>
  <c r="U497" i="7"/>
  <c r="T120" i="7"/>
  <c r="Q234" i="7"/>
  <c r="P233" i="7"/>
  <c r="P234" i="7"/>
  <c r="T57" i="7"/>
  <c r="P498" i="7"/>
  <c r="V231" i="7"/>
  <c r="L231" i="7"/>
  <c r="U332" i="7"/>
  <c r="R498" i="7"/>
  <c r="T497" i="7"/>
  <c r="L497" i="7"/>
  <c r="S120" i="7"/>
  <c r="T233" i="7"/>
  <c r="L234" i="7"/>
  <c r="U134" i="7"/>
  <c r="L134" i="7"/>
  <c r="L57" i="7"/>
  <c r="P120" i="7"/>
  <c r="O120" i="7"/>
  <c r="V57" i="7"/>
  <c r="T238" i="7"/>
  <c r="T332" i="7"/>
  <c r="Q498" i="7"/>
  <c r="R120" i="7"/>
  <c r="T134" i="7"/>
  <c r="S57" i="7"/>
  <c r="U235" i="7"/>
  <c r="S238" i="7"/>
  <c r="V238" i="7"/>
  <c r="S332" i="7"/>
  <c r="Q120" i="7"/>
  <c r="S233" i="7"/>
  <c r="Q235" i="7"/>
  <c r="S134" i="7"/>
  <c r="V486" i="7"/>
  <c r="L486" i="7"/>
  <c r="L233" i="7"/>
  <c r="V22" i="7"/>
  <c r="L22" i="7"/>
  <c r="V388" i="7"/>
  <c r="L388" i="7"/>
  <c r="V215" i="7"/>
  <c r="L215" i="7"/>
  <c r="V53" i="7"/>
  <c r="L53" i="7"/>
  <c r="V135" i="7"/>
  <c r="L135" i="7"/>
  <c r="V293" i="7"/>
  <c r="L293" i="7"/>
  <c r="V400" i="7"/>
  <c r="L400" i="7"/>
  <c r="L447" i="7"/>
  <c r="V246" i="7"/>
  <c r="L246" i="7"/>
  <c r="V166" i="7"/>
  <c r="L166" i="7"/>
  <c r="V232" i="7"/>
  <c r="L232" i="7"/>
  <c r="V272" i="7"/>
  <c r="L272" i="7"/>
  <c r="V260" i="7"/>
  <c r="L260" i="7"/>
  <c r="S436" i="7"/>
  <c r="L436" i="7"/>
  <c r="V239" i="7"/>
  <c r="L239" i="7"/>
  <c r="L519" i="7"/>
  <c r="L515" i="7"/>
  <c r="V430" i="7"/>
  <c r="L430" i="7"/>
  <c r="P423" i="7"/>
  <c r="L423" i="7"/>
  <c r="V107" i="7"/>
  <c r="L107" i="7"/>
  <c r="V40" i="7"/>
  <c r="L40" i="7"/>
  <c r="V125" i="7"/>
  <c r="L125" i="7"/>
  <c r="O337" i="7"/>
  <c r="L337" i="7"/>
  <c r="V280" i="7"/>
  <c r="L280" i="7"/>
  <c r="V100" i="7"/>
  <c r="L100" i="7"/>
  <c r="S89" i="7"/>
  <c r="L89" i="7"/>
  <c r="V77" i="7"/>
  <c r="L77" i="7"/>
  <c r="V302" i="7"/>
  <c r="L302" i="7"/>
  <c r="Q159" i="7"/>
  <c r="L159" i="7"/>
  <c r="V209" i="7"/>
  <c r="L209" i="7"/>
  <c r="S480" i="7"/>
  <c r="L480" i="7"/>
  <c r="L469" i="7"/>
  <c r="V458" i="7"/>
  <c r="L458" i="7"/>
  <c r="V12" i="7"/>
  <c r="L12" i="7"/>
  <c r="L152" i="7"/>
  <c r="V18" i="7"/>
  <c r="L18" i="7"/>
  <c r="L206" i="7"/>
  <c r="P204" i="7"/>
  <c r="L204" i="7"/>
  <c r="V312" i="7"/>
  <c r="L312" i="7"/>
  <c r="L220" i="7"/>
  <c r="L349" i="7"/>
  <c r="L533" i="7"/>
  <c r="U406" i="7"/>
  <c r="L406" i="7"/>
  <c r="L504" i="7"/>
  <c r="L240" i="7"/>
  <c r="V179" i="7"/>
  <c r="L179" i="7"/>
  <c r="V297" i="7"/>
  <c r="L297" i="7"/>
  <c r="V490" i="7"/>
  <c r="L490" i="7"/>
  <c r="P451" i="7"/>
  <c r="L451" i="7"/>
  <c r="V295" i="7"/>
  <c r="L295" i="7"/>
  <c r="U214" i="7"/>
  <c r="L214" i="7"/>
  <c r="V139" i="7"/>
  <c r="L139" i="7"/>
  <c r="V292" i="7"/>
  <c r="L292" i="7"/>
  <c r="V195" i="7"/>
  <c r="L195" i="7"/>
  <c r="L446" i="7"/>
  <c r="V133" i="7"/>
  <c r="L133" i="7"/>
  <c r="V165" i="7"/>
  <c r="L165" i="7"/>
  <c r="V323" i="7"/>
  <c r="L323" i="7"/>
  <c r="V271" i="7"/>
  <c r="L271" i="7"/>
  <c r="V245" i="7"/>
  <c r="L245" i="7"/>
  <c r="R435" i="7"/>
  <c r="L435" i="7"/>
  <c r="V237" i="7"/>
  <c r="L237" i="7"/>
  <c r="V518" i="7"/>
  <c r="L518" i="7"/>
  <c r="L514" i="7"/>
  <c r="O422" i="7"/>
  <c r="L422" i="7"/>
  <c r="V106" i="7"/>
  <c r="L106" i="7"/>
  <c r="V29" i="7"/>
  <c r="L29" i="7"/>
  <c r="L336" i="7"/>
  <c r="V372" i="7"/>
  <c r="L372" i="7"/>
  <c r="V299" i="7"/>
  <c r="L299" i="7"/>
  <c r="V99" i="7"/>
  <c r="L99" i="7"/>
  <c r="V88" i="7"/>
  <c r="L88" i="7"/>
  <c r="V76" i="7"/>
  <c r="L76" i="7"/>
  <c r="V370" i="7"/>
  <c r="L370" i="7"/>
  <c r="V158" i="7"/>
  <c r="L158" i="7"/>
  <c r="V208" i="7"/>
  <c r="L208" i="7"/>
  <c r="V479" i="7"/>
  <c r="L479" i="7"/>
  <c r="L468" i="7"/>
  <c r="L457" i="7"/>
  <c r="V10" i="7"/>
  <c r="L10" i="7"/>
  <c r="V151" i="7"/>
  <c r="L151" i="7"/>
  <c r="V16" i="7"/>
  <c r="L16" i="7"/>
  <c r="V27" i="7"/>
  <c r="L27" i="7"/>
  <c r="R203" i="7"/>
  <c r="L203" i="7"/>
  <c r="S408" i="7"/>
  <c r="L408" i="7"/>
  <c r="L60" i="7"/>
  <c r="V311" i="7"/>
  <c r="L311" i="7"/>
  <c r="L219" i="7"/>
  <c r="L360" i="7"/>
  <c r="L348" i="7"/>
  <c r="T405" i="7"/>
  <c r="L405" i="7"/>
  <c r="L190" i="7"/>
  <c r="L301" i="7"/>
  <c r="V291" i="7"/>
  <c r="L291" i="7"/>
  <c r="V445" i="7"/>
  <c r="L445" i="7"/>
  <c r="V230" i="7"/>
  <c r="L230" i="7"/>
  <c r="V259" i="7"/>
  <c r="L259" i="7"/>
  <c r="V251" i="7"/>
  <c r="L251" i="7"/>
  <c r="V513" i="7"/>
  <c r="L513" i="7"/>
  <c r="V429" i="7"/>
  <c r="L429" i="7"/>
  <c r="L421" i="7"/>
  <c r="V105" i="7"/>
  <c r="L105" i="7"/>
  <c r="L335" i="7"/>
  <c r="V371" i="7"/>
  <c r="L371" i="7"/>
  <c r="V290" i="7"/>
  <c r="L290" i="7"/>
  <c r="V279" i="7"/>
  <c r="L279" i="7"/>
  <c r="V87" i="7"/>
  <c r="L87" i="7"/>
  <c r="V75" i="7"/>
  <c r="L75" i="7"/>
  <c r="S478" i="7"/>
  <c r="L478" i="7"/>
  <c r="L467" i="7"/>
  <c r="V9" i="7"/>
  <c r="L9" i="7"/>
  <c r="V150" i="7"/>
  <c r="L150" i="7"/>
  <c r="L110" i="7"/>
  <c r="L47" i="7"/>
  <c r="V540" i="7"/>
  <c r="L540" i="7"/>
  <c r="L202" i="7"/>
  <c r="S407" i="7"/>
  <c r="L407" i="7"/>
  <c r="V310" i="7"/>
  <c r="L310" i="7"/>
  <c r="S218" i="7"/>
  <c r="L218" i="7"/>
  <c r="U359" i="7"/>
  <c r="L359" i="7"/>
  <c r="V347" i="7"/>
  <c r="L347" i="7"/>
  <c r="L532" i="7"/>
  <c r="S404" i="7"/>
  <c r="L404" i="7"/>
  <c r="L189" i="7"/>
  <c r="L300" i="7"/>
  <c r="L173" i="7"/>
  <c r="V178" i="7"/>
  <c r="L178" i="7"/>
  <c r="V132" i="7"/>
  <c r="L132" i="7"/>
  <c r="V276" i="7"/>
  <c r="L276" i="7"/>
  <c r="Q434" i="7"/>
  <c r="L434" i="7"/>
  <c r="V387" i="7"/>
  <c r="L387" i="7"/>
  <c r="V169" i="7"/>
  <c r="L169" i="7"/>
  <c r="V163" i="7"/>
  <c r="L163" i="7"/>
  <c r="V275" i="7"/>
  <c r="L275" i="7"/>
  <c r="V244" i="7"/>
  <c r="L244" i="7"/>
  <c r="V433" i="7"/>
  <c r="L433" i="7"/>
  <c r="V229" i="7"/>
  <c r="L229" i="7"/>
  <c r="L420" i="7"/>
  <c r="L324" i="7"/>
  <c r="L334" i="7"/>
  <c r="V380" i="7"/>
  <c r="L380" i="7"/>
  <c r="V289" i="7"/>
  <c r="L289" i="7"/>
  <c r="V322" i="7"/>
  <c r="L322" i="7"/>
  <c r="V98" i="7"/>
  <c r="L98" i="7"/>
  <c r="V86" i="7"/>
  <c r="L86" i="7"/>
  <c r="V74" i="7"/>
  <c r="L74" i="7"/>
  <c r="V369" i="7"/>
  <c r="L369" i="7"/>
  <c r="L123" i="7"/>
  <c r="L38" i="7"/>
  <c r="V319" i="7"/>
  <c r="L319" i="7"/>
  <c r="O489" i="7"/>
  <c r="L489" i="7"/>
  <c r="L466" i="7"/>
  <c r="V464" i="7"/>
  <c r="L464" i="7"/>
  <c r="V8" i="7"/>
  <c r="L8" i="7"/>
  <c r="V149" i="7"/>
  <c r="L149" i="7"/>
  <c r="V227" i="7"/>
  <c r="L227" i="7"/>
  <c r="L46" i="7"/>
  <c r="U67" i="7"/>
  <c r="L67" i="7"/>
  <c r="V25" i="7"/>
  <c r="L25" i="7"/>
  <c r="P201" i="7"/>
  <c r="L201" i="7"/>
  <c r="L309" i="7"/>
  <c r="R217" i="7"/>
  <c r="L217" i="7"/>
  <c r="T358" i="7"/>
  <c r="L358" i="7"/>
  <c r="S403" i="7"/>
  <c r="L403" i="7"/>
  <c r="P503" i="7"/>
  <c r="L503" i="7"/>
  <c r="V188" i="7"/>
  <c r="L188" i="7"/>
  <c r="V306" i="7"/>
  <c r="L306" i="7"/>
  <c r="V172" i="7"/>
  <c r="L172" i="7"/>
  <c r="V194" i="7"/>
  <c r="L194" i="7"/>
  <c r="V164" i="7"/>
  <c r="L164" i="7"/>
  <c r="V270" i="7"/>
  <c r="L270" i="7"/>
  <c r="V193" i="7"/>
  <c r="L193" i="7"/>
  <c r="V131" i="7"/>
  <c r="L131" i="7"/>
  <c r="V269" i="7"/>
  <c r="L269" i="7"/>
  <c r="V391" i="7"/>
  <c r="L391" i="7"/>
  <c r="V386" i="7"/>
  <c r="L386" i="7"/>
  <c r="V192" i="7"/>
  <c r="L192" i="7"/>
  <c r="V444" i="7"/>
  <c r="L444" i="7"/>
  <c r="V130" i="7"/>
  <c r="L130" i="7"/>
  <c r="V268" i="7"/>
  <c r="L268" i="7"/>
  <c r="V258" i="7"/>
  <c r="L258" i="7"/>
  <c r="V250" i="7"/>
  <c r="L250" i="7"/>
  <c r="V228" i="7"/>
  <c r="L228" i="7"/>
  <c r="V517" i="7"/>
  <c r="L517" i="7"/>
  <c r="V512" i="7"/>
  <c r="L512" i="7"/>
  <c r="V428" i="7"/>
  <c r="L428" i="7"/>
  <c r="V419" i="7"/>
  <c r="L419" i="7"/>
  <c r="V119" i="7"/>
  <c r="L119" i="7"/>
  <c r="L345" i="7"/>
  <c r="L333" i="7"/>
  <c r="V379" i="7"/>
  <c r="L379" i="7"/>
  <c r="V177" i="7"/>
  <c r="L177" i="7"/>
  <c r="V288" i="7"/>
  <c r="L288" i="7"/>
  <c r="V321" i="7"/>
  <c r="L321" i="7"/>
  <c r="V104" i="7"/>
  <c r="L104" i="7"/>
  <c r="V97" i="7"/>
  <c r="L97" i="7"/>
  <c r="V85" i="7"/>
  <c r="L85" i="7"/>
  <c r="V73" i="7"/>
  <c r="L73" i="7"/>
  <c r="V368" i="7"/>
  <c r="L368" i="7"/>
  <c r="V122" i="7"/>
  <c r="L122" i="7"/>
  <c r="V37" i="7"/>
  <c r="L37" i="7"/>
  <c r="V51" i="7"/>
  <c r="L51" i="7"/>
  <c r="S488" i="7"/>
  <c r="L488" i="7"/>
  <c r="V477" i="7"/>
  <c r="L477" i="7"/>
  <c r="V465" i="7"/>
  <c r="L465" i="7"/>
  <c r="V463" i="7"/>
  <c r="L463" i="7"/>
  <c r="L456" i="7"/>
  <c r="V7" i="7"/>
  <c r="V148" i="7"/>
  <c r="L148" i="7"/>
  <c r="V45" i="7"/>
  <c r="L45" i="7"/>
  <c r="T510" i="7"/>
  <c r="L510" i="7"/>
  <c r="U109" i="7"/>
  <c r="L109" i="7"/>
  <c r="L200" i="7"/>
  <c r="V59" i="7"/>
  <c r="L59" i="7"/>
  <c r="V308" i="7"/>
  <c r="L308" i="7"/>
  <c r="L216" i="7"/>
  <c r="L357" i="7"/>
  <c r="L539" i="7"/>
  <c r="V531" i="7"/>
  <c r="L531" i="7"/>
  <c r="L402" i="7"/>
  <c r="L502" i="7"/>
  <c r="L187" i="7"/>
  <c r="V267" i="7"/>
  <c r="L267" i="7"/>
  <c r="V257" i="7"/>
  <c r="L257" i="7"/>
  <c r="V142" i="7"/>
  <c r="L142" i="7"/>
  <c r="V249" i="7"/>
  <c r="L249" i="7"/>
  <c r="V511" i="7"/>
  <c r="L511" i="7"/>
  <c r="V118" i="7"/>
  <c r="L118" i="7"/>
  <c r="L346" i="7"/>
  <c r="V127" i="7"/>
  <c r="L127" i="7"/>
  <c r="L344" i="7"/>
  <c r="L331" i="7"/>
  <c r="V385" i="7"/>
  <c r="L385" i="7"/>
  <c r="V378" i="7"/>
  <c r="L378" i="7"/>
  <c r="V176" i="7"/>
  <c r="L176" i="7"/>
  <c r="V287" i="7"/>
  <c r="L287" i="7"/>
  <c r="V307" i="7"/>
  <c r="L307" i="7"/>
  <c r="V96" i="7"/>
  <c r="L96" i="7"/>
  <c r="V84" i="7"/>
  <c r="L84" i="7"/>
  <c r="V72" i="7"/>
  <c r="L72" i="7"/>
  <c r="V367" i="7"/>
  <c r="L367" i="7"/>
  <c r="V36" i="7"/>
  <c r="L36" i="7"/>
  <c r="V50" i="7"/>
  <c r="L50" i="7"/>
  <c r="R487" i="7"/>
  <c r="L487" i="7"/>
  <c r="V476" i="7"/>
  <c r="L476" i="7"/>
  <c r="V147" i="7"/>
  <c r="L147" i="7"/>
  <c r="V44" i="7"/>
  <c r="L44" i="7"/>
  <c r="S509" i="7"/>
  <c r="L509" i="7"/>
  <c r="V108" i="7"/>
  <c r="L108" i="7"/>
  <c r="L199" i="7"/>
  <c r="O65" i="7"/>
  <c r="L65" i="7"/>
  <c r="L225" i="7"/>
  <c r="R356" i="7"/>
  <c r="L356" i="7"/>
  <c r="P401" i="7"/>
  <c r="L401" i="7"/>
  <c r="L501" i="7"/>
  <c r="P186" i="7"/>
  <c r="L186" i="7"/>
  <c r="P305" i="7"/>
  <c r="L305" i="7"/>
  <c r="O115" i="7"/>
  <c r="L115" i="7"/>
  <c r="V162" i="7"/>
  <c r="L162" i="7"/>
  <c r="V23" i="7"/>
  <c r="L23" i="7"/>
  <c r="V491" i="7"/>
  <c r="L491" i="7"/>
  <c r="V266" i="7"/>
  <c r="L266" i="7"/>
  <c r="V256" i="7"/>
  <c r="L256" i="7"/>
  <c r="V248" i="7"/>
  <c r="L248" i="7"/>
  <c r="P523" i="7"/>
  <c r="L523" i="7"/>
  <c r="L418" i="7"/>
  <c r="V117" i="7"/>
  <c r="L117" i="7"/>
  <c r="P327" i="7"/>
  <c r="L327" i="7"/>
  <c r="L343" i="7"/>
  <c r="L330" i="7"/>
  <c r="V384" i="7"/>
  <c r="L384" i="7"/>
  <c r="V377" i="7"/>
  <c r="L377" i="7"/>
  <c r="V175" i="7"/>
  <c r="L175" i="7"/>
  <c r="V286" i="7"/>
  <c r="L286" i="7"/>
  <c r="V103" i="7"/>
  <c r="L103" i="7"/>
  <c r="V95" i="7"/>
  <c r="L95" i="7"/>
  <c r="V83" i="7"/>
  <c r="L83" i="7"/>
  <c r="V71" i="7"/>
  <c r="L71" i="7"/>
  <c r="L124" i="7"/>
  <c r="L33" i="7"/>
  <c r="L24" i="7"/>
  <c r="L485" i="7"/>
  <c r="L475" i="7"/>
  <c r="L146" i="7"/>
  <c r="V69" i="7"/>
  <c r="L69" i="7"/>
  <c r="L43" i="7"/>
  <c r="L508" i="7"/>
  <c r="L507" i="7"/>
  <c r="L198" i="7"/>
  <c r="L64" i="7"/>
  <c r="L316" i="7"/>
  <c r="L224" i="7"/>
  <c r="T355" i="7"/>
  <c r="L355" i="7"/>
  <c r="V538" i="7"/>
  <c r="L538" i="7"/>
  <c r="V530" i="7"/>
  <c r="L530" i="7"/>
  <c r="V455" i="7"/>
  <c r="L455" i="7"/>
  <c r="L500" i="7"/>
  <c r="V185" i="7"/>
  <c r="L185" i="7"/>
  <c r="V304" i="7"/>
  <c r="L304" i="7"/>
  <c r="V114" i="7"/>
  <c r="L114" i="7"/>
  <c r="V274" i="7"/>
  <c r="L274" i="7"/>
  <c r="V255" i="7"/>
  <c r="L255" i="7"/>
  <c r="V141" i="7"/>
  <c r="L141" i="7"/>
  <c r="V247" i="7"/>
  <c r="L247" i="7"/>
  <c r="V522" i="7"/>
  <c r="L522" i="7"/>
  <c r="L417" i="7"/>
  <c r="V326" i="7"/>
  <c r="L326" i="7"/>
  <c r="L342" i="7"/>
  <c r="L329" i="7"/>
  <c r="V383" i="7"/>
  <c r="L383" i="7"/>
  <c r="O376" i="7"/>
  <c r="L376" i="7"/>
  <c r="L171" i="7"/>
  <c r="P285" i="7"/>
  <c r="L285" i="7"/>
  <c r="P94" i="7"/>
  <c r="L94" i="7"/>
  <c r="O82" i="7"/>
  <c r="L82" i="7"/>
  <c r="P31" i="7"/>
  <c r="L31" i="7"/>
  <c r="P52" i="7"/>
  <c r="L52" i="7"/>
  <c r="O49" i="7"/>
  <c r="L49" i="7"/>
  <c r="L484" i="7"/>
  <c r="L474" i="7"/>
  <c r="P462" i="7"/>
  <c r="L462" i="7"/>
  <c r="O157" i="7"/>
  <c r="L157" i="7"/>
  <c r="L145" i="7"/>
  <c r="P42" i="7"/>
  <c r="L42" i="7"/>
  <c r="P278" i="7"/>
  <c r="L278" i="7"/>
  <c r="P315" i="7"/>
  <c r="L315" i="7"/>
  <c r="P223" i="7"/>
  <c r="L223" i="7"/>
  <c r="L354" i="7"/>
  <c r="V537" i="7"/>
  <c r="L537" i="7"/>
  <c r="V529" i="7"/>
  <c r="L529" i="7"/>
  <c r="V454" i="7"/>
  <c r="L454" i="7"/>
  <c r="L499" i="7"/>
  <c r="L184" i="7"/>
  <c r="V174" i="7"/>
  <c r="L174" i="7"/>
  <c r="V113" i="7"/>
  <c r="L113" i="7"/>
  <c r="V443" i="7"/>
  <c r="L443" i="7"/>
  <c r="V140" i="7"/>
  <c r="L140" i="7"/>
  <c r="V483" i="7"/>
  <c r="L483" i="7"/>
  <c r="V516" i="7"/>
  <c r="L516" i="7"/>
  <c r="V432" i="7"/>
  <c r="L432" i="7"/>
  <c r="T427" i="7"/>
  <c r="L427" i="7"/>
  <c r="O416" i="7"/>
  <c r="L416" i="7"/>
  <c r="V129" i="7"/>
  <c r="L129" i="7"/>
  <c r="S341" i="7"/>
  <c r="L341" i="7"/>
  <c r="V328" i="7"/>
  <c r="L328" i="7"/>
  <c r="V375" i="7"/>
  <c r="L375" i="7"/>
  <c r="V284" i="7"/>
  <c r="L284" i="7"/>
  <c r="V320" i="7"/>
  <c r="L320" i="7"/>
  <c r="V102" i="7"/>
  <c r="L102" i="7"/>
  <c r="V93" i="7"/>
  <c r="L93" i="7"/>
  <c r="V81" i="7"/>
  <c r="L81" i="7"/>
  <c r="V303" i="7"/>
  <c r="L303" i="7"/>
  <c r="V48" i="7"/>
  <c r="L48" i="7"/>
  <c r="L506" i="7"/>
  <c r="V11" i="7"/>
  <c r="L11" i="7"/>
  <c r="V34" i="7"/>
  <c r="L34" i="7"/>
  <c r="V473" i="7"/>
  <c r="L473" i="7"/>
  <c r="V461" i="7"/>
  <c r="L461" i="7"/>
  <c r="V156" i="7"/>
  <c r="L156" i="7"/>
  <c r="V144" i="7"/>
  <c r="L144" i="7"/>
  <c r="L68" i="7"/>
  <c r="V41" i="7"/>
  <c r="L41" i="7"/>
  <c r="V26" i="7"/>
  <c r="L26" i="7"/>
  <c r="L412" i="7"/>
  <c r="L63" i="7"/>
  <c r="V314" i="7"/>
  <c r="L314" i="7"/>
  <c r="O364" i="7"/>
  <c r="L364" i="7"/>
  <c r="L353" i="7"/>
  <c r="V536" i="7"/>
  <c r="L536" i="7"/>
  <c r="V528" i="7"/>
  <c r="L528" i="7"/>
  <c r="V453" i="7"/>
  <c r="L453" i="7"/>
  <c r="V138" i="7"/>
  <c r="L138" i="7"/>
  <c r="V183" i="7"/>
  <c r="L183" i="7"/>
  <c r="V112" i="7"/>
  <c r="L112" i="7"/>
  <c r="R111" i="7"/>
  <c r="L111" i="7"/>
  <c r="V390" i="7"/>
  <c r="L390" i="7"/>
  <c r="V20" i="7"/>
  <c r="L20" i="7"/>
  <c r="V56" i="7"/>
  <c r="L56" i="7"/>
  <c r="V442" i="7"/>
  <c r="L442" i="7"/>
  <c r="V296" i="7"/>
  <c r="L296" i="7"/>
  <c r="S494" i="7"/>
  <c r="L494" i="7"/>
  <c r="V492" i="7"/>
  <c r="L492" i="7"/>
  <c r="V263" i="7"/>
  <c r="L263" i="7"/>
  <c r="S426" i="7"/>
  <c r="L426" i="7"/>
  <c r="L415" i="7"/>
  <c r="V128" i="7"/>
  <c r="L128" i="7"/>
  <c r="L325" i="7"/>
  <c r="V121" i="7"/>
  <c r="L121" i="7"/>
  <c r="L340" i="7"/>
  <c r="V382" i="7"/>
  <c r="L382" i="7"/>
  <c r="V374" i="7"/>
  <c r="L374" i="7"/>
  <c r="V170" i="7"/>
  <c r="L170" i="7"/>
  <c r="V283" i="7"/>
  <c r="L283" i="7"/>
  <c r="V92" i="7"/>
  <c r="L92" i="7"/>
  <c r="V80" i="7"/>
  <c r="L80" i="7"/>
  <c r="V15" i="7"/>
  <c r="L15" i="7"/>
  <c r="V505" i="7"/>
  <c r="L505" i="7"/>
  <c r="V35" i="7"/>
  <c r="L35" i="7"/>
  <c r="V212" i="7"/>
  <c r="L212" i="7"/>
  <c r="V472" i="7"/>
  <c r="L472" i="7"/>
  <c r="V318" i="7"/>
  <c r="L318" i="7"/>
  <c r="V155" i="7"/>
  <c r="L155" i="7"/>
  <c r="V143" i="7"/>
  <c r="L143" i="7"/>
  <c r="V226" i="7"/>
  <c r="L226" i="7"/>
  <c r="V39" i="7"/>
  <c r="L39" i="7"/>
  <c r="V207" i="7"/>
  <c r="L207" i="7"/>
  <c r="V243" i="7"/>
  <c r="L243" i="7"/>
  <c r="L411" i="7"/>
  <c r="L62" i="7"/>
  <c r="V197" i="7"/>
  <c r="L197" i="7"/>
  <c r="L222" i="7"/>
  <c r="O363" i="7"/>
  <c r="L363" i="7"/>
  <c r="L352" i="7"/>
  <c r="R535" i="7"/>
  <c r="L535" i="7"/>
  <c r="V527" i="7"/>
  <c r="L527" i="7"/>
  <c r="V526" i="7"/>
  <c r="L526" i="7"/>
  <c r="V137" i="7"/>
  <c r="L137" i="7"/>
  <c r="V182" i="7"/>
  <c r="L182" i="7"/>
  <c r="V253" i="7"/>
  <c r="L253" i="7"/>
  <c r="V191" i="7"/>
  <c r="L191" i="7"/>
  <c r="V389" i="7"/>
  <c r="L389" i="7"/>
  <c r="V21" i="7"/>
  <c r="L21" i="7"/>
  <c r="V55" i="7"/>
  <c r="L55" i="7"/>
  <c r="T496" i="7"/>
  <c r="L496" i="7"/>
  <c r="V54" i="7"/>
  <c r="L54" i="7"/>
  <c r="V254" i="7"/>
  <c r="L254" i="7"/>
  <c r="R495" i="7"/>
  <c r="L495" i="7"/>
  <c r="L449" i="7"/>
  <c r="V440" i="7"/>
  <c r="L440" i="7"/>
  <c r="V168" i="7"/>
  <c r="L168" i="7"/>
  <c r="V439" i="7"/>
  <c r="L439" i="7"/>
  <c r="V213" i="7"/>
  <c r="L213" i="7"/>
  <c r="V262" i="7"/>
  <c r="L262" i="7"/>
  <c r="O521" i="7"/>
  <c r="L521" i="7"/>
  <c r="R425" i="7"/>
  <c r="L425" i="7"/>
  <c r="V414" i="7"/>
  <c r="L414" i="7"/>
  <c r="V236" i="7"/>
  <c r="L236" i="7"/>
  <c r="R116" i="7"/>
  <c r="L116" i="7"/>
  <c r="Q339" i="7"/>
  <c r="L339" i="7"/>
  <c r="V373" i="7"/>
  <c r="L373" i="7"/>
  <c r="V282" i="7"/>
  <c r="L282" i="7"/>
  <c r="V91" i="7"/>
  <c r="L91" i="7"/>
  <c r="V79" i="7"/>
  <c r="L79" i="7"/>
  <c r="V32" i="7"/>
  <c r="L32" i="7"/>
  <c r="R161" i="7"/>
  <c r="L161" i="7"/>
  <c r="V211" i="7"/>
  <c r="L211" i="7"/>
  <c r="V482" i="7"/>
  <c r="L482" i="7"/>
  <c r="V471" i="7"/>
  <c r="L471" i="7"/>
  <c r="V460" i="7"/>
  <c r="L460" i="7"/>
  <c r="V14" i="7"/>
  <c r="L14" i="7"/>
  <c r="V154" i="7"/>
  <c r="L154" i="7"/>
  <c r="V317" i="7"/>
  <c r="L317" i="7"/>
  <c r="V242" i="7"/>
  <c r="L242" i="7"/>
  <c r="T410" i="7"/>
  <c r="L410" i="7"/>
  <c r="V61" i="7"/>
  <c r="L61" i="7"/>
  <c r="V196" i="7"/>
  <c r="L196" i="7"/>
  <c r="L362" i="7"/>
  <c r="L351" i="7"/>
  <c r="V58" i="7"/>
  <c r="L58" i="7"/>
  <c r="V525" i="7"/>
  <c r="V136" i="7"/>
  <c r="L136" i="7"/>
  <c r="V181" i="7"/>
  <c r="L181" i="7"/>
  <c r="L365" i="7"/>
  <c r="V298" i="7"/>
  <c r="L298" i="7"/>
  <c r="Q452" i="7"/>
  <c r="L452" i="7"/>
  <c r="V265" i="7"/>
  <c r="L265" i="7"/>
  <c r="V441" i="7"/>
  <c r="L441" i="7"/>
  <c r="V264" i="7"/>
  <c r="L264" i="7"/>
  <c r="O450" i="7"/>
  <c r="L450" i="7"/>
  <c r="V273" i="7"/>
  <c r="L273" i="7"/>
  <c r="V252" i="7"/>
  <c r="L252" i="7"/>
  <c r="V493" i="7"/>
  <c r="L493" i="7"/>
  <c r="V294" i="7"/>
  <c r="L294" i="7"/>
  <c r="L448" i="7"/>
  <c r="V277" i="7"/>
  <c r="L277" i="7"/>
  <c r="V167" i="7"/>
  <c r="L167" i="7"/>
  <c r="V438" i="7"/>
  <c r="L438" i="7"/>
  <c r="V261" i="7"/>
  <c r="L261" i="7"/>
  <c r="T437" i="7"/>
  <c r="L437" i="7"/>
  <c r="L520" i="7"/>
  <c r="U431" i="7"/>
  <c r="L431" i="7"/>
  <c r="Q424" i="7"/>
  <c r="L424" i="7"/>
  <c r="V413" i="7"/>
  <c r="L413" i="7"/>
  <c r="V30" i="7"/>
  <c r="L30" i="7"/>
  <c r="V126" i="7"/>
  <c r="L126" i="7"/>
  <c r="P338" i="7"/>
  <c r="L338" i="7"/>
  <c r="V381" i="7"/>
  <c r="L381" i="7"/>
  <c r="V281" i="7"/>
  <c r="L281" i="7"/>
  <c r="V101" i="7"/>
  <c r="L101" i="7"/>
  <c r="V90" i="7"/>
  <c r="L90" i="7"/>
  <c r="L78" i="7"/>
  <c r="V28" i="7"/>
  <c r="L28" i="7"/>
  <c r="Q160" i="7"/>
  <c r="L160" i="7"/>
  <c r="L210" i="7"/>
  <c r="V481" i="7"/>
  <c r="L481" i="7"/>
  <c r="V470" i="7"/>
  <c r="L470" i="7"/>
  <c r="V459" i="7"/>
  <c r="L459" i="7"/>
  <c r="V13" i="7"/>
  <c r="L13" i="7"/>
  <c r="L153" i="7"/>
  <c r="L70" i="7"/>
  <c r="V19" i="7"/>
  <c r="L19" i="7"/>
  <c r="V17" i="7"/>
  <c r="L17" i="7"/>
  <c r="L66" i="7"/>
  <c r="Q205" i="7"/>
  <c r="L205" i="7"/>
  <c r="L409" i="7"/>
  <c r="V313" i="7"/>
  <c r="L313" i="7"/>
  <c r="L221" i="7"/>
  <c r="L361" i="7"/>
  <c r="O350" i="7"/>
  <c r="L350" i="7"/>
  <c r="L534" i="7"/>
  <c r="V524" i="7"/>
  <c r="L524" i="7"/>
  <c r="L241" i="7"/>
  <c r="V180" i="7"/>
  <c r="L180" i="7"/>
  <c r="L366" i="7"/>
  <c r="V360" i="7"/>
  <c r="O225" i="7"/>
  <c r="R364" i="7"/>
  <c r="P364" i="7"/>
  <c r="Q352" i="7"/>
  <c r="O352" i="7"/>
  <c r="V510" i="7"/>
  <c r="U410" i="7"/>
  <c r="T205" i="7"/>
  <c r="R205" i="7"/>
  <c r="V218" i="7"/>
  <c r="V406" i="7"/>
  <c r="T218" i="7"/>
  <c r="V241" i="7"/>
  <c r="V240" i="7"/>
  <c r="S402" i="7"/>
  <c r="U402" i="7"/>
  <c r="V402" i="7"/>
  <c r="O402" i="7"/>
  <c r="P402" i="7"/>
  <c r="Q502" i="7"/>
  <c r="S502" i="7"/>
  <c r="T502" i="7"/>
  <c r="U502" i="7"/>
  <c r="V502" i="7"/>
  <c r="S496" i="7"/>
  <c r="R494" i="7"/>
  <c r="Q495" i="7"/>
  <c r="P452" i="7"/>
  <c r="O451" i="7"/>
  <c r="V446" i="7"/>
  <c r="U215" i="7"/>
  <c r="T214" i="7"/>
  <c r="S437" i="7"/>
  <c r="R436" i="7"/>
  <c r="Q435" i="7"/>
  <c r="P434" i="7"/>
  <c r="O523" i="7"/>
  <c r="V514" i="7"/>
  <c r="U512" i="7"/>
  <c r="T431" i="7"/>
  <c r="S427" i="7"/>
  <c r="R426" i="7"/>
  <c r="Q425" i="7"/>
  <c r="P424" i="7"/>
  <c r="O423" i="7"/>
  <c r="V417" i="7"/>
  <c r="U416" i="7"/>
  <c r="U346" i="7"/>
  <c r="Q327" i="7"/>
  <c r="O325" i="7"/>
  <c r="U341" i="7"/>
  <c r="S339" i="7"/>
  <c r="Q337" i="7"/>
  <c r="O335" i="7"/>
  <c r="V329" i="7"/>
  <c r="T161" i="7"/>
  <c r="R159" i="7"/>
  <c r="P488" i="7"/>
  <c r="U356" i="7"/>
  <c r="T402" i="7"/>
  <c r="P501" i="7"/>
  <c r="R501" i="7"/>
  <c r="S501" i="7"/>
  <c r="T501" i="7"/>
  <c r="U501" i="7"/>
  <c r="V501" i="7"/>
  <c r="R496" i="7"/>
  <c r="Q494" i="7"/>
  <c r="P495" i="7"/>
  <c r="O452" i="7"/>
  <c r="V447" i="7"/>
  <c r="U446" i="7"/>
  <c r="T215" i="7"/>
  <c r="S214" i="7"/>
  <c r="R437" i="7"/>
  <c r="Q436" i="7"/>
  <c r="P435" i="7"/>
  <c r="O434" i="7"/>
  <c r="V515" i="7"/>
  <c r="U514" i="7"/>
  <c r="T512" i="7"/>
  <c r="S431" i="7"/>
  <c r="R427" i="7"/>
  <c r="Q426" i="7"/>
  <c r="P425" i="7"/>
  <c r="O424" i="7"/>
  <c r="V418" i="7"/>
  <c r="U417" i="7"/>
  <c r="T416" i="7"/>
  <c r="T346" i="7"/>
  <c r="V343" i="7"/>
  <c r="T341" i="7"/>
  <c r="R339" i="7"/>
  <c r="P337" i="7"/>
  <c r="U329" i="7"/>
  <c r="S161" i="7"/>
  <c r="O488" i="7"/>
  <c r="S356" i="7"/>
  <c r="R402" i="7"/>
  <c r="V159" i="7"/>
  <c r="O159" i="7"/>
  <c r="Q333" i="7"/>
  <c r="R333" i="7"/>
  <c r="S333" i="7"/>
  <c r="T333" i="7"/>
  <c r="U333" i="7"/>
  <c r="V333" i="7"/>
  <c r="P331" i="7"/>
  <c r="Q331" i="7"/>
  <c r="R331" i="7"/>
  <c r="S331" i="7"/>
  <c r="T331" i="7"/>
  <c r="U331" i="7"/>
  <c r="O500" i="7"/>
  <c r="P500" i="7"/>
  <c r="Q500" i="7"/>
  <c r="R500" i="7"/>
  <c r="S500" i="7"/>
  <c r="T500" i="7"/>
  <c r="U500" i="7"/>
  <c r="V500" i="7"/>
  <c r="Q496" i="7"/>
  <c r="P494" i="7"/>
  <c r="O495" i="7"/>
  <c r="V448" i="7"/>
  <c r="U447" i="7"/>
  <c r="T446" i="7"/>
  <c r="S215" i="7"/>
  <c r="R214" i="7"/>
  <c r="Q437" i="7"/>
  <c r="P436" i="7"/>
  <c r="O435" i="7"/>
  <c r="V519" i="7"/>
  <c r="U515" i="7"/>
  <c r="T514" i="7"/>
  <c r="S512" i="7"/>
  <c r="R431" i="7"/>
  <c r="Q427" i="7"/>
  <c r="P426" i="7"/>
  <c r="O425" i="7"/>
  <c r="V420" i="7"/>
  <c r="U418" i="7"/>
  <c r="T417" i="7"/>
  <c r="P416" i="7"/>
  <c r="S346" i="7"/>
  <c r="U343" i="7"/>
  <c r="V331" i="7"/>
  <c r="T329" i="7"/>
  <c r="P159" i="7"/>
  <c r="Q402" i="7"/>
  <c r="U337" i="7"/>
  <c r="V337" i="7"/>
  <c r="O411" i="7"/>
  <c r="P411" i="7"/>
  <c r="Q411" i="7"/>
  <c r="R411" i="7"/>
  <c r="S411" i="7"/>
  <c r="T411" i="7"/>
  <c r="O62" i="7"/>
  <c r="Q62" i="7"/>
  <c r="R62" i="7"/>
  <c r="S62" i="7"/>
  <c r="T62" i="7"/>
  <c r="U62" i="7"/>
  <c r="V62" i="7"/>
  <c r="R365" i="7"/>
  <c r="T365" i="7"/>
  <c r="U365" i="7"/>
  <c r="V365" i="7"/>
  <c r="O365" i="7"/>
  <c r="R354" i="7"/>
  <c r="T354" i="7"/>
  <c r="U354" i="7"/>
  <c r="V354" i="7"/>
  <c r="O354" i="7"/>
  <c r="P496" i="7"/>
  <c r="O494" i="7"/>
  <c r="V449" i="7"/>
  <c r="U448" i="7"/>
  <c r="T447" i="7"/>
  <c r="S446" i="7"/>
  <c r="R215" i="7"/>
  <c r="Q214" i="7"/>
  <c r="P437" i="7"/>
  <c r="O436" i="7"/>
  <c r="V520" i="7"/>
  <c r="U519" i="7"/>
  <c r="T515" i="7"/>
  <c r="S514" i="7"/>
  <c r="R512" i="7"/>
  <c r="Q431" i="7"/>
  <c r="P427" i="7"/>
  <c r="O426" i="7"/>
  <c r="V421" i="7"/>
  <c r="U420" i="7"/>
  <c r="T418" i="7"/>
  <c r="S417" i="7"/>
  <c r="R346" i="7"/>
  <c r="P345" i="7"/>
  <c r="U338" i="7"/>
  <c r="S336" i="7"/>
  <c r="Q334" i="7"/>
  <c r="O331" i="7"/>
  <c r="V160" i="7"/>
  <c r="T489" i="7"/>
  <c r="P110" i="7"/>
  <c r="U510" i="7"/>
  <c r="S204" i="7"/>
  <c r="O200" i="7"/>
  <c r="V408" i="7"/>
  <c r="R65" i="7"/>
  <c r="U217" i="7"/>
  <c r="Q363" i="7"/>
  <c r="P351" i="7"/>
  <c r="S503" i="7"/>
  <c r="S487" i="7"/>
  <c r="T487" i="7"/>
  <c r="U487" i="7"/>
  <c r="V487" i="7"/>
  <c r="O327" i="7"/>
  <c r="O343" i="7"/>
  <c r="P343" i="7"/>
  <c r="Q343" i="7"/>
  <c r="R343" i="7"/>
  <c r="S343" i="7"/>
  <c r="T343" i="7"/>
  <c r="O330" i="7"/>
  <c r="P330" i="7"/>
  <c r="Q330" i="7"/>
  <c r="R330" i="7"/>
  <c r="S330" i="7"/>
  <c r="T330" i="7"/>
  <c r="R485" i="7"/>
  <c r="S485" i="7"/>
  <c r="T485" i="7"/>
  <c r="U485" i="7"/>
  <c r="V485" i="7"/>
  <c r="O224" i="7"/>
  <c r="P224" i="7"/>
  <c r="Q224" i="7"/>
  <c r="R224" i="7"/>
  <c r="S224" i="7"/>
  <c r="T224" i="7"/>
  <c r="U224" i="7"/>
  <c r="V224" i="7"/>
  <c r="U357" i="7"/>
  <c r="O357" i="7"/>
  <c r="P357" i="7"/>
  <c r="Q357" i="7"/>
  <c r="R357" i="7"/>
  <c r="O342" i="7"/>
  <c r="P342" i="7"/>
  <c r="Q342" i="7"/>
  <c r="R342" i="7"/>
  <c r="S342" i="7"/>
  <c r="O329" i="7"/>
  <c r="P329" i="7"/>
  <c r="Q329" i="7"/>
  <c r="R329" i="7"/>
  <c r="S329" i="7"/>
  <c r="T356" i="7"/>
  <c r="V356" i="7"/>
  <c r="O356" i="7"/>
  <c r="P356" i="7"/>
  <c r="Q356" i="7"/>
  <c r="Q416" i="7"/>
  <c r="R416" i="7"/>
  <c r="S416" i="7"/>
  <c r="O341" i="7"/>
  <c r="P341" i="7"/>
  <c r="Q341" i="7"/>
  <c r="R341" i="7"/>
  <c r="O506" i="7"/>
  <c r="P506" i="7"/>
  <c r="Q506" i="7"/>
  <c r="R506" i="7"/>
  <c r="O68" i="7"/>
  <c r="P68" i="7"/>
  <c r="Q68" i="7"/>
  <c r="R68" i="7"/>
  <c r="S68" i="7"/>
  <c r="T68" i="7"/>
  <c r="U68" i="7"/>
  <c r="O412" i="7"/>
  <c r="P412" i="7"/>
  <c r="Q412" i="7"/>
  <c r="R412" i="7"/>
  <c r="S412" i="7"/>
  <c r="T412" i="7"/>
  <c r="U412" i="7"/>
  <c r="P63" i="7"/>
  <c r="R63" i="7"/>
  <c r="S63" i="7"/>
  <c r="T63" i="7"/>
  <c r="U63" i="7"/>
  <c r="V63" i="7"/>
  <c r="S366" i="7"/>
  <c r="U366" i="7"/>
  <c r="V366" i="7"/>
  <c r="O366" i="7"/>
  <c r="P366" i="7"/>
  <c r="S355" i="7"/>
  <c r="U355" i="7"/>
  <c r="V355" i="7"/>
  <c r="O355" i="7"/>
  <c r="P355" i="7"/>
  <c r="P415" i="7"/>
  <c r="Q415" i="7"/>
  <c r="R415" i="7"/>
  <c r="T325" i="7"/>
  <c r="U325" i="7"/>
  <c r="V325" i="7"/>
  <c r="O340" i="7"/>
  <c r="P340" i="7"/>
  <c r="Q340" i="7"/>
  <c r="O414" i="7"/>
  <c r="P414" i="7"/>
  <c r="Q414" i="7"/>
  <c r="S116" i="7"/>
  <c r="T116" i="7"/>
  <c r="U116" i="7"/>
  <c r="V116" i="7"/>
  <c r="O339" i="7"/>
  <c r="P339" i="7"/>
  <c r="O161" i="7"/>
  <c r="P161" i="7"/>
  <c r="Q161" i="7"/>
  <c r="V410" i="7"/>
  <c r="O410" i="7"/>
  <c r="P410" i="7"/>
  <c r="Q410" i="7"/>
  <c r="R410" i="7"/>
  <c r="S410" i="7"/>
  <c r="Q364" i="7"/>
  <c r="S364" i="7"/>
  <c r="T364" i="7"/>
  <c r="U364" i="7"/>
  <c r="V364" i="7"/>
  <c r="Q353" i="7"/>
  <c r="S353" i="7"/>
  <c r="T353" i="7"/>
  <c r="U353" i="7"/>
  <c r="V353" i="7"/>
  <c r="O496" i="7"/>
  <c r="V450" i="7"/>
  <c r="U449" i="7"/>
  <c r="T448" i="7"/>
  <c r="S447" i="7"/>
  <c r="R446" i="7"/>
  <c r="Q215" i="7"/>
  <c r="P214" i="7"/>
  <c r="O437" i="7"/>
  <c r="V521" i="7"/>
  <c r="U520" i="7"/>
  <c r="T519" i="7"/>
  <c r="S515" i="7"/>
  <c r="R514" i="7"/>
  <c r="Q512" i="7"/>
  <c r="P431" i="7"/>
  <c r="O427" i="7"/>
  <c r="V422" i="7"/>
  <c r="U421" i="7"/>
  <c r="T420" i="7"/>
  <c r="S418" i="7"/>
  <c r="R417" i="7"/>
  <c r="U414" i="7"/>
  <c r="Q346" i="7"/>
  <c r="U326" i="7"/>
  <c r="Q116" i="7"/>
  <c r="O345" i="7"/>
  <c r="V340" i="7"/>
  <c r="T338" i="7"/>
  <c r="R336" i="7"/>
  <c r="P334" i="7"/>
  <c r="U160" i="7"/>
  <c r="S489" i="7"/>
  <c r="Q487" i="7"/>
  <c r="O110" i="7"/>
  <c r="Q204" i="7"/>
  <c r="T408" i="7"/>
  <c r="P65" i="7"/>
  <c r="S217" i="7"/>
  <c r="V359" i="7"/>
  <c r="R355" i="7"/>
  <c r="U405" i="7"/>
  <c r="Q503" i="7"/>
  <c r="S205" i="7"/>
  <c r="U205" i="7"/>
  <c r="V205" i="7"/>
  <c r="O205" i="7"/>
  <c r="P205" i="7"/>
  <c r="O221" i="7"/>
  <c r="P221" i="7"/>
  <c r="Q221" i="7"/>
  <c r="R221" i="7"/>
  <c r="S221" i="7"/>
  <c r="T221" i="7"/>
  <c r="U221" i="7"/>
  <c r="P363" i="7"/>
  <c r="R363" i="7"/>
  <c r="S363" i="7"/>
  <c r="T363" i="7"/>
  <c r="U363" i="7"/>
  <c r="V363" i="7"/>
  <c r="P352" i="7"/>
  <c r="R352" i="7"/>
  <c r="S352" i="7"/>
  <c r="T352" i="7"/>
  <c r="U352" i="7"/>
  <c r="V352" i="7"/>
  <c r="V451" i="7"/>
  <c r="U450" i="7"/>
  <c r="T449" i="7"/>
  <c r="S448" i="7"/>
  <c r="R447" i="7"/>
  <c r="Q446" i="7"/>
  <c r="P215" i="7"/>
  <c r="O214" i="7"/>
  <c r="V523" i="7"/>
  <c r="U521" i="7"/>
  <c r="T520" i="7"/>
  <c r="S519" i="7"/>
  <c r="R515" i="7"/>
  <c r="Q514" i="7"/>
  <c r="P512" i="7"/>
  <c r="O431" i="7"/>
  <c r="V423" i="7"/>
  <c r="U422" i="7"/>
  <c r="T421" i="7"/>
  <c r="S420" i="7"/>
  <c r="R418" i="7"/>
  <c r="Q417" i="7"/>
  <c r="T414" i="7"/>
  <c r="T326" i="7"/>
  <c r="P116" i="7"/>
  <c r="U340" i="7"/>
  <c r="S338" i="7"/>
  <c r="Q336" i="7"/>
  <c r="O334" i="7"/>
  <c r="V506" i="7"/>
  <c r="T160" i="7"/>
  <c r="R489" i="7"/>
  <c r="P487" i="7"/>
  <c r="V509" i="7"/>
  <c r="V221" i="7"/>
  <c r="Q355" i="7"/>
  <c r="R204" i="7"/>
  <c r="T204" i="7"/>
  <c r="U204" i="7"/>
  <c r="V204" i="7"/>
  <c r="O204" i="7"/>
  <c r="O220" i="7"/>
  <c r="P220" i="7"/>
  <c r="Q220" i="7"/>
  <c r="R220" i="7"/>
  <c r="S220" i="7"/>
  <c r="T220" i="7"/>
  <c r="O362" i="7"/>
  <c r="Q362" i="7"/>
  <c r="R362" i="7"/>
  <c r="S362" i="7"/>
  <c r="T362" i="7"/>
  <c r="U362" i="7"/>
  <c r="V362" i="7"/>
  <c r="O351" i="7"/>
  <c r="Q351" i="7"/>
  <c r="R351" i="7"/>
  <c r="S351" i="7"/>
  <c r="T351" i="7"/>
  <c r="U351" i="7"/>
  <c r="V351" i="7"/>
  <c r="V452" i="7"/>
  <c r="U451" i="7"/>
  <c r="T450" i="7"/>
  <c r="S449" i="7"/>
  <c r="R448" i="7"/>
  <c r="Q447" i="7"/>
  <c r="P446" i="7"/>
  <c r="O215" i="7"/>
  <c r="V434" i="7"/>
  <c r="U523" i="7"/>
  <c r="T521" i="7"/>
  <c r="S520" i="7"/>
  <c r="R519" i="7"/>
  <c r="Q515" i="7"/>
  <c r="P514" i="7"/>
  <c r="O512" i="7"/>
  <c r="V424" i="7"/>
  <c r="U423" i="7"/>
  <c r="T422" i="7"/>
  <c r="S421" i="7"/>
  <c r="R420" i="7"/>
  <c r="Q418" i="7"/>
  <c r="P417" i="7"/>
  <c r="S414" i="7"/>
  <c r="S326" i="7"/>
  <c r="O116" i="7"/>
  <c r="V342" i="7"/>
  <c r="T340" i="7"/>
  <c r="R338" i="7"/>
  <c r="P336" i="7"/>
  <c r="U506" i="7"/>
  <c r="S160" i="7"/>
  <c r="Q489" i="7"/>
  <c r="O487" i="7"/>
  <c r="U509" i="7"/>
  <c r="U407" i="7"/>
  <c r="Q63" i="7"/>
  <c r="T366" i="7"/>
  <c r="P362" i="7"/>
  <c r="S354" i="7"/>
  <c r="V404" i="7"/>
  <c r="R502" i="7"/>
  <c r="Q203" i="7"/>
  <c r="S203" i="7"/>
  <c r="T203" i="7"/>
  <c r="U203" i="7"/>
  <c r="V203" i="7"/>
  <c r="U408" i="7"/>
  <c r="O408" i="7"/>
  <c r="P408" i="7"/>
  <c r="Q408" i="7"/>
  <c r="R408" i="7"/>
  <c r="V219" i="7"/>
  <c r="O219" i="7"/>
  <c r="P219" i="7"/>
  <c r="Q219" i="7"/>
  <c r="R219" i="7"/>
  <c r="S219" i="7"/>
  <c r="P361" i="7"/>
  <c r="Q361" i="7"/>
  <c r="R361" i="7"/>
  <c r="S361" i="7"/>
  <c r="T361" i="7"/>
  <c r="U361" i="7"/>
  <c r="V361" i="7"/>
  <c r="P350" i="7"/>
  <c r="Q350" i="7"/>
  <c r="R350" i="7"/>
  <c r="S350" i="7"/>
  <c r="T350" i="7"/>
  <c r="U350" i="7"/>
  <c r="V350" i="7"/>
  <c r="V495" i="7"/>
  <c r="U452" i="7"/>
  <c r="T451" i="7"/>
  <c r="S450" i="7"/>
  <c r="R449" i="7"/>
  <c r="Q448" i="7"/>
  <c r="P447" i="7"/>
  <c r="O446" i="7"/>
  <c r="V435" i="7"/>
  <c r="U434" i="7"/>
  <c r="T523" i="7"/>
  <c r="S521" i="7"/>
  <c r="R520" i="7"/>
  <c r="Q519" i="7"/>
  <c r="P515" i="7"/>
  <c r="O514" i="7"/>
  <c r="V425" i="7"/>
  <c r="U424" i="7"/>
  <c r="T423" i="7"/>
  <c r="S422" i="7"/>
  <c r="R421" i="7"/>
  <c r="Q420" i="7"/>
  <c r="P418" i="7"/>
  <c r="O417" i="7"/>
  <c r="V415" i="7"/>
  <c r="R414" i="7"/>
  <c r="V327" i="7"/>
  <c r="R326" i="7"/>
  <c r="U342" i="7"/>
  <c r="S340" i="7"/>
  <c r="Q338" i="7"/>
  <c r="O336" i="7"/>
  <c r="V330" i="7"/>
  <c r="T506" i="7"/>
  <c r="R160" i="7"/>
  <c r="P489" i="7"/>
  <c r="T509" i="7"/>
  <c r="P203" i="7"/>
  <c r="O63" i="7"/>
  <c r="V220" i="7"/>
  <c r="R366" i="7"/>
  <c r="U358" i="7"/>
  <c r="Q354" i="7"/>
  <c r="T404" i="7"/>
  <c r="P502" i="7"/>
  <c r="S335" i="7"/>
  <c r="T335" i="7"/>
  <c r="U335" i="7"/>
  <c r="V335" i="7"/>
  <c r="Q110" i="7"/>
  <c r="R110" i="7"/>
  <c r="S110" i="7"/>
  <c r="T110" i="7"/>
  <c r="U110" i="7"/>
  <c r="V110" i="7"/>
  <c r="P202" i="7"/>
  <c r="R202" i="7"/>
  <c r="S202" i="7"/>
  <c r="T202" i="7"/>
  <c r="U202" i="7"/>
  <c r="V202" i="7"/>
  <c r="T407" i="7"/>
  <c r="V407" i="7"/>
  <c r="O407" i="7"/>
  <c r="P407" i="7"/>
  <c r="Q407" i="7"/>
  <c r="U218" i="7"/>
  <c r="O218" i="7"/>
  <c r="P218" i="7"/>
  <c r="Q218" i="7"/>
  <c r="R218" i="7"/>
  <c r="O349" i="7"/>
  <c r="P349" i="7"/>
  <c r="Q349" i="7"/>
  <c r="R349" i="7"/>
  <c r="S349" i="7"/>
  <c r="T349" i="7"/>
  <c r="U349" i="7"/>
  <c r="V349" i="7"/>
  <c r="O406" i="7"/>
  <c r="P406" i="7"/>
  <c r="Q406" i="7"/>
  <c r="R406" i="7"/>
  <c r="S406" i="7"/>
  <c r="T406" i="7"/>
  <c r="V494" i="7"/>
  <c r="U495" i="7"/>
  <c r="T452" i="7"/>
  <c r="S451" i="7"/>
  <c r="R450" i="7"/>
  <c r="Q449" i="7"/>
  <c r="P448" i="7"/>
  <c r="O447" i="7"/>
  <c r="V436" i="7"/>
  <c r="U435" i="7"/>
  <c r="T434" i="7"/>
  <c r="S523" i="7"/>
  <c r="R521" i="7"/>
  <c r="Q520" i="7"/>
  <c r="P519" i="7"/>
  <c r="O515" i="7"/>
  <c r="V426" i="7"/>
  <c r="U425" i="7"/>
  <c r="T424" i="7"/>
  <c r="S423" i="7"/>
  <c r="R422" i="7"/>
  <c r="Q421" i="7"/>
  <c r="P420" i="7"/>
  <c r="O418" i="7"/>
  <c r="U415" i="7"/>
  <c r="U327" i="7"/>
  <c r="Q326" i="7"/>
  <c r="S325" i="7"/>
  <c r="V344" i="7"/>
  <c r="T342" i="7"/>
  <c r="R340" i="7"/>
  <c r="U330" i="7"/>
  <c r="S506" i="7"/>
  <c r="V68" i="7"/>
  <c r="O203" i="7"/>
  <c r="V412" i="7"/>
  <c r="R407" i="7"/>
  <c r="U220" i="7"/>
  <c r="Q366" i="7"/>
  <c r="P354" i="7"/>
  <c r="O502" i="7"/>
  <c r="V338" i="7"/>
  <c r="O338" i="7"/>
  <c r="T336" i="7"/>
  <c r="U336" i="7"/>
  <c r="V336" i="7"/>
  <c r="R324" i="7"/>
  <c r="S324" i="7"/>
  <c r="T324" i="7"/>
  <c r="U324" i="7"/>
  <c r="V324" i="7"/>
  <c r="R334" i="7"/>
  <c r="S334" i="7"/>
  <c r="T334" i="7"/>
  <c r="U334" i="7"/>
  <c r="V334" i="7"/>
  <c r="U489" i="7"/>
  <c r="V489" i="7"/>
  <c r="O67" i="7"/>
  <c r="P67" i="7"/>
  <c r="Q67" i="7"/>
  <c r="R67" i="7"/>
  <c r="S67" i="7"/>
  <c r="T67" i="7"/>
  <c r="O201" i="7"/>
  <c r="Q201" i="7"/>
  <c r="R201" i="7"/>
  <c r="S201" i="7"/>
  <c r="T201" i="7"/>
  <c r="U201" i="7"/>
  <c r="V201" i="7"/>
  <c r="T217" i="7"/>
  <c r="V217" i="7"/>
  <c r="O217" i="7"/>
  <c r="P217" i="7"/>
  <c r="Q217" i="7"/>
  <c r="O360" i="7"/>
  <c r="P360" i="7"/>
  <c r="Q360" i="7"/>
  <c r="R360" i="7"/>
  <c r="S360" i="7"/>
  <c r="T360" i="7"/>
  <c r="U360" i="7"/>
  <c r="O348" i="7"/>
  <c r="P348" i="7"/>
  <c r="Q348" i="7"/>
  <c r="R348" i="7"/>
  <c r="S348" i="7"/>
  <c r="T348" i="7"/>
  <c r="U348" i="7"/>
  <c r="V405" i="7"/>
  <c r="O405" i="7"/>
  <c r="P405" i="7"/>
  <c r="Q405" i="7"/>
  <c r="R405" i="7"/>
  <c r="S405" i="7"/>
  <c r="V496" i="7"/>
  <c r="U494" i="7"/>
  <c r="T495" i="7"/>
  <c r="S452" i="7"/>
  <c r="R451" i="7"/>
  <c r="Q450" i="7"/>
  <c r="P449" i="7"/>
  <c r="O448" i="7"/>
  <c r="V437" i="7"/>
  <c r="U436" i="7"/>
  <c r="T435" i="7"/>
  <c r="S434" i="7"/>
  <c r="R523" i="7"/>
  <c r="Q521" i="7"/>
  <c r="P520" i="7"/>
  <c r="O519" i="7"/>
  <c r="V427" i="7"/>
  <c r="U426" i="7"/>
  <c r="T425" i="7"/>
  <c r="S424" i="7"/>
  <c r="R423" i="7"/>
  <c r="Q422" i="7"/>
  <c r="P421" i="7"/>
  <c r="O420" i="7"/>
  <c r="T415" i="7"/>
  <c r="T327" i="7"/>
  <c r="P326" i="7"/>
  <c r="R325" i="7"/>
  <c r="Q324" i="7"/>
  <c r="O344" i="7"/>
  <c r="V339" i="7"/>
  <c r="T337" i="7"/>
  <c r="R335" i="7"/>
  <c r="P333" i="7"/>
  <c r="U159" i="7"/>
  <c r="Q485" i="7"/>
  <c r="Q202" i="7"/>
  <c r="P62" i="7"/>
  <c r="S365" i="7"/>
  <c r="O361" i="7"/>
  <c r="V357" i="7"/>
  <c r="R353" i="7"/>
  <c r="U403" i="7"/>
  <c r="Q501" i="7"/>
  <c r="T488" i="7"/>
  <c r="U488" i="7"/>
  <c r="V488" i="7"/>
  <c r="O510" i="7"/>
  <c r="P510" i="7"/>
  <c r="Q510" i="7"/>
  <c r="R510" i="7"/>
  <c r="S510" i="7"/>
  <c r="T109" i="7"/>
  <c r="V109" i="7"/>
  <c r="O109" i="7"/>
  <c r="P109" i="7"/>
  <c r="Q109" i="7"/>
  <c r="P200" i="7"/>
  <c r="Q200" i="7"/>
  <c r="R200" i="7"/>
  <c r="S200" i="7"/>
  <c r="T200" i="7"/>
  <c r="U200" i="7"/>
  <c r="V200" i="7"/>
  <c r="O359" i="7"/>
  <c r="P359" i="7"/>
  <c r="Q359" i="7"/>
  <c r="R359" i="7"/>
  <c r="S359" i="7"/>
  <c r="T359" i="7"/>
  <c r="U404" i="7"/>
  <c r="O404" i="7"/>
  <c r="P404" i="7"/>
  <c r="Q404" i="7"/>
  <c r="R404" i="7"/>
  <c r="U496" i="7"/>
  <c r="T494" i="7"/>
  <c r="S495" i="7"/>
  <c r="R452" i="7"/>
  <c r="Q451" i="7"/>
  <c r="P450" i="7"/>
  <c r="O449" i="7"/>
  <c r="V214" i="7"/>
  <c r="U437" i="7"/>
  <c r="T436" i="7"/>
  <c r="S435" i="7"/>
  <c r="R434" i="7"/>
  <c r="Q523" i="7"/>
  <c r="P521" i="7"/>
  <c r="O520" i="7"/>
  <c r="V431" i="7"/>
  <c r="U427" i="7"/>
  <c r="T426" i="7"/>
  <c r="S425" i="7"/>
  <c r="R424" i="7"/>
  <c r="Q423" i="7"/>
  <c r="P422" i="7"/>
  <c r="O421" i="7"/>
  <c r="S415" i="7"/>
  <c r="S327" i="7"/>
  <c r="O326" i="7"/>
  <c r="Q325" i="7"/>
  <c r="P324" i="7"/>
  <c r="U339" i="7"/>
  <c r="S337" i="7"/>
  <c r="Q335" i="7"/>
  <c r="O333" i="7"/>
  <c r="V161" i="7"/>
  <c r="T159" i="7"/>
  <c r="R488" i="7"/>
  <c r="P485" i="7"/>
  <c r="S109" i="7"/>
  <c r="O202" i="7"/>
  <c r="V411" i="7"/>
  <c r="U219" i="7"/>
  <c r="Q365" i="7"/>
  <c r="T357" i="7"/>
  <c r="P353" i="7"/>
  <c r="O501" i="7"/>
  <c r="O160" i="7"/>
  <c r="P160" i="7"/>
  <c r="Q345" i="7"/>
  <c r="R345" i="7"/>
  <c r="S345" i="7"/>
  <c r="T345" i="7"/>
  <c r="U345" i="7"/>
  <c r="V345" i="7"/>
  <c r="O346" i="7"/>
  <c r="P346" i="7"/>
  <c r="P344" i="7"/>
  <c r="Q344" i="7"/>
  <c r="R344" i="7"/>
  <c r="S344" i="7"/>
  <c r="T344" i="7"/>
  <c r="U344" i="7"/>
  <c r="O509" i="7"/>
  <c r="P509" i="7"/>
  <c r="Q509" i="7"/>
  <c r="R509" i="7"/>
  <c r="O199" i="7"/>
  <c r="P199" i="7"/>
  <c r="Q199" i="7"/>
  <c r="R199" i="7"/>
  <c r="S199" i="7"/>
  <c r="T199" i="7"/>
  <c r="U199" i="7"/>
  <c r="V199" i="7"/>
  <c r="Q65" i="7"/>
  <c r="S65" i="7"/>
  <c r="T65" i="7"/>
  <c r="U65" i="7"/>
  <c r="V65" i="7"/>
  <c r="P225" i="7"/>
  <c r="Q225" i="7"/>
  <c r="R225" i="7"/>
  <c r="S225" i="7"/>
  <c r="T225" i="7"/>
  <c r="U225" i="7"/>
  <c r="V225" i="7"/>
  <c r="V358" i="7"/>
  <c r="O358" i="7"/>
  <c r="P358" i="7"/>
  <c r="Q358" i="7"/>
  <c r="R358" i="7"/>
  <c r="S358" i="7"/>
  <c r="T403" i="7"/>
  <c r="V403" i="7"/>
  <c r="O403" i="7"/>
  <c r="P403" i="7"/>
  <c r="Q403" i="7"/>
  <c r="R503" i="7"/>
  <c r="T503" i="7"/>
  <c r="U503" i="7"/>
  <c r="V503" i="7"/>
  <c r="O503" i="7"/>
  <c r="V416" i="7"/>
  <c r="O415" i="7"/>
  <c r="V346" i="7"/>
  <c r="R327" i="7"/>
  <c r="P325" i="7"/>
  <c r="O324" i="7"/>
  <c r="V341" i="7"/>
  <c r="T339" i="7"/>
  <c r="R337" i="7"/>
  <c r="P335" i="7"/>
  <c r="U161" i="7"/>
  <c r="S159" i="7"/>
  <c r="Q488" i="7"/>
  <c r="O485" i="7"/>
  <c r="V67" i="7"/>
  <c r="R109" i="7"/>
  <c r="U411" i="7"/>
  <c r="T219" i="7"/>
  <c r="P365" i="7"/>
  <c r="S357" i="7"/>
  <c r="O353" i="7"/>
  <c r="V348" i="7"/>
  <c r="R403" i="7"/>
  <c r="V480" i="7"/>
  <c r="V469" i="7"/>
  <c r="V89" i="7"/>
  <c r="V152" i="7"/>
  <c r="V206" i="7"/>
  <c r="V468" i="7"/>
  <c r="V457" i="7"/>
  <c r="V60" i="7"/>
  <c r="V534" i="7"/>
  <c r="V478" i="7"/>
  <c r="V467" i="7"/>
  <c r="V47" i="7"/>
  <c r="V533" i="7"/>
  <c r="V504" i="7"/>
  <c r="V123" i="7"/>
  <c r="V38" i="7"/>
  <c r="V466" i="7"/>
  <c r="V46" i="7"/>
  <c r="V309" i="7"/>
  <c r="V190" i="7"/>
  <c r="V301" i="7"/>
  <c r="V216" i="7"/>
  <c r="V532" i="7"/>
  <c r="V189" i="7"/>
  <c r="V300" i="7"/>
  <c r="V173" i="7"/>
  <c r="V124" i="7"/>
  <c r="V33" i="7"/>
  <c r="V24" i="7"/>
  <c r="V475" i="7"/>
  <c r="V146" i="7"/>
  <c r="V43" i="7"/>
  <c r="V508" i="7"/>
  <c r="V507" i="7"/>
  <c r="V198" i="7"/>
  <c r="V64" i="7"/>
  <c r="V316" i="7"/>
  <c r="V539" i="7"/>
  <c r="V187" i="7"/>
  <c r="V376" i="7"/>
  <c r="V171" i="7"/>
  <c r="V285" i="7"/>
  <c r="V94" i="7"/>
  <c r="V82" i="7"/>
  <c r="V31" i="7"/>
  <c r="V52" i="7"/>
  <c r="V49" i="7"/>
  <c r="V484" i="7"/>
  <c r="V474" i="7"/>
  <c r="V462" i="7"/>
  <c r="V157" i="7"/>
  <c r="V145" i="7"/>
  <c r="V42" i="7"/>
  <c r="V278" i="7"/>
  <c r="V315" i="7"/>
  <c r="V223" i="7"/>
  <c r="V401" i="7"/>
  <c r="V186" i="7"/>
  <c r="V305" i="7"/>
  <c r="V115" i="7"/>
  <c r="V222" i="7"/>
  <c r="V499" i="7"/>
  <c r="V184" i="7"/>
  <c r="V78" i="7"/>
  <c r="V210" i="7"/>
  <c r="V153" i="7"/>
  <c r="V70" i="7"/>
  <c r="V66" i="7"/>
  <c r="V409" i="7"/>
  <c r="V535" i="7"/>
  <c r="V111" i="7"/>
  <c r="U256" i="7"/>
  <c r="T256" i="7"/>
  <c r="S256" i="7"/>
  <c r="R256" i="7"/>
  <c r="Q256" i="7"/>
  <c r="P256" i="7"/>
  <c r="O256" i="7"/>
  <c r="U71" i="7"/>
  <c r="T71" i="7"/>
  <c r="S71" i="7"/>
  <c r="R71" i="7"/>
  <c r="Q71" i="7"/>
  <c r="P71" i="7"/>
  <c r="O71" i="7"/>
  <c r="S277" i="7"/>
  <c r="R277" i="7"/>
  <c r="U277" i="7"/>
  <c r="T277" i="7"/>
  <c r="Q277" i="7"/>
  <c r="P277" i="7"/>
  <c r="O277" i="7"/>
  <c r="U30" i="7"/>
  <c r="T30" i="7"/>
  <c r="Q30" i="7"/>
  <c r="P30" i="7"/>
  <c r="O30" i="7"/>
  <c r="S30" i="7"/>
  <c r="R30" i="7"/>
  <c r="U381" i="7"/>
  <c r="T381" i="7"/>
  <c r="R381" i="7"/>
  <c r="Q381" i="7"/>
  <c r="P381" i="7"/>
  <c r="O381" i="7"/>
  <c r="S381" i="7"/>
  <c r="U166" i="7"/>
  <c r="T166" i="7"/>
  <c r="S166" i="7"/>
  <c r="R166" i="7"/>
  <c r="Q166" i="7"/>
  <c r="P166" i="7"/>
  <c r="O166" i="7"/>
  <c r="U133" i="7"/>
  <c r="T133" i="7"/>
  <c r="S133" i="7"/>
  <c r="R133" i="7"/>
  <c r="Q133" i="7"/>
  <c r="P133" i="7"/>
  <c r="O133" i="7"/>
  <c r="U178" i="7"/>
  <c r="T178" i="7"/>
  <c r="Q178" i="7"/>
  <c r="P178" i="7"/>
  <c r="O178" i="7"/>
  <c r="S178" i="7"/>
  <c r="R178" i="7"/>
  <c r="U445" i="7"/>
  <c r="T445" i="7"/>
  <c r="S445" i="7"/>
  <c r="R445" i="7"/>
  <c r="Q445" i="7"/>
  <c r="P445" i="7"/>
  <c r="O445" i="7"/>
  <c r="U276" i="7"/>
  <c r="T276" i="7"/>
  <c r="S276" i="7"/>
  <c r="R276" i="7"/>
  <c r="Q276" i="7"/>
  <c r="P276" i="7"/>
  <c r="O276" i="7"/>
  <c r="U105" i="7"/>
  <c r="T105" i="7"/>
  <c r="S105" i="7"/>
  <c r="R105" i="7"/>
  <c r="P105" i="7"/>
  <c r="O105" i="7"/>
  <c r="Q105" i="7"/>
  <c r="U279" i="7"/>
  <c r="T279" i="7"/>
  <c r="S279" i="7"/>
  <c r="R279" i="7"/>
  <c r="Q279" i="7"/>
  <c r="P279" i="7"/>
  <c r="O279" i="7"/>
  <c r="U87" i="7"/>
  <c r="T87" i="7"/>
  <c r="S87" i="7"/>
  <c r="R87" i="7"/>
  <c r="Q87" i="7"/>
  <c r="P87" i="7"/>
  <c r="O87" i="7"/>
  <c r="U56" i="7"/>
  <c r="T56" i="7"/>
  <c r="S56" i="7"/>
  <c r="R56" i="7"/>
  <c r="Q56" i="7"/>
  <c r="P56" i="7"/>
  <c r="O56" i="7"/>
  <c r="U377" i="7"/>
  <c r="T377" i="7"/>
  <c r="S377" i="7"/>
  <c r="R377" i="7"/>
  <c r="Q377" i="7"/>
  <c r="P377" i="7"/>
  <c r="O377" i="7"/>
  <c r="S493" i="7"/>
  <c r="R493" i="7"/>
  <c r="U493" i="7"/>
  <c r="T493" i="7"/>
  <c r="Q493" i="7"/>
  <c r="P493" i="7"/>
  <c r="O493" i="7"/>
  <c r="U135" i="7"/>
  <c r="T135" i="7"/>
  <c r="S135" i="7"/>
  <c r="R135" i="7"/>
  <c r="Q135" i="7"/>
  <c r="P135" i="7"/>
  <c r="O135" i="7"/>
  <c r="U272" i="7"/>
  <c r="T272" i="7"/>
  <c r="S272" i="7"/>
  <c r="R272" i="7"/>
  <c r="Q272" i="7"/>
  <c r="P272" i="7"/>
  <c r="O272" i="7"/>
  <c r="U430" i="7"/>
  <c r="T430" i="7"/>
  <c r="S430" i="7"/>
  <c r="R430" i="7"/>
  <c r="Q430" i="7"/>
  <c r="P430" i="7"/>
  <c r="O430" i="7"/>
  <c r="U290" i="7"/>
  <c r="T290" i="7"/>
  <c r="S290" i="7"/>
  <c r="R290" i="7"/>
  <c r="P290" i="7"/>
  <c r="O290" i="7"/>
  <c r="Q290" i="7"/>
  <c r="U193" i="7"/>
  <c r="T193" i="7"/>
  <c r="S193" i="7"/>
  <c r="R193" i="7"/>
  <c r="Q193" i="7"/>
  <c r="P193" i="7"/>
  <c r="O193" i="7"/>
  <c r="U269" i="7"/>
  <c r="T269" i="7"/>
  <c r="S269" i="7"/>
  <c r="R269" i="7"/>
  <c r="Q269" i="7"/>
  <c r="P269" i="7"/>
  <c r="O269" i="7"/>
  <c r="U229" i="7"/>
  <c r="T229" i="7"/>
  <c r="S229" i="7"/>
  <c r="R229" i="7"/>
  <c r="Q229" i="7"/>
  <c r="P229" i="7"/>
  <c r="O229" i="7"/>
  <c r="U380" i="7"/>
  <c r="T380" i="7"/>
  <c r="S380" i="7"/>
  <c r="R380" i="7"/>
  <c r="Q380" i="7"/>
  <c r="P380" i="7"/>
  <c r="O380" i="7"/>
  <c r="U289" i="7"/>
  <c r="T289" i="7"/>
  <c r="S289" i="7"/>
  <c r="R289" i="7"/>
  <c r="Q289" i="7"/>
  <c r="P289" i="7"/>
  <c r="O289" i="7"/>
  <c r="U384" i="7"/>
  <c r="T384" i="7"/>
  <c r="S384" i="7"/>
  <c r="R384" i="7"/>
  <c r="Q384" i="7"/>
  <c r="P384" i="7"/>
  <c r="O384" i="7"/>
  <c r="U103" i="7"/>
  <c r="T103" i="7"/>
  <c r="S103" i="7"/>
  <c r="R103" i="7"/>
  <c r="Q103" i="7"/>
  <c r="P103" i="7"/>
  <c r="O103" i="7"/>
  <c r="U438" i="7"/>
  <c r="T438" i="7"/>
  <c r="S438" i="7"/>
  <c r="R438" i="7"/>
  <c r="Q438" i="7"/>
  <c r="P438" i="7"/>
  <c r="O438" i="7"/>
  <c r="U260" i="7"/>
  <c r="T260" i="7"/>
  <c r="S260" i="7"/>
  <c r="R260" i="7"/>
  <c r="Q260" i="7"/>
  <c r="P260" i="7"/>
  <c r="O260" i="7"/>
  <c r="U40" i="7"/>
  <c r="T40" i="7"/>
  <c r="Q40" i="7"/>
  <c r="P40" i="7"/>
  <c r="O40" i="7"/>
  <c r="S40" i="7"/>
  <c r="R40" i="7"/>
  <c r="U292" i="7"/>
  <c r="T292" i="7"/>
  <c r="S292" i="7"/>
  <c r="Q292" i="7"/>
  <c r="P292" i="7"/>
  <c r="R292" i="7"/>
  <c r="O292" i="7"/>
  <c r="U165" i="7"/>
  <c r="T165" i="7"/>
  <c r="R165" i="7"/>
  <c r="Q165" i="7"/>
  <c r="P165" i="7"/>
  <c r="S165" i="7"/>
  <c r="O165" i="7"/>
  <c r="U323" i="7"/>
  <c r="T323" i="7"/>
  <c r="Q323" i="7"/>
  <c r="P323" i="7"/>
  <c r="O323" i="7"/>
  <c r="S323" i="7"/>
  <c r="R323" i="7"/>
  <c r="U194" i="7"/>
  <c r="T194" i="7"/>
  <c r="S194" i="7"/>
  <c r="R194" i="7"/>
  <c r="Q194" i="7"/>
  <c r="P194" i="7"/>
  <c r="O194" i="7"/>
  <c r="U164" i="7"/>
  <c r="T164" i="7"/>
  <c r="R164" i="7"/>
  <c r="Q164" i="7"/>
  <c r="P164" i="7"/>
  <c r="O164" i="7"/>
  <c r="S164" i="7"/>
  <c r="U270" i="7"/>
  <c r="T270" i="7"/>
  <c r="S270" i="7"/>
  <c r="R270" i="7"/>
  <c r="Q270" i="7"/>
  <c r="P270" i="7"/>
  <c r="O270" i="7"/>
  <c r="U429" i="7"/>
  <c r="T429" i="7"/>
  <c r="S429" i="7"/>
  <c r="R429" i="7"/>
  <c r="Q429" i="7"/>
  <c r="P429" i="7"/>
  <c r="O429" i="7"/>
  <c r="U169" i="7"/>
  <c r="T169" i="7"/>
  <c r="S169" i="7"/>
  <c r="R169" i="7"/>
  <c r="Q169" i="7"/>
  <c r="P169" i="7"/>
  <c r="O169" i="7"/>
  <c r="U131" i="7"/>
  <c r="T131" i="7"/>
  <c r="S131" i="7"/>
  <c r="R131" i="7"/>
  <c r="Q131" i="7"/>
  <c r="P131" i="7"/>
  <c r="O131" i="7"/>
  <c r="U275" i="7"/>
  <c r="T275" i="7"/>
  <c r="S275" i="7"/>
  <c r="R275" i="7"/>
  <c r="Q275" i="7"/>
  <c r="P275" i="7"/>
  <c r="O275" i="7"/>
  <c r="U244" i="7"/>
  <c r="T244" i="7"/>
  <c r="S244" i="7"/>
  <c r="R244" i="7"/>
  <c r="Q244" i="7"/>
  <c r="P244" i="7"/>
  <c r="O244" i="7"/>
  <c r="U192" i="7"/>
  <c r="T192" i="7"/>
  <c r="S192" i="7"/>
  <c r="R192" i="7"/>
  <c r="Q192" i="7"/>
  <c r="P192" i="7"/>
  <c r="O192" i="7"/>
  <c r="U130" i="7"/>
  <c r="T130" i="7"/>
  <c r="S130" i="7"/>
  <c r="R130" i="7"/>
  <c r="Q130" i="7"/>
  <c r="P130" i="7"/>
  <c r="O130" i="7"/>
  <c r="U258" i="7"/>
  <c r="T258" i="7"/>
  <c r="S258" i="7"/>
  <c r="R258" i="7"/>
  <c r="Q258" i="7"/>
  <c r="P258" i="7"/>
  <c r="O258" i="7"/>
  <c r="U228" i="7"/>
  <c r="T228" i="7"/>
  <c r="S228" i="7"/>
  <c r="R228" i="7"/>
  <c r="Q228" i="7"/>
  <c r="P228" i="7"/>
  <c r="O228" i="7"/>
  <c r="U517" i="7"/>
  <c r="T517" i="7"/>
  <c r="S517" i="7"/>
  <c r="R517" i="7"/>
  <c r="Q517" i="7"/>
  <c r="P517" i="7"/>
  <c r="O517" i="7"/>
  <c r="U428" i="7"/>
  <c r="T428" i="7"/>
  <c r="S428" i="7"/>
  <c r="R428" i="7"/>
  <c r="Q428" i="7"/>
  <c r="P428" i="7"/>
  <c r="O428" i="7"/>
  <c r="U419" i="7"/>
  <c r="T419" i="7"/>
  <c r="S419" i="7"/>
  <c r="R419" i="7"/>
  <c r="Q419" i="7"/>
  <c r="P419" i="7"/>
  <c r="O419" i="7"/>
  <c r="U119" i="7"/>
  <c r="T119" i="7"/>
  <c r="S119" i="7"/>
  <c r="R119" i="7"/>
  <c r="Q119" i="7"/>
  <c r="P119" i="7"/>
  <c r="O119" i="7"/>
  <c r="U379" i="7"/>
  <c r="T379" i="7"/>
  <c r="S379" i="7"/>
  <c r="R379" i="7"/>
  <c r="Q379" i="7"/>
  <c r="P379" i="7"/>
  <c r="O379" i="7"/>
  <c r="U177" i="7"/>
  <c r="T177" i="7"/>
  <c r="S177" i="7"/>
  <c r="R177" i="7"/>
  <c r="Q177" i="7"/>
  <c r="P177" i="7"/>
  <c r="O177" i="7"/>
  <c r="U288" i="7"/>
  <c r="T288" i="7"/>
  <c r="S288" i="7"/>
  <c r="R288" i="7"/>
  <c r="Q288" i="7"/>
  <c r="P288" i="7"/>
  <c r="O288" i="7"/>
  <c r="U104" i="7"/>
  <c r="T104" i="7"/>
  <c r="S104" i="7"/>
  <c r="R104" i="7"/>
  <c r="Q104" i="7"/>
  <c r="P104" i="7"/>
  <c r="O104" i="7"/>
  <c r="U97" i="7"/>
  <c r="T97" i="7"/>
  <c r="S97" i="7"/>
  <c r="R97" i="7"/>
  <c r="Q97" i="7"/>
  <c r="P97" i="7"/>
  <c r="O97" i="7"/>
  <c r="U73" i="7"/>
  <c r="T73" i="7"/>
  <c r="S73" i="7"/>
  <c r="R73" i="7"/>
  <c r="Q73" i="7"/>
  <c r="P73" i="7"/>
  <c r="O73" i="7"/>
  <c r="U122" i="7"/>
  <c r="T122" i="7"/>
  <c r="S122" i="7"/>
  <c r="R122" i="7"/>
  <c r="Q122" i="7"/>
  <c r="P122" i="7"/>
  <c r="O122" i="7"/>
  <c r="U465" i="7"/>
  <c r="T465" i="7"/>
  <c r="S465" i="7"/>
  <c r="R465" i="7"/>
  <c r="Q465" i="7"/>
  <c r="P465" i="7"/>
  <c r="O465" i="7"/>
  <c r="U456" i="7"/>
  <c r="T456" i="7"/>
  <c r="S456" i="7"/>
  <c r="R456" i="7"/>
  <c r="Q456" i="7"/>
  <c r="P456" i="7"/>
  <c r="O456" i="7"/>
  <c r="U308" i="7"/>
  <c r="T308" i="7"/>
  <c r="S308" i="7"/>
  <c r="R308" i="7"/>
  <c r="Q308" i="7"/>
  <c r="P308" i="7"/>
  <c r="O308" i="7"/>
  <c r="U22" i="7"/>
  <c r="T22" i="7"/>
  <c r="S22" i="7"/>
  <c r="R22" i="7"/>
  <c r="Q22" i="7"/>
  <c r="P22" i="7"/>
  <c r="O22" i="7"/>
  <c r="U266" i="7"/>
  <c r="T266" i="7"/>
  <c r="S266" i="7"/>
  <c r="R266" i="7"/>
  <c r="Q266" i="7"/>
  <c r="P266" i="7"/>
  <c r="O266" i="7"/>
  <c r="U95" i="7"/>
  <c r="T95" i="7"/>
  <c r="S95" i="7"/>
  <c r="R95" i="7"/>
  <c r="Q95" i="7"/>
  <c r="P95" i="7"/>
  <c r="O95" i="7"/>
  <c r="S294" i="7"/>
  <c r="R294" i="7"/>
  <c r="U294" i="7"/>
  <c r="T294" i="7"/>
  <c r="Q294" i="7"/>
  <c r="P294" i="7"/>
  <c r="O294" i="7"/>
  <c r="U126" i="7"/>
  <c r="T126" i="7"/>
  <c r="S126" i="7"/>
  <c r="R126" i="7"/>
  <c r="P126" i="7"/>
  <c r="O126" i="7"/>
  <c r="Q126" i="7"/>
  <c r="U400" i="7"/>
  <c r="T400" i="7"/>
  <c r="S400" i="7"/>
  <c r="R400" i="7"/>
  <c r="Q400" i="7"/>
  <c r="P400" i="7"/>
  <c r="O400" i="7"/>
  <c r="U239" i="7"/>
  <c r="T239" i="7"/>
  <c r="Q239" i="7"/>
  <c r="P239" i="7"/>
  <c r="O239" i="7"/>
  <c r="S239" i="7"/>
  <c r="R239" i="7"/>
  <c r="U271" i="7"/>
  <c r="T271" i="7"/>
  <c r="S271" i="7"/>
  <c r="R271" i="7"/>
  <c r="Q271" i="7"/>
  <c r="P271" i="7"/>
  <c r="O271" i="7"/>
  <c r="U518" i="7"/>
  <c r="T518" i="7"/>
  <c r="S518" i="7"/>
  <c r="R518" i="7"/>
  <c r="Q518" i="7"/>
  <c r="P518" i="7"/>
  <c r="O518" i="7"/>
  <c r="U291" i="7"/>
  <c r="T291" i="7"/>
  <c r="S291" i="7"/>
  <c r="Q291" i="7"/>
  <c r="P291" i="7"/>
  <c r="O291" i="7"/>
  <c r="R291" i="7"/>
  <c r="U132" i="7"/>
  <c r="T132" i="7"/>
  <c r="S132" i="7"/>
  <c r="R132" i="7"/>
  <c r="Q132" i="7"/>
  <c r="P132" i="7"/>
  <c r="O132" i="7"/>
  <c r="U230" i="7"/>
  <c r="T230" i="7"/>
  <c r="S230" i="7"/>
  <c r="R230" i="7"/>
  <c r="Q230" i="7"/>
  <c r="P230" i="7"/>
  <c r="O230" i="7"/>
  <c r="U259" i="7"/>
  <c r="T259" i="7"/>
  <c r="S259" i="7"/>
  <c r="R259" i="7"/>
  <c r="Q259" i="7"/>
  <c r="P259" i="7"/>
  <c r="O259" i="7"/>
  <c r="U251" i="7"/>
  <c r="T251" i="7"/>
  <c r="S251" i="7"/>
  <c r="R251" i="7"/>
  <c r="Q251" i="7"/>
  <c r="P251" i="7"/>
  <c r="O251" i="7"/>
  <c r="U513" i="7"/>
  <c r="T513" i="7"/>
  <c r="S513" i="7"/>
  <c r="R513" i="7"/>
  <c r="Q513" i="7"/>
  <c r="P513" i="7"/>
  <c r="O513" i="7"/>
  <c r="U371" i="7"/>
  <c r="T371" i="7"/>
  <c r="S371" i="7"/>
  <c r="R371" i="7"/>
  <c r="Q371" i="7"/>
  <c r="P371" i="7"/>
  <c r="O371" i="7"/>
  <c r="U387" i="7"/>
  <c r="T387" i="7"/>
  <c r="S387" i="7"/>
  <c r="R387" i="7"/>
  <c r="Q387" i="7"/>
  <c r="P387" i="7"/>
  <c r="O387" i="7"/>
  <c r="U163" i="7"/>
  <c r="T163" i="7"/>
  <c r="S163" i="7"/>
  <c r="R163" i="7"/>
  <c r="Q163" i="7"/>
  <c r="P163" i="7"/>
  <c r="O163" i="7"/>
  <c r="U433" i="7"/>
  <c r="T433" i="7"/>
  <c r="S433" i="7"/>
  <c r="R433" i="7"/>
  <c r="Q433" i="7"/>
  <c r="P433" i="7"/>
  <c r="O433" i="7"/>
  <c r="U391" i="7"/>
  <c r="T391" i="7"/>
  <c r="S391" i="7"/>
  <c r="R391" i="7"/>
  <c r="Q391" i="7"/>
  <c r="P391" i="7"/>
  <c r="O391" i="7"/>
  <c r="U386" i="7"/>
  <c r="T386" i="7"/>
  <c r="S386" i="7"/>
  <c r="R386" i="7"/>
  <c r="Q386" i="7"/>
  <c r="P386" i="7"/>
  <c r="O386" i="7"/>
  <c r="U444" i="7"/>
  <c r="T444" i="7"/>
  <c r="S444" i="7"/>
  <c r="R444" i="7"/>
  <c r="Q444" i="7"/>
  <c r="P444" i="7"/>
  <c r="O444" i="7"/>
  <c r="U268" i="7"/>
  <c r="T268" i="7"/>
  <c r="S268" i="7"/>
  <c r="R268" i="7"/>
  <c r="Q268" i="7"/>
  <c r="P268" i="7"/>
  <c r="O268" i="7"/>
  <c r="U250" i="7"/>
  <c r="T250" i="7"/>
  <c r="S250" i="7"/>
  <c r="R250" i="7"/>
  <c r="Q250" i="7"/>
  <c r="P250" i="7"/>
  <c r="O250" i="7"/>
  <c r="U321" i="7"/>
  <c r="T321" i="7"/>
  <c r="S321" i="7"/>
  <c r="R321" i="7"/>
  <c r="Q321" i="7"/>
  <c r="P321" i="7"/>
  <c r="O321" i="7"/>
  <c r="U85" i="7"/>
  <c r="T85" i="7"/>
  <c r="S85" i="7"/>
  <c r="R85" i="7"/>
  <c r="Q85" i="7"/>
  <c r="P85" i="7"/>
  <c r="O85" i="7"/>
  <c r="U368" i="7"/>
  <c r="T368" i="7"/>
  <c r="S368" i="7"/>
  <c r="R368" i="7"/>
  <c r="Q368" i="7"/>
  <c r="P368" i="7"/>
  <c r="O368" i="7"/>
  <c r="U37" i="7"/>
  <c r="T37" i="7"/>
  <c r="R37" i="7"/>
  <c r="Q37" i="7"/>
  <c r="S37" i="7"/>
  <c r="P37" i="7"/>
  <c r="O37" i="7"/>
  <c r="U51" i="7"/>
  <c r="T51" i="7"/>
  <c r="R51" i="7"/>
  <c r="Q51" i="7"/>
  <c r="S51" i="7"/>
  <c r="P51" i="7"/>
  <c r="O51" i="7"/>
  <c r="U477" i="7"/>
  <c r="T477" i="7"/>
  <c r="R477" i="7"/>
  <c r="Q477" i="7"/>
  <c r="S477" i="7"/>
  <c r="P477" i="7"/>
  <c r="O477" i="7"/>
  <c r="U463" i="7"/>
  <c r="T463" i="7"/>
  <c r="S463" i="7"/>
  <c r="R463" i="7"/>
  <c r="Q463" i="7"/>
  <c r="P463" i="7"/>
  <c r="O463" i="7"/>
  <c r="U7" i="7"/>
  <c r="T7" i="7"/>
  <c r="S7" i="7"/>
  <c r="R7" i="7"/>
  <c r="Q7" i="7"/>
  <c r="P7" i="7"/>
  <c r="O7" i="7"/>
  <c r="U148" i="7"/>
  <c r="T148" i="7"/>
  <c r="S148" i="7"/>
  <c r="R148" i="7"/>
  <c r="Q148" i="7"/>
  <c r="P148" i="7"/>
  <c r="O148" i="7"/>
  <c r="U45" i="7"/>
  <c r="T45" i="7"/>
  <c r="S45" i="7"/>
  <c r="R45" i="7"/>
  <c r="Q45" i="7"/>
  <c r="P45" i="7"/>
  <c r="O45" i="7"/>
  <c r="U59" i="7"/>
  <c r="T59" i="7"/>
  <c r="S59" i="7"/>
  <c r="R59" i="7"/>
  <c r="Q59" i="7"/>
  <c r="P59" i="7"/>
  <c r="O59" i="7"/>
  <c r="U390" i="7"/>
  <c r="T390" i="7"/>
  <c r="S390" i="7"/>
  <c r="R390" i="7"/>
  <c r="Q390" i="7"/>
  <c r="P390" i="7"/>
  <c r="O390" i="7"/>
  <c r="U298" i="7"/>
  <c r="T298" i="7"/>
  <c r="S298" i="7"/>
  <c r="R298" i="7"/>
  <c r="Q298" i="7"/>
  <c r="P298" i="7"/>
  <c r="O298" i="7"/>
  <c r="U23" i="7"/>
  <c r="T23" i="7"/>
  <c r="S23" i="7"/>
  <c r="R23" i="7"/>
  <c r="Q23" i="7"/>
  <c r="P23" i="7"/>
  <c r="O23" i="7"/>
  <c r="U191" i="7"/>
  <c r="T191" i="7"/>
  <c r="S191" i="7"/>
  <c r="R191" i="7"/>
  <c r="Q191" i="7"/>
  <c r="P191" i="7"/>
  <c r="O191" i="7"/>
  <c r="U443" i="7"/>
  <c r="T443" i="7"/>
  <c r="S443" i="7"/>
  <c r="R443" i="7"/>
  <c r="Q443" i="7"/>
  <c r="P443" i="7"/>
  <c r="O443" i="7"/>
  <c r="U20" i="7"/>
  <c r="T20" i="7"/>
  <c r="S20" i="7"/>
  <c r="R20" i="7"/>
  <c r="Q20" i="7"/>
  <c r="P20" i="7"/>
  <c r="O20" i="7"/>
  <c r="U274" i="7"/>
  <c r="T274" i="7"/>
  <c r="S274" i="7"/>
  <c r="R274" i="7"/>
  <c r="Q274" i="7"/>
  <c r="P274" i="7"/>
  <c r="O274" i="7"/>
  <c r="U267" i="7"/>
  <c r="T267" i="7"/>
  <c r="S267" i="7"/>
  <c r="R267" i="7"/>
  <c r="Q267" i="7"/>
  <c r="P267" i="7"/>
  <c r="O267" i="7"/>
  <c r="U257" i="7"/>
  <c r="T257" i="7"/>
  <c r="S257" i="7"/>
  <c r="R257" i="7"/>
  <c r="Q257" i="7"/>
  <c r="P257" i="7"/>
  <c r="O257" i="7"/>
  <c r="U142" i="7"/>
  <c r="T142" i="7"/>
  <c r="S142" i="7"/>
  <c r="R142" i="7"/>
  <c r="Q142" i="7"/>
  <c r="P142" i="7"/>
  <c r="O142" i="7"/>
  <c r="U249" i="7"/>
  <c r="T249" i="7"/>
  <c r="S249" i="7"/>
  <c r="R249" i="7"/>
  <c r="Q249" i="7"/>
  <c r="P249" i="7"/>
  <c r="O249" i="7"/>
  <c r="U511" i="7"/>
  <c r="T511" i="7"/>
  <c r="S511" i="7"/>
  <c r="R511" i="7"/>
  <c r="Q511" i="7"/>
  <c r="P511" i="7"/>
  <c r="O511" i="7"/>
  <c r="U118" i="7"/>
  <c r="T118" i="7"/>
  <c r="S118" i="7"/>
  <c r="R118" i="7"/>
  <c r="P118" i="7"/>
  <c r="O118" i="7"/>
  <c r="Q118" i="7"/>
  <c r="U127" i="7"/>
  <c r="T127" i="7"/>
  <c r="S127" i="7"/>
  <c r="R127" i="7"/>
  <c r="P127" i="7"/>
  <c r="O127" i="7"/>
  <c r="Q127" i="7"/>
  <c r="U385" i="7"/>
  <c r="T385" i="7"/>
  <c r="S385" i="7"/>
  <c r="R385" i="7"/>
  <c r="P385" i="7"/>
  <c r="O385" i="7"/>
  <c r="Q385" i="7"/>
  <c r="U378" i="7"/>
  <c r="T378" i="7"/>
  <c r="S378" i="7"/>
  <c r="R378" i="7"/>
  <c r="Q378" i="7"/>
  <c r="P378" i="7"/>
  <c r="O378" i="7"/>
  <c r="U176" i="7"/>
  <c r="T176" i="7"/>
  <c r="S176" i="7"/>
  <c r="R176" i="7"/>
  <c r="Q176" i="7"/>
  <c r="P176" i="7"/>
  <c r="O176" i="7"/>
  <c r="U287" i="7"/>
  <c r="T287" i="7"/>
  <c r="S287" i="7"/>
  <c r="R287" i="7"/>
  <c r="Q287" i="7"/>
  <c r="P287" i="7"/>
  <c r="O287" i="7"/>
  <c r="U307" i="7"/>
  <c r="T307" i="7"/>
  <c r="S307" i="7"/>
  <c r="R307" i="7"/>
  <c r="Q307" i="7"/>
  <c r="P307" i="7"/>
  <c r="O307" i="7"/>
  <c r="U96" i="7"/>
  <c r="T96" i="7"/>
  <c r="S96" i="7"/>
  <c r="R96" i="7"/>
  <c r="Q96" i="7"/>
  <c r="P96" i="7"/>
  <c r="O96" i="7"/>
  <c r="U84" i="7"/>
  <c r="T84" i="7"/>
  <c r="S84" i="7"/>
  <c r="R84" i="7"/>
  <c r="Q84" i="7"/>
  <c r="P84" i="7"/>
  <c r="O84" i="7"/>
  <c r="U72" i="7"/>
  <c r="T72" i="7"/>
  <c r="S72" i="7"/>
  <c r="R72" i="7"/>
  <c r="Q72" i="7"/>
  <c r="P72" i="7"/>
  <c r="O72" i="7"/>
  <c r="U367" i="7"/>
  <c r="T367" i="7"/>
  <c r="S367" i="7"/>
  <c r="R367" i="7"/>
  <c r="Q367" i="7"/>
  <c r="P367" i="7"/>
  <c r="O367" i="7"/>
  <c r="U36" i="7"/>
  <c r="T36" i="7"/>
  <c r="S36" i="7"/>
  <c r="R36" i="7"/>
  <c r="Q36" i="7"/>
  <c r="P36" i="7"/>
  <c r="O36" i="7"/>
  <c r="U50" i="7"/>
  <c r="T50" i="7"/>
  <c r="S50" i="7"/>
  <c r="R50" i="7"/>
  <c r="Q50" i="7"/>
  <c r="P50" i="7"/>
  <c r="O50" i="7"/>
  <c r="U476" i="7"/>
  <c r="T476" i="7"/>
  <c r="S476" i="7"/>
  <c r="R476" i="7"/>
  <c r="Q476" i="7"/>
  <c r="P476" i="7"/>
  <c r="O476" i="7"/>
  <c r="U147" i="7"/>
  <c r="T147" i="7"/>
  <c r="S147" i="7"/>
  <c r="R147" i="7"/>
  <c r="Q147" i="7"/>
  <c r="P147" i="7"/>
  <c r="O147" i="7"/>
  <c r="U44" i="7"/>
  <c r="T44" i="7"/>
  <c r="S44" i="7"/>
  <c r="R44" i="7"/>
  <c r="Q44" i="7"/>
  <c r="P44" i="7"/>
  <c r="O44" i="7"/>
  <c r="U108" i="7"/>
  <c r="T108" i="7"/>
  <c r="S108" i="7"/>
  <c r="R108" i="7"/>
  <c r="Q108" i="7"/>
  <c r="P108" i="7"/>
  <c r="O108" i="7"/>
  <c r="U188" i="7"/>
  <c r="T188" i="7"/>
  <c r="S188" i="7"/>
  <c r="R188" i="7"/>
  <c r="Q188" i="7"/>
  <c r="P188" i="7"/>
  <c r="O188" i="7"/>
  <c r="U306" i="7"/>
  <c r="T306" i="7"/>
  <c r="S306" i="7"/>
  <c r="R306" i="7"/>
  <c r="Q306" i="7"/>
  <c r="P306" i="7"/>
  <c r="O306" i="7"/>
  <c r="U388" i="7"/>
  <c r="T388" i="7"/>
  <c r="S388" i="7"/>
  <c r="R388" i="7"/>
  <c r="Q388" i="7"/>
  <c r="P388" i="7"/>
  <c r="O388" i="7"/>
  <c r="U442" i="7"/>
  <c r="T442" i="7"/>
  <c r="S442" i="7"/>
  <c r="R442" i="7"/>
  <c r="Q442" i="7"/>
  <c r="P442" i="7"/>
  <c r="O442" i="7"/>
  <c r="U247" i="7"/>
  <c r="T247" i="7"/>
  <c r="S247" i="7"/>
  <c r="R247" i="7"/>
  <c r="O247" i="7"/>
  <c r="Q247" i="7"/>
  <c r="P247" i="7"/>
  <c r="U286" i="7"/>
  <c r="T286" i="7"/>
  <c r="S286" i="7"/>
  <c r="R286" i="7"/>
  <c r="Q286" i="7"/>
  <c r="P286" i="7"/>
  <c r="O286" i="7"/>
  <c r="U265" i="7"/>
  <c r="T265" i="7"/>
  <c r="S265" i="7"/>
  <c r="R265" i="7"/>
  <c r="Q265" i="7"/>
  <c r="P265" i="7"/>
  <c r="O265" i="7"/>
  <c r="U296" i="7"/>
  <c r="T296" i="7"/>
  <c r="S296" i="7"/>
  <c r="R296" i="7"/>
  <c r="Q296" i="7"/>
  <c r="P296" i="7"/>
  <c r="O296" i="7"/>
  <c r="U441" i="7"/>
  <c r="T441" i="7"/>
  <c r="S441" i="7"/>
  <c r="R441" i="7"/>
  <c r="Q441" i="7"/>
  <c r="P441" i="7"/>
  <c r="O441" i="7"/>
  <c r="U54" i="7"/>
  <c r="T54" i="7"/>
  <c r="S54" i="7"/>
  <c r="R54" i="7"/>
  <c r="Q54" i="7"/>
  <c r="P54" i="7"/>
  <c r="O54" i="7"/>
  <c r="U264" i="7"/>
  <c r="T264" i="7"/>
  <c r="S264" i="7"/>
  <c r="R264" i="7"/>
  <c r="Q264" i="7"/>
  <c r="P264" i="7"/>
  <c r="O264" i="7"/>
  <c r="U254" i="7"/>
  <c r="T254" i="7"/>
  <c r="S254" i="7"/>
  <c r="R254" i="7"/>
  <c r="Q254" i="7"/>
  <c r="P254" i="7"/>
  <c r="O254" i="7"/>
  <c r="S140" i="7"/>
  <c r="R140" i="7"/>
  <c r="U140" i="7"/>
  <c r="T140" i="7"/>
  <c r="P140" i="7"/>
  <c r="O140" i="7"/>
  <c r="Q140" i="7"/>
  <c r="S483" i="7"/>
  <c r="R483" i="7"/>
  <c r="U483" i="7"/>
  <c r="T483" i="7"/>
  <c r="O483" i="7"/>
  <c r="Q483" i="7"/>
  <c r="P483" i="7"/>
  <c r="U516" i="7"/>
  <c r="S516" i="7"/>
  <c r="R516" i="7"/>
  <c r="T516" i="7"/>
  <c r="Q516" i="7"/>
  <c r="P516" i="7"/>
  <c r="O516" i="7"/>
  <c r="T432" i="7"/>
  <c r="S432" i="7"/>
  <c r="R432" i="7"/>
  <c r="U432" i="7"/>
  <c r="Q432" i="7"/>
  <c r="P432" i="7"/>
  <c r="O432" i="7"/>
  <c r="S129" i="7"/>
  <c r="R129" i="7"/>
  <c r="Q129" i="7"/>
  <c r="U129" i="7"/>
  <c r="T129" i="7"/>
  <c r="O129" i="7"/>
  <c r="P129" i="7"/>
  <c r="S328" i="7"/>
  <c r="R328" i="7"/>
  <c r="Q328" i="7"/>
  <c r="U328" i="7"/>
  <c r="T328" i="7"/>
  <c r="P328" i="7"/>
  <c r="O328" i="7"/>
  <c r="U297" i="7"/>
  <c r="T297" i="7"/>
  <c r="S297" i="7"/>
  <c r="R297" i="7"/>
  <c r="Q297" i="7"/>
  <c r="P297" i="7"/>
  <c r="O297" i="7"/>
  <c r="U255" i="7"/>
  <c r="T255" i="7"/>
  <c r="S255" i="7"/>
  <c r="R255" i="7"/>
  <c r="Q255" i="7"/>
  <c r="P255" i="7"/>
  <c r="O255" i="7"/>
  <c r="U141" i="7"/>
  <c r="T141" i="7"/>
  <c r="S141" i="7"/>
  <c r="R141" i="7"/>
  <c r="P141" i="7"/>
  <c r="O141" i="7"/>
  <c r="Q141" i="7"/>
  <c r="U383" i="7"/>
  <c r="T383" i="7"/>
  <c r="S383" i="7"/>
  <c r="R383" i="7"/>
  <c r="Q383" i="7"/>
  <c r="P383" i="7"/>
  <c r="O383" i="7"/>
  <c r="U295" i="7"/>
  <c r="T295" i="7"/>
  <c r="S295" i="7"/>
  <c r="R295" i="7"/>
  <c r="Q295" i="7"/>
  <c r="P295" i="7"/>
  <c r="O295" i="7"/>
  <c r="T263" i="7"/>
  <c r="S263" i="7"/>
  <c r="R263" i="7"/>
  <c r="Q263" i="7"/>
  <c r="U263" i="7"/>
  <c r="P263" i="7"/>
  <c r="O263" i="7"/>
  <c r="S139" i="7"/>
  <c r="R139" i="7"/>
  <c r="U139" i="7"/>
  <c r="T139" i="7"/>
  <c r="Q139" i="7"/>
  <c r="P139" i="7"/>
  <c r="O139" i="7"/>
  <c r="S128" i="7"/>
  <c r="R128" i="7"/>
  <c r="Q128" i="7"/>
  <c r="U128" i="7"/>
  <c r="T128" i="7"/>
  <c r="P128" i="7"/>
  <c r="O128" i="7"/>
  <c r="S382" i="7"/>
  <c r="R382" i="7"/>
  <c r="Q382" i="7"/>
  <c r="U382" i="7"/>
  <c r="T382" i="7"/>
  <c r="P382" i="7"/>
  <c r="O382" i="7"/>
  <c r="S170" i="7"/>
  <c r="R170" i="7"/>
  <c r="Q170" i="7"/>
  <c r="U170" i="7"/>
  <c r="T170" i="7"/>
  <c r="P170" i="7"/>
  <c r="O170" i="7"/>
  <c r="S92" i="7"/>
  <c r="R92" i="7"/>
  <c r="Q92" i="7"/>
  <c r="U92" i="7"/>
  <c r="T92" i="7"/>
  <c r="P92" i="7"/>
  <c r="O92" i="7"/>
  <c r="S80" i="7"/>
  <c r="R80" i="7"/>
  <c r="Q80" i="7"/>
  <c r="U80" i="7"/>
  <c r="T80" i="7"/>
  <c r="P80" i="7"/>
  <c r="O80" i="7"/>
  <c r="S35" i="7"/>
  <c r="R35" i="7"/>
  <c r="Q35" i="7"/>
  <c r="U35" i="7"/>
  <c r="T35" i="7"/>
  <c r="P35" i="7"/>
  <c r="O35" i="7"/>
  <c r="R318" i="7"/>
  <c r="Q318" i="7"/>
  <c r="U318" i="7"/>
  <c r="S318" i="7"/>
  <c r="T318" i="7"/>
  <c r="P318" i="7"/>
  <c r="O318" i="7"/>
  <c r="R143" i="7"/>
  <c r="Q143" i="7"/>
  <c r="U143" i="7"/>
  <c r="T143" i="7"/>
  <c r="S143" i="7"/>
  <c r="P143" i="7"/>
  <c r="O143" i="7"/>
  <c r="T39" i="7"/>
  <c r="R39" i="7"/>
  <c r="Q39" i="7"/>
  <c r="S39" i="7"/>
  <c r="P39" i="7"/>
  <c r="O39" i="7"/>
  <c r="U39" i="7"/>
  <c r="U491" i="7"/>
  <c r="T491" i="7"/>
  <c r="S491" i="7"/>
  <c r="R491" i="7"/>
  <c r="Q491" i="7"/>
  <c r="P491" i="7"/>
  <c r="O491" i="7"/>
  <c r="U175" i="7"/>
  <c r="T175" i="7"/>
  <c r="S175" i="7"/>
  <c r="R175" i="7"/>
  <c r="Q175" i="7"/>
  <c r="P175" i="7"/>
  <c r="O175" i="7"/>
  <c r="U21" i="7"/>
  <c r="T21" i="7"/>
  <c r="S21" i="7"/>
  <c r="R21" i="7"/>
  <c r="Q21" i="7"/>
  <c r="P21" i="7"/>
  <c r="O21" i="7"/>
  <c r="U55" i="7"/>
  <c r="T55" i="7"/>
  <c r="S55" i="7"/>
  <c r="R55" i="7"/>
  <c r="Q55" i="7"/>
  <c r="P55" i="7"/>
  <c r="O55" i="7"/>
  <c r="U490" i="7"/>
  <c r="T490" i="7"/>
  <c r="S490" i="7"/>
  <c r="R490" i="7"/>
  <c r="Q490" i="7"/>
  <c r="P490" i="7"/>
  <c r="O490" i="7"/>
  <c r="U522" i="7"/>
  <c r="T522" i="7"/>
  <c r="S522" i="7"/>
  <c r="R522" i="7"/>
  <c r="Q522" i="7"/>
  <c r="P522" i="7"/>
  <c r="O522" i="7"/>
  <c r="S492" i="7"/>
  <c r="R492" i="7"/>
  <c r="U492" i="7"/>
  <c r="T492" i="7"/>
  <c r="O492" i="7"/>
  <c r="Q492" i="7"/>
  <c r="P492" i="7"/>
  <c r="U273" i="7"/>
  <c r="S273" i="7"/>
  <c r="R273" i="7"/>
  <c r="T273" i="7"/>
  <c r="O273" i="7"/>
  <c r="Q273" i="7"/>
  <c r="P273" i="7"/>
  <c r="S252" i="7"/>
  <c r="R252" i="7"/>
  <c r="U252" i="7"/>
  <c r="T252" i="7"/>
  <c r="Q252" i="7"/>
  <c r="P252" i="7"/>
  <c r="O252" i="7"/>
  <c r="S53" i="7"/>
  <c r="R53" i="7"/>
  <c r="U53" i="7"/>
  <c r="T53" i="7"/>
  <c r="Q53" i="7"/>
  <c r="P53" i="7"/>
  <c r="O53" i="7"/>
  <c r="U121" i="7"/>
  <c r="S121" i="7"/>
  <c r="R121" i="7"/>
  <c r="Q121" i="7"/>
  <c r="T121" i="7"/>
  <c r="P121" i="7"/>
  <c r="O121" i="7"/>
  <c r="S374" i="7"/>
  <c r="R374" i="7"/>
  <c r="Q374" i="7"/>
  <c r="U374" i="7"/>
  <c r="T374" i="7"/>
  <c r="P374" i="7"/>
  <c r="O374" i="7"/>
  <c r="U283" i="7"/>
  <c r="S283" i="7"/>
  <c r="R283" i="7"/>
  <c r="Q283" i="7"/>
  <c r="T283" i="7"/>
  <c r="P283" i="7"/>
  <c r="O283" i="7"/>
  <c r="T15" i="7"/>
  <c r="S15" i="7"/>
  <c r="R15" i="7"/>
  <c r="Q15" i="7"/>
  <c r="U15" i="7"/>
  <c r="P15" i="7"/>
  <c r="O15" i="7"/>
  <c r="R505" i="7"/>
  <c r="Q505" i="7"/>
  <c r="S505" i="7"/>
  <c r="U505" i="7"/>
  <c r="P505" i="7"/>
  <c r="O505" i="7"/>
  <c r="T505" i="7"/>
  <c r="R212" i="7"/>
  <c r="Q212" i="7"/>
  <c r="U212" i="7"/>
  <c r="T212" i="7"/>
  <c r="S212" i="7"/>
  <c r="P212" i="7"/>
  <c r="O212" i="7"/>
  <c r="U472" i="7"/>
  <c r="R472" i="7"/>
  <c r="Q472" i="7"/>
  <c r="T472" i="7"/>
  <c r="S472" i="7"/>
  <c r="P472" i="7"/>
  <c r="O472" i="7"/>
  <c r="R155" i="7"/>
  <c r="Q155" i="7"/>
  <c r="S155" i="7"/>
  <c r="U155" i="7"/>
  <c r="T155" i="7"/>
  <c r="P155" i="7"/>
  <c r="O155" i="7"/>
  <c r="U226" i="7"/>
  <c r="R226" i="7"/>
  <c r="Q226" i="7"/>
  <c r="T226" i="7"/>
  <c r="S226" i="7"/>
  <c r="P226" i="7"/>
  <c r="O226" i="7"/>
  <c r="S440" i="7"/>
  <c r="R440" i="7"/>
  <c r="U440" i="7"/>
  <c r="T440" i="7"/>
  <c r="Q440" i="7"/>
  <c r="O440" i="7"/>
  <c r="P440" i="7"/>
  <c r="S168" i="7"/>
  <c r="R168" i="7"/>
  <c r="U168" i="7"/>
  <c r="T168" i="7"/>
  <c r="P168" i="7"/>
  <c r="Q168" i="7"/>
  <c r="O168" i="7"/>
  <c r="S439" i="7"/>
  <c r="R439" i="7"/>
  <c r="U439" i="7"/>
  <c r="T439" i="7"/>
  <c r="Q439" i="7"/>
  <c r="P439" i="7"/>
  <c r="O439" i="7"/>
  <c r="S213" i="7"/>
  <c r="R213" i="7"/>
  <c r="U213" i="7"/>
  <c r="T213" i="7"/>
  <c r="Q213" i="7"/>
  <c r="P213" i="7"/>
  <c r="O213" i="7"/>
  <c r="T262" i="7"/>
  <c r="S262" i="7"/>
  <c r="R262" i="7"/>
  <c r="Q262" i="7"/>
  <c r="P262" i="7"/>
  <c r="O262" i="7"/>
  <c r="U262" i="7"/>
  <c r="U236" i="7"/>
  <c r="T236" i="7"/>
  <c r="S236" i="7"/>
  <c r="R236" i="7"/>
  <c r="Q236" i="7"/>
  <c r="P236" i="7"/>
  <c r="O236" i="7"/>
  <c r="U373" i="7"/>
  <c r="T373" i="7"/>
  <c r="S373" i="7"/>
  <c r="R373" i="7"/>
  <c r="Q373" i="7"/>
  <c r="P373" i="7"/>
  <c r="O373" i="7"/>
  <c r="U282" i="7"/>
  <c r="T282" i="7"/>
  <c r="S282" i="7"/>
  <c r="R282" i="7"/>
  <c r="Q282" i="7"/>
  <c r="P282" i="7"/>
  <c r="O282" i="7"/>
  <c r="U91" i="7"/>
  <c r="T91" i="7"/>
  <c r="S91" i="7"/>
  <c r="R91" i="7"/>
  <c r="Q91" i="7"/>
  <c r="P91" i="7"/>
  <c r="O91" i="7"/>
  <c r="U79" i="7"/>
  <c r="T79" i="7"/>
  <c r="S79" i="7"/>
  <c r="R79" i="7"/>
  <c r="Q79" i="7"/>
  <c r="P79" i="7"/>
  <c r="O79" i="7"/>
  <c r="U32" i="7"/>
  <c r="T32" i="7"/>
  <c r="R32" i="7"/>
  <c r="Q32" i="7"/>
  <c r="S32" i="7"/>
  <c r="P32" i="7"/>
  <c r="O32" i="7"/>
  <c r="U211" i="7"/>
  <c r="T211" i="7"/>
  <c r="R211" i="7"/>
  <c r="Q211" i="7"/>
  <c r="S211" i="7"/>
  <c r="P211" i="7"/>
  <c r="O211" i="7"/>
  <c r="U482" i="7"/>
  <c r="T482" i="7"/>
  <c r="S482" i="7"/>
  <c r="R482" i="7"/>
  <c r="Q482" i="7"/>
  <c r="P482" i="7"/>
  <c r="O482" i="7"/>
  <c r="U471" i="7"/>
  <c r="T471" i="7"/>
  <c r="S471" i="7"/>
  <c r="R471" i="7"/>
  <c r="Q471" i="7"/>
  <c r="P471" i="7"/>
  <c r="O471" i="7"/>
  <c r="U460" i="7"/>
  <c r="T460" i="7"/>
  <c r="S460" i="7"/>
  <c r="R460" i="7"/>
  <c r="Q460" i="7"/>
  <c r="P460" i="7"/>
  <c r="O460" i="7"/>
  <c r="U14" i="7"/>
  <c r="T14" i="7"/>
  <c r="S14" i="7"/>
  <c r="R14" i="7"/>
  <c r="Q14" i="7"/>
  <c r="P14" i="7"/>
  <c r="O14" i="7"/>
  <c r="U154" i="7"/>
  <c r="T154" i="7"/>
  <c r="S154" i="7"/>
  <c r="R154" i="7"/>
  <c r="Q154" i="7"/>
  <c r="P154" i="7"/>
  <c r="O154" i="7"/>
  <c r="U317" i="7"/>
  <c r="T317" i="7"/>
  <c r="S317" i="7"/>
  <c r="R317" i="7"/>
  <c r="Q317" i="7"/>
  <c r="P317" i="7"/>
  <c r="O317" i="7"/>
  <c r="U242" i="7"/>
  <c r="T242" i="7"/>
  <c r="S242" i="7"/>
  <c r="R242" i="7"/>
  <c r="Q242" i="7"/>
  <c r="P242" i="7"/>
  <c r="O242" i="7"/>
  <c r="U61" i="7"/>
  <c r="T61" i="7"/>
  <c r="S61" i="7"/>
  <c r="R61" i="7"/>
  <c r="Q61" i="7"/>
  <c r="P61" i="7"/>
  <c r="O61" i="7"/>
  <c r="U196" i="7"/>
  <c r="T196" i="7"/>
  <c r="S196" i="7"/>
  <c r="R196" i="7"/>
  <c r="Q196" i="7"/>
  <c r="P196" i="7"/>
  <c r="O196" i="7"/>
  <c r="S167" i="7"/>
  <c r="R167" i="7"/>
  <c r="U167" i="7"/>
  <c r="T167" i="7"/>
  <c r="Q167" i="7"/>
  <c r="P167" i="7"/>
  <c r="O167" i="7"/>
  <c r="U281" i="7"/>
  <c r="T281" i="7"/>
  <c r="S281" i="7"/>
  <c r="R281" i="7"/>
  <c r="P281" i="7"/>
  <c r="O281" i="7"/>
  <c r="Q281" i="7"/>
  <c r="U101" i="7"/>
  <c r="T101" i="7"/>
  <c r="S101" i="7"/>
  <c r="R101" i="7"/>
  <c r="Q101" i="7"/>
  <c r="P101" i="7"/>
  <c r="O101" i="7"/>
  <c r="U90" i="7"/>
  <c r="T90" i="7"/>
  <c r="R90" i="7"/>
  <c r="Q90" i="7"/>
  <c r="P90" i="7"/>
  <c r="O90" i="7"/>
  <c r="S90" i="7"/>
  <c r="U117" i="7"/>
  <c r="T117" i="7"/>
  <c r="S117" i="7"/>
  <c r="R117" i="7"/>
  <c r="Q117" i="7"/>
  <c r="P117" i="7"/>
  <c r="O117" i="7"/>
  <c r="U261" i="7"/>
  <c r="T261" i="7"/>
  <c r="S261" i="7"/>
  <c r="R261" i="7"/>
  <c r="Q261" i="7"/>
  <c r="P261" i="7"/>
  <c r="O261" i="7"/>
  <c r="U413" i="7"/>
  <c r="T413" i="7"/>
  <c r="Q413" i="7"/>
  <c r="R413" i="7"/>
  <c r="P413" i="7"/>
  <c r="O413" i="7"/>
  <c r="S413" i="7"/>
  <c r="U246" i="7"/>
  <c r="T246" i="7"/>
  <c r="S246" i="7"/>
  <c r="R246" i="7"/>
  <c r="Q246" i="7"/>
  <c r="P246" i="7"/>
  <c r="O246" i="7"/>
  <c r="U389" i="7"/>
  <c r="T389" i="7"/>
  <c r="S389" i="7"/>
  <c r="R389" i="7"/>
  <c r="Q389" i="7"/>
  <c r="P389" i="7"/>
  <c r="O389" i="7"/>
  <c r="U248" i="7"/>
  <c r="T248" i="7"/>
  <c r="S248" i="7"/>
  <c r="R248" i="7"/>
  <c r="Q248" i="7"/>
  <c r="P248" i="7"/>
  <c r="O248" i="7"/>
  <c r="U83" i="7"/>
  <c r="T83" i="7"/>
  <c r="S83" i="7"/>
  <c r="R83" i="7"/>
  <c r="Q83" i="7"/>
  <c r="P83" i="7"/>
  <c r="O83" i="7"/>
  <c r="U293" i="7"/>
  <c r="T293" i="7"/>
  <c r="S293" i="7"/>
  <c r="R293" i="7"/>
  <c r="Q293" i="7"/>
  <c r="P293" i="7"/>
  <c r="O293" i="7"/>
  <c r="U232" i="7"/>
  <c r="T232" i="7"/>
  <c r="Q232" i="7"/>
  <c r="P232" i="7"/>
  <c r="S232" i="7"/>
  <c r="R232" i="7"/>
  <c r="O232" i="7"/>
  <c r="U107" i="7"/>
  <c r="T107" i="7"/>
  <c r="R107" i="7"/>
  <c r="P107" i="7"/>
  <c r="O107" i="7"/>
  <c r="S107" i="7"/>
  <c r="Q107" i="7"/>
  <c r="U125" i="7"/>
  <c r="T125" i="7"/>
  <c r="S125" i="7"/>
  <c r="R125" i="7"/>
  <c r="P125" i="7"/>
  <c r="O125" i="7"/>
  <c r="Q125" i="7"/>
  <c r="U195" i="7"/>
  <c r="T195" i="7"/>
  <c r="S195" i="7"/>
  <c r="R195" i="7"/>
  <c r="Q195" i="7"/>
  <c r="P195" i="7"/>
  <c r="O195" i="7"/>
  <c r="U245" i="7"/>
  <c r="T245" i="7"/>
  <c r="S245" i="7"/>
  <c r="R245" i="7"/>
  <c r="Q245" i="7"/>
  <c r="P245" i="7"/>
  <c r="O245" i="7"/>
  <c r="U237" i="7"/>
  <c r="T237" i="7"/>
  <c r="S237" i="7"/>
  <c r="R237" i="7"/>
  <c r="Q237" i="7"/>
  <c r="P237" i="7"/>
  <c r="O237" i="7"/>
  <c r="U106" i="7"/>
  <c r="T106" i="7"/>
  <c r="S106" i="7"/>
  <c r="R106" i="7"/>
  <c r="Q106" i="7"/>
  <c r="P106" i="7"/>
  <c r="O106" i="7"/>
  <c r="U29" i="7"/>
  <c r="T29" i="7"/>
  <c r="S29" i="7"/>
  <c r="R29" i="7"/>
  <c r="Q29" i="7"/>
  <c r="P29" i="7"/>
  <c r="O29" i="7"/>
  <c r="U372" i="7"/>
  <c r="T372" i="7"/>
  <c r="S372" i="7"/>
  <c r="R372" i="7"/>
  <c r="Q372" i="7"/>
  <c r="P372" i="7"/>
  <c r="O372" i="7"/>
  <c r="U299" i="7"/>
  <c r="T299" i="7"/>
  <c r="S299" i="7"/>
  <c r="R299" i="7"/>
  <c r="Q299" i="7"/>
  <c r="P299" i="7"/>
  <c r="O299" i="7"/>
  <c r="U99" i="7"/>
  <c r="T99" i="7"/>
  <c r="S99" i="7"/>
  <c r="R99" i="7"/>
  <c r="Q99" i="7"/>
  <c r="P99" i="7"/>
  <c r="O99" i="7"/>
  <c r="U88" i="7"/>
  <c r="T88" i="7"/>
  <c r="S88" i="7"/>
  <c r="R88" i="7"/>
  <c r="Q88" i="7"/>
  <c r="P88" i="7"/>
  <c r="O88" i="7"/>
  <c r="U76" i="7"/>
  <c r="T76" i="7"/>
  <c r="S76" i="7"/>
  <c r="R76" i="7"/>
  <c r="Q76" i="7"/>
  <c r="P76" i="7"/>
  <c r="O76" i="7"/>
  <c r="U370" i="7"/>
  <c r="T370" i="7"/>
  <c r="S370" i="7"/>
  <c r="R370" i="7"/>
  <c r="Q370" i="7"/>
  <c r="P370" i="7"/>
  <c r="O370" i="7"/>
  <c r="U158" i="7"/>
  <c r="T158" i="7"/>
  <c r="S158" i="7"/>
  <c r="R158" i="7"/>
  <c r="Q158" i="7"/>
  <c r="P158" i="7"/>
  <c r="O158" i="7"/>
  <c r="U208" i="7"/>
  <c r="T208" i="7"/>
  <c r="S208" i="7"/>
  <c r="R208" i="7"/>
  <c r="Q208" i="7"/>
  <c r="P208" i="7"/>
  <c r="O208" i="7"/>
  <c r="U479" i="7"/>
  <c r="T479" i="7"/>
  <c r="S479" i="7"/>
  <c r="R479" i="7"/>
  <c r="Q479" i="7"/>
  <c r="P479" i="7"/>
  <c r="O479" i="7"/>
  <c r="S375" i="7"/>
  <c r="R375" i="7"/>
  <c r="Q375" i="7"/>
  <c r="U375" i="7"/>
  <c r="T375" i="7"/>
  <c r="U284" i="7"/>
  <c r="S284" i="7"/>
  <c r="R284" i="7"/>
  <c r="Q284" i="7"/>
  <c r="T284" i="7"/>
  <c r="T320" i="7"/>
  <c r="S320" i="7"/>
  <c r="R320" i="7"/>
  <c r="Q320" i="7"/>
  <c r="U320" i="7"/>
  <c r="S102" i="7"/>
  <c r="R102" i="7"/>
  <c r="Q102" i="7"/>
  <c r="U102" i="7"/>
  <c r="T102" i="7"/>
  <c r="S93" i="7"/>
  <c r="R93" i="7"/>
  <c r="Q93" i="7"/>
  <c r="U93" i="7"/>
  <c r="T93" i="7"/>
  <c r="S81" i="7"/>
  <c r="R81" i="7"/>
  <c r="Q81" i="7"/>
  <c r="U81" i="7"/>
  <c r="T81" i="7"/>
  <c r="S303" i="7"/>
  <c r="R303" i="7"/>
  <c r="Q303" i="7"/>
  <c r="U303" i="7"/>
  <c r="T303" i="7"/>
  <c r="T48" i="7"/>
  <c r="S48" i="7"/>
  <c r="R48" i="7"/>
  <c r="Q48" i="7"/>
  <c r="U48" i="7"/>
  <c r="S11" i="7"/>
  <c r="R11" i="7"/>
  <c r="Q11" i="7"/>
  <c r="U11" i="7"/>
  <c r="T11" i="7"/>
  <c r="R34" i="7"/>
  <c r="Q34" i="7"/>
  <c r="U34" i="7"/>
  <c r="T34" i="7"/>
  <c r="S34" i="7"/>
  <c r="U473" i="7"/>
  <c r="R473" i="7"/>
  <c r="Q473" i="7"/>
  <c r="T473" i="7"/>
  <c r="S473" i="7"/>
  <c r="S461" i="7"/>
  <c r="R461" i="7"/>
  <c r="Q461" i="7"/>
  <c r="U461" i="7"/>
  <c r="T461" i="7"/>
  <c r="R156" i="7"/>
  <c r="Q156" i="7"/>
  <c r="S156" i="7"/>
  <c r="U156" i="7"/>
  <c r="T156" i="7"/>
  <c r="S144" i="7"/>
  <c r="R144" i="7"/>
  <c r="Q144" i="7"/>
  <c r="U144" i="7"/>
  <c r="T144" i="7"/>
  <c r="T41" i="7"/>
  <c r="R41" i="7"/>
  <c r="Q41" i="7"/>
  <c r="S41" i="7"/>
  <c r="R26" i="7"/>
  <c r="Q26" i="7"/>
  <c r="U26" i="7"/>
  <c r="T26" i="7"/>
  <c r="S26" i="7"/>
  <c r="S314" i="7"/>
  <c r="U314" i="7"/>
  <c r="R314" i="7"/>
  <c r="Q314" i="7"/>
  <c r="T314" i="7"/>
  <c r="S538" i="7"/>
  <c r="R538" i="7"/>
  <c r="Q538" i="7"/>
  <c r="U538" i="7"/>
  <c r="T538" i="7"/>
  <c r="R530" i="7"/>
  <c r="Q530" i="7"/>
  <c r="U530" i="7"/>
  <c r="T530" i="7"/>
  <c r="S530" i="7"/>
  <c r="U455" i="7"/>
  <c r="R455" i="7"/>
  <c r="Q455" i="7"/>
  <c r="T455" i="7"/>
  <c r="S455" i="7"/>
  <c r="S185" i="7"/>
  <c r="R185" i="7"/>
  <c r="Q185" i="7"/>
  <c r="U185" i="7"/>
  <c r="T185" i="7"/>
  <c r="R304" i="7"/>
  <c r="Q304" i="7"/>
  <c r="U304" i="7"/>
  <c r="T304" i="7"/>
  <c r="R114" i="7"/>
  <c r="Q114" i="7"/>
  <c r="U114" i="7"/>
  <c r="T114" i="7"/>
  <c r="S114" i="7"/>
  <c r="U162" i="7"/>
  <c r="T162" i="7"/>
  <c r="S162" i="7"/>
  <c r="R162" i="7"/>
  <c r="O171" i="7"/>
  <c r="O484" i="7"/>
  <c r="O145" i="7"/>
  <c r="P162" i="7"/>
  <c r="P376" i="7"/>
  <c r="P82" i="7"/>
  <c r="P49" i="7"/>
  <c r="P157" i="7"/>
  <c r="P115" i="7"/>
  <c r="Q70" i="7"/>
  <c r="R207" i="7"/>
  <c r="Q207" i="7"/>
  <c r="U207" i="7"/>
  <c r="S207" i="7"/>
  <c r="T207" i="7"/>
  <c r="P207" i="7"/>
  <c r="O207" i="7"/>
  <c r="R243" i="7"/>
  <c r="Q243" i="7"/>
  <c r="U243" i="7"/>
  <c r="T243" i="7"/>
  <c r="S243" i="7"/>
  <c r="P243" i="7"/>
  <c r="O243" i="7"/>
  <c r="U197" i="7"/>
  <c r="R197" i="7"/>
  <c r="Q197" i="7"/>
  <c r="T197" i="7"/>
  <c r="S197" i="7"/>
  <c r="P197" i="7"/>
  <c r="O197" i="7"/>
  <c r="T222" i="7"/>
  <c r="R222" i="7"/>
  <c r="Q222" i="7"/>
  <c r="S222" i="7"/>
  <c r="U222" i="7"/>
  <c r="P222" i="7"/>
  <c r="O222" i="7"/>
  <c r="R537" i="7"/>
  <c r="Q537" i="7"/>
  <c r="U537" i="7"/>
  <c r="T537" i="7"/>
  <c r="S537" i="7"/>
  <c r="P537" i="7"/>
  <c r="O537" i="7"/>
  <c r="R529" i="7"/>
  <c r="Q529" i="7"/>
  <c r="U529" i="7"/>
  <c r="T529" i="7"/>
  <c r="S529" i="7"/>
  <c r="P529" i="7"/>
  <c r="O529" i="7"/>
  <c r="U454" i="7"/>
  <c r="R454" i="7"/>
  <c r="Q454" i="7"/>
  <c r="T454" i="7"/>
  <c r="S454" i="7"/>
  <c r="P454" i="7"/>
  <c r="O454" i="7"/>
  <c r="T499" i="7"/>
  <c r="R499" i="7"/>
  <c r="Q499" i="7"/>
  <c r="S499" i="7"/>
  <c r="U499" i="7"/>
  <c r="P499" i="7"/>
  <c r="O499" i="7"/>
  <c r="S184" i="7"/>
  <c r="R184" i="7"/>
  <c r="Q184" i="7"/>
  <c r="U184" i="7"/>
  <c r="T184" i="7"/>
  <c r="P184" i="7"/>
  <c r="O184" i="7"/>
  <c r="R174" i="7"/>
  <c r="Q174" i="7"/>
  <c r="U174" i="7"/>
  <c r="T174" i="7"/>
  <c r="P174" i="7"/>
  <c r="O174" i="7"/>
  <c r="R113" i="7"/>
  <c r="Q113" i="7"/>
  <c r="U113" i="7"/>
  <c r="T113" i="7"/>
  <c r="S113" i="7"/>
  <c r="P113" i="7"/>
  <c r="O113" i="7"/>
  <c r="O303" i="7"/>
  <c r="O144" i="7"/>
  <c r="O530" i="7"/>
  <c r="P375" i="7"/>
  <c r="P81" i="7"/>
  <c r="P34" i="7"/>
  <c r="P156" i="7"/>
  <c r="P538" i="7"/>
  <c r="P114" i="7"/>
  <c r="U536" i="7"/>
  <c r="T536" i="7"/>
  <c r="S536" i="7"/>
  <c r="R536" i="7"/>
  <c r="Q536" i="7"/>
  <c r="P536" i="7"/>
  <c r="O536" i="7"/>
  <c r="U528" i="7"/>
  <c r="T528" i="7"/>
  <c r="S528" i="7"/>
  <c r="R528" i="7"/>
  <c r="Q528" i="7"/>
  <c r="P528" i="7"/>
  <c r="O528" i="7"/>
  <c r="U453" i="7"/>
  <c r="T453" i="7"/>
  <c r="S453" i="7"/>
  <c r="R453" i="7"/>
  <c r="Q453" i="7"/>
  <c r="P453" i="7"/>
  <c r="O453" i="7"/>
  <c r="U138" i="7"/>
  <c r="T138" i="7"/>
  <c r="S138" i="7"/>
  <c r="R138" i="7"/>
  <c r="Q138" i="7"/>
  <c r="P138" i="7"/>
  <c r="O138" i="7"/>
  <c r="U183" i="7"/>
  <c r="T183" i="7"/>
  <c r="S183" i="7"/>
  <c r="R183" i="7"/>
  <c r="Q183" i="7"/>
  <c r="P183" i="7"/>
  <c r="O183" i="7"/>
  <c r="U112" i="7"/>
  <c r="T112" i="7"/>
  <c r="S112" i="7"/>
  <c r="R112" i="7"/>
  <c r="Q112" i="7"/>
  <c r="P112" i="7"/>
  <c r="O112" i="7"/>
  <c r="O285" i="7"/>
  <c r="O474" i="7"/>
  <c r="O315" i="7"/>
  <c r="O401" i="7"/>
  <c r="P171" i="7"/>
  <c r="P484" i="7"/>
  <c r="P145" i="7"/>
  <c r="Q162" i="7"/>
  <c r="U78" i="7"/>
  <c r="T78" i="7"/>
  <c r="Q78" i="7"/>
  <c r="P78" i="7"/>
  <c r="O78" i="7"/>
  <c r="S78" i="7"/>
  <c r="U28" i="7"/>
  <c r="T28" i="7"/>
  <c r="S28" i="7"/>
  <c r="R28" i="7"/>
  <c r="Q28" i="7"/>
  <c r="P28" i="7"/>
  <c r="O28" i="7"/>
  <c r="U210" i="7"/>
  <c r="T210" i="7"/>
  <c r="S210" i="7"/>
  <c r="Q210" i="7"/>
  <c r="P210" i="7"/>
  <c r="O210" i="7"/>
  <c r="U481" i="7"/>
  <c r="T481" i="7"/>
  <c r="S481" i="7"/>
  <c r="P481" i="7"/>
  <c r="O481" i="7"/>
  <c r="R481" i="7"/>
  <c r="U470" i="7"/>
  <c r="T470" i="7"/>
  <c r="S470" i="7"/>
  <c r="R470" i="7"/>
  <c r="P470" i="7"/>
  <c r="O470" i="7"/>
  <c r="Q470" i="7"/>
  <c r="U459" i="7"/>
  <c r="T459" i="7"/>
  <c r="S459" i="7"/>
  <c r="R459" i="7"/>
  <c r="Q459" i="7"/>
  <c r="P459" i="7"/>
  <c r="O459" i="7"/>
  <c r="U13" i="7"/>
  <c r="T13" i="7"/>
  <c r="S13" i="7"/>
  <c r="R13" i="7"/>
  <c r="Q13" i="7"/>
  <c r="P13" i="7"/>
  <c r="O13" i="7"/>
  <c r="U153" i="7"/>
  <c r="T153" i="7"/>
  <c r="S153" i="7"/>
  <c r="Q153" i="7"/>
  <c r="P153" i="7"/>
  <c r="O153" i="7"/>
  <c r="U70" i="7"/>
  <c r="T70" i="7"/>
  <c r="S70" i="7"/>
  <c r="P70" i="7"/>
  <c r="O70" i="7"/>
  <c r="R70" i="7"/>
  <c r="U19" i="7"/>
  <c r="T19" i="7"/>
  <c r="S19" i="7"/>
  <c r="R19" i="7"/>
  <c r="P19" i="7"/>
  <c r="O19" i="7"/>
  <c r="Q19" i="7"/>
  <c r="U17" i="7"/>
  <c r="T17" i="7"/>
  <c r="S17" i="7"/>
  <c r="R17" i="7"/>
  <c r="Q17" i="7"/>
  <c r="P17" i="7"/>
  <c r="O17" i="7"/>
  <c r="U66" i="7"/>
  <c r="T66" i="7"/>
  <c r="S66" i="7"/>
  <c r="R66" i="7"/>
  <c r="Q66" i="7"/>
  <c r="P66" i="7"/>
  <c r="O66" i="7"/>
  <c r="U409" i="7"/>
  <c r="T409" i="7"/>
  <c r="S409" i="7"/>
  <c r="Q409" i="7"/>
  <c r="P409" i="7"/>
  <c r="O409" i="7"/>
  <c r="U313" i="7"/>
  <c r="T313" i="7"/>
  <c r="S313" i="7"/>
  <c r="R313" i="7"/>
  <c r="P313" i="7"/>
  <c r="O313" i="7"/>
  <c r="Q313" i="7"/>
  <c r="U535" i="7"/>
  <c r="T535" i="7"/>
  <c r="S535" i="7"/>
  <c r="Q535" i="7"/>
  <c r="P535" i="7"/>
  <c r="O535" i="7"/>
  <c r="U527" i="7"/>
  <c r="T527" i="7"/>
  <c r="S527" i="7"/>
  <c r="P527" i="7"/>
  <c r="O527" i="7"/>
  <c r="R527" i="7"/>
  <c r="U526" i="7"/>
  <c r="T526" i="7"/>
  <c r="S526" i="7"/>
  <c r="R526" i="7"/>
  <c r="P526" i="7"/>
  <c r="O526" i="7"/>
  <c r="Q526" i="7"/>
  <c r="U137" i="7"/>
  <c r="T137" i="7"/>
  <c r="S137" i="7"/>
  <c r="R137" i="7"/>
  <c r="Q137" i="7"/>
  <c r="P137" i="7"/>
  <c r="O137" i="7"/>
  <c r="U182" i="7"/>
  <c r="T182" i="7"/>
  <c r="S182" i="7"/>
  <c r="R182" i="7"/>
  <c r="Q182" i="7"/>
  <c r="P182" i="7"/>
  <c r="O182" i="7"/>
  <c r="S253" i="7"/>
  <c r="R253" i="7"/>
  <c r="U253" i="7"/>
  <c r="T253" i="7"/>
  <c r="U111" i="7"/>
  <c r="T111" i="7"/>
  <c r="S111" i="7"/>
  <c r="Q111" i="7"/>
  <c r="P111" i="7"/>
  <c r="O111" i="7"/>
  <c r="O162" i="7"/>
  <c r="O284" i="7"/>
  <c r="O473" i="7"/>
  <c r="O314" i="7"/>
  <c r="O455" i="7"/>
  <c r="P303" i="7"/>
  <c r="P144" i="7"/>
  <c r="P530" i="7"/>
  <c r="U280" i="7"/>
  <c r="T280" i="7"/>
  <c r="S280" i="7"/>
  <c r="R280" i="7"/>
  <c r="P280" i="7"/>
  <c r="O280" i="7"/>
  <c r="Q280" i="7"/>
  <c r="U100" i="7"/>
  <c r="T100" i="7"/>
  <c r="S100" i="7"/>
  <c r="R100" i="7"/>
  <c r="Q100" i="7"/>
  <c r="P100" i="7"/>
  <c r="O100" i="7"/>
  <c r="U89" i="7"/>
  <c r="T89" i="7"/>
  <c r="R89" i="7"/>
  <c r="Q89" i="7"/>
  <c r="P89" i="7"/>
  <c r="O89" i="7"/>
  <c r="U77" i="7"/>
  <c r="T77" i="7"/>
  <c r="Q77" i="7"/>
  <c r="P77" i="7"/>
  <c r="O77" i="7"/>
  <c r="S77" i="7"/>
  <c r="U302" i="7"/>
  <c r="T302" i="7"/>
  <c r="S302" i="7"/>
  <c r="P302" i="7"/>
  <c r="O302" i="7"/>
  <c r="R302" i="7"/>
  <c r="U209" i="7"/>
  <c r="T209" i="7"/>
  <c r="S209" i="7"/>
  <c r="Q209" i="7"/>
  <c r="P209" i="7"/>
  <c r="O209" i="7"/>
  <c r="U480" i="7"/>
  <c r="T480" i="7"/>
  <c r="P480" i="7"/>
  <c r="O480" i="7"/>
  <c r="R480" i="7"/>
  <c r="U469" i="7"/>
  <c r="T469" i="7"/>
  <c r="S469" i="7"/>
  <c r="R469" i="7"/>
  <c r="O469" i="7"/>
  <c r="Q469" i="7"/>
  <c r="U458" i="7"/>
  <c r="T458" i="7"/>
  <c r="R458" i="7"/>
  <c r="Q458" i="7"/>
  <c r="P458" i="7"/>
  <c r="O458" i="7"/>
  <c r="S458" i="7"/>
  <c r="U12" i="7"/>
  <c r="T12" i="7"/>
  <c r="S12" i="7"/>
  <c r="R12" i="7"/>
  <c r="Q12" i="7"/>
  <c r="P12" i="7"/>
  <c r="O12" i="7"/>
  <c r="U152" i="7"/>
  <c r="T152" i="7"/>
  <c r="S152" i="7"/>
  <c r="Q152" i="7"/>
  <c r="P152" i="7"/>
  <c r="O152" i="7"/>
  <c r="U18" i="7"/>
  <c r="T18" i="7"/>
  <c r="S18" i="7"/>
  <c r="R18" i="7"/>
  <c r="P18" i="7"/>
  <c r="O18" i="7"/>
  <c r="Q18" i="7"/>
  <c r="U206" i="7"/>
  <c r="T206" i="7"/>
  <c r="S206" i="7"/>
  <c r="R206" i="7"/>
  <c r="Q206" i="7"/>
  <c r="P206" i="7"/>
  <c r="O206" i="7"/>
  <c r="U312" i="7"/>
  <c r="T312" i="7"/>
  <c r="S312" i="7"/>
  <c r="R312" i="7"/>
  <c r="P312" i="7"/>
  <c r="O312" i="7"/>
  <c r="Q312" i="7"/>
  <c r="U58" i="7"/>
  <c r="T58" i="7"/>
  <c r="S58" i="7"/>
  <c r="P58" i="7"/>
  <c r="O58" i="7"/>
  <c r="R58" i="7"/>
  <c r="U525" i="7"/>
  <c r="T525" i="7"/>
  <c r="S525" i="7"/>
  <c r="R525" i="7"/>
  <c r="P525" i="7"/>
  <c r="O525" i="7"/>
  <c r="Q525" i="7"/>
  <c r="U136" i="7"/>
  <c r="T136" i="7"/>
  <c r="S136" i="7"/>
  <c r="R136" i="7"/>
  <c r="Q136" i="7"/>
  <c r="P136" i="7"/>
  <c r="O136" i="7"/>
  <c r="U181" i="7"/>
  <c r="S181" i="7"/>
  <c r="R181" i="7"/>
  <c r="Q181" i="7"/>
  <c r="P181" i="7"/>
  <c r="O181" i="7"/>
  <c r="O253" i="7"/>
  <c r="O31" i="7"/>
  <c r="O42" i="7"/>
  <c r="O223" i="7"/>
  <c r="P474" i="7"/>
  <c r="Q527" i="7"/>
  <c r="R78" i="7"/>
  <c r="S304" i="7"/>
  <c r="U468" i="7"/>
  <c r="T468" i="7"/>
  <c r="S468" i="7"/>
  <c r="R468" i="7"/>
  <c r="Q468" i="7"/>
  <c r="P468" i="7"/>
  <c r="O468" i="7"/>
  <c r="U457" i="7"/>
  <c r="T457" i="7"/>
  <c r="S457" i="7"/>
  <c r="R457" i="7"/>
  <c r="Q457" i="7"/>
  <c r="P457" i="7"/>
  <c r="O457" i="7"/>
  <c r="U10" i="7"/>
  <c r="T10" i="7"/>
  <c r="S10" i="7"/>
  <c r="R10" i="7"/>
  <c r="Q10" i="7"/>
  <c r="P10" i="7"/>
  <c r="O10" i="7"/>
  <c r="U151" i="7"/>
  <c r="T151" i="7"/>
  <c r="S151" i="7"/>
  <c r="R151" i="7"/>
  <c r="Q151" i="7"/>
  <c r="P151" i="7"/>
  <c r="O151" i="7"/>
  <c r="U16" i="7"/>
  <c r="T16" i="7"/>
  <c r="S16" i="7"/>
  <c r="R16" i="7"/>
  <c r="Q16" i="7"/>
  <c r="P16" i="7"/>
  <c r="O16" i="7"/>
  <c r="U27" i="7"/>
  <c r="T27" i="7"/>
  <c r="S27" i="7"/>
  <c r="R27" i="7"/>
  <c r="Q27" i="7"/>
  <c r="P27" i="7"/>
  <c r="O27" i="7"/>
  <c r="U60" i="7"/>
  <c r="T60" i="7"/>
  <c r="S60" i="7"/>
  <c r="R60" i="7"/>
  <c r="Q60" i="7"/>
  <c r="P60" i="7"/>
  <c r="O60" i="7"/>
  <c r="U311" i="7"/>
  <c r="T311" i="7"/>
  <c r="S311" i="7"/>
  <c r="R311" i="7"/>
  <c r="Q311" i="7"/>
  <c r="P311" i="7"/>
  <c r="O311" i="7"/>
  <c r="U534" i="7"/>
  <c r="T534" i="7"/>
  <c r="S534" i="7"/>
  <c r="R534" i="7"/>
  <c r="Q534" i="7"/>
  <c r="P534" i="7"/>
  <c r="O534" i="7"/>
  <c r="U524" i="7"/>
  <c r="T524" i="7"/>
  <c r="S524" i="7"/>
  <c r="R524" i="7"/>
  <c r="Q524" i="7"/>
  <c r="P524" i="7"/>
  <c r="O524" i="7"/>
  <c r="U241" i="7"/>
  <c r="T241" i="7"/>
  <c r="S241" i="7"/>
  <c r="R241" i="7"/>
  <c r="Q241" i="7"/>
  <c r="P241" i="7"/>
  <c r="O241" i="7"/>
  <c r="U180" i="7"/>
  <c r="T180" i="7"/>
  <c r="S180" i="7"/>
  <c r="R180" i="7"/>
  <c r="Q180" i="7"/>
  <c r="P180" i="7"/>
  <c r="O180" i="7"/>
  <c r="O320" i="7"/>
  <c r="O48" i="7"/>
  <c r="O41" i="7"/>
  <c r="P284" i="7"/>
  <c r="P473" i="7"/>
  <c r="P314" i="7"/>
  <c r="P455" i="7"/>
  <c r="Q58" i="7"/>
  <c r="R77" i="7"/>
  <c r="S174" i="7"/>
  <c r="U75" i="7"/>
  <c r="T75" i="7"/>
  <c r="S75" i="7"/>
  <c r="R75" i="7"/>
  <c r="Q75" i="7"/>
  <c r="P75" i="7"/>
  <c r="O75" i="7"/>
  <c r="U478" i="7"/>
  <c r="T478" i="7"/>
  <c r="R478" i="7"/>
  <c r="Q478" i="7"/>
  <c r="P478" i="7"/>
  <c r="O478" i="7"/>
  <c r="U467" i="7"/>
  <c r="T467" i="7"/>
  <c r="S467" i="7"/>
  <c r="R467" i="7"/>
  <c r="Q467" i="7"/>
  <c r="P467" i="7"/>
  <c r="O467" i="7"/>
  <c r="U9" i="7"/>
  <c r="T9" i="7"/>
  <c r="S9" i="7"/>
  <c r="R9" i="7"/>
  <c r="Q9" i="7"/>
  <c r="P9" i="7"/>
  <c r="O9" i="7"/>
  <c r="U150" i="7"/>
  <c r="T150" i="7"/>
  <c r="S150" i="7"/>
  <c r="R150" i="7"/>
  <c r="Q150" i="7"/>
  <c r="P150" i="7"/>
  <c r="O150" i="7"/>
  <c r="U47" i="7"/>
  <c r="T47" i="7"/>
  <c r="S47" i="7"/>
  <c r="R47" i="7"/>
  <c r="Q47" i="7"/>
  <c r="P47" i="7"/>
  <c r="O47" i="7"/>
  <c r="U540" i="7"/>
  <c r="T540" i="7"/>
  <c r="R540" i="7"/>
  <c r="Q540" i="7"/>
  <c r="S540" i="7"/>
  <c r="P540" i="7"/>
  <c r="O540" i="7"/>
  <c r="U310" i="7"/>
  <c r="T310" i="7"/>
  <c r="R310" i="7"/>
  <c r="Q310" i="7"/>
  <c r="S310" i="7"/>
  <c r="P310" i="7"/>
  <c r="O310" i="7"/>
  <c r="U533" i="7"/>
  <c r="T533" i="7"/>
  <c r="R533" i="7"/>
  <c r="Q533" i="7"/>
  <c r="S533" i="7"/>
  <c r="P533" i="7"/>
  <c r="O533" i="7"/>
  <c r="U504" i="7"/>
  <c r="T504" i="7"/>
  <c r="S504" i="7"/>
  <c r="R504" i="7"/>
  <c r="Q504" i="7"/>
  <c r="P504" i="7"/>
  <c r="O504" i="7"/>
  <c r="H240" i="7"/>
  <c r="N240" i="7"/>
  <c r="U240" i="7"/>
  <c r="T240" i="7"/>
  <c r="S240" i="7"/>
  <c r="R240" i="7"/>
  <c r="Q240" i="7"/>
  <c r="P240" i="7"/>
  <c r="O240" i="7"/>
  <c r="U179" i="7"/>
  <c r="T179" i="7"/>
  <c r="S179" i="7"/>
  <c r="R179" i="7"/>
  <c r="Q179" i="7"/>
  <c r="P179" i="7"/>
  <c r="O179" i="7"/>
  <c r="O462" i="7"/>
  <c r="O186" i="7"/>
  <c r="R210" i="7"/>
  <c r="U322" i="7"/>
  <c r="T322" i="7"/>
  <c r="S322" i="7"/>
  <c r="R322" i="7"/>
  <c r="Q322" i="7"/>
  <c r="P322" i="7"/>
  <c r="O322" i="7"/>
  <c r="U98" i="7"/>
  <c r="T98" i="7"/>
  <c r="S98" i="7"/>
  <c r="R98" i="7"/>
  <c r="Q98" i="7"/>
  <c r="P98" i="7"/>
  <c r="O98" i="7"/>
  <c r="U86" i="7"/>
  <c r="T86" i="7"/>
  <c r="S86" i="7"/>
  <c r="R86" i="7"/>
  <c r="Q86" i="7"/>
  <c r="P86" i="7"/>
  <c r="O86" i="7"/>
  <c r="U74" i="7"/>
  <c r="T74" i="7"/>
  <c r="S74" i="7"/>
  <c r="R74" i="7"/>
  <c r="Q74" i="7"/>
  <c r="P74" i="7"/>
  <c r="O74" i="7"/>
  <c r="U369" i="7"/>
  <c r="T369" i="7"/>
  <c r="S369" i="7"/>
  <c r="R369" i="7"/>
  <c r="Q369" i="7"/>
  <c r="P369" i="7"/>
  <c r="O369" i="7"/>
  <c r="U123" i="7"/>
  <c r="T123" i="7"/>
  <c r="S123" i="7"/>
  <c r="R123" i="7"/>
  <c r="Q123" i="7"/>
  <c r="P123" i="7"/>
  <c r="O123" i="7"/>
  <c r="U38" i="7"/>
  <c r="T38" i="7"/>
  <c r="S38" i="7"/>
  <c r="R38" i="7"/>
  <c r="Q38" i="7"/>
  <c r="P38" i="7"/>
  <c r="O38" i="7"/>
  <c r="U319" i="7"/>
  <c r="T319" i="7"/>
  <c r="S319" i="7"/>
  <c r="R319" i="7"/>
  <c r="Q319" i="7"/>
  <c r="P319" i="7"/>
  <c r="O319" i="7"/>
  <c r="U466" i="7"/>
  <c r="T466" i="7"/>
  <c r="S466" i="7"/>
  <c r="R466" i="7"/>
  <c r="Q466" i="7"/>
  <c r="P466" i="7"/>
  <c r="O466" i="7"/>
  <c r="U464" i="7"/>
  <c r="T464" i="7"/>
  <c r="S464" i="7"/>
  <c r="R464" i="7"/>
  <c r="Q464" i="7"/>
  <c r="P464" i="7"/>
  <c r="O464" i="7"/>
  <c r="U8" i="7"/>
  <c r="T8" i="7"/>
  <c r="S8" i="7"/>
  <c r="R8" i="7"/>
  <c r="Q8" i="7"/>
  <c r="P8" i="7"/>
  <c r="O8" i="7"/>
  <c r="U149" i="7"/>
  <c r="T149" i="7"/>
  <c r="S149" i="7"/>
  <c r="R149" i="7"/>
  <c r="Q149" i="7"/>
  <c r="P149" i="7"/>
  <c r="O149" i="7"/>
  <c r="U227" i="7"/>
  <c r="T227" i="7"/>
  <c r="S227" i="7"/>
  <c r="R227" i="7"/>
  <c r="Q227" i="7"/>
  <c r="P227" i="7"/>
  <c r="O227" i="7"/>
  <c r="U46" i="7"/>
  <c r="T46" i="7"/>
  <c r="S46" i="7"/>
  <c r="R46" i="7"/>
  <c r="Q46" i="7"/>
  <c r="P46" i="7"/>
  <c r="O46" i="7"/>
  <c r="U25" i="7"/>
  <c r="T25" i="7"/>
  <c r="S25" i="7"/>
  <c r="R25" i="7"/>
  <c r="Q25" i="7"/>
  <c r="P25" i="7"/>
  <c r="O25" i="7"/>
  <c r="U309" i="7"/>
  <c r="T309" i="7"/>
  <c r="S309" i="7"/>
  <c r="R309" i="7"/>
  <c r="Q309" i="7"/>
  <c r="P309" i="7"/>
  <c r="O309" i="7"/>
  <c r="U190" i="7"/>
  <c r="T190" i="7"/>
  <c r="S190" i="7"/>
  <c r="R190" i="7"/>
  <c r="Q190" i="7"/>
  <c r="P190" i="7"/>
  <c r="O190" i="7"/>
  <c r="U301" i="7"/>
  <c r="T301" i="7"/>
  <c r="S301" i="7"/>
  <c r="R301" i="7"/>
  <c r="Q301" i="7"/>
  <c r="P301" i="7"/>
  <c r="O301" i="7"/>
  <c r="O102" i="7"/>
  <c r="O461" i="7"/>
  <c r="O185" i="7"/>
  <c r="P320" i="7"/>
  <c r="P48" i="7"/>
  <c r="P41" i="7"/>
  <c r="R209" i="7"/>
  <c r="U216" i="7"/>
  <c r="T216" i="7"/>
  <c r="S216" i="7"/>
  <c r="R216" i="7"/>
  <c r="Q216" i="7"/>
  <c r="P216" i="7"/>
  <c r="O216" i="7"/>
  <c r="U347" i="7"/>
  <c r="T347" i="7"/>
  <c r="S347" i="7"/>
  <c r="R347" i="7"/>
  <c r="Q347" i="7"/>
  <c r="P347" i="7"/>
  <c r="O347" i="7"/>
  <c r="U532" i="7"/>
  <c r="T532" i="7"/>
  <c r="S532" i="7"/>
  <c r="R532" i="7"/>
  <c r="Q532" i="7"/>
  <c r="P532" i="7"/>
  <c r="O532" i="7"/>
  <c r="U189" i="7"/>
  <c r="T189" i="7"/>
  <c r="S189" i="7"/>
  <c r="R189" i="7"/>
  <c r="Q189" i="7"/>
  <c r="P189" i="7"/>
  <c r="O189" i="7"/>
  <c r="U300" i="7"/>
  <c r="T300" i="7"/>
  <c r="S300" i="7"/>
  <c r="R300" i="7"/>
  <c r="Q300" i="7"/>
  <c r="P300" i="7"/>
  <c r="O300" i="7"/>
  <c r="U173" i="7"/>
  <c r="T173" i="7"/>
  <c r="S173" i="7"/>
  <c r="R173" i="7"/>
  <c r="Q173" i="7"/>
  <c r="P173" i="7"/>
  <c r="O173" i="7"/>
  <c r="O94" i="7"/>
  <c r="O52" i="7"/>
  <c r="O278" i="7"/>
  <c r="O305" i="7"/>
  <c r="R153" i="7"/>
  <c r="U172" i="7"/>
  <c r="T172" i="7"/>
  <c r="S172" i="7"/>
  <c r="R172" i="7"/>
  <c r="Q172" i="7"/>
  <c r="P172" i="7"/>
  <c r="O172" i="7"/>
  <c r="O93" i="7"/>
  <c r="O11" i="7"/>
  <c r="O26" i="7"/>
  <c r="O304" i="7"/>
  <c r="P253" i="7"/>
  <c r="P102" i="7"/>
  <c r="P461" i="7"/>
  <c r="P185" i="7"/>
  <c r="Q302" i="7"/>
  <c r="R152" i="7"/>
  <c r="U124" i="7"/>
  <c r="T124" i="7"/>
  <c r="S124" i="7"/>
  <c r="R124" i="7"/>
  <c r="Q124" i="7"/>
  <c r="P124" i="7"/>
  <c r="O124" i="7"/>
  <c r="U33" i="7"/>
  <c r="T33" i="7"/>
  <c r="S33" i="7"/>
  <c r="R33" i="7"/>
  <c r="Q33" i="7"/>
  <c r="P33" i="7"/>
  <c r="O33" i="7"/>
  <c r="U24" i="7"/>
  <c r="T24" i="7"/>
  <c r="S24" i="7"/>
  <c r="R24" i="7"/>
  <c r="Q24" i="7"/>
  <c r="P24" i="7"/>
  <c r="O24" i="7"/>
  <c r="U475" i="7"/>
  <c r="T475" i="7"/>
  <c r="S475" i="7"/>
  <c r="R475" i="7"/>
  <c r="Q475" i="7"/>
  <c r="P475" i="7"/>
  <c r="O475" i="7"/>
  <c r="U146" i="7"/>
  <c r="T146" i="7"/>
  <c r="S146" i="7"/>
  <c r="R146" i="7"/>
  <c r="Q146" i="7"/>
  <c r="P146" i="7"/>
  <c r="O146" i="7"/>
  <c r="U69" i="7"/>
  <c r="T69" i="7"/>
  <c r="S69" i="7"/>
  <c r="R69" i="7"/>
  <c r="Q69" i="7"/>
  <c r="P69" i="7"/>
  <c r="O69" i="7"/>
  <c r="U43" i="7"/>
  <c r="T43" i="7"/>
  <c r="S43" i="7"/>
  <c r="R43" i="7"/>
  <c r="Q43" i="7"/>
  <c r="P43" i="7"/>
  <c r="O43" i="7"/>
  <c r="U508" i="7"/>
  <c r="T508" i="7"/>
  <c r="S508" i="7"/>
  <c r="R508" i="7"/>
  <c r="Q508" i="7"/>
  <c r="P508" i="7"/>
  <c r="O508" i="7"/>
  <c r="U507" i="7"/>
  <c r="T507" i="7"/>
  <c r="S507" i="7"/>
  <c r="R507" i="7"/>
  <c r="Q507" i="7"/>
  <c r="P507" i="7"/>
  <c r="O507" i="7"/>
  <c r="U198" i="7"/>
  <c r="T198" i="7"/>
  <c r="S198" i="7"/>
  <c r="R198" i="7"/>
  <c r="Q198" i="7"/>
  <c r="P198" i="7"/>
  <c r="O198" i="7"/>
  <c r="U64" i="7"/>
  <c r="T64" i="7"/>
  <c r="S64" i="7"/>
  <c r="R64" i="7"/>
  <c r="Q64" i="7"/>
  <c r="P64" i="7"/>
  <c r="O64" i="7"/>
  <c r="U316" i="7"/>
  <c r="T316" i="7"/>
  <c r="S316" i="7"/>
  <c r="R316" i="7"/>
  <c r="Q316" i="7"/>
  <c r="P316" i="7"/>
  <c r="O316" i="7"/>
  <c r="U539" i="7"/>
  <c r="T539" i="7"/>
  <c r="S539" i="7"/>
  <c r="R539" i="7"/>
  <c r="Q539" i="7"/>
  <c r="P539" i="7"/>
  <c r="O539" i="7"/>
  <c r="U531" i="7"/>
  <c r="T531" i="7"/>
  <c r="S531" i="7"/>
  <c r="R531" i="7"/>
  <c r="Q531" i="7"/>
  <c r="P531" i="7"/>
  <c r="O531" i="7"/>
  <c r="U187" i="7"/>
  <c r="T187" i="7"/>
  <c r="S187" i="7"/>
  <c r="R187" i="7"/>
  <c r="Q187" i="7"/>
  <c r="P187" i="7"/>
  <c r="O187" i="7"/>
  <c r="Q481" i="7"/>
  <c r="R409" i="7"/>
  <c r="U41" i="7"/>
  <c r="U376" i="7"/>
  <c r="T376" i="7"/>
  <c r="S376" i="7"/>
  <c r="R376" i="7"/>
  <c r="Q376" i="7"/>
  <c r="U171" i="7"/>
  <c r="T171" i="7"/>
  <c r="S171" i="7"/>
  <c r="R171" i="7"/>
  <c r="Q171" i="7"/>
  <c r="U285" i="7"/>
  <c r="T285" i="7"/>
  <c r="S285" i="7"/>
  <c r="R285" i="7"/>
  <c r="Q285" i="7"/>
  <c r="U94" i="7"/>
  <c r="T94" i="7"/>
  <c r="S94" i="7"/>
  <c r="R94" i="7"/>
  <c r="Q94" i="7"/>
  <c r="U82" i="7"/>
  <c r="T82" i="7"/>
  <c r="S82" i="7"/>
  <c r="R82" i="7"/>
  <c r="Q82" i="7"/>
  <c r="U31" i="7"/>
  <c r="T31" i="7"/>
  <c r="S31" i="7"/>
  <c r="R31" i="7"/>
  <c r="Q31" i="7"/>
  <c r="U52" i="7"/>
  <c r="T52" i="7"/>
  <c r="S52" i="7"/>
  <c r="R52" i="7"/>
  <c r="Q52" i="7"/>
  <c r="U49" i="7"/>
  <c r="T49" i="7"/>
  <c r="S49" i="7"/>
  <c r="R49" i="7"/>
  <c r="Q49" i="7"/>
  <c r="U484" i="7"/>
  <c r="T484" i="7"/>
  <c r="S484" i="7"/>
  <c r="R484" i="7"/>
  <c r="Q484" i="7"/>
  <c r="U474" i="7"/>
  <c r="T474" i="7"/>
  <c r="S474" i="7"/>
  <c r="R474" i="7"/>
  <c r="Q474" i="7"/>
  <c r="U462" i="7"/>
  <c r="T462" i="7"/>
  <c r="S462" i="7"/>
  <c r="R462" i="7"/>
  <c r="Q462" i="7"/>
  <c r="U157" i="7"/>
  <c r="T157" i="7"/>
  <c r="S157" i="7"/>
  <c r="R157" i="7"/>
  <c r="Q157" i="7"/>
  <c r="U145" i="7"/>
  <c r="T145" i="7"/>
  <c r="S145" i="7"/>
  <c r="R145" i="7"/>
  <c r="Q145" i="7"/>
  <c r="U42" i="7"/>
  <c r="T42" i="7"/>
  <c r="S42" i="7"/>
  <c r="R42" i="7"/>
  <c r="Q42" i="7"/>
  <c r="U278" i="7"/>
  <c r="T278" i="7"/>
  <c r="S278" i="7"/>
  <c r="R278" i="7"/>
  <c r="Q278" i="7"/>
  <c r="U315" i="7"/>
  <c r="T315" i="7"/>
  <c r="S315" i="7"/>
  <c r="R315" i="7"/>
  <c r="Q315" i="7"/>
  <c r="U223" i="7"/>
  <c r="T223" i="7"/>
  <c r="S223" i="7"/>
  <c r="R223" i="7"/>
  <c r="Q223" i="7"/>
  <c r="U401" i="7"/>
  <c r="T401" i="7"/>
  <c r="S401" i="7"/>
  <c r="R401" i="7"/>
  <c r="Q401" i="7"/>
  <c r="U186" i="7"/>
  <c r="T186" i="7"/>
  <c r="S186" i="7"/>
  <c r="R186" i="7"/>
  <c r="Q186" i="7"/>
  <c r="U305" i="7"/>
  <c r="T305" i="7"/>
  <c r="S305" i="7"/>
  <c r="R305" i="7"/>
  <c r="Q305" i="7"/>
  <c r="U115" i="7"/>
  <c r="T115" i="7"/>
  <c r="S115" i="7"/>
  <c r="R115" i="7"/>
  <c r="Q115" i="7"/>
  <c r="O375" i="7"/>
  <c r="O81" i="7"/>
  <c r="O34" i="7"/>
  <c r="O156" i="7"/>
  <c r="O538" i="7"/>
  <c r="O114" i="7"/>
  <c r="P93" i="7"/>
  <c r="P11" i="7"/>
  <c r="P26" i="7"/>
  <c r="P304" i="7"/>
  <c r="Q253" i="7"/>
  <c r="Q480" i="7"/>
</calcChain>
</file>

<file path=xl/sharedStrings.xml><?xml version="1.0" encoding="utf-8"?>
<sst xmlns="http://schemas.openxmlformats.org/spreadsheetml/2006/main" count="12290" uniqueCount="2692">
  <si>
    <t>Introductie tot dit document</t>
  </si>
  <si>
    <t>Doelstelling</t>
  </si>
  <si>
    <t>Aanpak</t>
  </si>
  <si>
    <t xml:space="preserve">
</t>
  </si>
  <si>
    <t>Dit document</t>
  </si>
  <si>
    <t>Taxonomie</t>
  </si>
  <si>
    <t>Opbouw proceskaart</t>
  </si>
  <si>
    <t>Huidige vertaalslag</t>
  </si>
  <si>
    <t>Definitie 'kritiek' proces</t>
  </si>
  <si>
    <t>Selectiecriteria</t>
  </si>
  <si>
    <t>Categorie</t>
  </si>
  <si>
    <t>Procesdomein</t>
  </si>
  <si>
    <t>Procesgroep</t>
  </si>
  <si>
    <t>Kernproces</t>
  </si>
  <si>
    <t>Adviesraden en burgerparticipatie</t>
  </si>
  <si>
    <t>Organiseren van verkiezingen</t>
  </si>
  <si>
    <t>Algemene financiering</t>
  </si>
  <si>
    <t>Aanrekenen en innen van belastingen, retributies en heffingen</t>
  </si>
  <si>
    <t>Toekennen en verwerken van premies en subsidies</t>
  </si>
  <si>
    <t>Cultuur, sport en vrije tijd</t>
  </si>
  <si>
    <t>Beheer publiek relevante informatie</t>
  </si>
  <si>
    <t>Beheer van evenementen, feesten en plechtigheden</t>
  </si>
  <si>
    <t>Bibliotheekwerking</t>
  </si>
  <si>
    <t>Coördineren van officiële bezoeken en vriendschappelijke betrekkingen</t>
  </si>
  <si>
    <t>Erfgoedwerking</t>
  </si>
  <si>
    <t>Exploitatie (religieus) patrimonium</t>
  </si>
  <si>
    <t>Jeugd- en seniorenwerking</t>
  </si>
  <si>
    <t>Exploitatie socio-culturele en gemeenschapscentra</t>
  </si>
  <si>
    <t>Coördineren van hulp aan liefdadigheid</t>
  </si>
  <si>
    <t>Exploitatie theater- en sportinfrastructuur</t>
  </si>
  <si>
    <t>Leren en onderwijs</t>
  </si>
  <si>
    <t>Flankerende maatregelen leren en onderwijs</t>
  </si>
  <si>
    <t>Verstrekken gemeentelijk dagonderwijs</t>
  </si>
  <si>
    <t>Verstrekken gemeentelijk volwassenenonderwijs en deeltijds kunstonderwijs</t>
  </si>
  <si>
    <t>Mobiliteit</t>
  </si>
  <si>
    <t>Mobiliteits- en fietsbeleid en parkeerbeleid</t>
  </si>
  <si>
    <t>Beheer van (openbaar) vervoer</t>
  </si>
  <si>
    <t>Afvalbeheer</t>
  </si>
  <si>
    <t>Exploitatie recyclageparken</t>
  </si>
  <si>
    <t>Faciliteren dierengebonden situaties</t>
  </si>
  <si>
    <t>Ondernemen en werken</t>
  </si>
  <si>
    <t>Beheer economische vergunningen, hallen, markten en beurzen</t>
  </si>
  <si>
    <t>Begeleiding ondernemers en economische concepten</t>
  </si>
  <si>
    <t>Begraving en crematie</t>
  </si>
  <si>
    <t>Burgerlijke stand en bevolking</t>
  </si>
  <si>
    <t>Onthaalbalie en loket</t>
  </si>
  <si>
    <t>Toerisme</t>
  </si>
  <si>
    <t>Veiligheid en preventie</t>
  </si>
  <si>
    <t>Beheer GAS reglement</t>
  </si>
  <si>
    <t>Beheer openbare veiligheid</t>
  </si>
  <si>
    <t>Beheer tijdelijke inname openbaar domein</t>
  </si>
  <si>
    <t>Coördineren gemeentelijk wijkoverleg, gemeentschapswachten en BIN's</t>
  </si>
  <si>
    <t>Preventie</t>
  </si>
  <si>
    <t>Beheer en onderhoud van openbaar domein en wegen</t>
  </si>
  <si>
    <t>Gebiedsontwikkeling</t>
  </si>
  <si>
    <t>Verhuur gronden, bossen en gebouwen</t>
  </si>
  <si>
    <t>Woningkwaliteitsbewaking</t>
  </si>
  <si>
    <t>Zorg en Welzijn</t>
  </si>
  <si>
    <t>Beheer (opvang)tehuizen en jeugdzorg</t>
  </si>
  <si>
    <t>Beheer assistentiewoningen en ouderenwoningen</t>
  </si>
  <si>
    <t>Beheer kinderopvang</t>
  </si>
  <si>
    <t>Beheer lokale dienstencentra</t>
  </si>
  <si>
    <t>Beheer van dagzorgcentra</t>
  </si>
  <si>
    <t>Beheer woonzorgcentra</t>
  </si>
  <si>
    <t>Financiële hulpverstrekking</t>
  </si>
  <si>
    <t>Lokale integratie</t>
  </si>
  <si>
    <t>Maatschappelijke dienstverlening</t>
  </si>
  <si>
    <t>Ouderenzorg</t>
  </si>
  <si>
    <t>Thuiszorgdiensten en aanvullende gezinszorg</t>
  </si>
  <si>
    <t>Rapportering zorg en welzijn</t>
  </si>
  <si>
    <t>Kernproces Total</t>
  </si>
  <si>
    <t>Management proces</t>
  </si>
  <si>
    <t>Organisatiebeheer</t>
  </si>
  <si>
    <t>Continuïteits- en crisismanagement</t>
  </si>
  <si>
    <t>Procesmanagement</t>
  </si>
  <si>
    <t>Projectmanagement</t>
  </si>
  <si>
    <t>Risicomanagement</t>
  </si>
  <si>
    <t>Welzijn en preventie</t>
  </si>
  <si>
    <t>Belanghebbendenmanagement</t>
  </si>
  <si>
    <t>Doelstellingenmanagement</t>
  </si>
  <si>
    <t>Strategisch beheer</t>
  </si>
  <si>
    <t>Duurzaamheidsbeleid</t>
  </si>
  <si>
    <t>Beleidsbeslissingen en bestuurlijke goedkeuringen</t>
  </si>
  <si>
    <t>Strategische rapportering</t>
  </si>
  <si>
    <t>Management proces Total</t>
  </si>
  <si>
    <t>Ondersteunend proces</t>
  </si>
  <si>
    <t>Aankopen/Overheidsopdrachten</t>
  </si>
  <si>
    <t>Leveranciersmanagement en contractbeheer</t>
  </si>
  <si>
    <t>Aankoop</t>
  </si>
  <si>
    <t>Externe communicatie</t>
  </si>
  <si>
    <t>Interne communicatie</t>
  </si>
  <si>
    <t>Klachten en meldingen</t>
  </si>
  <si>
    <t>Sensibilisatie</t>
  </si>
  <si>
    <t>Facilitaire middelen en diensten</t>
  </si>
  <si>
    <t>Aankoop, beheer en onderhoud vaste activa, patrimonium en materiaal (excl. exploitatie)</t>
  </si>
  <si>
    <t>Fysisch toegangsbeheer</t>
  </si>
  <si>
    <t>Voorraadbeheer</t>
  </si>
  <si>
    <t>Financieel beheer</t>
  </si>
  <si>
    <t>Beheer financiële middelen</t>
  </si>
  <si>
    <t>Beheer inkomende toelagen en subsidies</t>
  </si>
  <si>
    <t>Beheer subsidies en premies aan verzelfstandigde entiteiten</t>
  </si>
  <si>
    <t>BTW-beheer</t>
  </si>
  <si>
    <t>Delegatie op vlak van financiën</t>
  </si>
  <si>
    <t>Financieel toezicht verzelfstandigde entiteiten</t>
  </si>
  <si>
    <t>Financiële monitoring/beheersopvolging</t>
  </si>
  <si>
    <t>Financiële rapportering</t>
  </si>
  <si>
    <t>Verzekeringen</t>
  </si>
  <si>
    <t>Aanpassing MJP / financiële planning</t>
  </si>
  <si>
    <t>ICT Architectuur</t>
  </si>
  <si>
    <t>ICT Security and Audit</t>
  </si>
  <si>
    <t>ICT Service Delivery</t>
  </si>
  <si>
    <t>ICT Sourcing</t>
  </si>
  <si>
    <t>ICT Strategie</t>
  </si>
  <si>
    <t>Informatiebeheer</t>
  </si>
  <si>
    <t>Juridische zaken en naleving</t>
  </si>
  <si>
    <t>Juridische ondersteuning</t>
  </si>
  <si>
    <t>Naleving</t>
  </si>
  <si>
    <t>Onthaal en secretariaat</t>
  </si>
  <si>
    <t>Onthaal</t>
  </si>
  <si>
    <t>Secretariaat</t>
  </si>
  <si>
    <t>Personeel en organisatie</t>
  </si>
  <si>
    <t>Organisatiecultuur</t>
  </si>
  <si>
    <t>Organisatiestructuur</t>
  </si>
  <si>
    <t>Personeelevenementen</t>
  </si>
  <si>
    <t>Personeelsbeheer: Instroom en werving</t>
  </si>
  <si>
    <t>Personeelsbeheer: Loopbaan- en talentontwikkeling</t>
  </si>
  <si>
    <t>Personeelsbeheer: Personeelsadministratie</t>
  </si>
  <si>
    <t>Personeelsbeheer: Uitstroom</t>
  </si>
  <si>
    <t>Personeelsbeleid</t>
  </si>
  <si>
    <t>Sociaal overleg</t>
  </si>
  <si>
    <t>Rapportering en monitoring</t>
  </si>
  <si>
    <t>Monitoring</t>
  </si>
  <si>
    <t>Rapportering</t>
  </si>
  <si>
    <t>Ondersteunend proces Total</t>
  </si>
  <si>
    <t>Grand Total</t>
  </si>
  <si>
    <t>Count of Hoofdproces</t>
  </si>
  <si>
    <t>Catalogus producten en diensten</t>
  </si>
  <si>
    <t>Inventaris decretale rapportage</t>
  </si>
  <si>
    <t>OPH</t>
  </si>
  <si>
    <t>Proceslijst Audit Vlaanderen</t>
  </si>
  <si>
    <t>Processen 6 lokale besturen</t>
  </si>
  <si>
    <t>Serieregister</t>
  </si>
  <si>
    <t>Ander referentiemateriaal KPMG</t>
  </si>
  <si>
    <t>Total</t>
  </si>
  <si>
    <t>Inventarisatie (kritieke) processen Lokale Besturen</t>
  </si>
  <si>
    <t>Proceskaart</t>
  </si>
  <si>
    <t>Hoofdproces</t>
  </si>
  <si>
    <t>Bron</t>
  </si>
  <si>
    <t xml:space="preserve">Valt het proces onder te brengen onder de kritische activiteiten zoals gedefinieerd per NIS2? (Ja/Nee) </t>
  </si>
  <si>
    <t>Op wat heeft de onbeschikbaarheid, het lekken van of het incorrect zijn van infromatie de grootste impact? (Financiën, Imago, Juridisch, Dienstverlening, Belanghebbenden)</t>
  </si>
  <si>
    <t>Hoe groot is deze impact? (Kritiek, Groot, Gemiddeld, Laag, Zeer laag)</t>
  </si>
  <si>
    <t>De impact indien de informatie verwerkt in deze processen onbeschikbaar (availability = beschikbaarheid), gelekt wordt (confidentiality = betrouwbaarheid), aangepast wordt (integrity = integriteit)?</t>
  </si>
  <si>
    <t>Terug naar definitie kritiek proces</t>
  </si>
  <si>
    <t xml:space="preserve">Financiële schade
</t>
  </si>
  <si>
    <t>Reputatieverlies</t>
  </si>
  <si>
    <t>Juridische implicaties/ Naleving van wetgeving (t.a.v. toezichthouder, hogere overheden)</t>
  </si>
  <si>
    <t>Verstoring van dienstverlening</t>
  </si>
  <si>
    <t>Burger/Organisaties/Andere klanten
(fysieke veiligheid/ immateriële schade/ materiële schade/financieel verlies)</t>
  </si>
  <si>
    <t>Terug naar de beslissingsboom</t>
  </si>
  <si>
    <t>Zeer Laag</t>
  </si>
  <si>
    <r>
      <t xml:space="preserve">De onbeschikbaarheid, lekkage of aanpassing van de informatie brengt </t>
    </r>
    <r>
      <rPr>
        <b/>
        <sz val="11"/>
        <color theme="1"/>
        <rFont val="Calibri"/>
        <family val="2"/>
        <scheme val="minor"/>
      </rPr>
      <t>zeer beperkte financiële gevolgen</t>
    </r>
    <r>
      <rPr>
        <sz val="11"/>
        <color theme="1"/>
        <rFont val="Calibri"/>
        <family val="2"/>
        <scheme val="minor"/>
      </rPr>
      <t xml:space="preserve"> voor het lokaal bestuur met zich mee van </t>
    </r>
    <r>
      <rPr>
        <b/>
        <sz val="11"/>
        <color theme="1"/>
        <rFont val="Calibri"/>
        <family val="2"/>
        <scheme val="minor"/>
      </rPr>
      <t>minder dan 5% van de jaaromzet</t>
    </r>
    <r>
      <rPr>
        <vertAlign val="superscript"/>
        <sz val="11"/>
        <color theme="1"/>
        <rFont val="Calibri"/>
        <family val="2"/>
        <scheme val="minor"/>
      </rPr>
      <t>1</t>
    </r>
    <r>
      <rPr>
        <sz val="11"/>
        <color theme="1"/>
        <rFont val="Calibri"/>
        <family val="2"/>
        <scheme val="minor"/>
      </rPr>
      <t>.</t>
    </r>
  </si>
  <si>
    <r>
      <t xml:space="preserve">De onbeschikbaarheid, lekkage of aanpassing van de informatie heeft een </t>
    </r>
    <r>
      <rPr>
        <b/>
        <sz val="11"/>
        <color theme="1"/>
        <rFont val="Calibri"/>
        <family val="2"/>
        <scheme val="minor"/>
      </rPr>
      <t>zeer beperkte impact op de reputatie</t>
    </r>
    <r>
      <rPr>
        <sz val="11"/>
        <color theme="1"/>
        <rFont val="Calibri"/>
        <family val="2"/>
        <scheme val="minor"/>
      </rPr>
      <t xml:space="preserve"> van het lokaal bestuur. Dit zal bijgevolg </t>
    </r>
    <r>
      <rPr>
        <b/>
        <sz val="11"/>
        <color theme="1"/>
        <rFont val="Calibri"/>
        <family val="2"/>
        <scheme val="minor"/>
      </rPr>
      <t>interne communicatie</t>
    </r>
    <r>
      <rPr>
        <sz val="11"/>
        <color theme="1"/>
        <rFont val="Calibri"/>
        <family val="2"/>
        <scheme val="minor"/>
      </rPr>
      <t xml:space="preserve"> met zich meebrengen. </t>
    </r>
  </si>
  <si>
    <r>
      <t xml:space="preserve">De onbeschikbaarheid, lekkage of aanpassing van de informatie brengt </t>
    </r>
    <r>
      <rPr>
        <b/>
        <sz val="11"/>
        <color theme="1"/>
        <rFont val="Calibri"/>
        <family val="2"/>
        <scheme val="minor"/>
      </rPr>
      <t>zeer beperkte juridische gevolgen</t>
    </r>
    <r>
      <rPr>
        <sz val="11"/>
        <color theme="1"/>
        <rFont val="Calibri"/>
        <family val="2"/>
        <scheme val="minor"/>
      </rPr>
      <t xml:space="preserve"> voor het lokaal bestuur met zich mee en vertaalt zich louter in een </t>
    </r>
    <r>
      <rPr>
        <b/>
        <sz val="11"/>
        <color theme="1"/>
        <rFont val="Calibri"/>
        <family val="2"/>
        <scheme val="minor"/>
      </rPr>
      <t>overtreding van normen en waarden</t>
    </r>
    <r>
      <rPr>
        <sz val="11"/>
        <color theme="1"/>
        <rFont val="Calibri"/>
        <family val="2"/>
        <scheme val="minor"/>
      </rPr>
      <t>.</t>
    </r>
  </si>
  <si>
    <r>
      <t xml:space="preserve">De onbeschikbaarheid, lekkage of aanpassing van de informatie veroorzaakt </t>
    </r>
    <r>
      <rPr>
        <b/>
        <sz val="11"/>
        <color theme="1"/>
        <rFont val="Calibri"/>
        <family val="2"/>
        <scheme val="minor"/>
      </rPr>
      <t xml:space="preserve">geen tot een zeer beperkte verstoring van de dienstverlening. </t>
    </r>
    <r>
      <rPr>
        <sz val="11"/>
        <color theme="1"/>
        <rFont val="Calibri"/>
        <family val="2"/>
        <scheme val="minor"/>
      </rPr>
      <t>Concreet zijn er</t>
    </r>
    <r>
      <rPr>
        <b/>
        <sz val="11"/>
        <color theme="1"/>
        <rFont val="Calibri"/>
        <family val="2"/>
        <scheme val="minor"/>
      </rPr>
      <t xml:space="preserve"> geen gevolgen </t>
    </r>
    <r>
      <rPr>
        <sz val="11"/>
        <color theme="1"/>
        <rFont val="Calibri"/>
        <family val="2"/>
        <scheme val="minor"/>
      </rPr>
      <t xml:space="preserve">voor de </t>
    </r>
    <r>
      <rPr>
        <b/>
        <sz val="11"/>
        <color theme="1"/>
        <rFont val="Calibri"/>
        <family val="2"/>
        <scheme val="minor"/>
      </rPr>
      <t>dienstverlening</t>
    </r>
    <r>
      <rPr>
        <sz val="11"/>
        <color theme="1"/>
        <rFont val="Calibri"/>
        <family val="2"/>
        <scheme val="minor"/>
      </rPr>
      <t xml:space="preserve"> zelfs indien de informatie binnen het proces proces </t>
    </r>
    <r>
      <rPr>
        <b/>
        <sz val="11"/>
        <color theme="1"/>
        <rFont val="Calibri"/>
        <family val="2"/>
        <scheme val="minor"/>
      </rPr>
      <t>meer dan 1 maand onbeschikbaar</t>
    </r>
    <r>
      <rPr>
        <sz val="11"/>
        <color theme="1"/>
        <rFont val="Calibri"/>
        <family val="2"/>
        <scheme val="minor"/>
      </rPr>
      <t xml:space="preserve"> is.
</t>
    </r>
  </si>
  <si>
    <r>
      <t xml:space="preserve">De onbeschikbaarheid, lekkage of aanpassing van de informatie heeft een </t>
    </r>
    <r>
      <rPr>
        <b/>
        <sz val="11"/>
        <color theme="1"/>
        <rFont val="Calibri"/>
        <family val="2"/>
        <scheme val="minor"/>
      </rPr>
      <t>zeer beperkte impact op de gebruikers</t>
    </r>
    <r>
      <rPr>
        <b/>
        <vertAlign val="superscript"/>
        <sz val="11"/>
        <color theme="1"/>
        <rFont val="Calibri"/>
        <family val="2"/>
        <scheme val="minor"/>
      </rPr>
      <t>2</t>
    </r>
    <r>
      <rPr>
        <sz val="11"/>
        <color theme="1"/>
        <rFont val="Calibri"/>
        <family val="2"/>
        <scheme val="minor"/>
      </rPr>
      <t>. Concreet is maximaal 5% van de gebruikers geïmpacteerd wanneer de informatie of het proces onbeschikbaar is.</t>
    </r>
  </si>
  <si>
    <t>Laag</t>
  </si>
  <si>
    <r>
      <t xml:space="preserve">De onbeschikbaarheid, lekkage of aanpassing van de informatie brengt </t>
    </r>
    <r>
      <rPr>
        <b/>
        <sz val="11"/>
        <color theme="1"/>
        <rFont val="Calibri"/>
        <family val="2"/>
        <scheme val="minor"/>
      </rPr>
      <t>beperkte financiële gevolgen</t>
    </r>
    <r>
      <rPr>
        <sz val="11"/>
        <color theme="1"/>
        <rFont val="Calibri"/>
        <family val="2"/>
        <scheme val="minor"/>
      </rPr>
      <t xml:space="preserve"> voor het lokaal bestuur met zich mee van </t>
    </r>
    <r>
      <rPr>
        <b/>
        <sz val="11"/>
        <color theme="1"/>
        <rFont val="Calibri"/>
        <family val="2"/>
        <scheme val="minor"/>
      </rPr>
      <t>5 tot 10% van de jaaromzet</t>
    </r>
    <r>
      <rPr>
        <b/>
        <vertAlign val="superscript"/>
        <sz val="11"/>
        <color theme="1"/>
        <rFont val="Calibri"/>
        <family val="2"/>
        <scheme val="minor"/>
      </rPr>
      <t>1</t>
    </r>
    <r>
      <rPr>
        <sz val="11"/>
        <color theme="1"/>
        <rFont val="Calibri"/>
        <family val="2"/>
        <scheme val="minor"/>
      </rPr>
      <t>.</t>
    </r>
  </si>
  <si>
    <r>
      <t xml:space="preserve">De onbeschikbaarheid, lekkage of aanpassing van de informatie heeft een </t>
    </r>
    <r>
      <rPr>
        <b/>
        <sz val="11"/>
        <color theme="1"/>
        <rFont val="Calibri"/>
        <family val="2"/>
        <scheme val="minor"/>
      </rPr>
      <t>beperkte impact op de reputatie</t>
    </r>
    <r>
      <rPr>
        <sz val="11"/>
        <color theme="1"/>
        <rFont val="Calibri"/>
        <family val="2"/>
        <scheme val="minor"/>
      </rPr>
      <t xml:space="preserve"> van het lokaal bestuur. Dit zal bijgevolg </t>
    </r>
    <r>
      <rPr>
        <b/>
        <sz val="11"/>
        <color theme="1"/>
        <rFont val="Calibri"/>
        <family val="2"/>
        <scheme val="minor"/>
      </rPr>
      <t>interne communicatie</t>
    </r>
    <r>
      <rPr>
        <sz val="11"/>
        <color theme="1"/>
        <rFont val="Calibri"/>
        <family val="2"/>
        <scheme val="minor"/>
      </rPr>
      <t xml:space="preserve">, alsook </t>
    </r>
    <r>
      <rPr>
        <b/>
        <sz val="11"/>
        <color theme="1"/>
        <rFont val="Calibri"/>
        <family val="2"/>
        <scheme val="minor"/>
      </rPr>
      <t>communicatie naar betrokken belanghebbenden</t>
    </r>
    <r>
      <rPr>
        <sz val="11"/>
        <color theme="1"/>
        <rFont val="Calibri"/>
        <family val="2"/>
        <scheme val="minor"/>
      </rPr>
      <t xml:space="preserve"> met zich meebrengen. </t>
    </r>
  </si>
  <si>
    <r>
      <t xml:space="preserve">De onbeschikbaarheid, lekkage of aanpassing van de informatie brengt </t>
    </r>
    <r>
      <rPr>
        <b/>
        <sz val="11"/>
        <color theme="1"/>
        <rFont val="Calibri"/>
        <family val="2"/>
        <scheme val="minor"/>
      </rPr>
      <t>beperkte juridische gevolgen</t>
    </r>
    <r>
      <rPr>
        <sz val="11"/>
        <color theme="1"/>
        <rFont val="Calibri"/>
        <family val="2"/>
        <scheme val="minor"/>
      </rPr>
      <t xml:space="preserve"> voor het lokaal bestuur met zich mee en vertaalt zich concreet in een </t>
    </r>
    <r>
      <rPr>
        <b/>
        <sz val="11"/>
        <color theme="1"/>
        <rFont val="Calibri"/>
        <family val="2"/>
        <scheme val="minor"/>
      </rPr>
      <t>inbreuk zonder gevolgen</t>
    </r>
    <r>
      <rPr>
        <sz val="11"/>
        <color theme="1"/>
        <rFont val="Calibri"/>
        <family val="2"/>
        <scheme val="minor"/>
      </rPr>
      <t>.</t>
    </r>
  </si>
  <si>
    <r>
      <t xml:space="preserve">De onbeschikbaarheid, lekkage of aanpassing van de informatie veroorzaakt een </t>
    </r>
    <r>
      <rPr>
        <b/>
        <sz val="11"/>
        <color theme="1"/>
        <rFont val="Calibri"/>
        <family val="2"/>
        <scheme val="minor"/>
      </rPr>
      <t>beperkte verstoring van de dienstverlening</t>
    </r>
    <r>
      <rPr>
        <sz val="11"/>
        <color theme="1"/>
        <rFont val="Calibri"/>
        <family val="2"/>
        <scheme val="minor"/>
      </rPr>
      <t xml:space="preserve">. Deze classificatie is van toepassing voor informatie of processen indien:
* Bij gebrek aan integriteit: dienstverlening is </t>
    </r>
    <r>
      <rPr>
        <b/>
        <sz val="11"/>
        <color theme="1"/>
        <rFont val="Calibri"/>
        <family val="2"/>
        <scheme val="minor"/>
      </rPr>
      <t>max. 1/2 dag</t>
    </r>
    <r>
      <rPr>
        <sz val="11"/>
        <color theme="1"/>
        <rFont val="Calibri"/>
        <family val="2"/>
        <scheme val="minor"/>
      </rPr>
      <t xml:space="preserve"> onderbroken
* Bij onbeschikbaarheid: de</t>
    </r>
    <r>
      <rPr>
        <b/>
        <sz val="11"/>
        <color theme="1"/>
        <rFont val="Calibri"/>
        <family val="2"/>
        <scheme val="minor"/>
      </rPr>
      <t xml:space="preserve"> informatie kan maximaal één maand onbeschikbaar </t>
    </r>
    <r>
      <rPr>
        <sz val="11"/>
        <color theme="1"/>
        <rFont val="Calibri"/>
        <family val="2"/>
        <scheme val="minor"/>
      </rPr>
      <t xml:space="preserve">zijn </t>
    </r>
    <r>
      <rPr>
        <b/>
        <sz val="11"/>
        <color theme="1"/>
        <rFont val="Calibri"/>
        <family val="2"/>
        <scheme val="minor"/>
      </rPr>
      <t xml:space="preserve">zonder gevolgen voor de dienstverlening </t>
    </r>
  </si>
  <si>
    <r>
      <t xml:space="preserve">De onbeschikbaarheid, lekkage of aanpassing van de informatie heeft een </t>
    </r>
    <r>
      <rPr>
        <b/>
        <sz val="11"/>
        <color theme="1"/>
        <rFont val="Calibri"/>
        <family val="2"/>
        <scheme val="minor"/>
      </rPr>
      <t>beperkte impact op de gebruikers</t>
    </r>
    <r>
      <rPr>
        <b/>
        <vertAlign val="superscript"/>
        <sz val="11"/>
        <color theme="1"/>
        <rFont val="Calibri"/>
        <family val="2"/>
        <scheme val="minor"/>
      </rPr>
      <t>2</t>
    </r>
    <r>
      <rPr>
        <sz val="11"/>
        <color theme="1"/>
        <rFont val="Calibri"/>
        <family val="2"/>
        <scheme val="minor"/>
      </rPr>
      <t xml:space="preserve">. Deze classificatie is van toepassing voor informatie of processen indien:
* Bij gebrek aan integriteit: een </t>
    </r>
    <r>
      <rPr>
        <b/>
        <sz val="11"/>
        <color theme="1"/>
        <rFont val="Calibri"/>
        <family val="2"/>
        <scheme val="minor"/>
      </rPr>
      <t>compensatie</t>
    </r>
    <r>
      <rPr>
        <sz val="11"/>
        <color theme="1"/>
        <rFont val="Calibri"/>
        <family val="2"/>
        <scheme val="minor"/>
      </rPr>
      <t xml:space="preserve"> voor de gebruikers</t>
    </r>
    <r>
      <rPr>
        <vertAlign val="superscript"/>
        <sz val="11"/>
        <color theme="1"/>
        <rFont val="Calibri"/>
        <family val="2"/>
        <scheme val="minor"/>
      </rPr>
      <t>2</t>
    </r>
    <r>
      <rPr>
        <sz val="11"/>
        <color theme="1"/>
        <rFont val="Calibri"/>
        <family val="2"/>
        <scheme val="minor"/>
      </rPr>
      <t xml:space="preserve"> is mogelijk 
* Bij onbeschikbaarheid: </t>
    </r>
    <r>
      <rPr>
        <b/>
        <sz val="11"/>
        <color theme="1"/>
        <rFont val="Calibri"/>
        <family val="2"/>
        <scheme val="minor"/>
      </rPr>
      <t>max. 20%</t>
    </r>
    <r>
      <rPr>
        <sz val="11"/>
        <color theme="1"/>
        <rFont val="Calibri"/>
        <family val="2"/>
        <scheme val="minor"/>
      </rPr>
      <t xml:space="preserve"> van de gebruikers</t>
    </r>
    <r>
      <rPr>
        <vertAlign val="superscript"/>
        <sz val="11"/>
        <color theme="1"/>
        <rFont val="Calibri"/>
        <family val="2"/>
        <scheme val="minor"/>
      </rPr>
      <t>2</t>
    </r>
    <r>
      <rPr>
        <sz val="11"/>
        <color theme="1"/>
        <rFont val="Calibri"/>
        <family val="2"/>
        <scheme val="minor"/>
      </rPr>
      <t xml:space="preserve"> is geïmpacteerd.</t>
    </r>
  </si>
  <si>
    <t>Gemiddeld</t>
  </si>
  <si>
    <r>
      <t xml:space="preserve">De onbeschikbaarheid, lekkage of aanpassing van de informatie brengt </t>
    </r>
    <r>
      <rPr>
        <b/>
        <sz val="11"/>
        <color theme="1"/>
        <rFont val="Calibri"/>
        <family val="2"/>
        <scheme val="minor"/>
      </rPr>
      <t>aanzienlijke financiële gevolgen</t>
    </r>
    <r>
      <rPr>
        <sz val="11"/>
        <color theme="1"/>
        <rFont val="Calibri"/>
        <family val="2"/>
        <scheme val="minor"/>
      </rPr>
      <t xml:space="preserve"> voor het lokaal bestuur met zich mee van </t>
    </r>
    <r>
      <rPr>
        <b/>
        <sz val="11"/>
        <color theme="1"/>
        <rFont val="Calibri"/>
        <family val="2"/>
        <scheme val="minor"/>
      </rPr>
      <t>10 tot 15% van de jaaromzet</t>
    </r>
    <r>
      <rPr>
        <b/>
        <vertAlign val="superscript"/>
        <sz val="11"/>
        <color theme="1"/>
        <rFont val="Calibri"/>
        <family val="2"/>
        <scheme val="minor"/>
      </rPr>
      <t>1</t>
    </r>
    <r>
      <rPr>
        <sz val="11"/>
        <color theme="1"/>
        <rFont val="Calibri"/>
        <family val="2"/>
        <scheme val="minor"/>
      </rPr>
      <t>.</t>
    </r>
  </si>
  <si>
    <r>
      <t xml:space="preserve">De onbeschikbaarheid, lekkage of aanpassing van de informatie heeft een </t>
    </r>
    <r>
      <rPr>
        <b/>
        <sz val="11"/>
        <color theme="1"/>
        <rFont val="Calibri"/>
        <family val="2"/>
        <scheme val="minor"/>
      </rPr>
      <t>aanzienlijke impact op de reputatie</t>
    </r>
    <r>
      <rPr>
        <sz val="11"/>
        <color theme="1"/>
        <rFont val="Calibri"/>
        <family val="2"/>
        <scheme val="minor"/>
      </rPr>
      <t xml:space="preserve"> van het lokaal bestuur. Dit zal bijgevolg </t>
    </r>
    <r>
      <rPr>
        <b/>
        <sz val="11"/>
        <color theme="1"/>
        <rFont val="Calibri"/>
        <family val="2"/>
        <scheme val="minor"/>
      </rPr>
      <t>éénmalige</t>
    </r>
    <r>
      <rPr>
        <sz val="11"/>
        <color theme="1"/>
        <rFont val="Calibri"/>
        <family val="2"/>
        <scheme val="minor"/>
      </rPr>
      <t xml:space="preserve"> </t>
    </r>
    <r>
      <rPr>
        <b/>
        <sz val="11"/>
        <color theme="1"/>
        <rFont val="Calibri"/>
        <family val="2"/>
        <scheme val="minor"/>
      </rPr>
      <t>negatieve berichtgeving</t>
    </r>
    <r>
      <rPr>
        <sz val="11"/>
        <color theme="1"/>
        <rFont val="Calibri"/>
        <family val="2"/>
        <scheme val="minor"/>
      </rPr>
      <t xml:space="preserve"> in de pers met zich meebrengen.</t>
    </r>
  </si>
  <si>
    <r>
      <t xml:space="preserve">De onbeschikbaarheid, lekkage of aanpassing van de informatie brengt </t>
    </r>
    <r>
      <rPr>
        <b/>
        <sz val="11"/>
        <color theme="1"/>
        <rFont val="Calibri"/>
        <family val="2"/>
        <scheme val="minor"/>
      </rPr>
      <t>aanzienlijke juridische gevolgen</t>
    </r>
    <r>
      <rPr>
        <sz val="11"/>
        <color theme="1"/>
        <rFont val="Calibri"/>
        <family val="2"/>
        <scheme val="minor"/>
      </rPr>
      <t xml:space="preserve"> voor het lokaal bestuur met zich mee en vertaalt zich concreet een </t>
    </r>
    <r>
      <rPr>
        <b/>
        <sz val="11"/>
        <color theme="1"/>
        <rFont val="Calibri"/>
        <family val="2"/>
        <scheme val="minor"/>
      </rPr>
      <t>aanmaning</t>
    </r>
    <r>
      <rPr>
        <sz val="11"/>
        <color theme="1"/>
        <rFont val="Calibri"/>
        <family val="2"/>
        <scheme val="minor"/>
      </rPr>
      <t xml:space="preserve">. </t>
    </r>
  </si>
  <si>
    <r>
      <t xml:space="preserve">De onbeschikbaarheid, lekkage of aanpassing van de informatie veroorzaakt een </t>
    </r>
    <r>
      <rPr>
        <b/>
        <sz val="11"/>
        <color theme="1"/>
        <rFont val="Calibri"/>
        <family val="2"/>
        <scheme val="minor"/>
      </rPr>
      <t>aanzienlijke verstoring van de dienstverlening</t>
    </r>
    <r>
      <rPr>
        <sz val="11"/>
        <color theme="1"/>
        <rFont val="Calibri"/>
        <family val="2"/>
        <scheme val="minor"/>
      </rPr>
      <t xml:space="preserve">. Deze classificatie is van toepassing voor informatie of processen indien:
* Bij gebrek aan integriteit: dienstverlening is </t>
    </r>
    <r>
      <rPr>
        <b/>
        <sz val="11"/>
        <color theme="1"/>
        <rFont val="Calibri"/>
        <family val="2"/>
        <scheme val="minor"/>
      </rPr>
      <t>1/2 dag tot 2 dagen</t>
    </r>
    <r>
      <rPr>
        <sz val="11"/>
        <color theme="1"/>
        <rFont val="Calibri"/>
        <family val="2"/>
        <scheme val="minor"/>
      </rPr>
      <t xml:space="preserve"> onderbroken
* Bij onbeschikbaarheid: de </t>
    </r>
    <r>
      <rPr>
        <b/>
        <sz val="11"/>
        <color theme="1"/>
        <rFont val="Calibri"/>
        <family val="2"/>
        <scheme val="minor"/>
      </rPr>
      <t>informatie</t>
    </r>
    <r>
      <rPr>
        <sz val="11"/>
        <color theme="1"/>
        <rFont val="Calibri"/>
        <family val="2"/>
        <scheme val="minor"/>
      </rPr>
      <t xml:space="preserve"> kan </t>
    </r>
    <r>
      <rPr>
        <b/>
        <sz val="11"/>
        <color theme="1"/>
        <rFont val="Calibri"/>
        <family val="2"/>
        <scheme val="minor"/>
      </rPr>
      <t>maximaal één week onbeschikbaar</t>
    </r>
    <r>
      <rPr>
        <sz val="11"/>
        <color theme="1"/>
        <rFont val="Calibri"/>
        <family val="2"/>
        <scheme val="minor"/>
      </rPr>
      <t xml:space="preserve"> zijn z</t>
    </r>
    <r>
      <rPr>
        <b/>
        <sz val="11"/>
        <color theme="1"/>
        <rFont val="Calibri"/>
        <family val="2"/>
        <scheme val="minor"/>
      </rPr>
      <t xml:space="preserve">onder gevolgen voor de dienstverlening </t>
    </r>
  </si>
  <si>
    <r>
      <t xml:space="preserve">De onbeschikbaarheid, lekkage of aanpassing van de informatie heeft een </t>
    </r>
    <r>
      <rPr>
        <b/>
        <sz val="11"/>
        <color theme="1"/>
        <rFont val="Calibri"/>
        <family val="2"/>
        <scheme val="minor"/>
      </rPr>
      <t>aanzienlijke impact op de gebruikers</t>
    </r>
    <r>
      <rPr>
        <b/>
        <vertAlign val="superscript"/>
        <sz val="11"/>
        <color theme="1"/>
        <rFont val="Calibri"/>
        <family val="2"/>
        <scheme val="minor"/>
      </rPr>
      <t>2</t>
    </r>
    <r>
      <rPr>
        <sz val="11"/>
        <color theme="1"/>
        <rFont val="Calibri"/>
        <family val="2"/>
        <scheme val="minor"/>
      </rPr>
      <t xml:space="preserve">. Deze classificatie is van toepassing voor informatie of processen indien:
* Bij gebrek aan integriteit: er is </t>
    </r>
    <r>
      <rPr>
        <b/>
        <sz val="11"/>
        <color theme="1"/>
        <rFont val="Calibri"/>
        <family val="2"/>
        <scheme val="minor"/>
      </rPr>
      <t>financiële schade</t>
    </r>
    <r>
      <rPr>
        <sz val="11"/>
        <color theme="1"/>
        <rFont val="Calibri"/>
        <family val="2"/>
        <scheme val="minor"/>
      </rPr>
      <t xml:space="preserve"> voor gebruikers</t>
    </r>
    <r>
      <rPr>
        <vertAlign val="superscript"/>
        <sz val="11"/>
        <color theme="1"/>
        <rFont val="Calibri"/>
        <family val="2"/>
        <scheme val="minor"/>
      </rPr>
      <t>2</t>
    </r>
    <r>
      <rPr>
        <sz val="11"/>
        <color theme="1"/>
        <rFont val="Calibri"/>
        <family val="2"/>
        <scheme val="minor"/>
      </rPr>
      <t xml:space="preserve">
* Bij onbeschikbaarheid: </t>
    </r>
    <r>
      <rPr>
        <b/>
        <sz val="11"/>
        <color theme="1"/>
        <rFont val="Calibri"/>
        <family val="2"/>
        <scheme val="minor"/>
      </rPr>
      <t>max. 50%</t>
    </r>
    <r>
      <rPr>
        <sz val="11"/>
        <color theme="1"/>
        <rFont val="Calibri"/>
        <family val="2"/>
        <scheme val="minor"/>
      </rPr>
      <t xml:space="preserve"> van de gebruikers</t>
    </r>
    <r>
      <rPr>
        <vertAlign val="superscript"/>
        <sz val="11"/>
        <color theme="1"/>
        <rFont val="Calibri"/>
        <family val="2"/>
        <scheme val="minor"/>
      </rPr>
      <t>2</t>
    </r>
    <r>
      <rPr>
        <sz val="11"/>
        <color theme="1"/>
        <rFont val="Calibri"/>
        <family val="2"/>
        <scheme val="minor"/>
      </rPr>
      <t xml:space="preserve"> is geïmpacteerd.</t>
    </r>
  </si>
  <si>
    <t>Groot</t>
  </si>
  <si>
    <r>
      <t xml:space="preserve">De onbeschikbaarheid, lekkage of aanpassing van de informatie brengt </t>
    </r>
    <r>
      <rPr>
        <b/>
        <sz val="11"/>
        <color theme="1"/>
        <rFont val="Calibri"/>
        <family val="2"/>
        <scheme val="minor"/>
      </rPr>
      <t>ernstige financiële gevolgen</t>
    </r>
    <r>
      <rPr>
        <sz val="11"/>
        <color theme="1"/>
        <rFont val="Calibri"/>
        <family val="2"/>
        <scheme val="minor"/>
      </rPr>
      <t xml:space="preserve"> voor het lokaal bestuur met zich mee van </t>
    </r>
    <r>
      <rPr>
        <b/>
        <sz val="11"/>
        <color theme="1"/>
        <rFont val="Calibri"/>
        <family val="2"/>
        <scheme val="minor"/>
      </rPr>
      <t>15 tot 20% van de jaaromzet</t>
    </r>
    <r>
      <rPr>
        <b/>
        <vertAlign val="superscript"/>
        <sz val="11"/>
        <color theme="1"/>
        <rFont val="Calibri"/>
        <family val="2"/>
        <scheme val="minor"/>
      </rPr>
      <t>1</t>
    </r>
    <r>
      <rPr>
        <sz val="11"/>
        <color theme="1"/>
        <rFont val="Calibri"/>
        <family val="2"/>
        <scheme val="minor"/>
      </rPr>
      <t>.</t>
    </r>
  </si>
  <si>
    <r>
      <t xml:space="preserve">De onbeschikbaarheid, lekkage of aanpassing van de informatie heeft een </t>
    </r>
    <r>
      <rPr>
        <b/>
        <sz val="11"/>
        <color theme="1"/>
        <rFont val="Calibri"/>
        <family val="2"/>
        <scheme val="minor"/>
      </rPr>
      <t>ernstige impact op de reputatie</t>
    </r>
    <r>
      <rPr>
        <sz val="11"/>
        <color theme="1"/>
        <rFont val="Calibri"/>
        <family val="2"/>
        <scheme val="minor"/>
      </rPr>
      <t xml:space="preserve"> van het lokaal bestuur. Dit zal bijgevolg </t>
    </r>
    <r>
      <rPr>
        <b/>
        <sz val="11"/>
        <color theme="1"/>
        <rFont val="Calibri"/>
        <family val="2"/>
        <scheme val="minor"/>
      </rPr>
      <t>enkele dagen een negatieve berichtgeving</t>
    </r>
    <r>
      <rPr>
        <sz val="11"/>
        <color theme="1"/>
        <rFont val="Calibri"/>
        <family val="2"/>
        <scheme val="minor"/>
      </rPr>
      <t xml:space="preserve"> in de  pers met zich meebrengen.</t>
    </r>
  </si>
  <si>
    <r>
      <t xml:space="preserve">De onbeschikbaarheid, lekkage of aanpassing van de informatie brengt </t>
    </r>
    <r>
      <rPr>
        <b/>
        <sz val="11"/>
        <color theme="1"/>
        <rFont val="Calibri"/>
        <family val="2"/>
        <scheme val="minor"/>
      </rPr>
      <t>ernstige juridische gevolgen</t>
    </r>
    <r>
      <rPr>
        <sz val="11"/>
        <color theme="1"/>
        <rFont val="Calibri"/>
        <family val="2"/>
        <scheme val="minor"/>
      </rPr>
      <t xml:space="preserve"> voor het lokaal bestuur met zich mee en vertaalt zich concreet in </t>
    </r>
    <r>
      <rPr>
        <b/>
        <sz val="11"/>
        <color theme="1"/>
        <rFont val="Calibri"/>
        <family val="2"/>
        <scheme val="minor"/>
      </rPr>
      <t>boetes</t>
    </r>
    <r>
      <rPr>
        <sz val="11"/>
        <color theme="1"/>
        <rFont val="Calibri"/>
        <family val="2"/>
        <scheme val="minor"/>
      </rPr>
      <t>.</t>
    </r>
  </si>
  <si>
    <r>
      <t xml:space="preserve">De onbeschikbaarheid, lekkage of aanpassing van de informatie veroorzaakt een </t>
    </r>
    <r>
      <rPr>
        <b/>
        <sz val="11"/>
        <color theme="1"/>
        <rFont val="Calibri"/>
        <family val="2"/>
        <scheme val="minor"/>
      </rPr>
      <t>ernstige verstoring van de dienstverlening</t>
    </r>
    <r>
      <rPr>
        <sz val="11"/>
        <color theme="1"/>
        <rFont val="Calibri"/>
        <family val="2"/>
        <scheme val="minor"/>
      </rPr>
      <t xml:space="preserve">. Deze classificatie is van toepassing voor informatie of processen indien:
* Bij gebrek aan integriteit: onderbreking van de dienstverlening kent een </t>
    </r>
    <r>
      <rPr>
        <b/>
        <sz val="11"/>
        <color theme="1"/>
        <rFont val="Calibri"/>
        <family val="2"/>
        <scheme val="minor"/>
      </rPr>
      <t>voorzien einde</t>
    </r>
    <r>
      <rPr>
        <sz val="11"/>
        <color theme="1"/>
        <rFont val="Calibri"/>
        <family val="2"/>
        <scheme val="minor"/>
      </rPr>
      <t xml:space="preserve">
* Bij onbeschikbaarheid: de </t>
    </r>
    <r>
      <rPr>
        <b/>
        <sz val="11"/>
        <color theme="1"/>
        <rFont val="Calibri"/>
        <family val="2"/>
        <scheme val="minor"/>
      </rPr>
      <t>informatie</t>
    </r>
    <r>
      <rPr>
        <sz val="11"/>
        <color theme="1"/>
        <rFont val="Calibri"/>
        <family val="2"/>
        <scheme val="minor"/>
      </rPr>
      <t xml:space="preserve"> kan </t>
    </r>
    <r>
      <rPr>
        <b/>
        <sz val="11"/>
        <color theme="1"/>
        <rFont val="Calibri"/>
        <family val="2"/>
        <scheme val="minor"/>
      </rPr>
      <t>maximaal 72u onbeschikbaar</t>
    </r>
    <r>
      <rPr>
        <sz val="11"/>
        <color theme="1"/>
        <rFont val="Calibri"/>
        <family val="2"/>
        <scheme val="minor"/>
      </rPr>
      <t xml:space="preserve"> zijn </t>
    </r>
    <r>
      <rPr>
        <b/>
        <sz val="11"/>
        <color theme="1"/>
        <rFont val="Calibri"/>
        <family val="2"/>
        <scheme val="minor"/>
      </rPr>
      <t>zonder gevolgen</t>
    </r>
    <r>
      <rPr>
        <sz val="11"/>
        <color theme="1"/>
        <rFont val="Calibri"/>
        <family val="2"/>
        <scheme val="minor"/>
      </rPr>
      <t xml:space="preserve"> </t>
    </r>
    <r>
      <rPr>
        <b/>
        <sz val="11"/>
        <color theme="1"/>
        <rFont val="Calibri"/>
        <family val="2"/>
        <scheme val="minor"/>
      </rPr>
      <t xml:space="preserve">voor de dienstverlening </t>
    </r>
  </si>
  <si>
    <r>
      <t xml:space="preserve">De onbeschikbaarheid, lekkage of aanpassing van de informatie heeft een </t>
    </r>
    <r>
      <rPr>
        <b/>
        <sz val="11"/>
        <color theme="1"/>
        <rFont val="Calibri"/>
        <family val="2"/>
        <scheme val="minor"/>
      </rPr>
      <t>ernstige impact op de gebruikers</t>
    </r>
    <r>
      <rPr>
        <b/>
        <vertAlign val="superscript"/>
        <sz val="11"/>
        <color theme="1"/>
        <rFont val="Calibri"/>
        <family val="2"/>
        <scheme val="minor"/>
      </rPr>
      <t>2</t>
    </r>
    <r>
      <rPr>
        <sz val="11"/>
        <color theme="1"/>
        <rFont val="Calibri"/>
        <family val="2"/>
        <scheme val="minor"/>
      </rPr>
      <t xml:space="preserve">. Deze classificatie is van toepassing voor informatie of processen indien:
* Bij gebrek aan integriteit: er is </t>
    </r>
    <r>
      <rPr>
        <b/>
        <sz val="11"/>
        <color theme="1"/>
        <rFont val="Calibri"/>
        <family val="2"/>
        <scheme val="minor"/>
      </rPr>
      <t>blijvende impact</t>
    </r>
    <r>
      <rPr>
        <sz val="11"/>
        <color theme="1"/>
        <rFont val="Calibri"/>
        <family val="2"/>
        <scheme val="minor"/>
      </rPr>
      <t xml:space="preserve"> voor gebruikers</t>
    </r>
    <r>
      <rPr>
        <vertAlign val="superscript"/>
        <sz val="11"/>
        <color theme="1"/>
        <rFont val="Calibri"/>
        <family val="2"/>
        <scheme val="minor"/>
      </rPr>
      <t>2</t>
    </r>
    <r>
      <rPr>
        <sz val="11"/>
        <color theme="1"/>
        <rFont val="Calibri"/>
        <family val="2"/>
        <scheme val="minor"/>
      </rPr>
      <t xml:space="preserve">
* Bij onbeschikbaarheid: </t>
    </r>
    <r>
      <rPr>
        <b/>
        <sz val="11"/>
        <color theme="1"/>
        <rFont val="Calibri"/>
        <family val="2"/>
        <scheme val="minor"/>
      </rPr>
      <t>max. 75%</t>
    </r>
    <r>
      <rPr>
        <sz val="11"/>
        <color theme="1"/>
        <rFont val="Calibri"/>
        <family val="2"/>
        <scheme val="minor"/>
      </rPr>
      <t xml:space="preserve"> van de gebruikers</t>
    </r>
    <r>
      <rPr>
        <vertAlign val="superscript"/>
        <sz val="11"/>
        <color theme="1"/>
        <rFont val="Calibri"/>
        <family val="2"/>
        <scheme val="minor"/>
      </rPr>
      <t>2</t>
    </r>
    <r>
      <rPr>
        <sz val="11"/>
        <color theme="1"/>
        <rFont val="Calibri"/>
        <family val="2"/>
        <scheme val="minor"/>
      </rPr>
      <t xml:space="preserve"> is geïmpacteerd.</t>
    </r>
  </si>
  <si>
    <t>Kritiek</t>
  </si>
  <si>
    <r>
      <t xml:space="preserve">De onbeschikbaarheid, lekkage of aanpassing van de informatie brengt </t>
    </r>
    <r>
      <rPr>
        <b/>
        <sz val="11"/>
        <color theme="1"/>
        <rFont val="Calibri"/>
        <family val="2"/>
        <scheme val="minor"/>
      </rPr>
      <t>zeer ernstige financiële gevolgen</t>
    </r>
    <r>
      <rPr>
        <sz val="11"/>
        <color theme="1"/>
        <rFont val="Calibri"/>
        <family val="2"/>
        <scheme val="minor"/>
      </rPr>
      <t xml:space="preserve"> voor het lokaal bestuur met zich mee van </t>
    </r>
    <r>
      <rPr>
        <b/>
        <sz val="11"/>
        <color theme="1"/>
        <rFont val="Calibri"/>
        <family val="2"/>
        <scheme val="minor"/>
      </rPr>
      <t>meer dan 20% van de jaaromzet</t>
    </r>
    <r>
      <rPr>
        <b/>
        <vertAlign val="superscript"/>
        <sz val="11"/>
        <color theme="1"/>
        <rFont val="Calibri"/>
        <family val="2"/>
        <scheme val="minor"/>
      </rPr>
      <t>1</t>
    </r>
    <r>
      <rPr>
        <sz val="11"/>
        <color theme="1"/>
        <rFont val="Calibri"/>
        <family val="2"/>
        <scheme val="minor"/>
      </rPr>
      <t>.</t>
    </r>
  </si>
  <si>
    <r>
      <t xml:space="preserve">De onbeschikbaarheid, lekkage of aanpassing van de informatie heeft een </t>
    </r>
    <r>
      <rPr>
        <b/>
        <sz val="11"/>
        <color theme="1"/>
        <rFont val="Calibri"/>
        <family val="2"/>
        <scheme val="minor"/>
      </rPr>
      <t>zeer</t>
    </r>
    <r>
      <rPr>
        <sz val="11"/>
        <color theme="1"/>
        <rFont val="Calibri"/>
        <family val="2"/>
        <scheme val="minor"/>
      </rPr>
      <t xml:space="preserve"> </t>
    </r>
    <r>
      <rPr>
        <b/>
        <sz val="11"/>
        <color theme="1"/>
        <rFont val="Calibri"/>
        <family val="2"/>
        <scheme val="minor"/>
      </rPr>
      <t>ernstige impact op de reputatie</t>
    </r>
    <r>
      <rPr>
        <sz val="11"/>
        <color theme="1"/>
        <rFont val="Calibri"/>
        <family val="2"/>
        <scheme val="minor"/>
      </rPr>
      <t xml:space="preserve"> van het lokaal bestuur. Dit zal bijgevolg een </t>
    </r>
    <r>
      <rPr>
        <b/>
        <sz val="11"/>
        <color theme="1"/>
        <rFont val="Calibri"/>
        <family val="2"/>
        <scheme val="minor"/>
      </rPr>
      <t>continue negatieve berichtgeving</t>
    </r>
    <r>
      <rPr>
        <sz val="11"/>
        <color theme="1"/>
        <rFont val="Calibri"/>
        <family val="2"/>
        <scheme val="minor"/>
      </rPr>
      <t xml:space="preserve"> in de pers met zich meebrengen (er heerst een 'schandaalsfeer').</t>
    </r>
  </si>
  <si>
    <r>
      <t xml:space="preserve"> De onbeschikbaarheid, lekkage of aanpassing van de informatie brengt </t>
    </r>
    <r>
      <rPr>
        <b/>
        <sz val="11"/>
        <color theme="1"/>
        <rFont val="Calibri"/>
        <family val="2"/>
        <scheme val="minor"/>
      </rPr>
      <t>zeer ernstige juridische gevolgen</t>
    </r>
    <r>
      <rPr>
        <sz val="11"/>
        <color theme="1"/>
        <rFont val="Calibri"/>
        <family val="2"/>
        <scheme val="minor"/>
      </rPr>
      <t xml:space="preserve"> voor het lokaal bestuur met zich mee en vertaalt zich concreet in een </t>
    </r>
    <r>
      <rPr>
        <b/>
        <sz val="11"/>
        <color theme="1"/>
        <rFont val="Calibri"/>
        <family val="2"/>
        <scheme val="minor"/>
      </rPr>
      <t>juridische vervolging</t>
    </r>
    <r>
      <rPr>
        <sz val="11"/>
        <color theme="1"/>
        <rFont val="Calibri"/>
        <family val="2"/>
        <scheme val="minor"/>
      </rPr>
      <t>.</t>
    </r>
  </si>
  <si>
    <r>
      <t xml:space="preserve">De onbeschikbaarheid, lekkage of aanpassing van de informatie veroorzaakt een zeer ernstige verstoring van de dienstverlening. Deze classificatie is van toepassing voor informatie of processen indien:
* Bij gebrek aan integriteit: onderbreking van de dienstverlening kent een </t>
    </r>
    <r>
      <rPr>
        <b/>
        <sz val="11"/>
        <color theme="1"/>
        <rFont val="Calibri"/>
        <family val="2"/>
        <scheme val="minor"/>
      </rPr>
      <t>onvoorzien einde</t>
    </r>
    <r>
      <rPr>
        <sz val="11"/>
        <color theme="1"/>
        <rFont val="Calibri"/>
        <family val="2"/>
        <scheme val="minor"/>
      </rPr>
      <t xml:space="preserve">
* Bij onbeschikbaarheid: de </t>
    </r>
    <r>
      <rPr>
        <b/>
        <sz val="11"/>
        <color theme="1"/>
        <rFont val="Calibri"/>
        <family val="2"/>
        <scheme val="minor"/>
      </rPr>
      <t>informatie</t>
    </r>
    <r>
      <rPr>
        <sz val="11"/>
        <color theme="1"/>
        <rFont val="Calibri"/>
        <family val="2"/>
        <scheme val="minor"/>
      </rPr>
      <t xml:space="preserve"> kan </t>
    </r>
    <r>
      <rPr>
        <b/>
        <sz val="11"/>
        <color theme="1"/>
        <rFont val="Calibri"/>
        <family val="2"/>
        <scheme val="minor"/>
      </rPr>
      <t xml:space="preserve">maximaal 24u onbeschikbaar </t>
    </r>
    <r>
      <rPr>
        <sz val="11"/>
        <color theme="1"/>
        <rFont val="Calibri"/>
        <family val="2"/>
        <scheme val="minor"/>
      </rPr>
      <t>zijn</t>
    </r>
    <r>
      <rPr>
        <b/>
        <sz val="11"/>
        <color theme="1"/>
        <rFont val="Calibri"/>
        <family val="2"/>
        <scheme val="minor"/>
      </rPr>
      <t xml:space="preserve"> zonder gevolgen voor de dienstverlening </t>
    </r>
  </si>
  <si>
    <r>
      <t xml:space="preserve">De onbeschikbaarheid, lekkage of aanpassing van de informatie heeft een </t>
    </r>
    <r>
      <rPr>
        <b/>
        <sz val="11"/>
        <color theme="1"/>
        <rFont val="Calibri"/>
        <family val="2"/>
        <scheme val="minor"/>
      </rPr>
      <t>zeer ernstige impact op de gebruikers</t>
    </r>
    <r>
      <rPr>
        <b/>
        <vertAlign val="superscript"/>
        <sz val="11"/>
        <color theme="1"/>
        <rFont val="Calibri"/>
        <family val="2"/>
        <scheme val="minor"/>
      </rPr>
      <t>2</t>
    </r>
    <r>
      <rPr>
        <sz val="11"/>
        <color theme="1"/>
        <rFont val="Calibri"/>
        <family val="2"/>
        <scheme val="minor"/>
      </rPr>
      <t xml:space="preserve">. Deze classificatie is van toepassing voor informatie of processen indien:
* Bij gebrek aan integriteit: een </t>
    </r>
    <r>
      <rPr>
        <b/>
        <sz val="11"/>
        <color theme="1"/>
        <rFont val="Calibri"/>
        <family val="2"/>
        <scheme val="minor"/>
      </rPr>
      <t>compensatie voor gebruikers</t>
    </r>
    <r>
      <rPr>
        <b/>
        <vertAlign val="superscript"/>
        <sz val="11"/>
        <color theme="1"/>
        <rFont val="Calibri"/>
        <family val="2"/>
        <scheme val="minor"/>
      </rPr>
      <t>2</t>
    </r>
    <r>
      <rPr>
        <b/>
        <sz val="11"/>
        <color theme="1"/>
        <rFont val="Calibri"/>
        <family val="2"/>
        <scheme val="minor"/>
      </rPr>
      <t xml:space="preserve"> onmogelijk</t>
    </r>
    <r>
      <rPr>
        <sz val="11"/>
        <color theme="1"/>
        <rFont val="Calibri"/>
        <family val="2"/>
        <scheme val="minor"/>
      </rPr>
      <t xml:space="preserve"> 
* Bij onbeschikbaarheid: </t>
    </r>
    <r>
      <rPr>
        <b/>
        <sz val="11"/>
        <color theme="1"/>
        <rFont val="Calibri"/>
        <family val="2"/>
        <scheme val="minor"/>
      </rPr>
      <t>min. 75%</t>
    </r>
    <r>
      <rPr>
        <sz val="11"/>
        <color theme="1"/>
        <rFont val="Calibri"/>
        <family val="2"/>
        <scheme val="minor"/>
      </rPr>
      <t xml:space="preserve"> van de gebruikers</t>
    </r>
    <r>
      <rPr>
        <vertAlign val="superscript"/>
        <sz val="11"/>
        <color theme="1"/>
        <rFont val="Calibri"/>
        <family val="2"/>
        <scheme val="minor"/>
      </rPr>
      <t>2</t>
    </r>
    <r>
      <rPr>
        <sz val="11"/>
        <color theme="1"/>
        <rFont val="Calibri"/>
        <family val="2"/>
        <scheme val="minor"/>
      </rPr>
      <t xml:space="preserve"> is geïmpacteerd.</t>
    </r>
  </si>
  <si>
    <t>Voetnoten</t>
  </si>
  <si>
    <r>
      <rPr>
        <vertAlign val="superscript"/>
        <sz val="11"/>
        <color theme="1"/>
        <rFont val="Calibri"/>
        <family val="2"/>
        <scheme val="minor"/>
      </rPr>
      <t>1</t>
    </r>
    <r>
      <rPr>
        <sz val="11"/>
        <color theme="1"/>
        <rFont val="Calibri"/>
        <family val="2"/>
        <scheme val="minor"/>
      </rPr>
      <t xml:space="preserve"> De jaaromzet is de som van de opbrengsten uit de werking, de andere operationele opbrengsten, de werkingssubsidies en de belastingopbrengsten. (definitie volgens departement Financiën en Begroting &amp; afdeling Lokale Financiën - gevalideerd door CCB)</t>
    </r>
  </si>
  <si>
    <r>
      <rPr>
        <vertAlign val="superscript"/>
        <sz val="11"/>
        <color theme="1"/>
        <rFont val="Calibri"/>
        <family val="2"/>
        <scheme val="minor"/>
      </rPr>
      <t>2</t>
    </r>
    <r>
      <rPr>
        <sz val="11"/>
        <color theme="1"/>
        <rFont val="Calibri"/>
        <family val="2"/>
        <scheme val="minor"/>
      </rPr>
      <t xml:space="preserve"> Gebruikers zijn de doelgroep van de lokale besturen in de brede zin: de burgers/de organisaties en andere klanten</t>
    </r>
  </si>
  <si>
    <t>Definities (volgens ABB)</t>
  </si>
  <si>
    <r>
      <rPr>
        <u/>
        <sz val="11"/>
        <color theme="1"/>
        <rFont val="Calibri"/>
        <family val="2"/>
        <scheme val="minor"/>
      </rPr>
      <t>Beschikbaarheid</t>
    </r>
    <r>
      <rPr>
        <sz val="11"/>
        <color theme="1"/>
        <rFont val="Calibri"/>
        <family val="2"/>
        <scheme val="minor"/>
      </rPr>
      <t>: In de eerste plaats kunnen bepaalde processen als kritiek worden beschouwd vanwege hun impact wanneer ze niet beschikbaar zijn. De onbeschikbaarheid van vele processen na de aanval op een lokaal bestuur in 2022 is hier een voorbeeld van. Voor een lange tijd kon de stad bijvoorbeeld geen vergunningen meer uitdelen aan bedrijven, of geen beurtenkaarten meer toekennen aan bezoekers van het zwembad. Bovendien dient hier te worden benadrukt dat niet alle processen ten allen tijde even kritiek zijn op basis van hun beschikbaarheid. Zo kunnen bepaalde processen heel kritiek zijn op bedrijfskritieke momenten, maar helemaal niet kritiek op andere momenten. (bv. inschrijvingen voor onderwijs aan het einde van augustus, of de uitbetaling van leeflonen aan het einde van de maand)</t>
    </r>
  </si>
  <si>
    <r>
      <rPr>
        <u/>
        <sz val="11"/>
        <color theme="1"/>
        <rFont val="Calibri"/>
        <family val="2"/>
        <scheme val="minor"/>
      </rPr>
      <t>Vertrouwelijkheid</t>
    </r>
    <r>
      <rPr>
        <sz val="11"/>
        <color theme="1"/>
        <rFont val="Calibri"/>
        <family val="2"/>
        <scheme val="minor"/>
      </rPr>
      <t>: Bepaalde processen kunnen als kritiek beschouwd worden als de verwerkte gegevens in deze processen in handen vallen van ongeautoriseerde personen. Het grootschalige data-lek bij een intergemeentelijk samenwerkingsverband in het begin van 2024 is hier een voorbeeld van. Daarnaast behoren ook interne vertrouwelijkheidsschendingen hiertoe. Een voorbeeld van interne vertrouwelijkheidsschending is dat medewerkers die aanvragen behandelen bij de dienst burgerzaken geen inzage behoren te hebben in vertrouwelijke gegevens van een sociaal dossier, waardoor ook wordt vermeden dat dergelijke informatie per ongeluk wordt verspreid.</t>
    </r>
  </si>
  <si>
    <r>
      <rPr>
        <u/>
        <sz val="11"/>
        <color theme="1"/>
        <rFont val="Calibri"/>
        <family val="2"/>
        <scheme val="minor"/>
      </rPr>
      <t>Integriteit</t>
    </r>
    <r>
      <rPr>
        <sz val="11"/>
        <color theme="1"/>
        <rFont val="Calibri"/>
        <family val="2"/>
        <scheme val="minor"/>
      </rPr>
      <t>: Bepaalde processen kunnen als kritiek worden beschouwd vanwege hun impact als we niet kunnen vertrouwen op de nauwkeurigheid en/of correctheid van de verwerkte gegevens. Een voorbeeld van de impact van integriteit is de aanval op een lokaal bestuur begin 2023. De hackers verkregen toegang tot uitgebreide burgergegevens, waardoor ze valse boetes of aanmaningen konden versturen namens het lokale bestuur.</t>
    </r>
  </si>
  <si>
    <t>Kritisch per bijlage I en II (Ja/nee)</t>
  </si>
  <si>
    <t>Argumentatie waarom toch wel of niet</t>
  </si>
  <si>
    <t>Nee</t>
  </si>
  <si>
    <t>Niet gerelateerd aan kritische sectoren zoals energie, vervoer, gezondheidszorg, etc.</t>
  </si>
  <si>
    <t>Ja</t>
  </si>
  <si>
    <t>Gerelateerd aan vervoer, een kritische sector volgens NIS2.</t>
  </si>
  <si>
    <t>Gerelateerd aan afvalbeheer, een kritische sector volgens NIS2.</t>
  </si>
  <si>
    <t>Gerelateerd aan energie, een kritische sector volgens NIS2.</t>
  </si>
  <si>
    <t>Gerelateerd aan recyclageparken, een kritische sector volgens NIS2.</t>
  </si>
  <si>
    <t>Gerelateerd aan overheid, een kritische sector volgens NIS2</t>
  </si>
  <si>
    <t>Gerelateerd aan gezondheidszorg en overheid, kritische sectoren volgens NIS2</t>
  </si>
  <si>
    <t xml:space="preserve">Ja </t>
  </si>
  <si>
    <t>Gerelateerd aan overheid en vervoer, kritische sectoren volgens NIS2</t>
  </si>
  <si>
    <t>Gerelateerd aan gezondheidszorg, een kritische sector volgens NIS2.</t>
  </si>
  <si>
    <t>Gerelateerd aan gezondheidszorg, een kritiche sector volgens NIS2.</t>
  </si>
  <si>
    <t>Kan gerelateerd zijn aan gezondheidszorg, een kritische sector volgens NIS2</t>
  </si>
  <si>
    <t>Sociale huisvesting</t>
  </si>
  <si>
    <t>Gerelateerd aan kritische sectoren en infrastructuren zoals energie, vervoer, gezondheidszorg, etc.</t>
  </si>
  <si>
    <t>Samenwerking, fusies, regiovorming en verzelfstandiging</t>
  </si>
  <si>
    <t>Vragen</t>
  </si>
  <si>
    <t>Gerelateerd aan beheer van ICT-diensten, een kritische sector volgens NIS2.</t>
  </si>
  <si>
    <t>Financiële schade</t>
  </si>
  <si>
    <t>Argumentering financiële schade</t>
  </si>
  <si>
    <t>Argumentering reputatieverlies</t>
  </si>
  <si>
    <t>Juridische implicaties</t>
  </si>
  <si>
    <t>Argumentering juridische implicaties</t>
  </si>
  <si>
    <t>Verstoring van de dienstverlening</t>
  </si>
  <si>
    <t>Argumentering verstoring van de dienstverlening</t>
  </si>
  <si>
    <t>Burger/Organisaties/Andere klanten</t>
  </si>
  <si>
    <t>Argumentering impact op Burger/Organisaties/Andere klanten</t>
  </si>
  <si>
    <t>Finale inschaling procesgroep</t>
  </si>
  <si>
    <t>Kritieke procesgroep? (ja/nee)</t>
  </si>
  <si>
    <t>Zeer laag</t>
  </si>
  <si>
    <t>De onbeschikbaarheid, lekkage of aanpassing van informatie heeft een beperkte impact op de reputatie van het lokaal bestuur. Dit zal interne communicatie en communicatie naar betrokken belanghebbenden met zich meebrengen.</t>
  </si>
  <si>
    <t>De onbeschikbaarheid, lekkage of aanpassing van de informatie heeft een zeer beperkte impact op de gebruikers. Concreet is maximaal 5% van de gebruikers geïmpacteerd wanneer de informatie of het proces onbeschikbaar is.</t>
  </si>
  <si>
    <t>Hoewel belangrijk voor burgerparticipatie, heeft dit proces beperkte directe financiële gevolgen.</t>
  </si>
  <si>
    <t>De onbeschikbaarheid, lekkage of aanpassing van informatie heeft een aanzienlijke impact op de reputatie van het lokaal bestuur. Dit zal éénmalige negatieve berichtgeving in de pers met zich meebrengen.</t>
  </si>
  <si>
    <t>De onbeschikbaarheid, lekkage of aanpassing van informatie kan de participatie van burgers beïnvloeden, maar heeft beperkte juridische gevolgen.</t>
  </si>
  <si>
    <t>De onbeschikbaarheid, lekkage of aanpassing van informatie veroorzaakt een beperkte verstoring van de dienstverlening. Het proces kan maximaal één maand onbeschikbaar zijn zonder gevolgen voor de dienstverlening.</t>
  </si>
  <si>
    <t>De onbeschikbaarheid of incorrectheid van informatie kan aanzienlijke impact hebben op de burgerparticipatie en adviesraden, met o.a.  financiële schade voor gebruikers.</t>
  </si>
  <si>
    <t>Directe impact op de inkoopprocessen, met ernstige financiële gevolgen bij problemen.</t>
  </si>
  <si>
    <t>De onbeschikbaarheid, lekkage of aanpassing van informatie kan leiden tot ernstige juridische gevolgen zoals boetes.</t>
  </si>
  <si>
    <t>De onbeschikbaarheid, lekkage of aanpassing van informatie veroorzaakt een zeer ernstige verstoring van de dienstverlening. Het proces kan maximaal 24 uur onbeschikbaar zijn zonder gevolgen voor de dienstverlening.</t>
  </si>
  <si>
    <t>De onbeschikbaarheid of incorrectheid van informatie kan aanzienlijke impact hebben op het aankoopproces, met financiële schade voor gebruikers.</t>
  </si>
  <si>
    <t>Directe impact op het beheer van activa, met zeer ernstige financiële gevolgen bij problemen.</t>
  </si>
  <si>
    <t>De onbeschikbaarheid, lekkage of aanpassing van informatie kan leiden tot aanzienlijke juridische gevolgen zoals aanmaningen.</t>
  </si>
  <si>
    <t>De onbeschikbaarheid, lekkage of aanpassing van informatie veroorzaakt een ernstige verstoring van de dienstverlening. Het proces kan maximaal 72 uur onbeschikbaar zijn zonder gevolgen voor de dienstverlening.</t>
  </si>
  <si>
    <t>De onbeschikbaarheid of incorrectheid van informatie kan aanzienlijke impact hebben op het beheer en onderhoud van vaste activa, met financiële schade voor gebruikers.</t>
  </si>
  <si>
    <t>Directe impact op financiële planning, met ernstige financiële gevolgen bij problemen.</t>
  </si>
  <si>
    <t>De onbeschikbaarheid, lekkage of aanpassing van informatie heeft een ernstige impact op de reputatie van het lokaal bestuur. Dit zal enkele dagen een negatieve berichtgeving in de pers met zich meebrengen.</t>
  </si>
  <si>
    <t>De onbeschikbaarheid of incorrectheid van informatie heeft een zeer ernstige impact op de financiële planning, met een compensatie voor gebruikers onmogelijk en meer dan 75% van de gebruikers geïmpacteerd.</t>
  </si>
  <si>
    <t>Beperkte directe financiële gevolgen, hoewel belangrijk voor publieke informatie.</t>
  </si>
  <si>
    <t>De onbeschikbaarheid, lekkage of aanpassing van informatie veroorzaakt een aanzienlijke verstoring van de dienstverlening. Het proces kan maximaal één week onbeschikbaar zijn zonder gevolgen voor de dienstverlening.</t>
  </si>
  <si>
    <t>De onbeschikbaarheid of incorrectheid van informatie heeft een aanzienlijke impact op de gebruikers, met compensatie mogelijk en maximaal 50% van de gebruikers geïmpacteerd.</t>
  </si>
  <si>
    <t>Problemen kunnen aanzienlijke kosten en financiële schade veroorzaken.</t>
  </si>
  <si>
    <t>De onbeschikbaarheid, lekkage of aanpassing van informatie kan leiden tot organisatorische problemen, maar heeft beperkte juridische gevolgen.</t>
  </si>
  <si>
    <t>De onbeschikbaarheid of incorrectheid van informatie kan aanzienlijke impact hebben op de organisatie van evenementen, met financiële schade voor gebruikers.</t>
  </si>
  <si>
    <t>Beperkte directe financiële gevolgen, hoewel belangrijk voor de gemeenschap.</t>
  </si>
  <si>
    <t>De onbeschikbaarheid, lekkage of aanpassing van informatie kan leiden tot administratieve problemen, maar heeft beperkte juridische gevolgen.</t>
  </si>
  <si>
    <t>De onbeschikbaarheid of incorrectheid van informatie heeft een beperkte impact op de gebruikers, met compensatie mogelijk en maximaal 20% van de gebruikers geïmpacteerd.</t>
  </si>
  <si>
    <t>Beperkte directe financiële gevolgen, hoewel belangrijk voor diplomatieke relaties.</t>
  </si>
  <si>
    <t>Beperkte directe financiële gevolgen, hoewel belangrijk voor cultuurbehoud.</t>
  </si>
  <si>
    <t>De onbeschikbaarheid of incorrectheid van informatie kan aanzienlijke impact hebben op de erfgoedbeheer, met financiële schade voor gebruikers.</t>
  </si>
  <si>
    <t>Beperkte directe financiële gevolgen, hoewel belangrijk voor religieuze en culturele activiteiten.</t>
  </si>
  <si>
    <t>De onbeschikbaarheid of incorrectheid van informatie kan aanzienlijke impact hebben op de exploitatie van infrastructuur, met financiële schade voor gebruikers.</t>
  </si>
  <si>
    <t xml:space="preserve">Problemen kunnen aanzienlijke kosten veroorzaken en zijn belangrijk voor sociale cohesie. </t>
  </si>
  <si>
    <t>De onbeschikbaarheid of incorrectheid van informatie kan aanzienlijke impact hebben op de jeugd- en seniorenwerking, met financiële schade voor gebruikers.</t>
  </si>
  <si>
    <t>De onbeschikbaarheid of incorrectheid van informatie kan aanzienlijke impact hebben op de exploitatie van centra, met financiële schade voor gebruikers.</t>
  </si>
  <si>
    <t>Beperkte directe financiële gevolgen, hoewel belangrijk voor sociale ondersteuning.</t>
  </si>
  <si>
    <t>Beperkte directe financiële gevolgen, hoewel belangrijk voor onderwijsbeleid.</t>
  </si>
  <si>
    <t>De onbeschikbaarheid of incorrectheid van informatie kan aanzienlijke impact hebben op de flankerende maatregelen, met financiële schade voor gebruikers.</t>
  </si>
  <si>
    <t>Directe impact op de inkomsten van het lokaal bestuur, waardoor financiële schade zeer ernstig kan zijn.</t>
  </si>
  <si>
    <t>De onbeschikbaarheid, lekkage of aanpassing van informatie kan leiden tot fouten in belastinginning, wat ernstige juridische gevolgen zoals boetes kan hebben.</t>
  </si>
  <si>
    <t>De onbeschikbaarheid of incorrectheid van informatie heeft ernstige financiële impact op de gebruikers, met blijvende impact en maximaal 75% van de gebruikers geïmpacteerd.</t>
  </si>
  <si>
    <t>Problemen kunnen aanzienlijke kosten veroorzaken.</t>
  </si>
  <si>
    <t>Beperkte directe financiële gevolgen, hoewel belangrijk voor dierenwelzijn.</t>
  </si>
  <si>
    <t>Problemen kunnen aanzienlijke kosten en operationele verstoringen veroorzaken.</t>
  </si>
  <si>
    <t>De onbeschikbaarheid of incorrectheid van informatie kan aanzienlijke impact hebben op voorraadbeheer, met financiële schade voor gebruikers.</t>
  </si>
  <si>
    <t>Problemen kunnen aanzienlijke kosten  veroorzaken.</t>
  </si>
  <si>
    <t>Belangrijk voor het beheer van subsidies, met ernstige financiële gevolgen bij problemen.</t>
  </si>
  <si>
    <t>De onbeschikbaarheid of incorrectheid van informatie heeft een ernstige impact op het beheer van inkomende toelagen en subsidies, met maximum 75% van de gebruikers geïmpacteerd.</t>
  </si>
  <si>
    <t>Directe impact op het beheer van financiële middelen, met zeer ernstige financiële gevolgen bij problemen.</t>
  </si>
  <si>
    <t>De onbeschikbaarheid of incorrectheid van informatie heeft een zeer ernstige impact op het beheer van financiële middelen, met een compensatie voor gebruikers onmogelijk en meer dan 75% van de gebruikers geïmpacteerd.</t>
  </si>
  <si>
    <t>Beperkte directe financiële gevolgen, hoewel belangrijk voor de dienstverlening.</t>
  </si>
  <si>
    <t>De onbeschikbaarheid of incorrectheid van informatie kan aanzienlijke impact hebben op de toerismewerking, met financiële schade voor gebruikers.</t>
  </si>
  <si>
    <t>De onbeschikbaarheid of incorrectheid van informatie heeft een ernstige impact op het beheer van subsidies en premies aan verzelfstandigde entiteiten, met maximum 75% van de gebruikers geïmpacteerd.</t>
  </si>
  <si>
    <t>De onbeschikbaarheid, lekkage of aanpassing van informatie kan leiden tot zeer ernstige juridische gevolgen zoals juridische vervolging.</t>
  </si>
  <si>
    <t>De onbeschikbaarheid of incorrectheid van informatie heeft ernstige impact op de veiligheid, met blijvende impact voor gebruikers en maximaal 75% van de gebruikers geïmpacteerd.</t>
  </si>
  <si>
    <t>Beperkte directe financiële gevolgen, hoewel belangrijk voor veiligheid en preventie.</t>
  </si>
  <si>
    <t>De onbeschikbaarheid of incorrectheid van informatie kan aanzienlijke impact hebben op de veiligheid en preventie, met financiële schade voor gebruikers.</t>
  </si>
  <si>
    <t>Directe impact op belastingbeheer, met ernstige financiële gevolgen bij problemen.</t>
  </si>
  <si>
    <t>De onbeschikbaarheid of incorrectheid van informatie heeft een aanzienlijke impact op het BTW-beheer, met een maximum 50% van de gebruikers geïmpacteerd.</t>
  </si>
  <si>
    <t>De onbeschikbaarheid of incorrectheid van informatie kan aanzienlijke impact hebben op de verhuuractiviteiten, met financiële schade voor gebruikers.</t>
  </si>
  <si>
    <t xml:space="preserve">Beperkte directe financiële schade, hoewel belangrijk voor vergunningen. </t>
  </si>
  <si>
    <t>De onbeschikbaarheid of incorrectheid van informatie kan aanzienlijke impact hebben op de tijdelijke inname van openbaar domein, met financiële schade voor gebruikers.</t>
  </si>
  <si>
    <t>Directe impact op financiële delegatie, met ernstige financiële gevolgen bij problemen.</t>
  </si>
  <si>
    <t>De onbeschikbaarheid of incorrectheid van informatie heeft een ernstige impact op de financiële delegatie, met maximum 75% van de gebruikers geïmpacteerd.</t>
  </si>
  <si>
    <t>Directe impact op beleidsvorming en goedkeuringen, met zeer ernstige financiële gevolgen bij problemen.</t>
  </si>
  <si>
    <t>De onbeschikbaarheid, lekkage of aanpassing van informatie heeft een zeer ernstige impact op de reputatie van het lokaal bestuur. Dit zal een continue negatieve berichtgeving in de pers met zich meebrengen (er heerst een 'schandaalsfeer').</t>
  </si>
  <si>
    <t>De onbeschikbaarheid of incorrectheid van informatie heeft een zeer ernstige impact op beleidsbeslissingen en bestuurlijke goedkeuringen, met een compensatie voor gebruikers onmogelijk en meer dan 75% van de gebruikers geïmpacteerd.</t>
  </si>
  <si>
    <t>Beperkte directe financiële gevolgen, hoewel belangrijk voor sociale cohesie.</t>
  </si>
  <si>
    <t>De onbeschikbaarheid of incorrectheid van informatie kan aanzienlijke impact hebben op de lokale integratie, met financiële schade voor gebruikers.</t>
  </si>
  <si>
    <t>Beperkte directe financiële gevolgen, hoewel belangrijk voor burgerlijke administratie.</t>
  </si>
  <si>
    <t>De onbeschikbaarheid of incorrectheid van informatie heeft een zeer ernstige impact op de burgerlijke stand en bevolkingsregistratie, met een compensatie voor gebruikers onmogelijk en meer dan 75% van de gebruikers geïmpacteerd.</t>
  </si>
  <si>
    <t xml:space="preserve">Beperkte financiële gevolgen bij problemen, hoewel belangrijk voor de efficiëntie en effectiviteit van de organisatie. </t>
  </si>
  <si>
    <t xml:space="preserve">Beperkte financiële gevolgen bij problemen, hoewel belangrijk voor de uitvoering van projecten. </t>
  </si>
  <si>
    <t>Directe impact op financiële ondersteuning, met zeer ernstige financiële gevolgen bij problemen.</t>
  </si>
  <si>
    <t>De onbeschikbaarheid of incorrectheid van informatie heeft een zeer ernstige impact op de financiële hulpverlening, met een compensatie voor gebruikers onmogelijk en meer dan 75% van de gebruikers geïmpacteerd.</t>
  </si>
  <si>
    <t>Directe impact op financiële controle en opvolging, met zeer ernstige financiële gevolgen bij problemen.</t>
  </si>
  <si>
    <t>De onbeschikbaarheid of incorrectheid van informatie heeft een zeer ernstige impact op de financiële monitoring, met een compensatie voor gebruikers onmogelijk en meer dan 75% van de gebruikers geïmpacteerd.</t>
  </si>
  <si>
    <t xml:space="preserve">Beperkte directe financiële gevolgen, hoewel impact op veiligheidsrisico's. </t>
  </si>
  <si>
    <t>De onbeschikbaarheid of incorrectheid van informatie kan aanzienlijke impact hebben op fysiek toegangsbeheer, met financiële schade voor gebruikers.</t>
  </si>
  <si>
    <t>Belangrijk voor juridische ondersteuning, met ernstige financiële gevolgen bij problemen.</t>
  </si>
  <si>
    <t>De onbeschikbaarheid of incorrectheid van informatie kan aanzienlijke impact hebben op juridische ondersteuning, met financiële schade voor gebruikers.</t>
  </si>
  <si>
    <t>Belangrijk voor het beheer van leveranciers en contracten, met ernstige financiële gevolgen bij problemen.</t>
  </si>
  <si>
    <t>De onbeschikbaarheid of incorrectheid van informatie kan aanzienlijke impact hebben op leveranciersmanagement en contractbeheer, met financiële schade voor gebruikers.</t>
  </si>
  <si>
    <t>Belangrijk voor het toezicht op verzelfstandigde entiteiten, met ernstige financiële gevolgen bij problemen.</t>
  </si>
  <si>
    <t>De onbeschikbaarheid of incorrectheid van informatie heeft een ernstige impact op het financieel toezicht, maximum 75% van de gebruikers geïmpacteerd.</t>
  </si>
  <si>
    <t>Beperkte directe financiële gevolgen, hoewel belangrijk voor interne cohesie.</t>
  </si>
  <si>
    <t>Beperkte directe financiële gevolgen, hoewel belangrijk voor bewustwording.</t>
  </si>
  <si>
    <t>De onbeschikbaarheid, lekkage of aanpassing van de informatie brengt zeer beperkte juridische gevolgen voor het lokaal bestuur met zich mee en vertaalt zich louter in een overtreding van normen en waarden.</t>
  </si>
  <si>
    <t>De onbeschikbaarheid of incorrectheid van informatie heeft een beperkte impact op sensibilisatie, met compensatie mogelijk en maximaal 20% van de gebruikers geïmpacteerd.</t>
  </si>
  <si>
    <t>Beperkte directe financiële gevolgen, hoewel belangrijk voor informatievoorziening.</t>
  </si>
  <si>
    <t>De onbeschikbaarheid of incorrectheid van informatie heeft een beperkte impact op het beantwoorden van vragen, met compensatie mogelijk en maximaal 20% van de gebruikers geïmpacteerd.</t>
  </si>
  <si>
    <t>Directe impact op naleving van wet- en regelgeving, met zeer ernstige financiële gevolgen bij problemen.</t>
  </si>
  <si>
    <t>De onbeschikbaarheid of incorrectheid van informatie heeft een zeer ernstige impact op naleving, met een compensatie voor gebruikers onmogelijk en meer dan 75% van de gebruikers geïmpacteerd.</t>
  </si>
  <si>
    <t>Verkiezingen zijn cruciaal voor de democratische werking, en problemen kunnen aanzienlijke kosten met zich meebrengen.</t>
  </si>
  <si>
    <t>De onbeschikbaarheid of incorrectheid van informatie heeft een zeer ernstige impact op de democratische processen, met een compensatie voor gebruikers onmogelijk en meer dan 75% van de gebruikers geïmpacteerd.</t>
  </si>
  <si>
    <t>Directe impact op personeelsadministratie en payroll, met ernstige financiële gevolgen bij problemen.</t>
  </si>
  <si>
    <t>De onbeschikbaarheid of incorrectheid van informatie kan aanzienlijke impact hebben op personeelsadministratie, met financiële schade voor gebruikers.</t>
  </si>
  <si>
    <t>Directe impact op organisatorische veranderingen, met zeer ernstige financiële gevolgen bij problemen.</t>
  </si>
  <si>
    <t>De onbeschikbaarheid of incorrectheid van informatie heeft een zeer ernstige impact op samenwerking, fusies, regiovorming en verzelfstandiging, met een compensatie voor gebruikers onmogelijk en meer dan 75% van de gebruikers geïmpacteerd.</t>
  </si>
  <si>
    <t>Directe impact op onderwijsvoorzieningen, met ernstige financiële gevolgen bij problemen.</t>
  </si>
  <si>
    <t xml:space="preserve">De onbeschikbaarheid of incorrectheid van informatie heeft een beperkte impact op sociaal overleg, met compensatie mogelijk en maximaal 20% van de gebruikers geïmpacteerd. </t>
  </si>
  <si>
    <t>De onbeschikbaarheid, lekkage of aanpassing van informatie kan leiden tot fouten in vergunningbeheer, wat ernstige juridische gevolgen zoals boetes kan hebben.</t>
  </si>
  <si>
    <t>De onbeschikbaarheid of incorrectheid van informatie kan aanzienlijke impact hebben op de economische activiteiten, met financiële schade voor gebruikers.</t>
  </si>
  <si>
    <t>Beperkte directe financiële gevolgen, hoewel belangrijk voor personeelswerving</t>
  </si>
  <si>
    <t>De onbeschikbaarheid of incorrectheid van informatie kan aanzienlijke impact hebben op instroom en werving, met financiële schade voor gebruikers.</t>
  </si>
  <si>
    <t>Directe impact op personeelsuitstroom, met ernstige financiële gevolgen bij problemen.</t>
  </si>
  <si>
    <t>De onbeschikbaarheid of incorrectheid van informatie kan aanzienlijke impact hebben op uitstroom, met financiële schade voor gebruikers.</t>
  </si>
  <si>
    <t xml:space="preserve">Beperkte directe financiële gevolgen, hoewel belangrijk voor opvolging. </t>
  </si>
  <si>
    <t>De onbeschikbaarheid of incorrectheid van informatie heeft een aanzienlijke impact op rapportering, met maximum 50% van de gebruikers geïmpacteerd.</t>
  </si>
  <si>
    <t>Directe impact op huisvesting, met ernstige financiële gevolgen bij problemen.</t>
  </si>
  <si>
    <t>De onbeschikbaarheid of incorrectheid van informatie heeft een zeer ernstige impact op de sociale huisvesting, met een compensatie voor gebruikers onmogelijk en meer dan 75% van de gebruikers geïmpacteerd.</t>
  </si>
  <si>
    <t>De onbeschikbaarheid of incorrectheid van informatie heeft ernstige impact op de dienstverlening, met blijvende impact voor gebruikers en maximaal 75% van de gebruikers geïmpacteerd.</t>
  </si>
  <si>
    <t>Belangrijk voor strategische besluitvorming, met ernstige financiële gevolgen bij problemen.</t>
  </si>
  <si>
    <t>De onbeschikbaarheid of incorrectheid van informatie heeft een zeer ernstige impact op strategische rapportering, met een compensatie voor gebruikers onmogelijk en meer dan 75% van de gebruikers geïmpacteerd.</t>
  </si>
  <si>
    <t>De onbeschikbaarheid, lekkage of aanpassing van informatie kan leiden tot fouten in de toekenning van subsidies, wat ernstige juridische gevolgen zoals boetes kan hebben.</t>
  </si>
  <si>
    <t>De onbeschikbaarheid of incorrectheid van informatie kan beperkte financiële schade veroorzaken voor gebruikers, met maximaal 20% van de gebruikers geïmpacteerd.</t>
  </si>
  <si>
    <t>De onbeschikbaarheid of incorrectheid van informatie heeft een beperkte impact op het onthaal, met compensatie mogelijk en maximaal 20% van de gebruikers geïmpacteerd.</t>
  </si>
  <si>
    <t>Beperkte directe financiële gevolgen, hoewel belangrijk voor administratieve ondersteuning.</t>
  </si>
  <si>
    <t>De onbeschikbaarheid of incorrectheid van informatie heeft een beperkte impact op het secretariaat, met compensatie mogelijk en maximaal 20% van de gebruikers geïmpacteerd.</t>
  </si>
  <si>
    <t>Beperkte directe financiële gevolgen, hoewel belangrijk voor de interne cohesie.</t>
  </si>
  <si>
    <t>De onbeschikbaarheid of incorrectheid van informatie heeft een beperkte impact op de organisatiecultuur, met compensatie mogelijk en maximaal 20% van de gebruikers geïmpacteerd.</t>
  </si>
  <si>
    <t>Beperkte directe financiële gevolgen, hoewel belangrijk voor de interne organisatie.</t>
  </si>
  <si>
    <t>De onbeschikbaarheid of incorrectheid van informatie heeft een beperkte impact op de organisatiestructuur, met compensatie mogelijk en maximaal 20% van de gebruikers geïmpacteerd.</t>
  </si>
  <si>
    <t>De onbeschikbaarheid of incorrectheid van informatie heeft een beperkte impact op personeelsevenementen, met compensatie mogelijk en maximaal 20% van de gebruikers geïmpacteerd.</t>
  </si>
  <si>
    <t xml:space="preserve">Beperkte directe financiële gevolgen, hoewel kosten/gemiste inkomsten. </t>
  </si>
  <si>
    <t>De onbeschikbaarheid of incorrectheid van informatie kan aanzienlijke impact hebben op de handhaving van GAS-reglementen, met financiële schade voor gebruikers.</t>
  </si>
  <si>
    <t xml:space="preserve">Beperkte directe financiële gevolgen, hoewel belangrijk voor personeelsontwikkeling. </t>
  </si>
  <si>
    <t xml:space="preserve">Gemiddeld </t>
  </si>
  <si>
    <t>De onbeschikbaarheid of incorrectheid van informatie kan aanzienlijke impact hebben op loopbaan- en talentontwikkeling, met financiële schade voor gebruikers.</t>
  </si>
  <si>
    <t>De onbeschikbaarheid of incorrectheid van informatie heeft een ernstige impact op het onderwijs, met maximum 75% van de gebruikers geïmpacteerd.</t>
  </si>
  <si>
    <t>Directe impact op ruimtelijke ordening, met ernstige financiële gevolgen bij problemen.</t>
  </si>
  <si>
    <t>De onbeschikbaarheid of incorrectheid van informatie heeft ernstige impact op de gebiedsontwikkeling, met blijvende impact voor gebruikers en maximaal 75% van de gebruikers geïmpacteerd.</t>
  </si>
  <si>
    <t xml:space="preserve">Beperkte financiële gevolgen, hoewel belangrijk voor personeelsbeleid. </t>
  </si>
  <si>
    <t xml:space="preserve">De onbeschikbaarheid of incorrectheid van informatie heeft een beperkte impact op personeelsbeleid, met compensatie mogelijk en maximaal 20% van de gebruikers geïmpacteerd. </t>
  </si>
  <si>
    <t>Directe impact op woningkwaliteit, met ernstige financiële gevolgen bij problemen.</t>
  </si>
  <si>
    <t>De onbeschikbaarheid of incorrectheid van informatie heeft een zeer ernstige impact op de woningkwaliteitsbewaking, met een compensatie voor gebruikers onmogelijk en meer dan 75% van de gebruikers geïmpacteerd.</t>
  </si>
  <si>
    <t>De onbeschikbaarheid of incorrectheid van informatie heeft een aanzienlijke impact op monitoring, metmaximum 50% van de gebruikers geïmpacteerd.</t>
  </si>
  <si>
    <t>Zorg en welzijn</t>
  </si>
  <si>
    <t>Problemen kunnen aanzienlijke kosten vooroorzaken i.k.v. zorg en welzijn.</t>
  </si>
  <si>
    <t>De onbeschikbaarheid of incorrectheid van informatie kan aanzienlijke impact hebben op de werking van zorg en welzijn.</t>
  </si>
  <si>
    <r>
      <rPr>
        <u/>
        <sz val="14"/>
        <color theme="1"/>
        <rFont val="Calibri"/>
        <family val="2"/>
        <scheme val="minor"/>
      </rPr>
      <t>STAP 1:</t>
    </r>
    <r>
      <rPr>
        <sz val="14"/>
        <color theme="1"/>
        <rFont val="Calibri"/>
        <family val="2"/>
        <scheme val="minor"/>
      </rPr>
      <t xml:space="preserve">
Is de procesgroep kritisch volgens bijlagen I en II van NIS2?</t>
    </r>
  </si>
  <si>
    <r>
      <rPr>
        <b/>
        <u/>
        <sz val="14"/>
        <color theme="1"/>
        <rFont val="Calibri"/>
        <family val="2"/>
        <scheme val="minor"/>
      </rPr>
      <t>STAP 2A:</t>
    </r>
    <r>
      <rPr>
        <b/>
        <sz val="14"/>
        <color theme="1"/>
        <rFont val="Calibri"/>
        <family val="2"/>
        <scheme val="minor"/>
      </rPr>
      <t xml:space="preserve">
Indien niet kritisch volgens bijlagen I en II van NIS2, hoe groot is de impact bij onbeschikbaarheid/lekkage/aanpassing van de procesgroep op vlak van financiële schade?</t>
    </r>
  </si>
  <si>
    <r>
      <rPr>
        <u/>
        <sz val="14"/>
        <color theme="1"/>
        <rFont val="Calibri"/>
        <family val="2"/>
        <scheme val="minor"/>
      </rPr>
      <t xml:space="preserve">STAP 2A: 
</t>
    </r>
    <r>
      <rPr>
        <sz val="14"/>
        <color theme="1"/>
        <rFont val="Calibri"/>
        <family val="2"/>
        <scheme val="minor"/>
      </rPr>
      <t xml:space="preserve">Wat is de argumentering achter deze inschatting? </t>
    </r>
  </si>
  <si>
    <r>
      <rPr>
        <u/>
        <sz val="14"/>
        <color theme="1"/>
        <rFont val="Calibri"/>
        <family val="2"/>
        <scheme val="minor"/>
      </rPr>
      <t>STAP 2B:</t>
    </r>
    <r>
      <rPr>
        <sz val="14"/>
        <color theme="1"/>
        <rFont val="Calibri"/>
        <family val="2"/>
        <scheme val="minor"/>
      </rPr>
      <t xml:space="preserve">
Indien niet kritisch volgens bijlagen I en II van NIS2, hoe groot is de impact bij onbeschikbaarheid/lekkage/aanpassing van de procesgroep op vlak van reputatieverlies? </t>
    </r>
  </si>
  <si>
    <r>
      <rPr>
        <u/>
        <sz val="14"/>
        <color theme="1"/>
        <rFont val="Calibri"/>
        <family val="2"/>
        <scheme val="minor"/>
      </rPr>
      <t>STAP 2B:</t>
    </r>
    <r>
      <rPr>
        <sz val="14"/>
        <color theme="1"/>
        <rFont val="Calibri"/>
        <family val="2"/>
        <scheme val="minor"/>
      </rPr>
      <t xml:space="preserve"> 
Wat is de argumentering achter deze inschatting? </t>
    </r>
  </si>
  <si>
    <r>
      <rPr>
        <u/>
        <sz val="14"/>
        <color theme="1"/>
        <rFont val="Calibri"/>
        <family val="2"/>
        <scheme val="minor"/>
      </rPr>
      <t>STAP 2C:</t>
    </r>
    <r>
      <rPr>
        <sz val="14"/>
        <color theme="1"/>
        <rFont val="Calibri"/>
        <family val="2"/>
        <scheme val="minor"/>
      </rPr>
      <t xml:space="preserve">
Indien niet kritisch volgens bijlagen I en II van NIS2, hoe groot is de impact bij onbeschikbaarheid/lekkage/aanpassing van de procesgroep op vlak van juridische implicaties? </t>
    </r>
  </si>
  <si>
    <r>
      <rPr>
        <u/>
        <sz val="14"/>
        <color theme="1"/>
        <rFont val="Calibri"/>
        <family val="2"/>
        <scheme val="minor"/>
      </rPr>
      <t xml:space="preserve">STAP 2C: </t>
    </r>
    <r>
      <rPr>
        <sz val="14"/>
        <color theme="1"/>
        <rFont val="Calibri"/>
        <family val="2"/>
        <scheme val="minor"/>
      </rPr>
      <t xml:space="preserve">
Wat is de argumentering achter deze inschatting? </t>
    </r>
  </si>
  <si>
    <r>
      <rPr>
        <u/>
        <sz val="14"/>
        <color theme="1"/>
        <rFont val="Calibri"/>
        <family val="2"/>
        <scheme val="minor"/>
      </rPr>
      <t>STAP 2D:</t>
    </r>
    <r>
      <rPr>
        <sz val="14"/>
        <color theme="1"/>
        <rFont val="Calibri"/>
        <family val="2"/>
        <scheme val="minor"/>
      </rPr>
      <t xml:space="preserve">
Indien niet kritisch volgens bijlagen I en II van NIS2, hoe groot is de impact bij onbeschikbaarheid/lekkage/aanpassing van de procesgroep op vlak van verstoring van de dienstverlening?</t>
    </r>
  </si>
  <si>
    <r>
      <rPr>
        <u/>
        <sz val="14"/>
        <color theme="1"/>
        <rFont val="Calibri"/>
        <family val="2"/>
        <scheme val="minor"/>
      </rPr>
      <t xml:space="preserve">STAP 2D: </t>
    </r>
    <r>
      <rPr>
        <sz val="14"/>
        <color theme="1"/>
        <rFont val="Calibri"/>
        <family val="2"/>
        <scheme val="minor"/>
      </rPr>
      <t xml:space="preserve">
Wat is de argumentering achter deze inschatting?</t>
    </r>
  </si>
  <si>
    <r>
      <rPr>
        <u/>
        <sz val="14"/>
        <color theme="1"/>
        <rFont val="Calibri"/>
        <family val="2"/>
        <scheme val="minor"/>
      </rPr>
      <t>STAP 2E:</t>
    </r>
    <r>
      <rPr>
        <sz val="14"/>
        <color theme="1"/>
        <rFont val="Calibri"/>
        <family val="2"/>
        <scheme val="minor"/>
      </rPr>
      <t xml:space="preserve">
Indien niet kritisch volgens bijlagen I en II van NIS2, hoe groot is de impact bij onbeschikbaarheid/lekkage/aanpassing van de procesgroep op vlak van Burger/Organisaties/Andere klanten?</t>
    </r>
  </si>
  <si>
    <r>
      <rPr>
        <u/>
        <sz val="14"/>
        <color theme="1"/>
        <rFont val="Calibri"/>
        <family val="2"/>
        <scheme val="minor"/>
      </rPr>
      <t xml:space="preserve">STAP 2E: </t>
    </r>
    <r>
      <rPr>
        <sz val="14"/>
        <color theme="1"/>
        <rFont val="Calibri"/>
        <family val="2"/>
        <scheme val="minor"/>
      </rPr>
      <t xml:space="preserve">
Wat is de argumentering achter deze inschatting? </t>
    </r>
  </si>
  <si>
    <r>
      <rPr>
        <b/>
        <u/>
        <sz val="14"/>
        <color theme="1"/>
        <rFont val="Calibri"/>
        <family val="2"/>
        <scheme val="minor"/>
      </rPr>
      <t>STAP 3A:</t>
    </r>
    <r>
      <rPr>
        <b/>
        <sz val="14"/>
        <color theme="1"/>
        <rFont val="Calibri"/>
        <family val="2"/>
        <scheme val="minor"/>
      </rPr>
      <t xml:space="preserve">
Indien de procesgroep kritisch is volgens stap 1 of 2, hoe groot is de impact bij onbeschikbaarheid/lekkage/aanpassing van het proces op vlak van financiële schade?</t>
    </r>
  </si>
  <si>
    <r>
      <rPr>
        <u/>
        <sz val="14"/>
        <color theme="1"/>
        <rFont val="Calibri"/>
        <family val="2"/>
        <scheme val="minor"/>
      </rPr>
      <t xml:space="preserve">STAP 3A: </t>
    </r>
    <r>
      <rPr>
        <sz val="14"/>
        <color theme="1"/>
        <rFont val="Calibri"/>
        <family val="2"/>
        <scheme val="minor"/>
      </rPr>
      <t xml:space="preserve">
Wat is de argumentering achter deze inschatting?</t>
    </r>
  </si>
  <si>
    <r>
      <rPr>
        <u/>
        <sz val="14"/>
        <color theme="1"/>
        <rFont val="Calibri"/>
        <family val="2"/>
        <scheme val="minor"/>
      </rPr>
      <t>STAP 3B:</t>
    </r>
    <r>
      <rPr>
        <sz val="14"/>
        <color theme="1"/>
        <rFont val="Calibri"/>
        <family val="2"/>
        <scheme val="minor"/>
      </rPr>
      <t xml:space="preserve">
Indien de procesgroep kritisch is volgens stap 1 of 2, hoe groot is de impact bij onbeschikbaarheid/lekkage/aanpassing van het proces op vlak van reputatieverlies? </t>
    </r>
  </si>
  <si>
    <r>
      <rPr>
        <u/>
        <sz val="14"/>
        <color theme="1"/>
        <rFont val="Calibri"/>
        <family val="2"/>
        <scheme val="minor"/>
      </rPr>
      <t xml:space="preserve">STAP 3B: </t>
    </r>
    <r>
      <rPr>
        <sz val="14"/>
        <color theme="1"/>
        <rFont val="Calibri"/>
        <family val="2"/>
        <scheme val="minor"/>
      </rPr>
      <t xml:space="preserve">
Wat is de argumentering achter deze inschatting? </t>
    </r>
  </si>
  <si>
    <r>
      <rPr>
        <u/>
        <sz val="14"/>
        <color theme="1"/>
        <rFont val="Calibri"/>
        <family val="2"/>
        <scheme val="minor"/>
      </rPr>
      <t>STAP 3C:</t>
    </r>
    <r>
      <rPr>
        <sz val="14"/>
        <color theme="1"/>
        <rFont val="Calibri"/>
        <family val="2"/>
        <scheme val="minor"/>
      </rPr>
      <t xml:space="preserve">
Indien de procesgroep kritisch is volgens stap 1 of 2, hoe groot is de impact bij onbeschikbaarheid/lekkage/aanpassing van het proces op vlak van juridische implicaties?</t>
    </r>
  </si>
  <si>
    <r>
      <rPr>
        <u/>
        <sz val="14"/>
        <color theme="1"/>
        <rFont val="Calibri"/>
        <family val="2"/>
        <scheme val="minor"/>
      </rPr>
      <t xml:space="preserve">STAP 3C: </t>
    </r>
    <r>
      <rPr>
        <sz val="14"/>
        <color theme="1"/>
        <rFont val="Calibri"/>
        <family val="2"/>
        <scheme val="minor"/>
      </rPr>
      <t xml:space="preserve">
Wat is de argumentering achter deze inschatting? </t>
    </r>
  </si>
  <si>
    <t>STAP 3D:
Indien de procesgroep kritisch is volgens stap 1 of 2, hoe groot is de impact bij onbeschikbaarheid/lekkage/aanpassing van het proces op vlak van verstoring van de dienstverlening?</t>
  </si>
  <si>
    <r>
      <rPr>
        <u/>
        <sz val="14"/>
        <color theme="1"/>
        <rFont val="Calibri"/>
        <family val="2"/>
        <scheme val="minor"/>
      </rPr>
      <t xml:space="preserve">STAP 3D: </t>
    </r>
    <r>
      <rPr>
        <sz val="14"/>
        <color theme="1"/>
        <rFont val="Calibri"/>
        <family val="2"/>
        <scheme val="minor"/>
      </rPr>
      <t xml:space="preserve">
Wat is de argumentering achter deze inschatting?</t>
    </r>
  </si>
  <si>
    <r>
      <rPr>
        <u/>
        <sz val="14"/>
        <color theme="1"/>
        <rFont val="Calibri"/>
        <family val="2"/>
        <scheme val="minor"/>
      </rPr>
      <t>STAP 3E:</t>
    </r>
    <r>
      <rPr>
        <sz val="14"/>
        <color theme="1"/>
        <rFont val="Calibri"/>
        <family val="2"/>
        <scheme val="minor"/>
      </rPr>
      <t xml:space="preserve">
Indien de procesgroep kritisch is volgens stap 1 of 2, hoe groot is de impact bij onbeschikbaarheid/lekkage/aanpassing van het proces op vlak van Burger/Organisaties/Andere klanten?</t>
    </r>
  </si>
  <si>
    <r>
      <rPr>
        <u/>
        <sz val="14"/>
        <color theme="1"/>
        <rFont val="Calibri"/>
        <family val="2"/>
        <scheme val="minor"/>
      </rPr>
      <t xml:space="preserve">STAP 3E: </t>
    </r>
    <r>
      <rPr>
        <sz val="14"/>
        <color theme="1"/>
        <rFont val="Calibri"/>
        <family val="2"/>
        <scheme val="minor"/>
      </rPr>
      <t xml:space="preserve">
Wat is de argumentering achter deze inschatting?</t>
    </r>
  </si>
  <si>
    <t>Beschrijven van goedkeuring aankoop en facturatie proces</t>
  </si>
  <si>
    <t>Uitgeven van overheidsopdrachten met geringe waarde (aanvaarde factuur/bestelbonprocedure/onder drempelwaarde)</t>
  </si>
  <si>
    <t>Opvolgen van aankopen / overheidsopdrachten</t>
  </si>
  <si>
    <t>Uitvoeren van dringende aankopen</t>
  </si>
  <si>
    <t>Beheren van vaste activa, patrimonium en materieel</t>
  </si>
  <si>
    <t>Verwerven van vaste activa, patrimonium en materieel</t>
  </si>
  <si>
    <t>Beheren en onderhouden van grondgebied</t>
  </si>
  <si>
    <t>Organiseren van opname en overdrachten kredieten, leningen etc. in MJP</t>
  </si>
  <si>
    <t>Opmaken van MJP (financieel) en bijhorende MT planningen</t>
  </si>
  <si>
    <t>Uitvoeren van monitoring en bewaken van voortgang financiële planning &amp; bijsturen van MJP</t>
  </si>
  <si>
    <t>Verlenen van advies inzake conformiteitscontrole/bewaking van financiële planning/visum</t>
  </si>
  <si>
    <t>Uitvoeren van actief schuldbeheer</t>
  </si>
  <si>
    <t>Aanrekenen en innen van belasting op bedrijven</t>
  </si>
  <si>
    <t>Aanrekenen en innen van belasting tweede verblijven</t>
  </si>
  <si>
    <t>Aanrekenen en innen van heffing voor bedrijven inzake vervuiling (bv op de vervuiling van oppervlaktewateren, storten, verbranden afvalstoffen,..)</t>
  </si>
  <si>
    <t>Aanrekenen en innen van leegstandsbelasting</t>
  </si>
  <si>
    <t>Aanrekenen en innen van retributie huisvuilzakken en andere afval inzamelrecipiënten, retributie gebruik containerparken, huisvuil- of milieubelasting</t>
  </si>
  <si>
    <t>Aanrekenen en innen van retributie op afgifte van administratieve documenten (vergunningen, pasport,…)</t>
  </si>
  <si>
    <t>Aanrekenen en innen van gemeentebelasting op filmvoorstellingen of andere evenementen</t>
  </si>
  <si>
    <t>Aanrekenen en innen van belasting op het verstrekken van logies</t>
  </si>
  <si>
    <t>Aanrekenen en innen van belasting op ongebruikte gronden en kavels (activeringsheffing onbebouwde percelen)</t>
  </si>
  <si>
    <t>Aanrekenen en innen van belasting op reclamedrukwerk en vaste reclame zichtbaar van op openbare weg</t>
  </si>
  <si>
    <t>Aanvragen van ontslag burgermeester</t>
  </si>
  <si>
    <t>Aanvragen van ontslag voorzitter vast bureau</t>
  </si>
  <si>
    <t>Beheren van adviesraden, burgerparticipatie en -tevredenheid</t>
  </si>
  <si>
    <t>Organiseren van een volksraadpleging</t>
  </si>
  <si>
    <t>Generieke aanvraag dat een CBS beslissing vereist</t>
  </si>
  <si>
    <t>Verkopen van afvalbeleidsgebonden materiaal aan burger (huisvuilzakken, compostvaten,…)</t>
  </si>
  <si>
    <t>Ophalen van huishoudelijk afval en selectieve afvalophalingen (PMD, GFT, karton,…)</t>
  </si>
  <si>
    <t>Ophalen en opkuisen zwerfvuil</t>
  </si>
  <si>
    <t>Organiseren van de werking en ondersteuning van afvalophaling en sensibilisering hierrond (bv ophaalkalender)</t>
  </si>
  <si>
    <t>Behandelen van dossiers inzake de begeleiding van ondernemers die op zoek zijn naar een geschikte locatie</t>
  </si>
  <si>
    <t>Bevorderen van de lokale economie</t>
  </si>
  <si>
    <t>Behandelen van dossiers inzake de promotie van nieuwe economische concepten en ideeën</t>
  </si>
  <si>
    <t>Behandelen van aanvraag ontgraving</t>
  </si>
  <si>
    <t>Behandelen van aanvraag begraafplaats, grafconcessie, uistrooiiing (natuurbegraafplaats)</t>
  </si>
  <si>
    <t>Beheren van begraafplaatsen en in stand houden ervan</t>
  </si>
  <si>
    <t>Beheren van jeugdvoorzieningen</t>
  </si>
  <si>
    <t>Beheren van opvangtehuizen</t>
  </si>
  <si>
    <t>Coördineren van opvoedingsondersteuning</t>
  </si>
  <si>
    <t>Organiseren van verblijf, voeding en kledij voor werklozen en hun families</t>
  </si>
  <si>
    <t>Beheren van tehuizen voor kinderen van ouders zonder vaste verblijfplaats</t>
  </si>
  <si>
    <t>Opmaken van actieplannen voor spijbelen, gelijke onderwijskansen, probleemgedrag op school enz.</t>
  </si>
  <si>
    <t>Beheren van assistentiewoningen (serviceflats) en ouderenwoningen</t>
  </si>
  <si>
    <t>Organiseren van handelsbeurzen</t>
  </si>
  <si>
    <t>Behandelen en toekennen van tijdelijke economische vergunningen (bv. circus, kermis,...)</t>
  </si>
  <si>
    <t>Behandelen en toekennen van vergunning tijdelijk terras horeca</t>
  </si>
  <si>
    <t>Behandelen en toekennen van vergunning sterke dranken</t>
  </si>
  <si>
    <t>Behandelen en toekennen van marktvergunningen en leurkaart ambulante handel</t>
  </si>
  <si>
    <t>Behandelen en toekennen van vergunning straatanimatie en straatmuzikanten</t>
  </si>
  <si>
    <t>Behandelen en toekennen van vergunning taxi</t>
  </si>
  <si>
    <t>Behandelen en toekennen van visvergunningen, viskwekerijen, riviervisvangst, zeevisserij, vismijnen en vissershaven</t>
  </si>
  <si>
    <t>Beheren van hallen</t>
  </si>
  <si>
    <t>Beheren van markten</t>
  </si>
  <si>
    <t>Beheren van (jaar)beurzen</t>
  </si>
  <si>
    <t>Beheren van (handels)tentoonstellingen</t>
  </si>
  <si>
    <t>Behandelen en toekennen van starterscontract</t>
  </si>
  <si>
    <t>Aanvragen wijziging vaste verkeersreglementering</t>
  </si>
  <si>
    <t>Beheren, onderhouden en ontwikkelen van (residentiële) woonwagenterreinen</t>
  </si>
  <si>
    <t>Beheren, onderhouden en ontwikkelen van doortrekkersterreinen en pleisterplaatsen voor woonwagenbewoners</t>
  </si>
  <si>
    <t>Beheren van aanvragen werken door nutsmaatschappijen</t>
  </si>
  <si>
    <t>Beheren en onderhouden van onbevaarbare waterlopen, grachten en infiltratiezones</t>
  </si>
  <si>
    <t>Beheren van waterbeheersing en waterkering</t>
  </si>
  <si>
    <t>Beheren en onderhouden van natuurgebieden</t>
  </si>
  <si>
    <t>Beheren en onderhouden van grasstroken, aarden dammen en erosiepoelen in het kader van de erosiebestrijding</t>
  </si>
  <si>
    <t>Beheren en beschermen van biodiversiteit, landschappen en bodem</t>
  </si>
  <si>
    <t>Beheren van bodemonderzoeken - sanering</t>
  </si>
  <si>
    <t>Beheren en onderhouden van groene ruimte</t>
  </si>
  <si>
    <t>Beheren en onderhouden van botanische tuinen</t>
  </si>
  <si>
    <t>Beheren en coördineren van wegenwerken</t>
  </si>
  <si>
    <t>Ijs- en sneeuwvrij maken van de wegen</t>
  </si>
  <si>
    <t>Beheren en onderhouden van fietspaden en fietswegen</t>
  </si>
  <si>
    <t>Beheren en onderhouden van voetpaden</t>
  </si>
  <si>
    <t>Beheren en onderhouden van straatverlichting</t>
  </si>
  <si>
    <t>Behandelen en toekennen vergunningen inname openbaar domein</t>
  </si>
  <si>
    <t>Aanvragen van vrijstelling afvalwater en aanvragen/beheren/opvolgen van aansluiten riolering</t>
  </si>
  <si>
    <t>Behandelen en toekennen aanvraag van een energiescan</t>
  </si>
  <si>
    <t>Ruimen van aal- en andere putten (bv. reiniging straatkolken)</t>
  </si>
  <si>
    <t>Beheren van riolering en collectoren</t>
  </si>
  <si>
    <t>Behandelen van tijdsgebonden dossiers (meldingen bronbemaling, milieuvergunning)</t>
  </si>
  <si>
    <t>Behandelen van aanvragen van getuigschriften i.v.m. het leefmilieu</t>
  </si>
  <si>
    <t>Aanmoedigen van ecologische duurzaamheid en natuurbehoud</t>
  </si>
  <si>
    <t>Controleren en sanctioneren van milieumisdrijven en milieu-inbreuken</t>
  </si>
  <si>
    <t>Uitvoeren van crediteurenbeheer</t>
  </si>
  <si>
    <t>Uitvoeren van kassabeheer &amp; provisies</t>
  </si>
  <si>
    <t>Begroten van ontvangsten en uitgaven</t>
  </si>
  <si>
    <t>Beheren van bankrekeningen (incl bankautorisaties, volmachten,..)</t>
  </si>
  <si>
    <t>Opmaken en uitvoeren KT en MT planning (waaronder thesaurieplanning)</t>
  </si>
  <si>
    <t>Coördineren van burenbemiddeling</t>
  </si>
  <si>
    <t>Beheren van Gemeentelijke Administratieve Sancties (GAS; incl handhaving, innen boete, vaststellingen,..)</t>
  </si>
  <si>
    <t>Toekennen en verwerken van prijssubsidies AGB</t>
  </si>
  <si>
    <t>Verwerken en betalen uitgaande werkings- en investeringssubsidies (incusief nominatieve)</t>
  </si>
  <si>
    <t xml:space="preserve">Beheren van inkomende toelagen en subsidies </t>
  </si>
  <si>
    <t>Beheren van kinderopvang (exclusief buitenschoolse opvang)</t>
  </si>
  <si>
    <t>Organiseren van administratie/secretariaat (bv. registreren aanwezigheden en inschrijvingen etc.)</t>
  </si>
  <si>
    <t>Organiseren van buitenschoolse opvang</t>
  </si>
  <si>
    <t>Organiseren van toegang tot lokalen</t>
  </si>
  <si>
    <t>Opvolgen van personeelsbezetting</t>
  </si>
  <si>
    <t>Beheren van communicatie intern en extern</t>
  </si>
  <si>
    <t>Opvolgen van reservaties van kinderen voor een opvangmoment</t>
  </si>
  <si>
    <t>Organiseren van activiteiten LDC</t>
  </si>
  <si>
    <t>Organiseren van onthaal LDC - OCMW</t>
  </si>
  <si>
    <t>Opvolgen kwaliteitsplanning LDC en AW</t>
  </si>
  <si>
    <t>Opvolgen van noodoproepen AW</t>
  </si>
  <si>
    <t>Opvolgen van begeleiding AW</t>
  </si>
  <si>
    <t>Opvolgen van technische dienst AW</t>
  </si>
  <si>
    <t>Beheren van vuurwerk (bv. opslagvergunning, aanvraag afschieten,…)</t>
  </si>
  <si>
    <t>Beheren van gemeentelijk nood- en interventieplan (rampenplan, ANIP)</t>
  </si>
  <si>
    <t>Beheren van crisisopvang</t>
  </si>
  <si>
    <t>Organiseren van permanentie/strooien</t>
  </si>
  <si>
    <t>Mede-organiseren van de strijdmachten (burgerwacht, militie, etc.)</t>
  </si>
  <si>
    <t>Voorzien van maatregelen i.k.v. gerechtelijke alternatieve maatregelen (leerstraffen)</t>
  </si>
  <si>
    <t>Herstellen/opruimen van gevaarlijke situaties</t>
  </si>
  <si>
    <t>Uitbetalen en boekhoudkundig verwerken van personeelskosten</t>
  </si>
  <si>
    <t>Opvolgen van personeelsschulden en pensioenen</t>
  </si>
  <si>
    <t>Beheren van overzicht levensbeschouwingen op grondgebied (kerken, moskeeën,…)</t>
  </si>
  <si>
    <t>Beheren van inventaris scholen (inclusief onderwijsdata en facilitaire middelen)</t>
  </si>
  <si>
    <t>Beheren van inventaris verkeersborden, rode lichten, bewegwijzering, infoborden,... en aanvullende reglementen</t>
  </si>
  <si>
    <t>Opvolgen van begeleider arbeidsmatige activiteiten</t>
  </si>
  <si>
    <t>Opvolgen van erkende organisatie autonoom vrijwilligerswerk</t>
  </si>
  <si>
    <t>Beheren van toeristische informatie</t>
  </si>
  <si>
    <t>Beheren van epidemiologische gegevens</t>
  </si>
  <si>
    <t>Beheren van overzicht wachtdiensten (apothekers, dokters, tandartsen,…)</t>
  </si>
  <si>
    <t>Beheren van subsidies en premies aan  verzelfstandigde/verbonden  entiteiten</t>
  </si>
  <si>
    <t>Beheren van vergunning tijdelijke inname openbaar domein (bv aanvraag stelling)</t>
  </si>
  <si>
    <t>Beheren van dagzorgcentra</t>
  </si>
  <si>
    <t>Ontvangen en verwerken van aanvragen evenementen</t>
  </si>
  <si>
    <t>Opmaken van werkbonnen voor technische dienst</t>
  </si>
  <si>
    <t>Beheren van veiligheid en mobiliteit tijdens evenementen</t>
  </si>
  <si>
    <t>Beheren van verzekeringen voor evenementen</t>
  </si>
  <si>
    <t>Beheren van reserveringen van materiaal en/of accommodatie voor evenementen</t>
  </si>
  <si>
    <t>Beheren van milieu / duurzaamheid tijdens evenementen</t>
  </si>
  <si>
    <t>Beheren van publiciteit evenementen (bv. uitdelen flyers)</t>
  </si>
  <si>
    <t>Beheren van muziek evenementen (bv. afwijking geluidsniveau)</t>
  </si>
  <si>
    <t>Organiseren van evenementen (bv. festivals)</t>
  </si>
  <si>
    <t>Organiseren van plechtigheden (bv. huldigingen)</t>
  </si>
  <si>
    <t>Ondersteunen van adviesraden en uitwerken van programma</t>
  </si>
  <si>
    <t>Verlenen van vergunningen voor organiseren van evenementen en activiteiten (bv. kampvuurvergunning)</t>
  </si>
  <si>
    <t>HVAC - Verwarmen/koelen/ventileren/warm water</t>
  </si>
  <si>
    <t>Opvolgen van zorg, voeding en bedbeheer</t>
  </si>
  <si>
    <t>Opvolgen van noodstroom</t>
  </si>
  <si>
    <t>Verlichting en waterafvoer</t>
  </si>
  <si>
    <t>intake nieuwe bewoner / afname BELRAI</t>
  </si>
  <si>
    <t>Organiseren van gemeenteraad</t>
  </si>
  <si>
    <t>Organiseren van het college van burgemeester en schepenen</t>
  </si>
  <si>
    <t>Organiseren van het Bijzonder Comité voor de Sociale Dienst</t>
  </si>
  <si>
    <t>Organiseren van bestuur door de financieel directeur</t>
  </si>
  <si>
    <t>Organiseren van de Raad voor Maatschappelijk Welzijn</t>
  </si>
  <si>
    <t>Organiseren van het bestuur door de algemeen directeur en/of zijn gedelegeerden</t>
  </si>
  <si>
    <t>Onderwerpen van het bestuur aan het bestuurlijke toezicht van de hogere overheid</t>
  </si>
  <si>
    <t>Onderwerpen van de besluiten van de verschillende politieke bestuursorganen aan het administratief toezicht</t>
  </si>
  <si>
    <t>Onderwerpen van de besluiten van de bestuursorganen aan de toezichthoudende overheid</t>
  </si>
  <si>
    <t>Indienen en beoordelen van de lokale invulling van de Vlaamse beleidsprioriteiten en toekenning van de subsidies</t>
  </si>
  <si>
    <t>Beheren van collectieve motie gemeenteraadslid/burgermeester</t>
  </si>
  <si>
    <t>Organiseren van algemene vergadering</t>
  </si>
  <si>
    <t>Organiseren van Raad van Bestuur</t>
  </si>
  <si>
    <t>Organiseren van een Directiecomité</t>
  </si>
  <si>
    <t>Beheren van akte van voordracht</t>
  </si>
  <si>
    <t>Aanvragen van raadpleging archief</t>
  </si>
  <si>
    <t>Uitlenen van materialen bibliotheek</t>
  </si>
  <si>
    <t>Organiseren van evenementen, infosessies</t>
  </si>
  <si>
    <t>Voorzien van drukwerk, internetgebruik,.. voor burgers</t>
  </si>
  <si>
    <t>Aankopen van collectie</t>
  </si>
  <si>
    <t>Beheren van uitleendienst boeken</t>
  </si>
  <si>
    <t>Beheren van publieke dienstverlening backoffice (admin pc in de burelen waarop algemene mail toekomt + telefonie).</t>
  </si>
  <si>
    <t>Uitvoeren van BTW-facturatie</t>
  </si>
  <si>
    <t>Afleveren van documenten en diensten</t>
  </si>
  <si>
    <t>Behandelen verzoeken en akten</t>
  </si>
  <si>
    <t>Uitvoeren van algemeen management (o.a. administratie,…)</t>
  </si>
  <si>
    <t>Netwerken</t>
  </si>
  <si>
    <t>Organiseren van overlegmomenten (intern &amp; extern)</t>
  </si>
  <si>
    <t>Beheren en onderhouden van informatiestroom</t>
  </si>
  <si>
    <t>Plaatsen van bestellingen (aankoop)</t>
  </si>
  <si>
    <t>Behandelen en toekennen van overige dringende documenten</t>
  </si>
  <si>
    <t>Behandelen van aangifte erkenning van een kind</t>
  </si>
  <si>
    <t>Behandelen van aangifte geboorte</t>
  </si>
  <si>
    <t>Behandelen van aangifte overlijden</t>
  </si>
  <si>
    <t>Behandelen van aanvraag adoptie</t>
  </si>
  <si>
    <t>Behandelen van aanvraag belgische nationaliteit</t>
  </si>
  <si>
    <t>Behandelen van aanvraag eensluidend afschrift (van een kopie)</t>
  </si>
  <si>
    <t>Behandelen van aanvraag naamswijziging</t>
  </si>
  <si>
    <t>Behandelen van aanvraag paspoort/reispas</t>
  </si>
  <si>
    <t>Behandelen van aanvraag pensioen</t>
  </si>
  <si>
    <t>Behandelen van aanvraag (internationaal / Europees) rijbewijs (incl. vernieuwing)</t>
  </si>
  <si>
    <t>Behandelen van melding adreswijziging</t>
  </si>
  <si>
    <t>Behandelen van melding afleggen verklaring</t>
  </si>
  <si>
    <t>Behandelen van aangifte huwelijk, wettelijk samenwonen, echtscheiding</t>
  </si>
  <si>
    <t>Behandelen van aankomst of vertrek vreemdeling</t>
  </si>
  <si>
    <t>Behandelen van aanvraag afschrift bevolkingsregister</t>
  </si>
  <si>
    <t>Behandelen van aanvraag uittreksel strafregister</t>
  </si>
  <si>
    <t>Behandelen van aanvraag volmacht of info verkiezingen</t>
  </si>
  <si>
    <t>Behandelen van aanvraag eID, kids-ID of (tijdelijke) verblijfstitel</t>
  </si>
  <si>
    <t>Uitvoeren van crisisbeheer en -communicatie</t>
  </si>
  <si>
    <t>Coördineren van gemeenschapswachten</t>
  </si>
  <si>
    <t>Coördineren van Buurt Informatie Netwerken (BIN's)</t>
  </si>
  <si>
    <t>Coördineren van wijkmanagers en wijkcentra als aanspreekpunten voor de wijkbewoners</t>
  </si>
  <si>
    <t>Coördineren van wijkvergaderingen</t>
  </si>
  <si>
    <t>Coördineren van bewonersgroepen en bewonersparticipatie</t>
  </si>
  <si>
    <t>Bijdragen in geld of in natura beheerd door internationale, regionale of andere multinationale organisaties</t>
  </si>
  <si>
    <t>Coördineren hulp aan ontwikkelingslanden en liefdadigheidsinstellingen</t>
  </si>
  <si>
    <t>Coördineren van officiële bezoeken</t>
  </si>
  <si>
    <t>Coördineren van vriendschappelijke betrekkingen (jumelages)</t>
  </si>
  <si>
    <t>Opvolgen delegatie en financiële verantwoordelijkheden</t>
  </si>
  <si>
    <t>Opmaken van klimaatvisie en -strategie</t>
  </si>
  <si>
    <t>Uitvoeren van klimaatvisie en -strategie</t>
  </si>
  <si>
    <t>Opvolgen van klimaatvisie en -strategie</t>
  </si>
  <si>
    <t>Rapporteren over klimaatvisie en - strategie (al dan niet i.k.v. burgemeesterconvenanten en het Lokaal Energie- en Klimaatpact (LEKP))</t>
  </si>
  <si>
    <t>Voorzien van restauratie onroerend erfgoed</t>
  </si>
  <si>
    <t>Voorzien van openbaar onderzoek onroerend erfgoed</t>
  </si>
  <si>
    <t>Opzetten van adviesprocesdure inzake bescherming onroerend erfgoed</t>
  </si>
  <si>
    <t>Beheren en exploiteren van erfgoedwerking (archeologische sites en monumenten, restauratiewerkzaamheden, straatnaamgeving, etc.)</t>
  </si>
  <si>
    <t>Beheren van (religieus) patrimonium (bv. administratief toezicht kerkfabrieken)</t>
  </si>
  <si>
    <t>Uitvoeren van administratie / secretariaat</t>
  </si>
  <si>
    <t>Beheren van recyclageparken</t>
  </si>
  <si>
    <t>Beheren van afvalverwerkingssystemen (bv  compostering,…)</t>
  </si>
  <si>
    <t>Beheren van cultuurcentrum (inclusief concessies, ontmoetingsruimtes,…)</t>
  </si>
  <si>
    <t>Beheren van musea</t>
  </si>
  <si>
    <t>Beheren van schouwburg, concertgebouw, opera</t>
  </si>
  <si>
    <t>Beheren van gemeenschapscentrum</t>
  </si>
  <si>
    <t>Beheren van infrastructuur zwembaden, sporthallen en sportterreinen (bv. waterkwaliteit zwembad, infrastructuur sporthal, tribunes, etc.)</t>
  </si>
  <si>
    <t>Verhuren van sportinfrastructuur (inclusief concessies, retributies,..)</t>
  </si>
  <si>
    <t>Uitvoeren van administratie / secretariaat (bv. beheren van reservaties, kassa, etc.)</t>
  </si>
  <si>
    <t>Coördineren en uitvoeren van externe communicatie (Burgers)</t>
  </si>
  <si>
    <t>Coördineren en uitvoeren van externe communicatie (Pers)</t>
  </si>
  <si>
    <t>Beheren van communicatieplanning en monitoring</t>
  </si>
  <si>
    <t>Beheren van ongedierte en beschermde diersoorten</t>
  </si>
  <si>
    <t>Beheren van verloren gelopen en/of gekwetste dieren</t>
  </si>
  <si>
    <t>Beheren van overlast dieren (bv. onvruchtbaar maken van huiskast)</t>
  </si>
  <si>
    <t>Bieden van bescherming dieren (bv. paddenoversteek, dierenverwaarlozing,..)</t>
  </si>
  <si>
    <t>Organiseren van financieel toezicht op politiezone/brandweer/eerstelijnszone hulpverlening</t>
  </si>
  <si>
    <t>Opvolgen van onderhoudsgelden</t>
  </si>
  <si>
    <t>Behandelen en toekennen van aanvragen van tussenkomst voor buitenschoolse kinderopvang</t>
  </si>
  <si>
    <t>Beheren van tussenkomst kosten begraafplaats</t>
  </si>
  <si>
    <t>Beheren van tussenkomst kosten crematoria</t>
  </si>
  <si>
    <t>Beheren van tussenkomst kosten mortuarium</t>
  </si>
  <si>
    <t>Beheren van uitkeringen in geld zoals toelagen voor zorg</t>
  </si>
  <si>
    <t>Beheren van financiële steunmaatregelen</t>
  </si>
  <si>
    <t>Beheren van voorschotten (bv op sociale uitkeringen)</t>
  </si>
  <si>
    <t>Beheren van sociale premie voor jeugdactiviteiten</t>
  </si>
  <si>
    <t>Beheren van tussenkomst eerste maand huishuur</t>
  </si>
  <si>
    <t>Beheren van tussenkomst in energiefacturen</t>
  </si>
  <si>
    <t>Beheren van tussenkomst in farmaceutische en (para-) medische kosten</t>
  </si>
  <si>
    <t>Beheren van tussenkomst in huurwaarborg</t>
  </si>
  <si>
    <t>Beheren van tussenkomst in mutualiteitsbijdragen</t>
  </si>
  <si>
    <t>Beheren van tussenkomst leefgeld</t>
  </si>
  <si>
    <t>Beheren van tussenkomst Nederlandse taallessen</t>
  </si>
  <si>
    <t>Beheren van tussenkomst voor haarverzorging</t>
  </si>
  <si>
    <t>Beheren van vakantietoelage personen met een handicap</t>
  </si>
  <si>
    <t>Beheren van tussenkomst taxivervoer, minder mobiele personen</t>
  </si>
  <si>
    <t>Beheren van tussenkomst vaccin tegen baarmoederhalskanker</t>
  </si>
  <si>
    <t>Beheren van sociale premie water en elektriciteit voor gezinnen en personen met een laag inkomen</t>
  </si>
  <si>
    <t>Beheren van gemeentelijke huurtoelage</t>
  </si>
  <si>
    <t>Beheren van medisch-sociale toelage volwassenen met een handicap</t>
  </si>
  <si>
    <t>Beheren van vergoedingen betaald aan personen die zorgen voor een oudere (mantelzorgpremie)</t>
  </si>
  <si>
    <t>Beheren van financiële tussenkomst verblijf in een woonzorgcentrum</t>
  </si>
  <si>
    <t>Beheren van aanpassingspremie voor woning van ouderen en personen met handicap</t>
  </si>
  <si>
    <t>Beheren van premie voor palliatieve thuiszorg</t>
  </si>
  <si>
    <t>Beheren van overige financiële steun (bv mazouttoelage, tussenkomst kinderopvang..)</t>
  </si>
  <si>
    <t>Opvolgen van opname - en facturatieproces VSB i.k.v. financiering voorzieningen</t>
  </si>
  <si>
    <t>Meedelen van gegevens RaaS/eCalcura i.k.v. financiering voorzieningen</t>
  </si>
  <si>
    <t>Doorgeven van beslissingen genomen op het BCSD aan financiële dienst voor betalingen maar ook aan hogere overheden om subsidies te ontvangen</t>
  </si>
  <si>
    <t>Uitbetalen van dringende steunen (per cash of overschrijving)</t>
  </si>
  <si>
    <t>Aanvragen van pensioenen, zorgbudget voor ouderen met een zorgnood, kinderbijslag…</t>
  </si>
  <si>
    <t>Beheren van boekhouding van de inkomsten en uitgaven</t>
  </si>
  <si>
    <t>Uitvoeren van rapportering (financieel) / afsluitingen</t>
  </si>
  <si>
    <t>Nakomen van periodieke rapportering</t>
  </si>
  <si>
    <t>Nakomen van jaarlijkse rapportering (jaarrekening etc)</t>
  </si>
  <si>
    <t>Houden van toezicht (ochtend, middag en/of avond)</t>
  </si>
  <si>
    <t xml:space="preserve">Beheren van internaten </t>
  </si>
  <si>
    <t>Aanvragen van onderwijscheques</t>
  </si>
  <si>
    <t>Beheren van evaluatie- en schoolreglementen</t>
  </si>
  <si>
    <t>Coördineren van leerlingenvervoer</t>
  </si>
  <si>
    <t>Aanbieden van flankerend onderwijs (bv. faciliteren fiets- en voetgangersexamen)</t>
  </si>
  <si>
    <t>Aanbieden overig onderwijs (bv. zwemles, Franse lessen,…)</t>
  </si>
  <si>
    <t>Verdelen en beheren van de materialen die nodig zijn voor de lessen</t>
  </si>
  <si>
    <t>Bieden van onmiddellijke en ad hoc respons bij dringende zaken van leerlingen, leerkrachten, problemen in het gebouw</t>
  </si>
  <si>
    <t>Organiseren van permanentie tijdens de openingsuren van het secretariaat</t>
  </si>
  <si>
    <t>Organiseren van leerlingenbegeleiding</t>
  </si>
  <si>
    <t>Uitvoeren van leerlingenadministratie</t>
  </si>
  <si>
    <t>Coördineren van fysische scheiding tussen openbare, private en technische ruimtes</t>
  </si>
  <si>
    <t>Naleven van vastgelegde afspraken met derde partijen omtrent fysieke toegang</t>
  </si>
  <si>
    <t>Beheren, loggen en toezicht houden op toegangen</t>
  </si>
  <si>
    <t>Opvolgen van inbraakbeveiliging</t>
  </si>
  <si>
    <t>Coördineren van begeleiding van derden in private en technische ruimtes</t>
  </si>
  <si>
    <t>Opmaken en uitvoeren van omgevingsbeleid</t>
  </si>
  <si>
    <t>Coördineren van nieuwe of gerenoveerde woongebieden, Bpa, RUP,...</t>
  </si>
  <si>
    <t>Beheren van bijzondere plannen van aanleg (BPA's) / ruimtelijke uitvoeringsplannen</t>
  </si>
  <si>
    <t>Coördineren van gemeentevernieuwing (aanleg marktplein, publieke ruimte,...)</t>
  </si>
  <si>
    <t>Beheren van omgevingsvergunningen</t>
  </si>
  <si>
    <t>Handhaven van omgevingsbeleid (omgevingsvergunningen, milieu,...)</t>
  </si>
  <si>
    <t>Behandelen van vergunningsaanvragen in kader van omgeving</t>
  </si>
  <si>
    <t>Verlenen van advies aan provincie of gewest</t>
  </si>
  <si>
    <t>Afleveren van stedenbouwkundige inlichtingen aan notarissen</t>
  </si>
  <si>
    <t>Behandelen van planologische attesten</t>
  </si>
  <si>
    <t>Verlenen van attesten van verdeling</t>
  </si>
  <si>
    <t>Organiseren van commissie voor ruimtelijke ordening op gemeentelijk niveau (gecoro)</t>
  </si>
  <si>
    <t>Organiseren van secretariaat/Administratie</t>
  </si>
  <si>
    <t>Beheren van ruilverkaveling van gronden</t>
  </si>
  <si>
    <t>Beheren van ICT-infrastructuur en -architectuur</t>
  </si>
  <si>
    <t>Beheren van toegangsrechten en gebruikersrechten</t>
  </si>
  <si>
    <t xml:space="preserve">Organiseren van preventie (informatieveiligheidscel, sensibilisering, versleuteling, anti-malware) </t>
  </si>
  <si>
    <t>Opvolgen van outsourcing en ICT-dienstenleveranciers (o.a. SLA's)</t>
  </si>
  <si>
    <t>Uitvoeren van performantie- en capaciteitsbeheer</t>
  </si>
  <si>
    <t>Coördineren van de ICT in functie van de organisatiedoelstellingen en dat ook monitoren</t>
  </si>
  <si>
    <t>Uitvoeren van effectief beheer via ICT-beleidslijnen, -normen en -standaarden</t>
  </si>
  <si>
    <t>Digitaliseren en automatiseren van sleutelprocessen</t>
  </si>
  <si>
    <t>Beheren van informatie/documentbeheer</t>
  </si>
  <si>
    <t>Beheren van postregistratie</t>
  </si>
  <si>
    <t>Organiseren van huisstijl, logo's &amp; sjablonen</t>
  </si>
  <si>
    <t>Coördineren en uitvoeren van interne communicatie</t>
  </si>
  <si>
    <t>Opvolgen van middelen en prestaties (functioneel, financieel, kwalitatief, tijdsgebonden)</t>
  </si>
  <si>
    <t>Uitvoeren van sourcingstrategie: outsourcing, insourcing of hybride-model</t>
  </si>
  <si>
    <t>Faciliteren van overleg en samenwerking tussen ICT en business</t>
  </si>
  <si>
    <t>Uitvoeren van netwerkbeheer</t>
  </si>
  <si>
    <t>Nemen, bewaren en terugplaatsen van back-ups van alle essentiële informatie en software</t>
  </si>
  <si>
    <t>Beheren van speelpleinen/velden en skateparken</t>
  </si>
  <si>
    <t>Beheer jeugdcentra en jeugdhuizen</t>
  </si>
  <si>
    <t>Beheren en organiseren van sportkampen en speelpleinwerking (inschrijvingen, communicaties, vormgeven, etc.)</t>
  </si>
  <si>
    <t>Uitvoeren van juridische ondersteuning</t>
  </si>
  <si>
    <t>Coördineren van klachtenbeheer</t>
  </si>
  <si>
    <t>Coördineren van meldingenbeheer</t>
  </si>
  <si>
    <t>Opmaken van bestelbon</t>
  </si>
  <si>
    <t>Beheren van initiatieven in verband met sociale cohesie, uitsluiten van discriminatie en racisme, deradicalisering, taalbeleid, toegankelijkheid, beleidsparticipatie en de regie van het lokale integratiebeleid</t>
  </si>
  <si>
    <t>Ondersteunen van maatschappelijke ontwikkeling</t>
  </si>
  <si>
    <t>Ondersteunen van het lokaal integratiebeleid (incl hulp bij huisvesting, taallessen, onderwijs,...)</t>
  </si>
  <si>
    <t>Bieden van hulp i.g.v. familiaal geweld</t>
  </si>
  <si>
    <t>Opmaken en opvolgen lokaal gezondheidsbeleid (voedselpakketten, persoonsverzorging, materiële hulp,...)</t>
  </si>
  <si>
    <t>Opvolgen van trajectbegeleiding, activering, sociale tewerkstelling</t>
  </si>
  <si>
    <t>Verlenen van juridische informatie en advies</t>
  </si>
  <si>
    <t>Organiseren van schuldbemiddeling en budgetbeheer</t>
  </si>
  <si>
    <t>Beheren van de Lokale Adviescommissie (LAC) over afsluiting of heraansluiting van elektriciteit, aardgas of water</t>
  </si>
  <si>
    <t>Ondersteunen bij oprichting welzijnsvereniging</t>
  </si>
  <si>
    <t>Ondersteunen bij oprichting van de ziekenhuisvereniging</t>
  </si>
  <si>
    <t>Ondersteunen van oprichting van vereniging of vennootschap voor sociale dienstverlening</t>
  </si>
  <si>
    <t>Ondersteunen van oprichting woonzorgvereniging of de woonzorgvennootschap</t>
  </si>
  <si>
    <t>Behandelen van goedkeuring of toetreding ziekenhuisvereniging</t>
  </si>
  <si>
    <t>Behandelen van goedkeuring of toetreding vereniging of vennootschap voor sociale dienstverlening</t>
  </si>
  <si>
    <t>Opvolgen van fysieke en psychosociale revalidatie</t>
  </si>
  <si>
    <t>Opvolgen van lokaal opvanginitiatief</t>
  </si>
  <si>
    <t>Organiseren van administratie/secretariaat (bv. opmaken verslag, telefonische bereikbaarheid, etc.)</t>
  </si>
  <si>
    <t>Beschikbaar stellen, schorsen en toewijzingen ontvangen voor LOI-woningen</t>
  </si>
  <si>
    <t>Opmaken van attesten (geen) leefloon</t>
  </si>
  <si>
    <t>Beheren van meerlingenhulp</t>
  </si>
  <si>
    <t>Opmaken en uitvoeren van parkeerbeleid (beheer parkeerautomaten, bewonerskaarten,…)</t>
  </si>
  <si>
    <t>Aanvragen van een parkeerplaats voor personen met een handicap</t>
  </si>
  <si>
    <t>Toekennen van taxicheques</t>
  </si>
  <si>
    <t>Toekennen van gemeentelijke tussenkomst bij aankoop Buzzy Pazz bij De Lijn</t>
  </si>
  <si>
    <t>Toekennen van een tijdelijke speelstraat</t>
  </si>
  <si>
    <t>Behandelen en toekennen van aanvraag vergunning voor bezoekers van bewoners in een autovrij gebied</t>
  </si>
  <si>
    <t>Behandelen en toekennen van vergunning laden en lossen</t>
  </si>
  <si>
    <t xml:space="preserve">Monitoren van beleid (MJP, actieplannen, reguliere werking,..) en bijhorende indicatoren </t>
  </si>
  <si>
    <t>Opvolgen van personeelsregelgeving, RSZ</t>
  </si>
  <si>
    <t>Organiseren van het onthaal</t>
  </si>
  <si>
    <t>Beheren van onthaal nieuwe inwoners</t>
  </si>
  <si>
    <t>Bepalen en monitoren van waarden</t>
  </si>
  <si>
    <t>Uitvoeren van veranderingsmanagement</t>
  </si>
  <si>
    <t>Opmaken en monitoren van diensverleningsconcept</t>
  </si>
  <si>
    <t>Opmaken en monitoren van organogram &amp; organisatiestructuur</t>
  </si>
  <si>
    <t>Beheren van beslissingsorganen en besluitvorming</t>
  </si>
  <si>
    <t>Organisatie federale verkiezingen (incl voorafgaande communicatie)</t>
  </si>
  <si>
    <t>Organisatie regionale en Europese verkiezingen (incl voorafgaande communcatie)</t>
  </si>
  <si>
    <t>Organisatie gemeente- en provincieraadsverkiezingen (incl voorafgaande communicatie)</t>
  </si>
  <si>
    <t>Onderhouden van contacten met politieke organen en het management</t>
  </si>
  <si>
    <t>Beheren van belangenbehartiging</t>
  </si>
  <si>
    <t>Beheren van mantelzorg</t>
  </si>
  <si>
    <t>Bieden van hulp aan ouderen bij het uitoefenen van de dagelijkse bezigheden en participatie gemeenschapsleven (bv. transport, reizen,...)</t>
  </si>
  <si>
    <t>Organiseren van personeelsevenementen</t>
  </si>
  <si>
    <t>Voorzien van aanwerving en selectie</t>
  </si>
  <si>
    <t>Uitvoeren van onthaalbeleid</t>
  </si>
  <si>
    <t>Organiseren van selectiegesprekken</t>
  </si>
  <si>
    <t>Verzekeren van detachering/terbeschikkingstelling/personeelsmobiliteit/ doorstroom</t>
  </si>
  <si>
    <t>Uitvoeren van evaluatiecyclus</t>
  </si>
  <si>
    <t>Opmaken en uitvoeren vormingsbeleid &amp; opleidingsplan</t>
  </si>
  <si>
    <t>Beheren van verplichte opleidingsvoorwaarden en legitimatiekaarten</t>
  </si>
  <si>
    <t>Coachen</t>
  </si>
  <si>
    <t>Uitvoeren ontwikkelplan</t>
  </si>
  <si>
    <t>Behandelen van tucht (statutair)</t>
  </si>
  <si>
    <t>Behandelen van verlofaanvragen</t>
  </si>
  <si>
    <t>Organiseren van toepassing van algemene (primaire) arbeidsvoorwaarden</t>
  </si>
  <si>
    <t>Beheren van (reguliere) personeelscontracten en statutaire benoemingen</t>
  </si>
  <si>
    <t>Uitvoeren van tijdsregistratie</t>
  </si>
  <si>
    <t>Registreren van arbeidsongevallen</t>
  </si>
  <si>
    <t>Organiseren van uitzendarbeid</t>
  </si>
  <si>
    <t>Organiseren van vrijwilligerswerk</t>
  </si>
  <si>
    <t>Organiseren van uitstroombeleid</t>
  </si>
  <si>
    <t>Opmaken en monitoren van arbeidsreglement en RPR</t>
  </si>
  <si>
    <t>Opmaken en monitoren van personeelsplan</t>
  </si>
  <si>
    <t>Uitwerken visie en monitoring</t>
  </si>
  <si>
    <t>Beheren van vaccinatiecentrum</t>
  </si>
  <si>
    <t>Organiseren van brandpreventie</t>
  </si>
  <si>
    <t>Beheren van aangifte meldingsplichtige infectieziekten (bv. poliomyelitis)</t>
  </si>
  <si>
    <t>Uitvoeren van procesbeheer</t>
  </si>
  <si>
    <t>Uitvoeren van projectmanagement</t>
  </si>
  <si>
    <t>Ondersteunen van promotie kampeerterreinen</t>
  </si>
  <si>
    <t>Evalueren en bijsturen</t>
  </si>
  <si>
    <t>Rapporteren over de besteding van verkregen subsidies</t>
  </si>
  <si>
    <t>Input Stefanie</t>
  </si>
  <si>
    <t>Rapporteren (periodiek en jaarlijks)</t>
  </si>
  <si>
    <t>Opvolgen rapportering dienst gezinszorg, gastopvang, meerlingenhulp,…</t>
  </si>
  <si>
    <t>Opvolgen beleidsrapporten erkende diensten zorg</t>
  </si>
  <si>
    <t>Uitvoeren van risicobeheer</t>
  </si>
  <si>
    <t>Beheren van oprichting vereniging</t>
  </si>
  <si>
    <t>Opvolgen van Autonoom GemeenteBedrijf (AGB), welzijnsvereniging/zorgbedrijf en overige IVA's/EVA's/VZW's</t>
  </si>
  <si>
    <t>Beheren van regiovorming/fusies</t>
  </si>
  <si>
    <t>Beheren van samenwerking intergemeentelijke samenwerkingsverbanden (intercommunales)/projectverenigingen</t>
  </si>
  <si>
    <t>Beheren van afsprakennota, deontologische code mandatarissen, huishoudelijk reglement, sensibilisering en handhaving</t>
  </si>
  <si>
    <t>Beheren van inventaris samenwerkingsovereenkomsten, verbonden entiteiten, beheersovereenkomsten</t>
  </si>
  <si>
    <t xml:space="preserve">Behandelen van inkomende contactmomenten (briefwisseling, ... ) </t>
  </si>
  <si>
    <t>Behandelen van uitgaande contactmomenten</t>
  </si>
  <si>
    <t>Sensibiliseren omtrent natuur en milieu (bv. zwerfvuil, carpooling, informatieavonden, milieubescherming, burgemeestersconvenant voor klimaat en energie, consultaties,...)</t>
  </si>
  <si>
    <t>Sensibiliseren omtrent veiligheid (bv. beveiliging woningen)</t>
  </si>
  <si>
    <t>Sensibiliseren omtrent economische zaken (bescherming en  voorlichting verbruiker)</t>
  </si>
  <si>
    <t>Sensibiliseren omtrent gezondheid (bv. inenting, preventie, gevaarlijke producten,...)</t>
  </si>
  <si>
    <t>Voorzien van werkverschaffing (sociale en beschermde werkplaatsen, weer-werk-actie, PWA en dergelijke)</t>
  </si>
  <si>
    <t>Organiseren van sociaal overleg</t>
  </si>
  <si>
    <t>Beheren van sociale woningen</t>
  </si>
  <si>
    <t>Beheren van doorgangs- en noodwoningen</t>
  </si>
  <si>
    <t>Organiseren van netwerk-woonoverleg</t>
  </si>
  <si>
    <t>Beheren van woningen voor personen met een handicap</t>
  </si>
  <si>
    <t>Beheren van lokaal opvanginitiatief (LOI)</t>
  </si>
  <si>
    <t>Beleidsrapporten</t>
  </si>
  <si>
    <t>Organiseren van klachtenbeheer</t>
  </si>
  <si>
    <t>Beheren van dienst gezinszorg</t>
  </si>
  <si>
    <t>Beheren van thuiszorgdiensten en aanvullende gezinszorg</t>
  </si>
  <si>
    <t>Organiseren van klusjesdienst</t>
  </si>
  <si>
    <t>Organiseren van maaltijdbedeling</t>
  </si>
  <si>
    <t>Organiseren van palliatieve zorg buiten het ziekenhuis</t>
  </si>
  <si>
    <t>Organiseren van poetsdienst</t>
  </si>
  <si>
    <t>Beheren van centrale minder mobiele personen, personenalarm,…</t>
  </si>
  <si>
    <t>Toekennen en verwerken van projectsubsidies</t>
  </si>
  <si>
    <t>Toekennen en verwerken van nominatieve subsidies</t>
  </si>
  <si>
    <t>Beheren van toeristische centra</t>
  </si>
  <si>
    <t>Beheren en organiseren van groepsbezoeken</t>
  </si>
  <si>
    <t>Beheren van bestellingen webshop</t>
  </si>
  <si>
    <t>Verhuren van landbouwgronden en bossen</t>
  </si>
  <si>
    <t>Verhuren van gemeentelijke infrastructuur (exclusief evenementen, wel vergaderlokalen)</t>
  </si>
  <si>
    <t>Aanbieden van algemeen secundair onderwijs</t>
  </si>
  <si>
    <t>Aanbieden van beroepssecundair onderwijs met inbegrip van het land- en tuinbouwonderwijs</t>
  </si>
  <si>
    <t>Aanbieden van gewoon basisonderwijs</t>
  </si>
  <si>
    <t>Aanbieden van technisch secundair onderwijs</t>
  </si>
  <si>
    <t xml:space="preserve">Aanbieden van deeltijds kunstonderwijs </t>
  </si>
  <si>
    <t>Aanbieden van beroepsonderwijs voor volwassenen</t>
  </si>
  <si>
    <t>Aanbieden van secundair volwassenenonderwijs</t>
  </si>
  <si>
    <t>Inrichten en organiseren van een conservatorium</t>
  </si>
  <si>
    <t>Registreren van voorraad en inventaris</t>
  </si>
  <si>
    <t>Opvolgen vragen openbaarheid van bestuur</t>
  </si>
  <si>
    <t>Samenwerking/opvolging brandweerzone, politiezone, eerstelijnszone hulpverlening</t>
  </si>
  <si>
    <t>Verzekeren van fysieke veiligheid</t>
  </si>
  <si>
    <t>Uitvoeren van welzijnsbeleid</t>
  </si>
  <si>
    <t>Uitvoeren en opvolgen van preventieplan/preventieadviseur</t>
  </si>
  <si>
    <t>Procesmatig beheren en onderzoeken van woonkwaliteit (VLOK)</t>
  </si>
  <si>
    <t>Beheren van leegstandregister (woningen, bedrijven)</t>
  </si>
  <si>
    <t>Ongeschikt of onbewoonbaar verklaren van een woning</t>
  </si>
  <si>
    <t>Beheren van conformiteitsattest voor (huur)woningen</t>
  </si>
  <si>
    <t>Bijlage I en II: https://atwork.safeonweb.be/nl/nis2#:~:text=Alle%20diensten%20die%20onder%20de,Belgi%C3%AB%20(zie%20deel%203).</t>
  </si>
  <si>
    <t>https://atwork.safeonweb.be/sites/default/files/2025-01/NIS2%20Entity%20Definition%20Matrix%20v1.0.2%20-%20NL.xlsx</t>
  </si>
  <si>
    <t>Categorieën</t>
  </si>
  <si>
    <t>Procesdomeinen</t>
  </si>
  <si>
    <t>Procesgroepen</t>
  </si>
  <si>
    <t>Financiën</t>
  </si>
  <si>
    <t>Imago</t>
  </si>
  <si>
    <t>Juridisch</t>
  </si>
  <si>
    <t>Dienstverlening</t>
  </si>
  <si>
    <t>Belanghebbenden</t>
  </si>
  <si>
    <r>
      <rPr>
        <u/>
        <sz val="14"/>
        <color theme="1"/>
        <rFont val="Calibri"/>
        <family val="2"/>
        <scheme val="minor"/>
      </rPr>
      <t xml:space="preserve">STAP 2: </t>
    </r>
    <r>
      <rPr>
        <sz val="14"/>
        <color theme="1"/>
        <rFont val="Calibri"/>
        <family val="2"/>
        <scheme val="minor"/>
      </rPr>
      <t xml:space="preserve">
Wat is de finale inschaling van de procesgroep? (zwaarst doorwegende)</t>
    </r>
  </si>
  <si>
    <t>Coördineren van reddingsdiensten zee, meren en/of andere wateren</t>
  </si>
  <si>
    <t>Beheren van glascontainers en andere soorten containers</t>
  </si>
  <si>
    <t>Beheren van afvalverwijdering openbaar domein en wegen (incl straatvegen, ledigen vuilbakken,...)</t>
  </si>
  <si>
    <t>Onderhouden van wegen, parkings</t>
  </si>
  <si>
    <t>Beheren van tram- en autobusdiensten (incl. haltes)</t>
  </si>
  <si>
    <t>Beheren van busstations (incl. haltes)</t>
  </si>
  <si>
    <t>Beheren van schuilhuisjes, stallingen en dergelijke</t>
  </si>
  <si>
    <t>Beheren van woonzorgcentra, centra voor kortverblijf en centra voor dagverzorging</t>
  </si>
  <si>
    <t>Uitvoeren en opvolgen van business Impact Analyse (BIA)</t>
  </si>
  <si>
    <t>Uitvoeren en opvolgen van risicoanalyse voor de (tijds)kritische processen</t>
  </si>
  <si>
    <t>Naleven van bedrijfscontinuïteitsstrategie in functie van de resultaten van de BIA en RA</t>
  </si>
  <si>
    <t>Uitvoeren van continuïteitsplannen om de bedrijfscontinuïteitsstrategie te realiseren</t>
  </si>
  <si>
    <t>Beheren van inventarissen van configuraties, applicaties, apparatuur, netwerkschema's</t>
  </si>
  <si>
    <t>Opmaken en uitvoeren van herstelprocedures om de gehele ICT-infrastructuur na een calamiteit te herstellen (DRP)</t>
  </si>
  <si>
    <t>Uitvoeren van veranderingsmanagement (changes, releases, configuration, patching)</t>
  </si>
  <si>
    <t>Uitvoeren van project en programma lifecycle management</t>
  </si>
  <si>
    <t>CATEGORIE_DOMEIN_GROEP</t>
  </si>
  <si>
    <t>Behandelen van goedkeuring of toetreding  woonzorgvereniging of woonzorgvennootschap</t>
  </si>
  <si>
    <t>Opmaken en uitvoeren mobiliteits- en fietsbeleid</t>
  </si>
  <si>
    <t>Ontvangen en toekennen van vergunning bewegwijzering</t>
  </si>
  <si>
    <t>Opmaken van politiereglementen en -verordeningen</t>
  </si>
  <si>
    <t>Aanvragen van comité verkeersveiligheid</t>
  </si>
  <si>
    <t>Organiseren van campagnes en educatieve acties inzake verkeersveiligheid</t>
  </si>
  <si>
    <t>Beheren van lijst gemachtigde seingevers</t>
  </si>
  <si>
    <t>Beheren van ouderenzorg</t>
  </si>
  <si>
    <t>Beheren van sociaal restaurant</t>
  </si>
  <si>
    <t>Beheren van inventaris fiets- en wandelroutes, trage wegen, buurtwegen, toeristische routes</t>
  </si>
  <si>
    <t>Beheren van inventaris aanwezige bedrijven, kleine handelsactiviteiten,...</t>
  </si>
  <si>
    <t>Behandelen van goedkeuring of toetreding welzijnsvereniging door gemeenteraad</t>
  </si>
  <si>
    <t>Toekennen en verwerken van investeringssubsidies</t>
  </si>
  <si>
    <t>Behandelen en toekennen van overige (niet dringende) documenten</t>
  </si>
  <si>
    <t>Organiseren van budgethulpverlening</t>
  </si>
  <si>
    <t>Beheren van interbestuurlijke samenwerking (samenwerkingsverbanden zonder rechtspersoon)</t>
  </si>
  <si>
    <t>Beheren en opvolgen van onderhoudscontracten, verzekeringscontracten, huur, ontleningen, erfpacht, leasing,…</t>
  </si>
  <si>
    <t>Opvolgen van samenwerkingsovereenkomsten</t>
  </si>
  <si>
    <t>Uitgeven van overheidsopdrachten boven drempelwaardes</t>
  </si>
  <si>
    <t>Opvolgen van dossiers m.b.t aansprakelijkheid, geschillen en rechtsvordering</t>
  </si>
  <si>
    <t>Bijhouden van het personeelsregister</t>
  </si>
  <si>
    <t>Organiseren van bijkomende (secundaire) arbeidsvoorwaarden</t>
  </si>
  <si>
    <t>Beheren van vrijwilligers &amp; speciale statuten en contracten (bv. art. 60)</t>
  </si>
  <si>
    <t>Procescategorie</t>
  </si>
  <si>
    <t>Impact op financiële schade</t>
  </si>
  <si>
    <t>Argumentatie financiële schade</t>
  </si>
  <si>
    <t>Impact op reputatieverlies</t>
  </si>
  <si>
    <t>Argumentatie reputatieverlies</t>
  </si>
  <si>
    <t>Impact juridische implicaties</t>
  </si>
  <si>
    <t>Argumentatie juridische implicaties</t>
  </si>
  <si>
    <t>Impact op dienstverlening</t>
  </si>
  <si>
    <t>Argumentatie dienstverlening</t>
  </si>
  <si>
    <t>Impact op belanghebbenden</t>
  </si>
  <si>
    <t>Argumentatie belanghebbenden</t>
  </si>
  <si>
    <t>De verkoop van afvalbeleidsgebonden materiaal is een kleinere inkomstenbron. Vertraging of fouten kunnen beperkte financiële schade veroorzaken (5-10% van de jaaromzet)</t>
  </si>
  <si>
    <t>De onbeschikbaarheid of aanpassing van informatie heeft beperkte impact, leidt tot interne communicatie en communicatie naar belanghebbenden.</t>
  </si>
  <si>
    <t>Verkoop van afvalbeleidsgebonden materiaal kan maximaal één maand onbeschikbaar zijn zonder gevolgen voor de dienstverlening. Bij gebrek aan integriteit en lekkage veroorzaakt het een beperkte verstoring.</t>
  </si>
  <si>
    <t>De verkoop van afvalbeleidsgebonden materiaal heeft een zeer beperkte impact, aangezien maximaal 5% van de gebruikers geïmpacteerd is bij onbeschikbaarheid.</t>
  </si>
  <si>
    <t>Afvalophaling is cruciaal voor de gemeente. Verstoring zou aanzienlijke kosten met zich meebrengen (10-15% van de jaaromzet)</t>
  </si>
  <si>
    <t>Slechte uitvoering kan leiden tot ernstige negatieve berichtgeving in de pers gedurende enkele dagen.</t>
  </si>
  <si>
    <t>Onbeschikbaarheid van informatie kan maximaal 72 uur zijn zonder ernstige gevolgen. Gebrek aan integriteit kan een ernstige verstoring veroorzaken omdat afvalophalingen regelmatig plaats moeten vinden.</t>
  </si>
  <si>
    <t>Beheer van containers heeft beperkte directe financiële impact. Beschikbaarheid en correctheid zijn belangrijk, maar niet direct financieel cruciaal (5-10% van de jaaromzet)</t>
  </si>
  <si>
    <t>Onjuiste informatie kan aanzienlijke impact hebben, resulterend in eenmalige negatieve berichtgeving.</t>
  </si>
  <si>
    <t>Bij inbreuken op het beheer kunnen lokale besturen een aanmaning krijgen wat aanzienlijke juridische gevolgen kan hebben.</t>
  </si>
  <si>
    <t>Bij gebrek aan integriteit of onbeschikbaarheid kan diensten een aanzienlijke verstoring ervaren. Maximale tolerantie voor onbeschikbaarheid is één week.</t>
  </si>
  <si>
    <t>De impact is beperkt, met een maximum van 20% van de gebruikers geïmpacteerd bij onbeschikbaarheid. Er is kans op beperkte compensatie bij integriteitsproblemen.</t>
  </si>
  <si>
    <t>Zwerfvuil heeft aanzienlijke impact op kosten en gemeentelijke uitgaven voor schoonmaak (10-15% van de jaaromzet)</t>
  </si>
  <si>
    <t>Gebrekkige uitvoering kan aanzienlijke impact hebben, resulterend in eenmalige negatieve persberichten.</t>
  </si>
  <si>
    <t>Het niet nakomen van afvalverwijderingsverplichtingen kan leiden tot boetes en andere juridische gevolgen.</t>
  </si>
  <si>
    <t>Ophalen en opkuisen kan aanzienlijke verstoring oplopen als de informatie één week onbeschikbaar is. Bij integriteitsproblemen kan de dienstverlening 1/2 tot 2 dagen onderbroken worden.</t>
  </si>
  <si>
    <t>Onbeschikbaarheid of integriteitsproblemen kunnen aanzienlijke impact hebben op maximaal 50% van de gebruikers, resulterend in verminderde levenskwaliteit en esthetische overlast.</t>
  </si>
  <si>
    <t>Ondersteunende processen hebben minder directe financiële impact, waardoor de schade beperkt zal zijn (5-10% van de jaaromzet)</t>
  </si>
  <si>
    <t>Fouten hebben beperkte impact, leiden tot interne communicatie en communicatie naar betrokkenen.</t>
  </si>
  <si>
    <t>De juridische implicaties zijn beperkt omdat het voornamelijk om ondersteunende en sensibiliserende activiteiten gaat.</t>
  </si>
  <si>
    <t>Bij onbeschikbaarheid van informatie gedurende maximaal één week of bij integriteitsproblemen kan dienstverlening aanzienlijk verstoord worden.</t>
  </si>
  <si>
    <t>De impact is beperkt tot maximaal 20% van de gebruikers, met mogelijkheden voor compensatie bij integriteitsproblemen.</t>
  </si>
  <si>
    <t>Afvalverwijdering op openbaar domein is cruciaal voor de gemeente en kan aanzienlijke kosten veroorzaken bij verstoring (10-15% van de jaaromzet)</t>
  </si>
  <si>
    <t>Onbeschikbaarheid kan maximaal 72 uur zijn zonder ernstige gevolgen. Gebrek aan integriteit kan ernstige verstoringen veroorzaken vanwege regelmatige onderhoudsvereisten.</t>
  </si>
  <si>
    <t>Jeugdvoorzieningen zijn essentieel voor welzijn en veiligheid van kinderen, significante financiële impact bij verstoring (15-20% van de jaaromzet)</t>
  </si>
  <si>
    <t>Onjuiste informatie heeft zeer ernstige impact, resulterend in continue negatieve berichtgeving en schandaalsfeer.</t>
  </si>
  <si>
    <t>Onbeschikbaarheid of incorrecte informatie kan leiden tot ernstige juridische gevolgen door niet-naleving van zorgregulaties.</t>
  </si>
  <si>
    <t>Bij problemen in beschikbaarheid, confidentiality of integriteit is er een ernstige impact op de gebruikers, met blijvende gevolgen voor de betrokken jeugd.</t>
  </si>
  <si>
    <t>Opvangtehuizen zijn cruciaal voor de gemeente en de opvang van kwetsbare groepen, met aanzienlijke financiële impact bij verstoring (15-20% van de jaaromzet)</t>
  </si>
  <si>
    <t>Slechte uitvoering heeft zeer ernstige impact, continue negatieve berichtgeving en schandaalsfeer.</t>
  </si>
  <si>
    <t>Onbeschikbaarheidsperiode van maximaal 24 uur zonder gevolgen. Elke verstoring kan een zeer ernstige verstoring in basisopvangdiensten veroorzaken.</t>
  </si>
  <si>
    <t>De onbeschikbaarheid of onjuiste informatie heeft een ernstige impact, met blijvende gevolgen voor de kwetsbare groepen zoals werklozen en hun families.</t>
  </si>
  <si>
    <t>Opvoedingsondersteuning is belangrijk, maar heeft minder directe financiële gevolgen (10-15% van de jaaromzet)</t>
  </si>
  <si>
    <t>Fouten hebben aanzienlijke impact, resulterend in eenmalige negatieve persberichten.</t>
  </si>
  <si>
    <t>Aanzienlijke gevolgen bij eventuele inbreuken; een aanmaning kan volgen.</t>
  </si>
  <si>
    <t>Deze processen zijn essentieel voor de sociaal-economische ondersteuning, met ernstige financiële gevolgen bij verstoring (15-20% van de jaaromzet)</t>
  </si>
  <si>
    <t>Gebrekkige uitvoering heeft zeer ernstige impact, continue negatieve berichtgeving en schandaalsfeer.</t>
  </si>
  <si>
    <t>Bij slordigheden ernstige juridische gevolgen, zoals boetes door niet-naleving van wettelijke verplichtingen.</t>
  </si>
  <si>
    <t>Onbeschikbaarheidsperiode van maximaal 72 uur; ernstige verstoring van vitale hulpdiensten kan optreden.</t>
  </si>
  <si>
    <t>Onbeschikbaarheid of onjuiste informatie heeft ernstige gevolgen, met blijvende impact voor de kwetsbare groepen en max. 75% van de gebruikers geïmpacteerd.</t>
  </si>
  <si>
    <t>Hoewel belangrijk, de financiële impact bij verstoring is aanzienlijk maar niet kritisch (10-15% van de jaaromzet)</t>
  </si>
  <si>
    <t>Maximaal 24 uur zonder verstoring; onbeschikbaarheid veroorzaakt zeer ernstige verstoring van kritieke opvangdiensten.</t>
  </si>
  <si>
    <t>Integriteit- en beschikbaarheidsproblemen hebben ernstige impact op de kinderen, gevolgd door blijvende schade en moeilijkheid tot compensatie.</t>
  </si>
  <si>
    <t>Actieplannen zijn belangrijk maar hebben minder directe financiële impact (10-15% van de jaaromzet)</t>
  </si>
  <si>
    <t>Aanzienlijke juridische gevolgen bij incorrecte of aangepaste informatie; een aanmaning kan uitgereikt worden.</t>
  </si>
  <si>
    <t>Maximale toleratie voor onbeschikbaarheid is één week zonder verstoring. Gebrek aan integriteit kan leiden tot aanzienlijke verstoring van onderwijsvoorzieningen.</t>
  </si>
  <si>
    <t>Assistentiewoningen zijn essentieel voor ouderen, ernstige financiële gevolgen bij verstoring (15-20% van de jaaromzet)</t>
  </si>
  <si>
    <t>Gebrekkige uitvoering heeft zeer ernstige impact, resulterend in continue negatieve berichtgeving en schandaalsfeer.</t>
  </si>
  <si>
    <t>Maximaal 24 uur onbeschikbaarheid zonder gevolgen; verstoring kan zeer ernstige impact hebben op vitale woonvoorzieningen voor ouderen.</t>
  </si>
  <si>
    <t>Het beheer van assistentiewoningen heeft ernstige impact, met blijvende gevolgen voor de ouderen bij integriteits- en beschikbaarheidsproblemen.</t>
  </si>
  <si>
    <t>Dit proces heeft zeer beperkte directe financiële gevolgen voor de lokale besturen (&lt; 5% van de jaaromzet)</t>
  </si>
  <si>
    <t>Maximaal één week onbeschikbaarheid zonder verstoring van dienstregelingen. Gebrek aan integriteit leidt tot aanzienlijke verstoring.</t>
  </si>
  <si>
    <t>De impact is zeer beperkt, aangezien wijzigingen in verkeersreglementering slechts maximaal 5% van de gebruikers treffen.</t>
  </si>
  <si>
    <t>Onderhoud van infrastructuur is cruciaal en verstoring kan zware financiële consequenties hebben (15-20% van de jaaromzet)</t>
  </si>
  <si>
    <t>Maximaal 72 uur onbeschikbaarheid; bij gebrek aan integriteit kan ernstige verstoring optreden. Regelmatig onderhoud is noodzakelijk.</t>
  </si>
  <si>
    <t>Onbeschikbaarheid van informatie of integriteitsproblemen heeft aanzienlijke impact, met financiële gevolgen en maximaal 50% van de gebruikers geïmpacteerd.</t>
  </si>
  <si>
    <t>Beheer van gemeentelijk meubeliair heeft minder directe financiële impact (5-10% van de jaaromzet)</t>
  </si>
  <si>
    <t>De juridische implicaties zijn beperkt omdat het voornamelijk gaat om onderhoudstaken met beperkte juridische gevolgen bij onbeschikbaarheid.</t>
  </si>
  <si>
    <t>Bij onbeschikbaarheid maximaal één week tolerantie; aanzienlijke verstoring is mogelijk ook bij integriteitsproblemen.</t>
  </si>
  <si>
    <t>Bij problemen is de impact beperkt, omdat maximaal 20% van de gebruikers geïnfecteerd kunnen worden, met opties tot compensatie bij integriteitsfouten.</t>
  </si>
  <si>
    <t>Residentiële woonwagenterreinen zijn belangrijk, maar de financiële impact bij verstoring is aanzienlijk (10-15% van de jaaromzet)</t>
  </si>
  <si>
    <t>Onbeschikbaarheid of incorrecte informatie kan leiden tot ernstige juridische gevolgen door niet-naleving van woningregels.</t>
  </si>
  <si>
    <t>Onbeschikbaarheidsperiode van maximaal 72 uur, waarbij gebrekkige integriteit kan leiden tot ernstige verstoring van kritieke woonvoorzieningen.</t>
  </si>
  <si>
    <t>Beschikbaarheids- of integriteitsproblemen hebben aanzienlijke impact op leefkwaliteit en integratie, met max. 50% van gebruikers geïmpacteerd.</t>
  </si>
  <si>
    <t>Deze terreinen zijn belangrijk voor de woonwagenbewoners, met aanzienlijke financiële impact bij verstoring (10-15% van de jaaromzet)</t>
  </si>
  <si>
    <t>Maximaal 72 uur zonder verstoring; ernstige impact bij integriteitsproblemen voor kritieke woonvoorzieningen.</t>
  </si>
  <si>
    <t>Onbeschikbaarheid kan aanzienlijke impact hebben op woonwagenbewoners, resulterend in verminderde leefkwaliteit voor max. 50% van gebruikers.</t>
  </si>
  <si>
    <t>Het beheren van deze aanvragen heeft zeer beperkte directe financiële gevolgen (&lt; 5% van de jaaromzet)</t>
  </si>
  <si>
    <t>Maximaal één week zonder verstoring. Gebrek aan integriteit kan aanzienlijke verstoring veroorzaken.</t>
  </si>
  <si>
    <t>Beschikbaarheidsproblemen hebben aanzienlijke impact op nutsvoorzieningen, met financiële gevolgen voor max. 50% van gebruikers.</t>
  </si>
  <si>
    <t>Waterbeheer is belangrijk, maar de financiële impact bij verstoring is aanzienlijk (10-15% van de jaaromzet)</t>
  </si>
  <si>
    <t>Juridische implicaties zijn aanzienlijk bij inbreuken, resulterend in aanmaningen.</t>
  </si>
  <si>
    <t>Maximaal 72 uur tolerantie zonder verstoring; bij integriteitsproblemen kan ernstige verstoring ontstaan.</t>
  </si>
  <si>
    <t>Onbeschikbaarheid of integriteitsproblemen kunnen aanzienlijke impact hebben, resulterend in waterbeheerproblemen voor max. 50% van gebruikers.</t>
  </si>
  <si>
    <t>Waterbeheersing is cruciaal voor veiligheids- en milieuaspecten, met ernstige financiële gevolgen bij verstoring (15-20% van de jaaromzet)</t>
  </si>
  <si>
    <t>Maximaal 24 uur onbeschikbaar; verstoring van integriteit kan zeer ernstige gevolgen hebben op vitale waterbeheerfuncties.</t>
  </si>
  <si>
    <t>Beschikbaarheidsproblemen hebben ernstige impact op waterbeheer en beveiliging, met blijvende gevolgen voor max. 75% van gebruikers.</t>
  </si>
  <si>
    <t>Onderhoud van natuurgebieden is belangrijk, maar heeft aanzienlijke financiële impact (10-15% van de jaaromzet)</t>
  </si>
  <si>
    <t>Juridische implicaties bij inbreuken hebben aanzienlijke gevolgen, resulterend in aanmaningen.</t>
  </si>
  <si>
    <t>Maximaal één maand zonder verstoring; integriteitsproblemen veroorzaken beperkte verstoring.</t>
  </si>
  <si>
    <t>Onbeschikbaarheid of slechte integriteit heeft aanzienlijke impact op milieu en natuur, resulterend in problemen voor max. 50% van gebruikers.</t>
  </si>
  <si>
    <t>Processen voor erosiebestrijding zijn belangrijk, met aanzienlijke financiële impact bij verstoring (10-15% van de jaaromzet)</t>
  </si>
  <si>
    <t>Maximaal één week zonder verstoring; aanzienlijke verstoring bij integriteitsproblemen.</t>
  </si>
  <si>
    <t>Problemen met beschikbaarheid of integriteit hebben ernstige gevolgen voor erosiebestrijding, met blijvende impact voor max. 75% van gebruikers.</t>
  </si>
  <si>
    <t>Biodiversiteit en landschapbeheer zijn belangrijk voor milieu én financiële gezondheid (10-15% van de jaaromzet)</t>
  </si>
  <si>
    <t>Maximaal één week zonder impact op dienstverlening. Integriteitsproblemen kunnen aanzienlijke verstoring veroorzaken.</t>
  </si>
  <si>
    <t>Beschikbaarheids- of integriteitsproblemen hebben ernstige impact op milieu en biodiversiteit, resulterend in blijvende gevolgen voor max. 75% van gebruikers.</t>
  </si>
  <si>
    <t>Bodemonderzoek en sanering zijn belangrijk met aanzienlijke financiële gevolgen bij verstoring (10-15% van de jaaromzet)</t>
  </si>
  <si>
    <t>Fouten in bodemonderzoeken en sanering kunnen aanzienlijke impact hebben, resulterend in eenmalige negatieve persberichten.</t>
  </si>
  <si>
    <t>Onbeschikbaarheid of incorrecte informatie kan leiden tot ernstige juridische gevolgen door niet-naleving van milieuregels.</t>
  </si>
  <si>
    <t>Maximaal één week zonder verstoring. Gebrek aan integriteit leidt tot aanzienlijke verstoring.</t>
  </si>
  <si>
    <t>Onbeschikbaarheid of integriteitsproblemen hebben ernstige gevolgen voor bodemsanering, met blijvende impact voor max. 75% van gebruikers.</t>
  </si>
  <si>
    <t>Onderhoud van groene ruimtes is belangrijk, met aanzienlijke financiële impact bij verstoring (10-15% van de jaaromzet)</t>
  </si>
  <si>
    <t>Fouten hebben beperkte impact, leidt tot interne communicatie en communicatie naar betrokkenen.</t>
  </si>
  <si>
    <t>Impact is beperkt, voornamelijk onderhoudstaken die beperkte juridische gevolgen hebben bij onbeschikbaarheid.</t>
  </si>
  <si>
    <t>Maximaal één week zonder verstoring; integriteitsproblemen kunnen aanzienlijke verstoring veroorzaken.</t>
  </si>
  <si>
    <t>Beschikbaarheidsproblemen hebben aanzienlijke impact op de groene ruimte, resulterend in verminderde levenskwaliteit voor maximaal 50% van gebruikers.</t>
  </si>
  <si>
    <t>Maximaal één maand zonder verstoring; beperkte impact bij integriteitsproblemen.</t>
  </si>
  <si>
    <t>De onbeschikbaarheid of integriteitsproblemen hebben een beperkte impact op maximaal 20% van de gebruikers, vooral door beperkte compensatiemogelijkheden en esthetische overlast.</t>
  </si>
  <si>
    <t>Wegenwerken zijn cruciaal voor infrastructuur, met ernstige financiële gevolgen bij verstoring (15-20% van de jaaromzet)</t>
  </si>
  <si>
    <t>Maximaal 72 uur zonder verstoring; ernstige gevolgen voor verkeer en infrastructuur bij integriteitsproblemen.</t>
  </si>
  <si>
    <t>Onbeschikbaarheid of integriteitsproblemen hebben ernstige impact op mobiliteit en veiligheid, met blijvende gevolgen voor maximaal 75% van de gebruikers.</t>
  </si>
  <si>
    <t>Dit proces is essentieel voor veiligheid en mobiliteit, waar financiële schade aanzienlijk is bij verstoring (15-20% van de jaaromzet)</t>
  </si>
  <si>
    <t>Fouten kunnen aanzienlijke impact hebben, resulterend in eenmalige negatieve persberichten.</t>
  </si>
  <si>
    <t>Juridische gevolgen bij inbreuken kunnen ernstig zijn, zoals boetes vanwege nalatigheid bij winteronderhoud.</t>
  </si>
  <si>
    <t>Maximaal 24 uur zonder verstoring; onbeschikbaarheid of integriteitsproblemen veroorzaken zeer ernstige verstoring van cruciale veiligheidsdiensten.</t>
  </si>
  <si>
    <t>Beschikbaarheidsproblemen hebben aanzienlijke impact op verkeersveiligheid, resulterend in problemen voor maximaal 50% van gebruikers.</t>
  </si>
  <si>
    <t>Fietspaden en fietswegen zijn belangrijk voor mobiliteit, met aanzienlijke financiële gevolgen bij verstoring (10-15% van de jaaromzet)</t>
  </si>
  <si>
    <t>Juridische implicaties bij inbreuken kunnen aanzienlijke gevolgen hebben, zoals aanmaningen.</t>
  </si>
  <si>
    <t>Maximaal 72 uur onbeschikbaarheid zonder ernstige verstoring. Gebrek aan integriteit kan ernstige verstoringen veroorzaken voor veilig fietsen.</t>
  </si>
  <si>
    <t>Beschikbaarheidsproblemen hebben ernstige impact op verkeersveiligheid, met blijvende gevolgen voor maximaal 75% van de gebruikers.</t>
  </si>
  <si>
    <t>Voetpaden zijn belangrijk voor openbare mobiliteit en infrastructuur, en verstoringen hebben aanzienlijke financiële schade (10-15% van de jaaromzet)</t>
  </si>
  <si>
    <t>Maximaal 72 uur onbeschikbaarheid zonder ernstige verstoring. Gebrek aan integriteit kan ernstige verstoringen veroorzaken voor voetgangersveiligheid.</t>
  </si>
  <si>
    <t>Beschikbaarheidsproblemen hebben aanzienlijke impact op wandelveiligheid, resulterend in problemen voor maximaal 50% van gebruikers.</t>
  </si>
  <si>
    <t>Straatverlichting is cruciaal voor veiligheid en mobiliteit, met ernstige financiële gevolgen bij verstoring (15-20% van de jaaromzet)</t>
  </si>
  <si>
    <t>Beschikbaarheidsproblemen hebben ernstige impact op veiligheid en zichtbaarheid, met blijvende gevolgen voor maximaal 75% van gebruikers.</t>
  </si>
  <si>
    <t>Maximaal één week onbeschikbaar; aanzienlijke verstoring bij gebrek aan integriteit. Belangrijke voor planning werken en gebruik van openbaar domein.</t>
  </si>
  <si>
    <t>Problemen hebben een zeer beperkte impact, met maximaal 5% van de gebruikers geïmpacteerd bij onbeschikbaarheid.</t>
  </si>
  <si>
    <t>Deze aanvragen hebben beperkte financiële impact (5-10% van de jaaromzet)</t>
  </si>
  <si>
    <t>Onbeschikbaarheid of incorrecte informatie kan leiden tot ernstige juridische gevolgen, zoals boetes vanwege niet-naleving van milieuregels.</t>
  </si>
  <si>
    <t>Maximaal één week onbeschikbaar; aanzienlijke verstoringen bij integriteitsproblemen. Belangrijk voor waterbeheer.</t>
  </si>
  <si>
    <t>Het toekennen van energiescans heeft beperkte directe financiële implicaties (5-10% van de jaaromzet)</t>
  </si>
  <si>
    <t>Maximaal één maand onbeschikbaar zonder gevolgen. Beperkte verstoring bij integriteitsproblemen.</t>
  </si>
  <si>
    <t>Problemen met beschikbaarheid of betrouwbaarheid hebben een zeer beperkte impact, met maximaal 5% van gebruikers geïmpacteerd.</t>
  </si>
  <si>
    <t>Ontharding met gratis pijnzakken heeft beperkte directe financiële impact (5-10% van de jaaromzet)</t>
  </si>
  <si>
    <t>Fouten hebben zeer beperkte impact, resulterend in interne communicatie.</t>
  </si>
  <si>
    <t>De juridische implicaties zijn beperkt omdat het voornamelijk gaat om administratieve processen met beperkte juridische gevolgen.</t>
  </si>
  <si>
    <t>De impact is beperkt, met maximaal 20% van de gebruikers geïmpacteerd en mogelijkheden voor beperkte compensaties.</t>
  </si>
  <si>
    <t>Reiniging is essentieel voor infrastructuur en milieu, met aanzienlijke financiële impact bij verstoring (10-15% van de jaaromzet)</t>
  </si>
  <si>
    <t>Maximaal één week onbeschikbaar zonder verstoringen. Aanzienlijke verstoring bij integriteitsproblemen.</t>
  </si>
  <si>
    <t>Beschikbaarheidsproblemen hebben aanzienlijke impact op de openbare hygiëne en waterafvoer, resulterend in ongemakken voor maximaal 50% van gebruikers.</t>
  </si>
  <si>
    <t>Riolering is cruciaal voor civiele infrastructuur, met ernstige financiële gevolgen bij verstoring (15-20% van de jaaromzet)</t>
  </si>
  <si>
    <t>Maximaal 24 uur onbeschikbaar zonder ernstige verstoringen. Zeer ernstige verstoringen bij gebrek aan integriteit vanwege vitale infrastructuur.</t>
  </si>
  <si>
    <t>Beschikbaarheidsproblemen hebben ernstige impact op openbare hygiëne en waterafvoer, met blijvende gevolgen voor maximaal 75% van gebruikers.</t>
  </si>
  <si>
    <t>Beheren van oppervlaktewateren, waterlopen, beken, grachten,…</t>
  </si>
  <si>
    <t>Waterbeheer is essentieel, met aanzienlijke financiële gevolgen bij verstoring (10-15% van de jaaromzet)</t>
  </si>
  <si>
    <t>Maximaal 24 uur onbeschikbaar zonder verstoring. Zeer ernstige verstoringen bij gebrek aan integriteit voor waterbeheer.</t>
  </si>
  <si>
    <t>Beschikbaarheidsproblemen hebben aanzienlijke impact op waterbeheer en milieu, resulterend in problemen voor maximaal 50% van gebruikers.</t>
  </si>
  <si>
    <t>Gebonden dossiers hebben beperkte directe financiële impact (5-10% van de jaaromzet)</t>
  </si>
  <si>
    <t>Tijdige en juiste registratie is cruciaal; bij fouten ernstige juridische gevolgen, zoals boetes en mogelijke niet-naleving van milieuregels.</t>
  </si>
  <si>
    <t>Maximaal één week zonder verstoring. Belangrijk voor milieucontrole en vergunningen voor bouw.</t>
  </si>
  <si>
    <t>Beschikbaarheidsproblemen hebben een zeer beperkte impact, met maximaal 5% van gebruikers geïmpacteerd.</t>
  </si>
  <si>
    <t>Getuigschriften hebben beperkte directe financiële impact (5-10% van de jaaromzet)</t>
  </si>
  <si>
    <t>Maximaal één week onbeschikbaar zonder verstoringen. Gebrek aan integriteit veroorzaakt aanzienlijke verstoringen.</t>
  </si>
  <si>
    <t>Beschikbaarheidsproblemen hebben een beperkte impact, met maximaal 20% van gebruikers geïmpacteerd en opties voor compensatie.</t>
  </si>
  <si>
    <t>Hoewel belangrijk voor milieu, dit proces heeft beperkte directe financiële impact (5-10% van de jaaromzet)</t>
  </si>
  <si>
    <t>De juridische implicaties zijn beperkt omdat het voornamelijk om sensibilisering en aanmoediging gaat.</t>
  </si>
  <si>
    <t>Maximaal één maand onbeschikbaar zonder gevolgen. Beperkte verstoring bij gebrek aan integriteit.</t>
  </si>
  <si>
    <t>Beschikbaarheids- of integriteitsproblemen hebben een zeer beperkte impact, met maximaal 5% van gebruikers geïmpacteerd.</t>
  </si>
  <si>
    <t>Controleren van milieumisdrijven is belangrijk voor juridische naleving en heeft aanzienlijke financiële implicaties (10-15% van de jaaromzet)</t>
  </si>
  <si>
    <t>Gebrekkige controle en sanctionering heeft ernstige impact, resulterend in enkele dagen negatieve persberichten.</t>
  </si>
  <si>
    <t>Maximaal één week onbeschikbaar zonder verstoringen. Gebrek aan integriteit veroorzaakt aanzienlijke verstoringen bij milieuhandhaving.</t>
  </si>
  <si>
    <t>Beschikbaarheids- of integriteitsproblemen kunnen ernstige juridische en ecologische gevolgen hebben, met zeer ernstige impact en geen compensatiemogelijkheden.</t>
  </si>
  <si>
    <t>Kinderopvang is cruciaal voor de gemeente en zorgt voor ernstige financiële gevolgen bij verstoring (15-20% van de jaaromzet)</t>
  </si>
  <si>
    <t>Onbeschikbaarheid of incorrecte informatie kan leiden tot ernstige juridische gevolgen door niet-naleving van zorgregulaties en kinderopvangnormen.</t>
  </si>
  <si>
    <t>Maximaal 24 uur onbeschikbaar zonder ernstige verstoring. Integriteitsproblemen veroorzaken zeer ernstige verstoring bij basiszorg voor kinderen.</t>
  </si>
  <si>
    <t>Beschikbaarheidsproblemen hebben ernstige impact op de zorg en welzijn van kinderen, met blijvende gevolgen voor maximaal 75% van gebruikers.</t>
  </si>
  <si>
    <t>Administratieve processen hebben beperkte directe financiële impact (5-10% van de jaaromzet)</t>
  </si>
  <si>
    <t>Aanzienlijke juridische gevolgen bij fouten of onbeschikbaarheid, zoals aanmaningen; essentieel voor wettelijke naleving.</t>
  </si>
  <si>
    <t>Maximaal één week onbeschikbaar zonder verstoringen. Gebrek aan integriteit veroorzaakt aanzienlijke verstoringen bij administratie.</t>
  </si>
  <si>
    <t>Beschikbaarheidsproblemen hebben aanzienlijke impact op de efficiëntie en organisatie, resulterend in ongemakken voor maximaal 50% van gebruikers.</t>
  </si>
  <si>
    <t>Buitenschoolse opvang is belangrijk voor de gemeenschap, met aanzienlijke financiële impact bij verstoring (10-15% van de jaaromzet)</t>
  </si>
  <si>
    <t>Gebrekkige organisatie heeft zeer ernstige impact, continue negatieve berichtgeving en schandaalsfeer.</t>
  </si>
  <si>
    <t>Maximaal 24 uur onbeschikbaar zonder ernstige verstoring. Integriteitsproblemen veroorzaken zeer ernstige verstoring bij opvangvoorzieningen.</t>
  </si>
  <si>
    <t>Toegang tot lokalen heeft beperkte directe financiële impact (5-10% van de jaaromzet)</t>
  </si>
  <si>
    <t>De juridische implicaties zijn beperkt door voornamelijk administratieve taken met beperkte juridische gevolgen bij onbeschikbaarheid.</t>
  </si>
  <si>
    <t>Maximaal één maand onbeschikbaar zonder significante verstoring. Beperkte verstoring bij integriteitsproblemen.</t>
  </si>
  <si>
    <t>Beschikbaarheidsproblemen hebben aanzienlijke impact op de toegankelijkheid en veiligheid, resulterend in ongemakken voor maximaal 50% van gebruikers.</t>
  </si>
  <si>
    <t>Personeelsbezetting heeft beperkte directe financiële impact (5-10% van de jaaromzet)</t>
  </si>
  <si>
    <t>Bij onbeschikbaarheid of incorrecte informatie aanzienlijke juridische gevolgen mogelijk, zoals aanmaningen bij niet-naleving van personeelsbeheer regels.</t>
  </si>
  <si>
    <t>Beschikbaarheids- of integriteitsproblemen haben een beperkte impact, resulterend in organisatorische complicaties voor maximaal 20% van gebruikers.</t>
  </si>
  <si>
    <t>Communicatie is essentieel, maar heeft beperkte directe financiële impact (5-10% van de jaaromzet)</t>
  </si>
  <si>
    <t>Fouten leiden tot beperkte impact, interne en externe communicatie naar betrokkenen.</t>
  </si>
  <si>
    <t>Onbeschikbaarheid of incorrecte informatie kan leiden tot aanzienlijke juridische gevolgen, zoals aanmaningen bij incorrecte communicatie.</t>
  </si>
  <si>
    <t>Maximaal één week onbeschikbaar zonder verstoringen. Gebrek aan integriteit veroorzaakt aanzienlijke verstoringen bij communicatie.</t>
  </si>
  <si>
    <t>Beschikbaarheidsproblemen hebben aanzienlijke impact op communicatiestromen, resulterend in problemen voor maximaal 50% van gebruikers.</t>
  </si>
  <si>
    <t>Het opvolgen van reservaties heeft beperkte financiële gevolgen bij verstoring (5-10% van de jaaromzet)</t>
  </si>
  <si>
    <t>Gebrekkige uitvoering heeft aanzienlijke impact, resulterend in eenmalige negatieve persberichten.</t>
  </si>
  <si>
    <t>Bij fouten of onbeschikbaarheid kunnen ernstige juridische gevolgen ontstaan, zoals boetes door niet-naleving van kinderopvangnormen.</t>
  </si>
  <si>
    <t>Beschikbaarheidsproblemen hebben aanzienlijke impact op de plannings- en organisatorische efficiëntie, resulterend in ongemakken voor maximaal 50% van gebruikers.</t>
  </si>
  <si>
    <t>Voornamelijk administratief met beperkte juridische gevolgen bij onbeschikbaarheid of incorrecte informatie.</t>
  </si>
  <si>
    <t>Activiteiten hebben minder directe financiële impact (5-10% van de jaaromzet)</t>
  </si>
  <si>
    <t>Maximaal één week onbeschikbaar zonder verstoring. Gebrek aan integriteit kan aanzienlijke verstoring veroorzaken bij het plannen en uitvoeren van activiteiten.</t>
  </si>
  <si>
    <t>Onbeschikbaarheid van de activiteiten heeft een beperkte impact, met maximaal 20% van gebruikers geïmpacteerd en mogelijkheden voor compensatie.</t>
  </si>
  <si>
    <t>Onthaal heeft beperkte directe financiële gevolgen (5-10% van de jaaromzet)</t>
  </si>
  <si>
    <t>Aanzienlijke juridische gevolgen bij fouten of onbeschikbaarheid, zoals aanmaningen bij niet-naleving van openbaar dienstencentra.</t>
  </si>
  <si>
    <t>Maximaal één week onbeschikbaar zonder verstoring. Gebrek aan integriteit veroorzaakt aanzienlijke verstoring bij het ontvangen en begeleiden van personen.</t>
  </si>
  <si>
    <t>Kwaliteitsplanning heeft beperkte directe financiële impact (5-10% van de jaaromzet)</t>
  </si>
  <si>
    <t>Aanzienlijke juridische gevolgen bij fouten of onbeschikbaarheid, zoals aanmaningen bij kwaliteitsbeheer.</t>
  </si>
  <si>
    <t>Maximaal één week onbeschikbaar zonder verstoring. Gebrek aan integriteit veroorzaakt aanzienlijke verstoring bij kwaliteitsbeheer.</t>
  </si>
  <si>
    <t>Beschikbaarheids- of integriteitsproblemen hebben aanzienlijke impact op de kwaliteit van dienstverlening, resulterend in problemen voor maximaal 50% van gebruikers.</t>
  </si>
  <si>
    <t>Noodoproepen zijn cruciaal, met aanzienlijke financiële gevolgen bij verstoring (10-15% van de jaaromzet)</t>
  </si>
  <si>
    <t>Onbeschikbaarheid of incorrecte informatie kan leiden tot zeer ernstige juridische gevolgen, zoals juridische vervolging door nalatigheid in noodoproepen.</t>
  </si>
  <si>
    <t>Maximaal 24 uur onbeschikbaar zonder verstoring. Gebrek aan integriteit veroorzaakt zeer ernstige verstoring bij noodoproepen en hulpdiensten.</t>
  </si>
  <si>
    <t>Beschikbaarheids- of integriteitsproblemen in noodoproepen hebben een zeer ernstige impact, met levensbedreigende gevolgen voor meer dan 75% van gebruikers.</t>
  </si>
  <si>
    <t>Begeleiding is essentieel voor sociale zorg met aanzienlijke financiële impact bij verstoring (10-15% van de jaaromzet)</t>
  </si>
  <si>
    <t>Bij fouten of onbeschikbaarheid kunnen ernstige juridische gevolgen ontstaan door niet-naleving van zorgregulaties voor begeleiding.</t>
  </si>
  <si>
    <t>Maximaal 24 uur onbeschikbaar zonder verstoring. Integriteitsproblemen veroorzaken zeer ernstige verstoring bij begeleiding en ondersteuning van assistentiewoningen.</t>
  </si>
  <si>
    <t>Beschikbaarheidsproblemen hebben ernstige impact op de begeleiding en welzijn van kwetsbare groepen, met blijvende gevolgen voor maximaal 75% van gebruikers.</t>
  </si>
  <si>
    <t>Technische dienst heeft minder directe financiële impact (5-10% van de jaaromzet)</t>
  </si>
  <si>
    <t>Bij fouten of onbeschikbaarheid aanzienlijke juridische gevolgen mogelijk, zoals aanmaningen bij niet-naleving van technische zorgregels.</t>
  </si>
  <si>
    <t>Beschikbaarheidsproblemen hebben aanzienlijke impact op de technische ondersteuning, resulterend in ongemakken voor maximaal 50% van gebruikers.</t>
  </si>
  <si>
    <t>Reddingsdiensten zijn cruciaal voor veiligheid, met ernstige financiële gevolgen bij verstoring (15-20% van de jaaromzet)</t>
  </si>
  <si>
    <t>Onjuiste of onbeschikbare informatie kan tot zeer ernstige gevolgen leiden, resulterend in continue negatieve berichtgeving en schandaalsfeer.</t>
  </si>
  <si>
    <t>Onbeschikbaarheid of incorrecte informatie kan leiden tot zeer ernstige juridische gevolgen, zoals juridische vervolging door niet-naleving van veiligheidsregulaties.</t>
  </si>
  <si>
    <t>Vuurwerkbeheer is belangrijk voor veiligheid, met aanzienlijke financiële gevolgen bij verstoring (10-15% van de jaaromzet)</t>
  </si>
  <si>
    <t>Maximaal één week onbeschikbaar zonder verstoring. Gebrek aan integriteit veroorzaakt aanzienlijke verstoring bij het goedkeuren en opslaan van vuurwerk.</t>
  </si>
  <si>
    <t>Beschikbaarheids- of integriteitsproblemen hebben ernstige impact op openbare veiligheid, met blijvende gevolgen voor maximaal 75% van gebruikers.</t>
  </si>
  <si>
    <t>Nood- en interventieplannen zijn cruciaal voor crisisbeheersing, met ernstige financiële gevolgen bij verstoring (15-20% van de jaaromzet)</t>
  </si>
  <si>
    <t>Onbeschikbaarheid of incorrecte informatie kan leiden tot zeer ernstige juridische gevolgen, zoals juridische vervolging door nalatigheid in noodplannen.</t>
  </si>
  <si>
    <t>Maximaal 24 uur onbeschikbaar zonder verstoring. Integriteitsproblemen veroorzaken zeer ernstige verstoring bij nood- en interventieplannen.</t>
  </si>
  <si>
    <t>Beschikbaarheidsproblemen hebben een zeer ernstige impact op crisismanagement en openbare veiligheid, zonder compensatiemogelijkheden en implicaties voor meer dan 75% van gebruikers.</t>
  </si>
  <si>
    <t>Crisisopvang heeft cruciale sociale en financiële implicaties, met ernstige financiële gevolgen bij verstoring (15-20% van de jaaromzet)</t>
  </si>
  <si>
    <t>Onbeschikbaarheid of incorrecte informatie kan leiden tot zeer ernstige juridische gevolgen, zoals juridische vervolging door nalatigheid bij crisisopvang.</t>
  </si>
  <si>
    <t>Beschikbaarheidsproblemen hebben ernstige impact op de opvang van mensen tijdens crises, met blijvende gevolgen voor maximaal 75% van gebruikers.</t>
  </si>
  <si>
    <t>Hoewel belangrijk voor veiligheid, heeft dit een beperkte directe financiële impact (5-10% van de jaaromzet)</t>
  </si>
  <si>
    <t>Aanzienlijke juridische gevolgen mogelijk, zoals aanmaningen bij niet-naleving van verplichtingen voor winteronderhoud.</t>
  </si>
  <si>
    <t>Beschikbaarheidsproblemen hebben aanzienlijke impact op veiligheid tijdens winters omstandigheden, resulterend in ongemakken voor maximaal 50% van gebruikers.</t>
  </si>
  <si>
    <t>De strijdmachten zijn belangrijk voor veiligheid, met aanzienlijke financiële gevolgen bij verstoring (10-15% van de jaaromzet)</t>
  </si>
  <si>
    <t>Beschikbaarheidsproblemen hebben een zeer ernstige impact op de paraatheid en veiligheid, met blijvende implicaties voor meer dan 75% van gebruikers.</t>
  </si>
  <si>
    <t>Alternatieve juridische maatregelen hebben aanzienlijke financiële implicaties bij verstoring (10-15% van de jaaromzet)</t>
  </si>
  <si>
    <t>Onbeschikbaarheid of incorrecte informatie kan leiden tot zeer ernstige juridische gevolgen, en boetes door nalatigheid in gerechtelijke alternatieve maatregelen.</t>
  </si>
  <si>
    <t>Maximaal één week onbeschikbaar zonder verstoring. Gebrek aan integriteit veroorzaakt aanzienlijke verstoring bij het uitvoeren van gerechterlijke maatregelen.</t>
  </si>
  <si>
    <t>Beschikbaarheidsproblemen hebben aanzienlijke impact op de uitvoering van gerechtelijke maatregelen, met niet-kritieke implicaties voor maximaal 50% van gebruikers.</t>
  </si>
  <si>
    <t>Opruimen van gevaarlijke situaties is essentieel, met aanzienlijke financiële impact bij verstoring (10-15% van de jaaromzet)</t>
  </si>
  <si>
    <t>Bij onbeschikbaarheid of incorrecte informatie kunnen ernstige juridische gevolgen ontstaan door niet-naleving van veiligheidsvoorschriften.</t>
  </si>
  <si>
    <t>Beschikbaarheidsproblemen hebben een zeer ernstige impact op de snelle reactie en oplossing van gevaarlijke situaties, met meer dan 75% van gebruikers geïmpacteerd.</t>
  </si>
  <si>
    <t>Arbeidsmatige activiteiten hebben beperkte directe financiële impact (5-10% van de jaaromzet)</t>
  </si>
  <si>
    <t>Aanzienlijke juridische gevolgen bij fouten of onbeschikbaarheid, zoals aanmaningen bij niet-naleving van informatiebeheer.</t>
  </si>
  <si>
    <t>Maximaal één week onbeschikbaar zonder verstoring. Integriteitsproblemen veroorzaken aanzienlijke verstoring bij arbeidsmatige begeleiding.</t>
  </si>
  <si>
    <t>Beschikbaarheidsproblemen hebben aanzienlijke impact op de begeleiding van arbeidsmatige activiteiten, resulterend in problemen voor maximaal 50% van gebruikers.</t>
  </si>
  <si>
    <t>Vrijwilligerswerk heeft beperkte directe financiële impact (5-10% van de jaaromzet)</t>
  </si>
  <si>
    <t>Maximaal één week onbeschikbaar zonder verstoring. Integriteitsproblemen veroorzaken aanzienlijke verstoring bij het opzetten van vrijwilligerswerk.</t>
  </si>
  <si>
    <t>Beschikbaarheidsproblemen hebben een beperkte impact op de organisatie van vrijwilligerswerk, met implicaties voor maximaal 20% van gebruikers.</t>
  </si>
  <si>
    <t>Overzicht van wachtdiensten heeft beperkte directe financiële impact (5-10% van de jaaromzet)</t>
  </si>
  <si>
    <t>Bij onbeschikbaarheid of incorrecte informatie kunnen ernstige juridische gevolgen ontstaan door niet-naleving van zorgregulaties.</t>
  </si>
  <si>
    <t>Maximaal 24 uur onbeschikbaar zonder verstoring. Integriteitsproblemen veroorzaken zeer ernstige verstoring bij medische wachtdiensten.</t>
  </si>
  <si>
    <t>Beschikbaarheidsproblemen hebben ernstige impact op de toegang tot medische zorg tijdens wachtdiensten, met blijvende gevolgen voor maximaal 75% van gebruikers.</t>
  </si>
  <si>
    <t>Dagzorgcentra zijn essentieel voor sociale zorg, met ernstige financiële gevolgen bij verstoring (15-20% van de jaaromzet)</t>
  </si>
  <si>
    <t>Beschikbaarheidsproblemen hebben ernstige impact op de zorg en welzijn van cliënten, met blijvende gevolgen voor maximaal 75% van gebruikers.</t>
  </si>
  <si>
    <t>Openbaar vervoer is cruciaal voor mobiliteit en het publieke domein, met ernstige financiële gevolgen bij verstoring (15-20% van de jaaromzet)</t>
  </si>
  <si>
    <t>Onbeschikbaarheid of incorrecte informatie kan leiden tot zeer ernstige juridische gevolgen, zoals juridische vervolging door niet-naleving van vervoersreglementen.</t>
  </si>
  <si>
    <t>Beschikbaarheidsproblemen hebben ernstige impact op mobiliteit en bereikbaarheid, met blijvende gevolgen voor maximaal 75% van gebruikers.</t>
  </si>
  <si>
    <t>Busstations zijn essentieel voor mobiliteit, met ernstige financiële gevolgen bij verstoring (15-20% van de jaaromzet)</t>
  </si>
  <si>
    <t>Bij onbeschikbaarheid of incorrecte informatie kunnen ernstige juridische gevolgen ontstaan door niet-naleving van vervoerregulaties.</t>
  </si>
  <si>
    <t>Schuilhuisjes en stallingen zijn belangrijk voor het publieke domein, met aanzienlijke financiële gevolgen bij verstoring (10-15% van de jaaromzet)</t>
  </si>
  <si>
    <t>Maximaal één week onbeschikbaar zonder verstoring. Integriteitsproblemen veroorzaken aanzienlijke verstoring bij faciliteiten voor reizigers.</t>
  </si>
  <si>
    <t>Beschikbaarheidsproblemen hebben aanzienlijke impact op comfort en voorzieningen, resulterend in ongemakken voor maximaal 50% van gebruikers.</t>
  </si>
  <si>
    <t>HVAC-systemen zijn essentieel voor zorgcentra, met ernstige financiële gevolgen bij verstoring (15-20% van de jaaromzet)</t>
  </si>
  <si>
    <t>Beschikbaarheidsproblemen hebben ernstige impact op het welzijn en comfort van bewoners, met blijvende gevolgen voor maximaal 75% van gebruikers.</t>
  </si>
  <si>
    <t>Zorg en voeding zijn essentieel voor bewoners, met zeer ernstige financiële gevolgen bij verstoring (&gt; 20% van de jaaromzet)</t>
  </si>
  <si>
    <t>Onbeschikbaarheid of incorrecte informatie kan leiden tot zeer ernstige juridische gevolgen, zoals juridische vervolging door nalatigheid in zorgbeheer.</t>
  </si>
  <si>
    <t>Maximaal 24 uur onbeschikbaar zonder verstoring. Integriteitsproblemen veroorzaken zeer ernstige verstoring bij vitale zorgdiensten.</t>
  </si>
  <si>
    <t>Noodstroom is belangrijk voor continuïteit van zorg, met ernstige financiële gevolgen bij verstoring (15-20% van de jaaromzet)</t>
  </si>
  <si>
    <t>Onjuiste informatie kan aanzienlijke impact hebben, resulterend in eenmalige negatieve persberichten.</t>
  </si>
  <si>
    <t>Onbeschikbaarheid of incorrecte informatie kan leiden tot zeer ernstige juridische gevolgen, zoals juridische vervolging door nalatigheid in noodstroom.</t>
  </si>
  <si>
    <t>Maximaal 24 uur onbeschikbaar zonder verstoring. Integriteitsproblemen veroorzaken zeer ernstige verstoring bij noodstroomvoorzieningen.</t>
  </si>
  <si>
    <t>Beschikbaarheidsproblemen hebben ernstige impact op de beschikbaarheid van noodvoorzieningen, met blijvende gevolgen voor maximaal 75% van gebruikers.</t>
  </si>
  <si>
    <t>Verlichting en waterafvoer zijn essentieel voor functioneren van zorgcentra, met ernstige financiële gevolgen bij verstoring (15-20% van de jaaromzet)</t>
  </si>
  <si>
    <t>Beschikbaarheidsproblemen hebben aanzienlijke impact op voorzieningen en veiligheid, resulterend in problemen voor maximaal 50% van gebruikers.</t>
  </si>
  <si>
    <t>Intake nieuwe bewoner / afname BELRAI</t>
  </si>
  <si>
    <t>Intake is belangrijk voor administratie maar heeft minder directe financiële impact (10-15% van de jaaromzet)</t>
  </si>
  <si>
    <t>Bij fouten of onbeschikbaarheid kunnen ernstige juridische gevolgen ontstaan door niet-naleving van intake procedures.</t>
  </si>
  <si>
    <t>Maximaal één week onbeschikbaar zonder verstoring. Integriteitsproblemen veroorzaken aanzienlijke verstoring bij intake processen en zorgtoewijzing.</t>
  </si>
  <si>
    <t>Beschikbaarheidsproblemen hebben aanzienlijke impact op de intake en zorgplanning, resulterend in ongemakken voor maximaal 50% van bewoners.</t>
  </si>
  <si>
    <t>Woonzorgcentra zijn cruciaal voor zorgverlening, met ernstige financiële gevolgen bij verstoring (15-20% van de jaaromzet)</t>
  </si>
  <si>
    <t>Maximaal 24 uur onbeschikbaar zonder verstoring. Integriteitsproblemen veroorzaken zeer ernstige verstoring bij basiszorgdiensten.</t>
  </si>
  <si>
    <t>BIA is essentieel voor risico-inschatting, maar de directe financiële schade bij verstoring is aanzienlijk (10-15% van de jaaromzet)</t>
  </si>
  <si>
    <t>Maximaal één week onbeschikbaar zonder verstoring. Gebrek aan integriteit veroorzaakt aanzienlijke verstoring in bedrijfsanalyseprocessen.</t>
  </si>
  <si>
    <t>Risicoanalyse is belangrijk voor strategie, maar de directe financiële schade bij verstoring is aanzienlijk (10-15% van de jaaromzet)</t>
  </si>
  <si>
    <t>Maximaal één week onbeschikbaar zonder verstoring. Integriteitsproblemen veroorzaken aanzienlijke verstoring bij risicobeheersing van kritische processen.</t>
  </si>
  <si>
    <t>Continuïteitsstrategie is essentieel, maar de directe financiële schade bij verstoring is aanzienlijk (10-15% van de jaaromzet)</t>
  </si>
  <si>
    <t>Onbeschikbaarheid of incorrecte informatie kan leiden tot zeer ernstige juridische gevolgen door nalatigheid in bedrijfscontinuïteit strategie.</t>
  </si>
  <si>
    <t>Maximaal 24 uur onbeschikbaar zonder verstoring. Integriteitsproblemen veroorzaken zeer ernstige verstoring bij naleving van continuïteitsstrategieën.</t>
  </si>
  <si>
    <t>Continuïteitsplannen zorgen voor herstel en mitigatie, maar de directe financiële schade bij verstoring is aanzienlijk (10-15% van de jaaromzet)</t>
  </si>
  <si>
    <t>Maximaal 24 uur onbeschikbaar zonder verstoring. Integriteitsproblemen veroorzaken zeer ernstige verstoring bij uitvoering van continuïteitsplannen.</t>
  </si>
  <si>
    <t>Crisisbeheer is cruciaal bij verstoringen, met ernstige financiële gevolgen (15-20% van de jaaromzet)</t>
  </si>
  <si>
    <t>Opmaken van strategie heeft beperkte directe financiële impact, maar is belangrijk (5-10% van de jaaromzet)</t>
  </si>
  <si>
    <t>Juridische implicaties bij inbreuken kunnen aanzienlijke gevolgen hebben, zoals aanmaningen bij niet-naleving van duurzaamheidsplanning.</t>
  </si>
  <si>
    <t>Maximaal één week onbeschikbaar zonder verstoring. Integriteitsproblemen veroorzaken aanzienlijke verstoring bij beleidsvorming en strategische planning.</t>
  </si>
  <si>
    <t>Beschikbaarheidsproblemen hebben een zeer beperkte impact, met slechts maximaal 5% van de processen geïmpacteerd.</t>
  </si>
  <si>
    <t>Uitvoer van strategie heeft beperkte directe financiële impact maar is belangrijk (5-10% van de jaaromzet)</t>
  </si>
  <si>
    <t>Onbeschikbaarheid of incorrecte informatie kan leiden tot ernstige juridische gevolgen door niet-naleving van duurzaamheidsregulaties.</t>
  </si>
  <si>
    <t>Maximaal één week onbeschikbaar zonder verstoring. Gebrek aan integriteit veroorzaakt aanzienlijke verstoring bij klimaatactie en uitvoeringstrajecten.</t>
  </si>
  <si>
    <t>Beschikbaarheidsproblemen hebben een beperkte impact, met maximaal 20% van de processen geïmpacteerd.</t>
  </si>
  <si>
    <t>Opvolging van strategie heeft beperkte directe financiële impact maar is belangrijk (5-10% van de jaaromzet)</t>
  </si>
  <si>
    <t>Maximaal één week onbeschikbaar zonder verstoring. Integriteitsproblemen veroorzaken aanzienlijke verstoring bij rapportage en opvolging van klimaatbeleid.</t>
  </si>
  <si>
    <t>Rapportage heeft beperkte directe financiële impact maar is belangrijk (5-10% van de jaaromzet)</t>
  </si>
  <si>
    <t>Bij fouten of onbeschikbaarheid kunnen ernstige juridische gevolgen ontstaan door niet-naleving van rapportageregulaties.</t>
  </si>
  <si>
    <t>Maximaal één week onbeschikbaar zonder verstoring. Gebrek aan integriteit veroorzaakt aanzienlijke verstoring bij rapportage over strategische klimaatvisie.</t>
  </si>
  <si>
    <t>Exploitatie van recyclageparken is belangrijk voor milieu en heeft aanzienlijke financiële impact bij verstoring (10-15% van de jaaromzet)</t>
  </si>
  <si>
    <t>Onbeschikbaarheid of incorrecte informatie kan leiden tot zeer ernstige juridische gevolgen door nalatigheid in het beheer van recyclageparken.</t>
  </si>
  <si>
    <t>Maximaal 72 uur onbeschikbaar zonder ernstige verstoring. Integriteitsproblemen veroorzaken ernstige verstoring bij beheer en exploitatie van recyclageparken.</t>
  </si>
  <si>
    <t>Beschikbaarheidsproblemen hebben aanzienlijke impact op duurzaamheid en afvalbeheer, resulterend in ongemakken voor maximaal 50% van gebruikers.</t>
  </si>
  <si>
    <t>Beheer van afvalsystemen is belangrijk voor milieu en heeft aanzienlijke financiële impact bij verstoring (10-15% van de jaaromzet)</t>
  </si>
  <si>
    <t>Onbeschikbaarheid of incorrecte informatie kan leiden tot ernstige juridische gevolgen door niet-naleving van afvalverwerkingsregulaties.</t>
  </si>
  <si>
    <t>Maximaal 72 uur onbeschikbaar zonder ernstige verstoring. Gebrek aan integriteit veroorzaakt ernstige verstoring bij afvalbehandelingssystemen.</t>
  </si>
  <si>
    <t>Beheer van ICT-inventaris is cruciaal voor bedrijfsvoering, met ernstige financiële gevolgen bij verstoring (15-20% van de jaaromzet)</t>
  </si>
  <si>
    <t>Onbeschikbaarheid of incorrecte informatie kan leiden tot zeer ernstige juridische gevolgen door niet-naleving van informatiebeveiligingsregels.</t>
  </si>
  <si>
    <t>Maximaal 24 uur onbeschikbaar zonder verstoring. Gebrek aan integriteit veroorzaakt zeer ernstige verstoring bij IT-configuratiebeheer.</t>
  </si>
  <si>
    <t>Beschikbaarheidsproblemen hebben ernstige impact op IT-efficiëntie en bedrijfsprocessen, met blijvende gevolgen voor maximaal 75% van gebruikers en processen.</t>
  </si>
  <si>
    <t>Verstoringen in ICT-infrastructuur kunnen ernstige financiële gevolgen hebben (15-20% van de jaaromzet)</t>
  </si>
  <si>
    <t>Maximaal 24 uur onbeschikbaar zonder verstoring. Integriteitsproblemen veroorzaken zeer ernstige verstoring bij IT-infrastructuurbeheer.</t>
  </si>
  <si>
    <t>Toegangsrechten zijn cruciaal voor beveiliging, met ernstige financiële gevolgen bij verstoring (15-20% van de jaaromzet)</t>
  </si>
  <si>
    <t>Slechte beveiliging kan leiden tot ernstige negatieve berichtgeving in de pers gedurende enkele dagen.</t>
  </si>
  <si>
    <t>Onbeschikbaarheid of incorrecte informatie kan leiden tot zeer ernstige juridische gevolgen door nalatigheid in veiligheidsbeheer.</t>
  </si>
  <si>
    <t>Maximaal 24 uur onbeschikbaar zonder verstoring. Gebrek aan integriteit veroorzaakt zeer ernstige verstoring in IT-toegangsbeheer en beveiliging.</t>
  </si>
  <si>
    <t>Beschikbaarheidsproblemen hebben een zeer ernstige impact op informatiebeveiliging, zonder compensatiemogelijkheid, met implicaties voor meer dan 75% van gebruikers en processen.</t>
  </si>
  <si>
    <t>Preventieve maatregelen zijn essentieel voor beveiliging, met ernstige financiële gevolgen bij verstoring (15-20% van de jaaromzet)</t>
  </si>
  <si>
    <t>Gebrekkige preventie heeft ernstige impact, resulterend in enkele dagen negatieve persberichten.</t>
  </si>
  <si>
    <t>Onbeschikbaarheid of incorrecte informatie kan leiden tot zeer ernstige juridische gevolgen door nalatigheid in informatieveiligheidsbeheer.</t>
  </si>
  <si>
    <t>Maximaal 24 uur onbeschikbaar zonder verstoring. Integriteitsproblemen veroorzaken zeer ernstige verstoring bij informatieveiligheidsmaatregelen.</t>
  </si>
  <si>
    <t>Beschikbaarheidsproblemen hebben zeer ernstige impact op informatieveiligheid, zonder compensatiemogelijkheden, met implicaties voor meer dan 75% van processen.</t>
  </si>
  <si>
    <t>Detectieprocessen zijn cruciaal voor beveiliging, met ernstige financiële gevolgen bij verstoring (15-20% van de jaaromzet)</t>
  </si>
  <si>
    <t>Slechte detectie kan leiden tot ernstige negatieve berichtgeving in de pers gedurende enkele dagen.</t>
  </si>
  <si>
    <t>Onbeschikbaarheid of incorrecte informatie kan leiden tot zeer ernstige juridische gevolgen door nalatigheid in detectiebeheer.</t>
  </si>
  <si>
    <t>Maximaal 24 uur onbeschikbaar zonder verstoring. Gebrek aan integriteit veroorzaakt zeer ernstige verstoring bij IT-detectieprocessen en incidentmonitoring.</t>
  </si>
  <si>
    <t>Incidentenbeheer is essentieel voor herstel en beveiliging, met ernstige financiële gevolgen bij verstoring (15-20% van de jaaromzet)</t>
  </si>
  <si>
    <t>Onbeschikbaarheid of incorrecte informatie kan leiden tot zeer ernstige juridische gevolgen door nalatigheid in incidentenbeheer.</t>
  </si>
  <si>
    <t>Maximaal 24 uur onbeschikbaar zonder verstoring. Integriteitsproblemen veroorzaken zeer ernstige verstoring bij incident- en problemenbeheer.</t>
  </si>
  <si>
    <t>Beschikbaarheidsproblemen hebben een zeer ernstige impact op de beheersing van ICT-incidenten, zonder compensatiemogelijkheden, implicaties voor meer dan 75% van gebruikers en processen.</t>
  </si>
  <si>
    <t>Herstelprocedures zijn cruciaal voor continuïteit, met ernstige financiële gevolgen bij verstoring (15-20% van de jaaromzet)</t>
  </si>
  <si>
    <t>Gebrekkige uitvoering kan leiden tot ernstige negatieve berichtgeving in de pers gedurende enkele dagen.</t>
  </si>
  <si>
    <t>Onbeschikbaarheid of incorrecte informatie kan leiden tot zeer ernstige juridische gevolgen bij niet-adequate herstelprocedures na calamiteiten.</t>
  </si>
  <si>
    <t>Maximaal 24 uur onbeschikbaar zonder verstoring. Integriteitsproblemen veroorzaken zeer ernstige verstoring bij uitvoering van IT-herstelprocessen.</t>
  </si>
  <si>
    <t>Beschikbaarheidsproblemen hebben een zeer ernstige impact op de bedrijfscontinuïteit en het herstel na calamiteiten, zonder compensaties, implicaties voor meer dan 75% van processen.</t>
  </si>
  <si>
    <t>Maximaal 24 uur onbeschikbaar zonder verstoring. Gebrek aan integriteit veroorzaakt zeer ernstige verstoring bij IT-veranderingsmanagement.</t>
  </si>
  <si>
    <t>Beschikbaarheidsproblemen hebben ernstige impact op ICT-efficiëntie en bedrijfsprocessen, met blijvende gevolgen voor maximaal 75% van processen.</t>
  </si>
  <si>
    <t>Project- en programma management is belangrijk voor effectieve uitvoering, met aanzienlijke financiële gevolgen bij verstoring (10-15% van de jaaromzet)</t>
  </si>
  <si>
    <t>Maximaal één week onbeschikbaar zonder verstoring. Gebrek aan integriteit veroorzaakt aanzienlijke verstoring bij projectmanagement en lifecyclebeheer.</t>
  </si>
  <si>
    <t>Beschikbaarheidsproblemen hebben ernstige impact op projecten en programma’s, met blijvende gevolgen voor maximaal 75% van processen en gebruikers.</t>
  </si>
  <si>
    <t>Beheer van ICT-staf is cruciaal voor continuïteit, met aanzienlijke financiële gevolgen bij verstoring (10-15% van de jaaromzet)</t>
  </si>
  <si>
    <t>Juridische implicaties bij inbreuken kunnen aanzienlijke gevolgen hebben, zoals aanmaningen bij niet-naleving van personeelsbeheerregels.</t>
  </si>
  <si>
    <t>Maximaal één week onbeschikbaar zonder verstoring. Integriteitsproblemen veroorzaken aanzienlijke verstoring bij beheer van IT-staf en competenties.</t>
  </si>
  <si>
    <t>Beschikbaarheidsproblemen hebben aanzienlijke impact op het beheer van ICT-staf en vaardigheden, resulterend in ongemakken voor maximaal 50% van processen en gebruikers.</t>
  </si>
  <si>
    <t>Outsourcing opvolging is essentieel voor contractbeheer, met aanzienlijke financiële gevolgen bij verstoring (10-15% van de jaaromzet)</t>
  </si>
  <si>
    <t>Onbeschikbaarheid of incorrecte informatie kan leiden tot zeer ernstige juridische gevolgen door nalatigheid in outsourcingbeheer.</t>
  </si>
  <si>
    <t>Maximaal één week onbeschikbaar zonder verstoring. Integriteitsproblemen veroorzaken aanzienlijke verstoring bij opvolging van IT -dienstenleveranciers.</t>
  </si>
  <si>
    <t>Beschikbaarheidsproblemen hebben aanzienlijke impact op de uitvoering van outsourcing en dienstverleningsovereenkomsten, resulterend in ongemakken voor maximaal 50% van processen en gebruikers.</t>
  </si>
  <si>
    <t>Performantiebeheer is essentieel voor IT-functionaliteit, met aanzienlijke financiële gevolgen bij verstoring (10-15% van de jaaromzet)</t>
  </si>
  <si>
    <t>Beschikbaarheidsproblemen hebben ernstige impact op de performantie en capaciteit van ICT-diensten, met blijvende gevolgen voor maximaal 75% van processen.</t>
  </si>
  <si>
    <t>ICT-coördinatie is belangrijk voor strategische doelen, met aanzienlijke financiële gevolgen bij verstoring (10-15% van de jaaromzet)</t>
  </si>
  <si>
    <t>Beschikbaarheidsproblemen hebben ernstige impact op strategische coördinatie van ICT, met blijvende gevolgen voor maximaal 75% van processen.</t>
  </si>
  <si>
    <t>Beleid is cruciaal voor compliance en functionaliteit, met aanzienlijke financiële gevolgen bij verstoring (10-15% van de jaaromzet)</t>
  </si>
  <si>
    <t>Maximaal 24 uur onbeschikbaar zonder verstoring. Integriteitsproblemen veroorzaken zeer ernstige verstoring bij uitvoer van ICT-beleidslijnen en normen.</t>
  </si>
  <si>
    <t>Beschikbaarheidsproblemen hebben ernstige impact op het beheer van ICT-beleid, normen en standaarden, met blijvende gevolgen voor maximaal 75% van processen.</t>
  </si>
  <si>
    <t>Digitalisering is belangrijk voor kostenbeheer, met aanzienlijke financiële gevolgen bij verstoring (10-15% van de jaaromzet)</t>
  </si>
  <si>
    <t>Beschikbaarheidsproblemen hebben ernstige impact op digitalisering en automatisering van kernprocessen, met blijvende gevolgen voor maximaal 75% van gebruikers en processen.</t>
  </si>
  <si>
    <t>Informatiebeheer is essentieel voor operationele continuïteit, met aanzienlijke financiële gevolgen bij verstoring (10-15% van de jaaromzet)</t>
  </si>
  <si>
    <t>Onbeschikbaarheid of incorrecte informatie kan leiden tot zeer ernstige juridische gevolgen door nalatigheid in informatiebeheer.</t>
  </si>
  <si>
    <t>Maximaal 24 uur onbeschikbaar zonder verstoring. Gebrek aan integriteit veroorzaakt zeer ernstige verstoring bij informatiebeheer.</t>
  </si>
  <si>
    <t>Beschikbaarheidsproblemen hebben ernstige impact op informatiebeheer, met blijvende gevolgen voor maximaal 75% van gebruikers en processen.</t>
  </si>
  <si>
    <t>Archiefbeheer is belangrijk voor opslag en compliance, met aanzienlijke financiële gevolgen bij verstoring (10-15% van de jaaromzet)</t>
  </si>
  <si>
    <t>Onbeschikbaarheid of incorrecte informatie kan leiden tot zeer ernstige juridische gevolgen door nalatigheid in archiefbeheer.</t>
  </si>
  <si>
    <t>Maximaal 24 uur onbeschikbaar zonder verstoring. Integriteitsproblemen veroorzaken zeer ernstige verstoring bij beheer van centraal archief.</t>
  </si>
  <si>
    <t>Beschikbaarheidsproblemen hebben ernstige impact op het beheer van het centraal archief, met blijvende gevolgen voor maximaal 75% van gebruikers en processen.</t>
  </si>
  <si>
    <t>Hergebruik van data heeft beperkte directe financiële impact (5-10% van de jaaromzet)</t>
  </si>
  <si>
    <t>Onbeschikbaarheid of incorrecte informatie kan leiden tot zeer ernstige juridische gevolgen door nalatigheid in gegevensbeheer.</t>
  </si>
  <si>
    <t>Maximaal één week onbeschikbaar zonder verstoring. Gebrek aan integriteit veroorzaakt aanzienlijke verstoring bij het hergebruiken van informatie.</t>
  </si>
  <si>
    <t>Beschikbaarheidsproblemen hebben aanzienlijke impact op het hergebruik van informatie, resulterend in ongemakken voor maximaal 50% van gebruikers en processen.</t>
  </si>
  <si>
    <t>Monitoring heeft beperkte directe financiële impact (5-10% van de jaaromzet)</t>
  </si>
  <si>
    <t>Onbeschikbaarheid of incorrecte informatie kan leiden tot ernstige juridische gevolgen door nalatigheid in middelenbeheer.</t>
  </si>
  <si>
    <t>Maximaal één week onbeschikbaar zonder verstoring. Integriteitsproblemen veroorzaken aanzienlijke verstoring bij de opvolging van middelen en prestaties.</t>
  </si>
  <si>
    <t>Beschikbaarheidsproblemen hebben aanzienlijke impact op de opvolging van middelen en prestaties, resulterend in ongemakken voor maximaal 50% van processen.</t>
  </si>
  <si>
    <t>Sourcing heeft beperkte directe financiële impact (5-10% van de jaaromzet)</t>
  </si>
  <si>
    <t>Maximaal één week onbeschikbaar zonder verstoring. Gebrek aan integriteit veroorzaakt aanzienlijke verstoring bij sourcingstrategieën.</t>
  </si>
  <si>
    <t>Beschikbaarheidsproblemen hebben ernstige impact op de uitvoering van sourcingstrategieën, met blijvende gevolgen voor maximaal 75% van processen.</t>
  </si>
  <si>
    <t>Faciliteren van samenwerking heeft beperkte directe financiële impact (5-10% van de jaaromzet)</t>
  </si>
  <si>
    <t>Juridische implicaties bij inbreuken kunnen aanzienlijke gevolgen hebben, zoals aanmaningen bij niet-naleving van samenwerkingsovereenkomsten.</t>
  </si>
  <si>
    <t>Maximaal één week onbeschikbaar zonder verstoring. Integriteitsproblemen veroorzaken aanzienlijke verstoring bij overleg en samenwerking tussen ICT en business.</t>
  </si>
  <si>
    <t>Beschikbaarheidsproblemen hebben beperkte impact op de samenwerking tussen ICT en bedrijfsvoering, resulterend in ongemakken voor maximaal 20% van processen.</t>
  </si>
  <si>
    <t>Maximaal 24 uur onbeschikbaar zonder verstoring. Integriteitsproblemen veroorzaken zeer ernstige verstoring bij netwerkbeheer.</t>
  </si>
  <si>
    <t>Beschikbaarheidsproblemen hebben ernstige impact op netwerkbeheer, met blijvende gevolgen voor maximaal 75% van processen en gebruikers.</t>
  </si>
  <si>
    <t>Back-ups zijn cruciaal voor herstel na calamiteit, met ernstige financiële gevolgen bij verstoring (15-20% van de jaaromzet)</t>
  </si>
  <si>
    <t>Maximaal 24 uur onbeschikbaar zonder verstoring. Integriteitsproblemen veroorzaken zeer ernstige verstoring bij back-up procedures.</t>
  </si>
  <si>
    <t>Beschikbaarheidsproblemen hebben zeer ernstige impact op de veiligheid en integriteit van cruciale informatie en software, zonder compensatiemogelijkheden, implicaties voor meer dan 75% van processen en gebruikers.</t>
  </si>
  <si>
    <t>Technische ondersteuning is essentieel voor continuïteit, met aanzienlijke financiële gevolgen bij verstoring (10-15% van de jaaromzet)</t>
  </si>
  <si>
    <t>Maximaal 24 uur onbeschikbaar zonder verstoring. Integriteitsproblemen veroorzaken zeer ernstige verstoring bij technische ondersteuning en helpdesk.</t>
  </si>
  <si>
    <t>Beschikbaarheidsproblemen hebben aanzienlijke impact op technische ondersteuning en helpdesk, resulterend in ongemakken voor maximaal 50% van gebruikers.</t>
  </si>
  <si>
    <t>Bij familiaal geweld is direct hulp bieden cruciaal, verstoring kan ernstige financiële gevolgen hebben (15-20% van de jaaromzet)</t>
  </si>
  <si>
    <t>Onbeschikbaarheid of incorrecte informatie kan leiden tot zeer ernstige juridische gevolgen door nalatigheid in hulpverlening bij familiaal geweld.</t>
  </si>
  <si>
    <t>Gezondheidsbeleid is belangrijk voor welzijn, met aanzienlijke financiële gevolgen bij verstoring (10-15% van de jaaromzet)</t>
  </si>
  <si>
    <t>Onbeschikbaarheid of incorrecte informatie kan leiden tot zeer ernstige juridische gevolgen door nalatigheid bij gezondheidsbeleid.</t>
  </si>
  <si>
    <t>Beschikbaarheidsproblemen hebben ernstige impact op het lokaal gezondheidsbeleid en essentiële hulpverlening, met blijvende gevolgen voor maximaal 75% van gebruikers.</t>
  </si>
  <si>
    <t>Trajectbegeleiding heeft aanzienlijke financiële gevolgen bij verstoring (10-15% van de jaaromzet)</t>
  </si>
  <si>
    <t>Onbeschikbaarheid of incorrecte informatie kan leiden tot ernstige juridische gevolgen door niet-naleving van begeleidings- en tewerkstellingsregels.</t>
  </si>
  <si>
    <t>Beschikbaarheidsproblemen hebben ernstige impact op trajectbegeleiding en sociaal beleid, met blijvende gevolgen voor maximaal 75% van gebruikers.</t>
  </si>
  <si>
    <t>Juridische informatie en advies is belangrijk, met aanzienlijke financiële gevolgen bij verstoring (10-15% van de jaaromzet)</t>
  </si>
  <si>
    <t>Beschikbaarheidsproblemen hebben aanzienlijke impact op juridische ondersteuning, resulterend in ongemakken voor maximaal 50% van gebruikers.</t>
  </si>
  <si>
    <t>Schuldbemiddeling en budgetbeheer zijn cruciaal voor financiëel welzijn van burgers, met ernstige financiële gevolgen bij verstoring (15-20% van de jaaromzet)</t>
  </si>
  <si>
    <t>Onbeschikbaarheid of incorrecte informatie kan leiden tot zeer ernstige juridische gevolgen door nalatigheid in schuldbemiddeling en budgetbeheer.</t>
  </si>
  <si>
    <t>Beschikbaarheidsproblemen hebben aanzienlijke impact op schuldbemiddeling en budgetbeheer, resulterend in ongemakken voor maximaal 50% van gebruikers.</t>
  </si>
  <si>
    <t>LAC is belangrijk voor nutsvoorzieningen, met aanzienlijke financiële gevolgen bij verstoring (10-15% van de jaaromzet)</t>
  </si>
  <si>
    <t>Onbeschikbaarheid of incorrecte informatie kan leiden tot zeer ernstige juridische vervolging door nalatigheid in het beheer van basisvoorzieningen.</t>
  </si>
  <si>
    <t>Ondersteuning bij oprichting heeft beperkte directe financiële gevolgen (5-10% van de jaaromzet)</t>
  </si>
  <si>
    <t>Juridische implicaties bij inbreuken kunnen aanzienlijke gevolgen hebben, zoals aanmaningen bij niet-naleving van oprichtingsregels.</t>
  </si>
  <si>
    <t>Maximaal één week onbeschikbaar zonder verstoring. Integriteitsproblemen veroorzaken aanzienlijke verstoring bij ondersteuning van welzijnsvereniging.</t>
  </si>
  <si>
    <t>Beschikbaarheidsproblemen hebben ernstige impact op de oprichting van welzijnsverenigingen, met blijvende gevolgen voor maximaal 75% van gebruikers.</t>
  </si>
  <si>
    <t>Maximaal één week onbeschikbaar zonder verstoring. Gebrek aan integriteit veroorzaakt aanzienlijke verstoring bij ondersteuning van ziekenhuisvereniging.</t>
  </si>
  <si>
    <t>Beschikbaarheidsproblemen hebben ernstige impact op de oprichting van ziekenhuisverenigingen, met blijvende gevolgen voor maximaal 75% van gebruikers.</t>
  </si>
  <si>
    <t>Ondersteuning heeft beperkte directe financiële gevolgen (5-10% van de jaaromzet)</t>
  </si>
  <si>
    <t>Maximaal één week onbeschikbaar zonder verstoring. Integriteitsproblemen veroorzaken aanzienlijke verstoring bij ondersteuning van sociale dienstverlening.</t>
  </si>
  <si>
    <t>Beschikbaarheidsproblemen hebben ernstige impact op de oprichting van sociale dienstverlening, met blijvende gevolgen voor maximaal 75% van gebruikers.</t>
  </si>
  <si>
    <t>Behandelen van goedkeuring heeft beperkte directe financiële impact (5-10% van de jaaromzet)</t>
  </si>
  <si>
    <t>Juridische implicaties bij inbreuken kunnen aanzienlijke gevolgen hebben, zoals aanmaningen bij niet-naleving van goedkeuringsregels.</t>
  </si>
  <si>
    <t>Maximaal één week onbeschikbaar zonder verstoring. Integriteitsproblemen veroorzaken aanzienlijke verstoring bij goedkeuringen voor sociale dienstverlening.</t>
  </si>
  <si>
    <t>Beschikbaarheidsproblemen hebben aanzienlijke impact op de goedkeuring en toetreding voor sociale dienstverlening, resulterend in problemen voor maximaal 50% van processen.</t>
  </si>
  <si>
    <t>Ondersteuning bij oprichting woonzorgverenigingen heeft beperkte directe financiële gevolgen (5-10% van de jaaromzet)</t>
  </si>
  <si>
    <t>Bij fouten of onbeschikbaarheid kunnen ernstige juridische gevolgen ontstaan door niet-naleving van welzijn- en zorgregulaties.</t>
  </si>
  <si>
    <t>Maximaal één week onbeschikbaar zonder verstoring. Gebrek aan integriteit veroorzaakt aanzienlijke verstoring bij ondersteuning van woonzorgvereniging.</t>
  </si>
  <si>
    <t>Beschikbaarheidsproblemen hebben ernstige impact op de oprichting van woonzorgverenigingen, met blijvende gevolgen voor maximaal 75% van gebruikers.</t>
  </si>
  <si>
    <t>Maximaal één week onbeschikbaar zonder verstoring. Gebrek aan integriteit veroorzaakt aanzienlijke verstoring bij goedkeuringen door gemeenteraad.</t>
  </si>
  <si>
    <t>Beschikbaarheidsproblemen hebben aanzienlijke impact op de goedkeuring en toetreding voor welzijnsverenigingen, resulterend in problemen voor maximaal 50% van processen.</t>
  </si>
  <si>
    <t>Maximaal één week onbeschikbaar zonder verstoring. Gebrek aan integriteit veroorzaakt aanzienlijke verstoring bij goedkeuringen voor ziekenhuisvereniging.</t>
  </si>
  <si>
    <t>Beschikbaarheidsproblemen hebben aanzienlijke impact op de goedkeuring en toetreding voor ziekenhuisverenigingen, resulterend in problemen voor maximaal 50% van processen.</t>
  </si>
  <si>
    <t>Maximaal één week onbeschikbaar zonder verstoring. Gebrek aan integriteit veroorzaakt aanzienlijke verstoring bij goedkeuringen voor woonzorg.</t>
  </si>
  <si>
    <t>Beschikbaarheidsproblemen hebben aanzienlijke impact op de goedkeuring en toetreding voor woonzorgverenigingen, resulterend in problemen voor maximaal 50% van processen.</t>
  </si>
  <si>
    <t>Revalidatie is essentieel voor gezondheid en welzijn, met aanzienlijke financiële gevolgen bij verstoring (10-15% van de jaaromzet)</t>
  </si>
  <si>
    <t>Beschikbaarheidsproblemen hebben ernstige impact op de revalidatie, met blijvende gevolgen voor maximaal 75% van gebruikers.</t>
  </si>
  <si>
    <t>Opvanginitiatief is cruciaal voor kwetsbare groepen, met ernstige financiële gevolgen bij verstoring (15-20% van de jaaromzet)</t>
  </si>
  <si>
    <t>Beschikbaarheidsproblemen hebben aanzienlijke impact op de lokale opvang en zijn voorzieningen, resulterend in problemen voor maximaal 50% van gebruikers.</t>
  </si>
  <si>
    <t>Administratie en secretariaat hebben beperkte directe financiële impact (5-10% van de jaaromzet)</t>
  </si>
  <si>
    <t>Juridische implicaties bij inbreuken kunnen aanzienlijke gevolgen hebben, zoals aanmaningen bij niet-naleving van administratieve reglementen.</t>
  </si>
  <si>
    <t>Maximaal één week onbeschikbaar zonder verstoring. Gebrek aan integriteit veroorzaakt aanzienlijke verstoring bij administratie en secretariaatbeheer.</t>
  </si>
  <si>
    <t>Beschikbaarheidsproblemen hebben een beperkte impact op administratieve en secretaariële functies, resulterend in ongemakken voor maximaal 20% van processen.</t>
  </si>
  <si>
    <t>LOI-woningen zijn belangrijk voor huisvesting, met aanzienlijke financiële gevolgen bij verstoring (10-15% van de jaaromzet)</t>
  </si>
  <si>
    <t>Bij fouten of onbeschikbaarheid kunnen ernstige juridische gevolgen ontstaan doordat wetten inzake woonruimte niet worden nageleefd.</t>
  </si>
  <si>
    <t>Beschikbaarheidsproblemen hebben aanzienlijke impact op de beschikbaarheid van LOI-woningen, resulterend in problemen voor maximaal 50% van gebruikers.</t>
  </si>
  <si>
    <t>Attesten hebben beperkte directe financiële gevolgen (5-10% van de jaaromzet)</t>
  </si>
  <si>
    <t>Juridische implicaties bij inbreuken kunnen aanzienlijke gevolgen hebben, zoals aanmaningen bij niet-naleving van regels omtrent leefloon.</t>
  </si>
  <si>
    <t>Beschikbaarheidsproblemen hebben een beperkte impact op de opmaak van attesten, resulterend in ongemakken voor maximaal 20% van gebruikers.</t>
  </si>
  <si>
    <t>Meerlingenhulp heeft beperkte directe financiële gevolgen (5-10% van de jaaromzet)</t>
  </si>
  <si>
    <t>Beschikbaarheidsproblemen hebben aanzienlijke impact op meerlingenhulp, resulterend in problemen voor maximaal 50% van gebruikers.</t>
  </si>
  <si>
    <t>Parkeerbeleid is belangrijk voor openbare orde en mobiliteit, met aanzienlijke financiële gevolgen bij verstoring (10-15% van de jaaromzet)</t>
  </si>
  <si>
    <t>Beschikbaarheidsproblemen hebben ernstige impact op het parkeerbeleid en beheer van parkeerautomaten, met blijvende gevolgen voor maximaal 75% van gebruikers.</t>
  </si>
  <si>
    <t>Mobiliteits- en fietsbeleid is belangrijk voor mobiliteit, met aanzienlijke financiële gevolgen bij verstoring (10-15% van de jaaromzet)</t>
  </si>
  <si>
    <t>Beschikbaarheidsproblemen hebben ernstige impact op mobiliteits- en fietsbeleid, met blijvende gevolgen voor maximaal 75% van gebruikers.</t>
  </si>
  <si>
    <t>Dit proces heeft beperkte directe financiële gevolgen (5-10% van de jaaromzet)</t>
  </si>
  <si>
    <t>Onbeschikbaarheid of incorrecte informatie kan leiden tot ernstige juridische gevolgen door niet-naleving van toegankelijkheidsregulaties.</t>
  </si>
  <si>
    <t>Beschikbaarheidsproblemen hebben aanzienlijke impact op aanvragen van parkeerplaatsen voor gehandicapten, resulterend in problemen voor maximaal 50% van gebruikers.</t>
  </si>
  <si>
    <t>Taxicheques hebben beperkte directe financiële impact (5-10% van de jaaromzet)</t>
  </si>
  <si>
    <t>Juridische implicaties bij inbreuken kunnen aanzienlijke gevolgen hebben, zoals aanmaningen bij niet-naleving van toewijzingsregels.</t>
  </si>
  <si>
    <t>Maximaal één week onbeschikbaar zonder verstoring. Gebrek aan integriteit veroorzaakt aanzienlijke verstoring bij het toekennen van taxicheques.</t>
  </si>
  <si>
    <t>Beschikbaarheidsproblemen hebben een beperkte impact op de toekenning van taxicheques, resulterend in ongemakken voor maximaal 20% van gebruikers.</t>
  </si>
  <si>
    <t>Gemeentelijke tussenkomst heeft beperkte directe financiële gevolgen (5-10% van de jaaromzet)</t>
  </si>
  <si>
    <t>De juridische implicaties zijn beperkt omdat het voornamelijk administratieve taken betreft met beperkte juridische gevolgen bij onbeschikbaarheid.</t>
  </si>
  <si>
    <t>Maximaal één week onbeschikbaar zonder verstoring. Integriteitsproblemen veroorzaken aanzienlijke verstoring bij financiële ondersteuning voor openbaar vervoer.</t>
  </si>
  <si>
    <t>Beschikbaarheidsproblemen hebben een beperkte impact op de toekenning van tussenkomsten, resulterend in ongemakken voor maximaal 20% van gebruikers.</t>
  </si>
  <si>
    <t>Speelstraten hebben beperkte directe financiële gevolgen (5-10% van de jaaromzet)</t>
  </si>
  <si>
    <t>Bij fouten of onbeschikbaarheid kunnen aanzienlijke juridische gevolgen ontstaan, zoals aanmaningen bij niet-naleving van tijdelijk vergunningenbeleid.</t>
  </si>
  <si>
    <t>Maximaal één week onbeschikbaar zonder verstoring. Gebrek aan integriteit veroorzaakt aanzienlijke verstoring bij tijdelijke verkeersmaatregelen.</t>
  </si>
  <si>
    <t>Beschikbaarheidsproblemen hebben een beperkte impact op de toekenning van speelstraten, resulterend in ongemakken voor maximaal 20% van gebruikers.</t>
  </si>
  <si>
    <t>Vergunningen voor bewegwijzering hebben beperkte directe financiële gevolgen (5-10% van de jaaromzet)</t>
  </si>
  <si>
    <t>Maximaal één week onbeschikbaar zonder verstoring. Integriteitsproblemen veroorzaken aanzienlijke verstoring bij vergunningen voor bewegwijzering.</t>
  </si>
  <si>
    <t>Beschikbaarheidsproblemen hebben aanzienlijke impact op de toekenning van vergunningen voor bewegwijzering, resulterend in problemen voor maximaal 50% van gebruikers.</t>
  </si>
  <si>
    <t>Politiereglementen zijn cruciaal voor orde, maar hebben beperkte directe financiële impact (5-10% van de jaaromzet)</t>
  </si>
  <si>
    <t>Maximaal één week onbeschikbaar zonder verstoring. Gebrek aan integriteit veroorzaakt aanzienlijke verstoring bij het opstellen van politiereglementen en verordeningen.</t>
  </si>
  <si>
    <t>Beschikbaarheidsproblemen hebben aanzienlijke impact op de opmaak van politiereglementen en verordeningen, resulterend in problemen voor maximaal 50% van gebruikers.</t>
  </si>
  <si>
    <t>Vergunningen voor autovrije gebieden hebben beperkte directe financiële gevolgen (5-10% van de jaaromzet)</t>
  </si>
  <si>
    <t>Beschikbaarheidsproblemen hebben aanzienlijke impact op de vergunningverlening voor bezoek van bewoners in autovrije gebieden, resulterend in problemen voor maximaal 50% van gebruikers.</t>
  </si>
  <si>
    <t>Verkeersveiligheid comité heeft beperkte directe financiële gevolgen (5-10% van de jaaromzet)</t>
  </si>
  <si>
    <t>Juridische implicaties bij inbreuken kunnen aanzienlijke gevolgen hebben, zoals aanmaningen bij niet-naleving van veiligheidsvergaderingen.</t>
  </si>
  <si>
    <t>Maximaal één week onbeschikbaar zonder verstoring. Gebrek aan integriteit veroorzaakt aanzienlijke verstoring bij comité verkeersveiligheid.</t>
  </si>
  <si>
    <t>Beschikbaarheidsproblemen hebben een beperkte impact op de aanvraag van verkeersveiligheidscomités, resulterend in ongemakken voor maximaal 20% van gebruikers.</t>
  </si>
  <si>
    <t>Campagnes hebben beperkte directe financiële gevolgen (5-10% van de jaaromzet)</t>
  </si>
  <si>
    <t>De juridische implicaties zijn beperkt omdat voornamelijk sensibiliseringstaken met beperkte juridische gevolgen bij onbeschikbaarheid.</t>
  </si>
  <si>
    <t>Maximaal één week onbeschikbaar zonder verstoring. Integriteitsproblemen veroorzaken aanzienlijke verstoring bij verkeersveiligheidscampagnes.</t>
  </si>
  <si>
    <t>Beschikbaarheidsproblemen hebben aanzienlijke impact op verkeersveiligheidscampagnes, resulterend in problemen voor maximaal 50% van gebruikers.</t>
  </si>
  <si>
    <t>Vergunningen voor laden en lossen hebben beperkte directe financiële gevolgen (5-10% van de jaaromzet)</t>
  </si>
  <si>
    <t>Maximaal één week onbeschikbaar zonder verstoring. Gebrek aan integriteit veroorzaakt aanzienlijke verstoring bij vergunningen voor laden en lossen.</t>
  </si>
  <si>
    <t>Beschikbaarheidsproblemen hebben aanzienlijke impact op de vergunningverlening voor laden en lossen, resulterend in problemen voor maximaal 50% van gebruikers.</t>
  </si>
  <si>
    <t>Dit beheer heeft beperkte directe financiële gevolgen (5-10% van de jaaromzet)</t>
  </si>
  <si>
    <t>Maximaal één week onbeschikbaar zonder verstoring. Gebrek aan integriteit veroorzaakt aanzienlijke verstoring bij beheer gemachtigde seingevers.</t>
  </si>
  <si>
    <t>Belangenbehartiging is belangrijk voor ouderen met aanzienlijke financiële impact bij verstoring (10-15% van de jaaromzet)</t>
  </si>
  <si>
    <t>Onbeschikbaarheid of incorrecte informatie kan leiden tot ernstige juridische gevolgen door nalatigheid in belangenbehartiging van ouderen.</t>
  </si>
  <si>
    <t>Maximaal één week onbeschikbaar zonder verstoring. Gebrek aan integriteit veroorzaakt aanzienlijke verstoring bij belangenbehartiging voor ouderen.</t>
  </si>
  <si>
    <t>Beschikbaarheidsproblemen hebben aanzienlijke impact op de vertegenwoordiging van ouderen, resulterend in problemen voor maximaal 50% van gebruikers.</t>
  </si>
  <si>
    <t>Ouderenzorg is cruciaal voor welzijn, met ernstige financiële gevolgen bij verstoring (15-20% van de jaaromzet)</t>
  </si>
  <si>
    <t>Maximaal 24 uur onbeschikbaar zonder verstoring. Gebrek aan integriteit veroorzaakt zeer ernstige verstoring bij ouderenzorg.</t>
  </si>
  <si>
    <t>Beschikbaarheidsproblemen hebben ernstige impact op de zorg en welzijn van ouderen, met blijvende gevolgen voor maximaal 75% van gebruikers.</t>
  </si>
  <si>
    <t>Mantelzorg is essentieel voor ondersteuning, met aanzienlijke financiële gevolgen bij verstoring (10-15% van de jaaromzet)</t>
  </si>
  <si>
    <t>Onbeschikbaarheid of incorrecte informatie kan leiden tot ernstige juridische gevolgen door nalatigheid in mantelzorg.</t>
  </si>
  <si>
    <t>Maximaal 24 uur onbeschikbaar zonder verstoring. Integriteitsproblemen veroorzaken zeer ernstige verstoring bij ondersteuning door mantelzorg.</t>
  </si>
  <si>
    <t>Beschikbaarheidsproblemen hebben ernstige impact op de ondersteuning van mantelzorgers, met blijvende gevolgen voor maximaal 75% van gebruikers.</t>
  </si>
  <si>
    <t>Sociaal restaurant heeft beperkte directe financiële gevolgen (5-10% van de jaaromzet)</t>
  </si>
  <si>
    <t>Maximaal één week onbeschikbaar zonder verstoring. Gebrek aan integriteit veroorzaakt aanzienlijke verstoring bij beheer van sociaal restaurant.</t>
  </si>
  <si>
    <t>Beschikbaarheidsproblemen hebben beperkte impact op de werking van sociale restaurants, resulterend in ongemakken voor maximaal 20% van gebruikers.</t>
  </si>
  <si>
    <t>Dagelijkse hulp voor ouderen is cruciaal, met ernstige financiële gevolgen bij verstoring (15-20% van de jaaromzet)</t>
  </si>
  <si>
    <t>Juridische implicaties bij inbreuken kunnen aanzienlijke gevolgen hebben, zoals aanmaningen bij niet-naleving van hulpverlening.</t>
  </si>
  <si>
    <t>Beschikbaarheidsproblemen hebben ernstige impact op de dagelijkse ondersteuning van ouderen, met blijvende gevolgen voor maximaal 75% van gebruikers.</t>
  </si>
  <si>
    <t>Onbeschikbaarheid of incorrecte informatie kan leiden tot zeer ernstige juridische gevolgen door nalatigheid in vaccinatiebeheer.</t>
  </si>
  <si>
    <t>Beschikbaarheidsproblemen hebben ernstige veiligheidsimpact, met blijvende gevolgen voor maximaal 75% van gebruikers.</t>
  </si>
  <si>
    <t>Risicobeheer is essentieel voor continuïteit, met aanzienlijke financiële gevolgen bij verstoring (10-15% van de jaaromzet)</t>
  </si>
  <si>
    <t>Klachtenbeheer heeft beperkte directe financiële gevolgen (5-10% van de jaaromzet)</t>
  </si>
  <si>
    <t>Onbeschikbaarheid of incorrecte informatie kan leiden tot ernstige juridische gevolgen door nalatigheid in klachtenbeheer.</t>
  </si>
  <si>
    <t>Beschikbaarheidsproblemen hebben aanzienlijke impact op klachtenbeheer, resulterend in problemen voor maximaal 50% van gebruikers.</t>
  </si>
  <si>
    <t>Gezinszorg is cruciaal voor welzijn, met aanzienlijke financiële gevolgen bij verstoring (10-15% van de jaaromzet)</t>
  </si>
  <si>
    <t>Onbeschikbaarheid of incorrecte informatie kan leiden tot zeer ernstige juridische gevolgen door nalatigheid in gezinszorgbeheer.</t>
  </si>
  <si>
    <t>Beschikbaarheidsproblemen hebben ernstige impact op de gezinszorg, met blijvende gevolgen voor maximaal 75% van gebruikers.</t>
  </si>
  <si>
    <t>Thuiszorgdiensten zijn cruciaal, met ernstige financiële gevolgen bij verstoring (15-20% van de jaaromzet)</t>
  </si>
  <si>
    <t>Onbeschikbaarheid of incorrecte informatie kan leiden tot zeer ernstige juridische gevolgen door nalatigheid in thuiszorgbeheer.</t>
  </si>
  <si>
    <t>Beschikbaarheidsproblemen hebben ernstige impact op thuiszorgdiensten, met blijvende gevolgen voor maximaal 75% van gebruikers.</t>
  </si>
  <si>
    <t>Klusjesdienst heeft beperkte directe financiële gevolgen (5-10% van de jaaromzet)</t>
  </si>
  <si>
    <t>Beschikbaarheidsproblemen hebben beperkte impact op de klusjesdienst, resulterend in ongemakken voor maximaal 20% van gebruikers.</t>
  </si>
  <si>
    <t>Maaltijdbedeling is belangrijk voor welzijn, met aanzienlijke financiële gevolgen bij verstoring (10-15% van de jaaromzet)</t>
  </si>
  <si>
    <t>Juridische implicaties bij inbreuken kunnen aanzienlijke gevolgen hebben, zoals aanmaningen bij niet-naleving van maaltijdbedelingregels.</t>
  </si>
  <si>
    <t>Beschikbaarheidsproblemen hebben aanzienlijke impact op maaltijddistributie, resulterend in problemen voor maximaal 50% van gebruikers.</t>
  </si>
  <si>
    <t>Palliatieve zorg is cruciaal, met ernstige financiële gevolgen bij verstoring (15-20% van de jaaromzet)</t>
  </si>
  <si>
    <t>Onbeschikbaarheid of incorrecte informatie kan leiden tot zeer ernstige juridische gevolgen door nalatigheid in palliatieve zorg.</t>
  </si>
  <si>
    <t>Poetsdienst heeft beperkte directe financiële gevolgen (5-10% van de jaaromzet)</t>
  </si>
  <si>
    <t>Beschikbaarheidsproblemen hebben aanzienlijke impact op schoonmaakdiensten, resulterend in problemen voor maximaal 50% van gebruikers.</t>
  </si>
  <si>
    <t>Beheer van minder mobiele personen is belangrijk, met aanzienlijke financiële gevolgen bij verstoring (10-15% van de jaaromzet)</t>
  </si>
  <si>
    <t>Onbeschikbaarheid of incorrecte informatie kan leiden tot ernstige juridische gevolgen door nalatigheid in hun beheer.</t>
  </si>
  <si>
    <t>Samenwerking is cruciaal voor veiligheid, met aanzienlijke financiële gevolgen bij verstoring (10-15% van de jaaromzet)</t>
  </si>
  <si>
    <t>Onbeschikbaarheid of incorrecte informatie kan leiden tot zeer ernstige juridische gevolgen door nalatigheid in coördinatie en samenwerking in veiligheidszones.</t>
  </si>
  <si>
    <t>Maximaal 24 uur onbeschikbaar zonder verstoring. Gebrek aan integriteit veroorzaakt zeer ernstige verstoring bij samenwerking en opvolging hulpverlening.</t>
  </si>
  <si>
    <t>Fysieke veiligheid is cruciaal voor welzijn, met ernstige financiële gevolgen bij verstoring (15-20% van de jaaromzet)</t>
  </si>
  <si>
    <t>Onbeschikbaarheid of incorrecte informatie kan leiden tot zeer ernstige juridische vervolging door nalatigheid inzake fysieke veiligheid.</t>
  </si>
  <si>
    <t>Maximaal 24 uur onbeschikbaar zonder verstoring. Integriteitsproblemen veroorzaken zeer ernstige verstoring bij verzekeren van fysieke veiligheid.</t>
  </si>
  <si>
    <t>Beschikbaarheidsproblemen hebben zeer ernstige invloed op fysieke veiligheid, zonder compensatiemogelijkheden, implicaties voor meer dan 75% van gebruikers.</t>
  </si>
  <si>
    <t>Welzijnsbeleid is belangrijk voor community, met aanzienlijke financiële gevolgen bij verstoring (10-15% van de jaaromzet)</t>
  </si>
  <si>
    <t>Beschikbaarheidsproblemen hebben ernstige impact op de uitvoering van welzijnsbeleid, met blijvende gevolgen voor maximaal 75% van gebruikers.</t>
  </si>
  <si>
    <t>Preventieplan is cruciaal voor veiligheid, met aanzienlijke financiële gevolgen bij verstoring (10-15% van de jaaromzet)</t>
  </si>
  <si>
    <t>Beschikbaarheidsproblemen hebben ernstige impact op preventieplanning en advisering, met blijvende gevolgen voor maximaal 75% van processen.</t>
  </si>
  <si>
    <t>Stap 3 voor stap 1</t>
  </si>
  <si>
    <t>Onderdeel stap</t>
  </si>
  <si>
    <t>De organisatie van federale verkiezingen is cruciaal voor de democratische werking van het land. Onbeschikbaarheid, lekkage of incorrecte informatie kan leiden tot ernstige financiële gevolgen, zoals herverkiezingen, juridische kosten en verlies van vertrouwen, wat kan resulteren in financiële schade van 15-20% van de jaaromzet.</t>
  </si>
  <si>
    <t>De federale verkiezingen zijn van groot belang voor de democratische werking van het land. Onbeschikbaarheid, lekkage of incorrecte informatie kan leiden tot een schandaalsfeer en continue negatieve berichtgeving in de pers.</t>
  </si>
  <si>
    <t>De onbeschikbaarheid, lekkage of aanpassing van informatie kan leiden tot ernstige verstoringen in de organisatie van federale verkiezingen, wat een directe impact heeft op de democratische processen en de legitimiteit van de verkiezingsresultaten.</t>
  </si>
  <si>
    <t>Regionale en Europese verkiezingen zijn essentieel voor de vertegenwoordiging op verschillende bestuursniveaus. Problemen met beschikbaarheid, betrouwbaarheid of integriteit van informatie kunnen leiden tot aanzienlijke kosten voor herverkiezingen, juridische procedures en verlies van vertrouwen, met financiële schade van 15-20% van de jaaromzet.</t>
  </si>
  <si>
    <t>Regionale en Europese verkiezingen zijn cruciaal voor de vertegenwoordiging op verschillende bestuursniveaus. Problemen met beschikbaarheid, betrouwbaarheid of integriteit van informatie kunnen ernstige reputatieschade veroorzaken en leiden tot continue negatieve berichtgeving.</t>
  </si>
  <si>
    <t>De onbeschikbaarheid, lekkage of aanpassing van informatie kan leiden tot ernstige verstoringen in de organisatie van regionale en Europese verkiezingen, wat een directe impact heeft op de democratische processen en de legitimiteit van de verkiezingsresultaten.</t>
  </si>
  <si>
    <t>Gemeente- en provincieraadsverkiezingen zijn belangrijk voor lokale governance. Hoewel de impact van problemen met informatie kan leiden tot aanzienlijke kosten, zijn deze doorgaans minder dan bij nationale of Europese verkiezingen, resulterend in financiële schade van 10-15% van de jaaromzet.</t>
  </si>
  <si>
    <t>Gemeente- en provincieraadsverkiezingen zijn essentieel voor lokale democratie. Onbeschikbaarheid, lekkage of incorrecte informatie kan een schandaalsfeer creëren en resulteren in continue negatieve berichtgeving.</t>
  </si>
  <si>
    <t>De onbeschikbaarheid, lekkage of aanpassing van informatie kan leiden tot ernstige verstoringen in de organisatie van gemeente- en provincieraadsverkiezingen, wat een directe impact heeft op de lokale democratische processen en de legitimiteit van de verkiezingsresultaten.</t>
  </si>
  <si>
    <t>Het onderhouden van contacten met politieke organen en management is belangrijk, maar de directe financiële impact van problemen met informatie in dit proces is beperkt. De financiële schade zou minder dan 5% van de jaaromzet omvatten, gezien de minder directe invloed op verkiezingsresultaten.</t>
  </si>
  <si>
    <t>Hoewel belangrijk, heeft het onderhouden van contacten met politieke organen en het management een minder directe impact op de verkiezingsprocessen zelf. Problemen met beschikbaarheid, betrouwbaarheid of integriteit van informatie kunnen éénmalige negatieve berichtgeving veroorzaken, maar niet noodzakelijk een schandaalsfeer.</t>
  </si>
  <si>
    <t>De onbeschikbaarheid, lekkage of aanpassing van informatie kan leiden tot ernstige juridische gevolgen zoals boetes, gezien het belang van correcte communicatie en samenwerking met politieke organen en het management.</t>
  </si>
  <si>
    <t>De onbeschikbaarheid, lekkage of aanpassing van informatie kan leiden tot aanzienlijke verstoringen in de communicatie en coördinatie tussen politieke organen en het management, wat de efficiëntie en effectiviteit van de verkiezingsorganisatie kan beïnvloeden.</t>
  </si>
  <si>
    <t>De onbeschikbaarheid, lekkage of aanpassing van informatie in dit proces kan leiden tot ernstige verstoringen in de communicatie en samenwerking tussen politieke organen en het management, waarbij tot 75% van de gebruikers (organisaties en andere klanten) wordt geïmpacteerd. Er is blijvende impact voor gebruikers.</t>
  </si>
  <si>
    <t>De belasting op bedrijven vormt een significant deel van de inkomsten van lokale besturen. Problemen met beschikbaarheid, betrouwbaarheid of integriteit van informatie kunnen leiden tot ernstige financiële gevolgen, zoals verlies van inkomsten en juridische kosten, met financiële schade van meer dan 20% van de jaaromzet.</t>
  </si>
  <si>
    <t>Problemen met beschikbaarheid, betrouwbaarheid of integriteit van informatie kunnen leiden tot aanzienlijke financiële en reputatieschade, resulterend in enkele dagen negatieve berichtgeving.</t>
  </si>
  <si>
    <t>De onbeschikbaarheid, lekkage of aanpassing van informatie kan leiden tot ernstige juridische gevolgen zoals boetes, gezien het belang van correcte belastingheffing en inning voor bedrijven.</t>
  </si>
  <si>
    <t>De onbeschikbaarheid, lekkage of aanpassing van informatie kan leiden tot een beperkte verstoring van de dienstverlening, aangezien bedrijven doorgaans een maand de tijd hebben om hun belastingaangifte te doen.</t>
  </si>
  <si>
    <t>De onbeschikbaarheid, lekkage of aanpassing van informatie in dit proces kan leiden tot ernstige financiële verstoringen voor bedrijven, waarbij tot 75% van de gebruikers (bedrijven) wordt geïmpacteerd. Er is blijvende impact voor gebruikers.</t>
  </si>
  <si>
    <t>De belasting op tweede verblijven is belangrijk voor de inkomsten van lokale besturen. Problemen met informatie kunnen leiden tot aanzienlijke financiële gevolgen, zoals verlies van inkomsten en juridische kosten, met financiële schade van 15-20% van de jaaromzet.</t>
  </si>
  <si>
    <t>Hoewel belangrijk, heeft dit proces een minder directe impact op de bredere financiële stabiliteit van het lokaal bestuur. Problemen kunnen aanzienlijke reputatieschade veroorzaken, resulterend in éénmalige negatieve berichtgeving.</t>
  </si>
  <si>
    <t>De onbeschikbaarheid, lekkage of aanpassing van informatie kan leiden tot ernstige juridische gevolgen zoals boetes, gezien het belang van correcte belastingheffing en inning voor tweede verblijven.</t>
  </si>
  <si>
    <t>De onbeschikbaarheid, lekkage of aanpassing van informatie kan leiden tot een beperkte verstoring van de dienstverlening, aangezien de belasting op tweede verblijven niet direct invloed heeft op essentiële diensten.</t>
  </si>
  <si>
    <t>De onbeschikbaarheid, lekkage of aanpassing van informatie in dit proces kan leiden tot aanzienlijke financiële verstoringen voor eigenaren van tweede verblijven, waarbij tot 50% van de gebruikers wordt geïmpacteerd. Er is financiële schade voor gebruikers.</t>
  </si>
  <si>
    <t>Problemen met beschikbaarheid, betrouwbaarheid of integriteit van informatie kunnen aanzienlijke reputatieschade veroorzaken, resulterend in éénmalige negatieve berichtgeving.</t>
  </si>
  <si>
    <t>De onbeschikbaarheid, lekkage of aanpassing van informatie kan leiden tot ernstige juridische gevolgen zoals boetes, gezien het belang van correcte belastingheffing en inning voor gemeentebelasting.</t>
  </si>
  <si>
    <t>De onbeschikbaarheid, lekkage of aanpassing van informatie kan leiden tot een beperkte verstoring van de dienstverlening, aangezien de gemeentebelasting niet direct invloed heeft op essentiële diensten.</t>
  </si>
  <si>
    <t>De onbeschikbaarheid, lekkage of aanpassing van informatie in dit proces kan leiden tot ernstige financiële verstoringen voor burgers, waarbij tot 75% van de gebruikers wordt geïmpacteerd. Er is blijvende impact voor gebruikers.</t>
  </si>
  <si>
    <t>Heffingen op vervuiling zijn cruciaal voor milieubeheer, maar de directe financiële impact van problemen met informatie in dit proces is beperkt. De financiële schade zou minder dan 5% van de jaaromzet omvatten, gezien de minder directe invloed op verkiezingsresultaten.</t>
  </si>
  <si>
    <t>Problemen met beschikbaarheid, betrouwbaarheid of integriteit van informatie kunnen leiden tot aanzienlijke reputatieschade, resulterend in enkele dagen negatieve berichtgeving.</t>
  </si>
  <si>
    <t>De onbeschikbaarheid, lekkage of aanpassing van informatie kan leiden tot ernstige juridische gevolgen zoals boetes, gezien het belang van correcte heffing en inning voor vervuiling door bedrijven.</t>
  </si>
  <si>
    <t>De onbeschikbaarheid, lekkage of aanpassing van informatie kan leiden tot een beperkte verstoring van de dienstverlening, aangezien vervuilingsheffingen niet direct invloed hebben op essentiële diensten</t>
  </si>
  <si>
    <t>De onbeschikbaarheid, lekkage of aanpassing van informatie in dit proces kan leiden tot ernstige financiële verstoringen voor bedrijven, waarbij tot 75% van de gebruikers wordt geïmpacteerd. Er is blijvende impact voor gebruikers.</t>
  </si>
  <si>
    <t>Leegstandsbelasting is belangrijk, maar de directe financiële impact van problemen met informatie in dit proces is beperkt. De financiële schade zou minder dan 5% van de jaaromzet omvatten, gezien de minder directe invloed op verkiezingsresultaten.</t>
  </si>
  <si>
    <t>De onbeschikbaarheid, lekkage of aanpassing van informatie kan leiden tot ernstige juridische gevolgen zoals boetes, gezien het belang van correcte heffing en inning voor leegstandsbelasting.</t>
  </si>
  <si>
    <t>De onbeschikbaarheid, lekkage of aanpassing van informatie kan leiden tot een beperkte verstoring van de dienstverlening, aangezien leegstandsbelasting niet direct invloed heeft op essentiële diensten.</t>
  </si>
  <si>
    <t>De onbeschikbaarheid, lekkage of aanpassing van informatie in dit proces kan leiden tot aanzienlijke financiële verstoringen voor eigenaren van leegstaande panden, waarbij tot 50% van de gebruikers wordt geïmpacteerd. Er is financiële schade voor gebruikers.</t>
  </si>
  <si>
    <t>Retributies voor afvalinzameling zijn minder cruciaal voor de totale inkomsten. Problemen met informatie zouden beperkte financiële gevolgen hebben, met financiële schade van 5-10% van de jaaromzet.</t>
  </si>
  <si>
    <t>Problemen met beschikbaarheid, betrouwbaarheid of integriteit van informatie hebben een beperkte impact op de reputatie van het lokaal bestuur, resulterend in interne en beperkte externe communicatie.</t>
  </si>
  <si>
    <t>De onbeschikbaarheid, lekkage of aanpassing van informatie kan leiden tot ernstige juridische gevolgen zoals boetes, gezien het belang van correcte heffing en inning voor afvalinzamelrecipiënten.</t>
  </si>
  <si>
    <t>De onbeschikbaarheid, lekkage of aanpassing van informatie kan leiden tot een aanzienlijke verstoring van de dienstverlening, aangezien afvalbeheer direct invloed heeft op de volksgezondheid en het milieu.</t>
  </si>
  <si>
    <t>De onbeschikbaarheid, lekkage of aanpassing van informatie in dit proces kan leiden tot beperkte verstoringen voor burgers, waarbij tot 20% van de gebruikers wordt geïmpacteerd. Een compensatie voor gebruikers is mogelijk.</t>
  </si>
  <si>
    <t>Aanrekenen en innen van retributie of belasting op inname publiek domein, reclamepanelen, gevelverlichting horeca/bedrijven, terrassen,…</t>
  </si>
  <si>
    <t>Retributies voor het gebruik van publiek domein zijn minder cruciaal voor de totale inkomsten. Problemen met informatie zouden beperkte financiële gevolgen hebben, met financiële schade van 5-10% van de jaaromzet.</t>
  </si>
  <si>
    <t>De onbeschikbaarheid, lekkage of aanpassing van informatie kan leiden tot ernstige juridische gevolgen zoals boetes, gezien het belang van correcte heffing en inning voor inname van publiek domein.</t>
  </si>
  <si>
    <t>De onbeschikbaarheid, lekkage of aanpassing van informatie kan leiden tot een beperkte verstoring van de dienstverlening, aangezien de inname van publiek domein niet direct invloed heeft op essentiële diensten.</t>
  </si>
  <si>
    <t>De onbeschikbaarheid, lekkage of aanpassing van informatie in dit proces kan leiden tot aanzienlijke verstoringen voor bedrijven en organisaties, waarbij tot 50% van de gebruikers wordt geïmpacteerd. Er is financiële schade voor gebruikers.</t>
  </si>
  <si>
    <t>Retributies voor administratieve documenten zijn een kleinere inkomstenbron. Problemen met informatie zouden beperkte financiële gevolgen hebben, met financiële schade van 5-10% van de jaaromzet.</t>
  </si>
  <si>
    <t>De onbeschikbaarheid, lekkage of aanpassing van informatie kan leiden tot ernstige juridische gevolgen zoals boetes, gezien het belang van correcte heffing en inning voor administratieve documenten.</t>
  </si>
  <si>
    <t>De onbeschikbaarheid, lekkage of aanpassing van informatie kan leiden tot een beperkte verstoring van de dienstverlening, aangezien administratieve documenten niet direct invloed hebben op essentiële diensten.</t>
  </si>
  <si>
    <t>Belastingen op evenementen zijn een relatief kleine inkomstenbron. Problemen met informatie zouden zeer beperkte financiële gevolgen hebben, met financiële schade van minder dan 5% van de jaaromzet.</t>
  </si>
  <si>
    <t>De onbeschikbaarheid, lekkage of aanpassing van informatie kan leiden tot ernstige juridische gevolgen zoals boetes, gezien het belang van correcte heffing en inning voor evenementen.</t>
  </si>
  <si>
    <t>De onbeschikbaarheid, lekkage of aanpassing van informatie kan leiden tot een beperkte verstoring van de dienstverlening, aangezien evenementenbelasting niet direct invloed heeft op essentiële diensten.</t>
  </si>
  <si>
    <t>De onbeschikbaarheid, lekkage of aanpassing van informatie in dit proces kan leiden tot beperkte verstoringen voor organisatoren van evenementen, waarbij tot 20% van de gebruikers wordt geïmpacteerd. Een compensatie voor gebruikers is mogelijk.</t>
  </si>
  <si>
    <t>Belastingen op logies zijn belangrijk voor toeristische gebieden. Problemen met informatie kunnen leiden tot aanzienlijke financiële gevolgen, met financiële schade van 10-15% van de jaaromzet.</t>
  </si>
  <si>
    <t>De onbeschikbaarheid, lekkage of aanpassing van informatie kan leiden tot ernstige juridische gevolgen zoals boetes, gezien het belang van correcte heffing en inning voor logies.</t>
  </si>
  <si>
    <t>De onbeschikbaarheid, lekkage of aanpassing van informatie kan leiden tot een beperkte verstoring van de dienstverlening, aangezien logiesbelasting niet direct invloed heeft op essentiële diensten.</t>
  </si>
  <si>
    <t>De onbeschikbaarheid, lekkage of aanpassing van informatie in dit proces kan leiden tot aanzienlijke financiële verstoringen voor logiesverstrekkers, waarbij tot 50% van de gebruikers wordt geïmpacteerd. Er is financiële schade voor gebruikers.</t>
  </si>
  <si>
    <t>Belastingen op ongebruikte gronden zijn belangrijk voor het stimuleren van vastgoedontwikkeling. Problemen met informatie kunnen leiden tot aanzienlijke financiële gevolgen, met financiële schade van 15-20% van de jaaromzet.</t>
  </si>
  <si>
    <t>De onbeschikbaarheid, lekkage of aanpassing van informatie kan leiden tot ernstige juridische gevolgen zoals boetes, gezien het belang van correcte heffing en inning voor ongebruikte gronden en kavels.</t>
  </si>
  <si>
    <t>De onbeschikbaarheid, lekkage of aanpassing van informatie kan leiden tot een beperkte verstoring van de dienstverlening, aangezien belasting op ongebruikte gronden en kavels niet direct invloed heeft op essentiële diensten.</t>
  </si>
  <si>
    <t>De onbeschikbaarheid, lekkage of aanpassing van informatie in dit proces kan leiden tot aanzienlijke financiële verstoringen voor eigenaren van ongebruikte gronden en kavels, waarbij tot 50% van de gebruikers wordt geïmpacteerd. Er is financiële schade voor gebruikers.</t>
  </si>
  <si>
    <t>Belastingen op reclamedrukwerk zijn een kleinere inkomstenbron. Problemen met informatie zouden beperkte financiële gevolgen hebben, met financiële schade van 5-10% van de jaaromzet.</t>
  </si>
  <si>
    <t>De onbeschikbaarheid, lekkage of aanpassing van informatie kan leiden tot ernstige juridische gevolgen zoals boetes, gezien het belang van correcte heffing en inning voor reclamedrukwerk en vaste reclame.</t>
  </si>
  <si>
    <t>De onbeschikbaarheid, lekkage of aanpassing van informatie kan leiden tot een beperkte verstoring van de dienstverlening, aangezien de belasting op reclamedrukwerk en vaste reclame niet direct invloed heeft op essentiële diensten. Reclamebelasting heeft voornamelijk een financiële impact en de verstoring van de dienstverlening blijft beperkt tot administratieve processen.</t>
  </si>
  <si>
    <t>De onbeschikbaarheid, lekkage of aanpassing van informatie in dit proces kan leiden tot beperkte verstoringen voor adverteerders, waarbij tot 5% van de gebruikers wordt geïmpacteerd. Een compensatie voor gebruikers is mogelijk.</t>
  </si>
  <si>
    <t xml:space="preserve">Exploitatietoelagen en andere hulp aan de besturen van de eredienst zijn essentieel voor de werking van religieuze instellingen, maar de directe financiële impact van problemen met informatie in dit proces is beperkt. De financiële schade zou minder dan 5% van de jaaromzet omvatten. </t>
  </si>
  <si>
    <t>De onbeschikbaarheid, lekkage of aanpassing van informatie kan leiden tot aanzienlijke verstoringen in de financiële ondersteuning van erediensten, wat kan leiden tot tijdelijke onderbrekingen in hun activiteiten.</t>
  </si>
  <si>
    <t>De onbeschikbaarheid, lekkage of aanpassing van informatie in dit proces kan leiden tot beperkte verstoringen voor de besturen van de eredienst, waarbij tot 20% van de gebruikers wordt geïmpacteerd. Een compensatie voor gebruikers is mogelijk.</t>
  </si>
  <si>
    <t>Werkingssubsidies zijn belangrijk voor de ondersteuning van diverse maatschappelijke initiatieven. Problemen met informatie kunnen leiden tot aanzienlijke financiële gevolgen, zoals verlies van subsidies en juridische kosten, met financiële schade van 15-20% van de jaaromzet.</t>
  </si>
  <si>
    <t>De onbeschikbaarheid, lekkage of aanpassing van informatie kan leiden tot aanzienlijke verstoringen in de ondersteuning van diverse maatschappelijke en culturele initiatieven, wat kan leiden tot tijdelijke onderbrekingen in hun activiteiten.</t>
  </si>
  <si>
    <t>Projectsubsidies zijn belangrijk voor specifieke initiatieven en projecten. Problemen met informatie kunnen leiden tot aanzienlijke financiële gevolgen, zoals verlies van projectfinanciering en juridische kosten, met financiële schade van 10-15% van de jaaromzet.</t>
  </si>
  <si>
    <t>De onbeschikbaarheid, lekkage of aanpassing van informatie kan leiden tot ernstige juridische gevolgen zoals boetes, gezien het belang van correcte toekenning en verwerking van projectsubsidies.</t>
  </si>
  <si>
    <t>De onbeschikbaarheid, lekkage of aanpassing van informatie kan leiden tot aanzienlijke verstoringen in de ondersteuning van specifieke projecten, wat kan leiden tot vertragingen of onderbrekingen in de uitvoering van deze projecten.</t>
  </si>
  <si>
    <t>De onbeschikbaarheid, lekkage of aanpassing van informatie in dit proces kan leiden tot beperkte verstoringen voor projectorganisatoren, waarbij tot 20% van de gebruikers wordt geïmpacteerd. Een compensatie voor gebruikers is mogelijk.</t>
  </si>
  <si>
    <t>De onbeschikbaarheid, lekkage of aanpassing van informatie kan leiden tot ernstige juridische gevolgen zoals boetes, gezien het belang van correcte toekenning en verwerking van investeringssubsidies.</t>
  </si>
  <si>
    <t>De onbeschikbaarheid, lekkage of aanpassing van informatie in dit proces kan leiden tot beperkte verstoringen voor investeerders, waarbij tot 20% van de gebruikers wordt geïmpacteerd. Een compensatie voor gebruikers is mogelijk.</t>
  </si>
  <si>
    <t>De onbeschikbaarheid, lekkage of aanpassing van informatie kan leiden tot ernstige juridische gevolgen zoals boetes, gezien het belang van correcte toekenning en verwerking van nominatieve subsidies.</t>
  </si>
  <si>
    <t>De onbeschikbaarheid, lekkage of aanpassing van informatie kan leiden tot aanzienlijke verstoringen in de ondersteuning van specifieke organisaties of personen, wat kan leiden tot tijdelijke onderbrekingen in hun activiteiten.</t>
  </si>
  <si>
    <t>De onbeschikbaarheid, lekkage of aanpassing van informatie in dit proces kan leiden tot beperkte verstoringen voor ontvangers van nominatieve subsidies, waarbij tot 20% van de gebruikers wordt geïmpacteerd. Een compensatie voor gebruikers is mogelijk.</t>
  </si>
  <si>
    <t>De onbeschikbaarheid, lekkage of aanpassing van informatie kan leiden tot aanzienlijke verstoringen in de financiële ondersteuning van kwetsbare cliënten en bewoners, wat kan leiden tot directe negatieve gevolgen voor hun welzijn en levensomstandigheden.</t>
  </si>
  <si>
    <t>De onbeschikbaarheid, lekkage of aanpassing van informatie in dit proces kan leiden tot aanzienlijke verstoringen voor cliënten en bewoners, waarbij tot 50% van de gebruikers wordt geïmpacteerd. Er is financiële schade voor gebruikers.</t>
  </si>
  <si>
    <t>Algemeen secundair onderwijs is essentieel voor de educatieve ontwikkeling van jongeren. Problemen met beschikbaarheid, betrouwbaarheid of integriteit van informatie kunnen leiden tot aanzienlijke financiële gevolgen, zoals verlies van subsidies, juridische kosten en reputatieschade, met financiële schade van 10-15% van de jaaromzet.</t>
  </si>
  <si>
    <t>Problemen met beschikbaarheid, betrouwbaarheid of integriteit van informatie kunnen leiden tot ernstige reputatieschade, resulterend in enkele dagen negatieve berichtgeving. Het algemeen secundair onderwijs is cruciaal voor de vorming van jongeren en heeft een brede impact op de gemeenschap.</t>
  </si>
  <si>
    <t>De onbeschikbaarheid, lekkage of aanpassing van informatie kan leiden tot ernstige juridische gevolgen zoals boetes, gezien het belang van correcte informatieverstrekking en administratie in het algemeen secundair onderwijs.</t>
  </si>
  <si>
    <t>De onbeschikbaarheid, lekkage of aanpassing van informatie in dit proces kan leiden tot ernstige verstoringen in het onderwijs voor een groot aantal leerlingen, waarbij tot 75% van de gebruikers (leerlingen en ouders) wordt geïmpacteerd. Er is blijvende impact voor gebruikers.</t>
  </si>
  <si>
    <t>Beroepssecundair onderwijs, inclusief land- en tuinbouwonderwijs, is belangrijk voor de praktische en beroepsgerichte opleiding van jongeren. Problemen met informatie kunnen leiden tot aanzienlijke financiële gevolgen, zoals verlies van subsidies en juridische kosten, met financiële schade van 5-10% van de jaaromzet.</t>
  </si>
  <si>
    <t>Problemen met beschikbaarheid, betrouwbaarheid of integriteit van informatie kunnen leiden tot ernstige reputatieschade, resulterend in enkele dagen negatieve berichtgeving. Beroepssecundair onderwijs is essentieel voor de praktische opleiding van jongeren en heeft een directe impact op de lokale economie en werkgelegenheid.</t>
  </si>
  <si>
    <t>De onbeschikbaarheid, lekkage of aanpassing van informatie in dit proces kan leiden tot ernstige verstoringen in het beroepsonderwijs, waarbij tot 75% van de gebruikers (leerlingen en ouders) wordt geïmpacteerd. Er is blijvende impact voor gebruikers.</t>
  </si>
  <si>
    <t>Basisonderwijs is fundamenteel voor de educatieve basis van kinderen. Problemen met beschikbaarheid, betrouwbaarheid of integriteit van informatie kunnen leiden tot aanzienlijke financiële gevolgen, zoals verlies van subsidies, juridische kosten en reputatieschade, met financiële schade van 15-20% van de jaaromzet.</t>
  </si>
  <si>
    <t>Problemen met beschikbaarheid, betrouwbaarheid of integriteit van informatie kunnen leiden tot ernstige reputatieschade, resulterend in enkele dagen negatieve berichtgeving. Basisonderwijs vormt de basis van de educatieve ontwikkeling van kinderen en heeft een grote invloed op de gemeenschap.</t>
  </si>
  <si>
    <t>De onbeschikbaarheid, lekkage of aanpassing van informatie kan leiden tot ernstige juridische gevolgen zoals boetes, gezien het belang van correcte informatieverstrekking en administratie in het basisonderwijs.</t>
  </si>
  <si>
    <t>De onbeschikbaarheid, lekkage of aanpassing van informatie in dit proces kan leiden tot ernstige verstoringen in het basisonderwijs, waarbij tot 75% van de gebruikers (leerlingen en ouders) wordt geïmpacteerd. Er is blijvende impact voor gebruikers.</t>
  </si>
  <si>
    <t>Technisch secundair onderwijs is belangrijk voor de technische en beroepsgerichte opleiding van jongeren. Problemen met informatie kunnen leiden tot aanzienlijke financiële gevolgen, zoals verlies van subsidies en juridische kosten, met financiële schade van 10-15% van de jaaromzet.</t>
  </si>
  <si>
    <t>Problemen met beschikbaarheid, betrouwbaarheid of integriteit van informatie kunnen leiden tot ernstige reputatieschade, resulterend in enkele dagen negatieve berichtgeving. Technisch secundair onderwijs is belangrijk voor de technische en beroepsmatige vorming van jongeren en heeft een directe impact op de lokale economie en werkgelegenheid.</t>
  </si>
  <si>
    <t>De onbeschikbaarheid, lekkage of aanpassing van informatie kan leiden tot ernstige juridische gevolgen zoals boetes, gezien het belang van correcte informatieverstrekking en administratie in het technisch secundair onderwijs.</t>
  </si>
  <si>
    <t>De onbeschikbaarheid, lekkage of aanpassing van informatie in dit proces kan leiden tot ernstige verstoringen in het technisch onderwijs, waarbij tot 75% van de gebruikers (leerlingen en ouders) wordt geïmpacteerd. Er is blijvende impact voor gebruikers.</t>
  </si>
  <si>
    <t>Het afleveren van documenten en diensten is essentieel voor de dagelijkse werking van de burgerlijke stand. Problemen met beschikbaarheid, betrouwbaarheid of integriteit van informatie kunnen leiden tot beperkte financiële gevolgen, zoals administratieve kosten en vertragingen, met financiële schade van 5-10% van de jaaromzet.</t>
  </si>
  <si>
    <t>Problemen met beschikbaarheid, betrouwbaarheid of integriteit van informatie kunnen leiden tot ernstige reputatieschade, resulterend in enkele dagen negatieve berichtgeving. Dit proces is essentieel voor de dagelijkse interactie met burgers.</t>
  </si>
  <si>
    <t>De onbeschikbaarheid, lekkage of aanpassing van informatie kan leiden tot zeer ernstige verstoringen in de dienstverlening, aangezien burgers afhankelijk zijn van deze documenten voor hun dagelijkse leven en wettelijke verplichtingen.</t>
  </si>
  <si>
    <t>De onbeschikbaarheid, lekkage of aanpassing van informatie in dit proces kan leiden tot zeer ernstige verstoringen voor burgers, waarbij meer dan 75% van de gebruikers wordt geïmpacteerd. Een compensatie voor gebruikers is onmogelijk.</t>
  </si>
  <si>
    <t>Het behandelen van verzoeken en akten is belangrijk voor de juridische en administratieve processen. Problemen met informatie kunnen leiden tot beperkte financiële gevolgen, zoals administratieve kosten en vertragingen, met financiële schade van 5-10% van de jaaromzet.</t>
  </si>
  <si>
    <t>Problemen met beschikbaarheid, betrouwbaarheid of integriteit van informatie kunnen leiden tot ernstige reputatieschade, resulterend in enkele dagen negatieve berichtgeving. Dit proces is cruciaal voor de juridische en administratieve status van burgers.</t>
  </si>
  <si>
    <t>De onbeschikbaarheid, lekkage of aanpassing van informatie kan leiden tot zeer ernstige juridische gevolgen zoals juridische vervolging, gezien het belang van correcte informatie voor het opvolgen van personeelsschulden en pensioenen en naleving van wettelijke vereisten.</t>
  </si>
  <si>
    <t>Algemeen management en administratie zijn ondersteunende processen. Problemen met informatie zouden zeer beperkte financiële gevolgen hebben, met financiële schade van minder dan 5% van de jaaromzet.</t>
  </si>
  <si>
    <t>De onbeschikbaarheid, lekkage of aanpassing van informatie kan leiden tot aanzienlijke verstoringen in de administratieve processen, wat de efficiëntie van de dienstverlening kan beïnvloeden.</t>
  </si>
  <si>
    <t>Netwerken is een ondersteunend proces en heeft een beperkte directe financiële impact. Problemen met informatie zouden zeer beperkte financiële gevolgen hebben, met financiële schade van minder dan 5% van de jaaromzet.</t>
  </si>
  <si>
    <t>De onbeschikbaarheid, lekkage of aanpassing van informatie kan leiden tot beperkte verstoringen in de communicatie en samenwerking, wat de efficiëntie van de dienstverlening kan beïnvloeden, maar niet direct de burger raakt.</t>
  </si>
  <si>
    <t>Het organiseren van overlegmomenten is een ondersteunend proces. Problemen met informatie zouden zeer beperkte financiële gevolgen hebben, met financiële schade van minder dan 5% van de jaaromzet.</t>
  </si>
  <si>
    <t>De onbeschikbaarheid, lekkage of aanpassing van informatie kan leiden tot beperkte verstoringen in de organisatie van overlegmomenten, wat de efficiëntie van de dienstverlening kan beïnvloeden, maar niet direct de burger raakt.</t>
  </si>
  <si>
    <t>De onbeschikbaarheid, lekkage of aanpassing van informatie in dit proces kan leiden tot beperkte verstoringen in de communicatie, waarbij tot 20% van de gebruikers wordt geïmpacteerd. Er is financiële schade voor gebruikers.</t>
  </si>
  <si>
    <t>Het beheren en onderhouden van informatiestroom is cruciaal voor de werking van de burgerlijke stand. Problemen met informatie kunnen leiden tot beperkte financiële gevolgen, zoals administratieve kosten en vertragingen, met financiële schade van 5-10% van de jaaromzet.</t>
  </si>
  <si>
    <t>Problemen met beschikbaarheid, betrouwbaarheid of integriteit van informatie kunnen aanzienlijke reputatieschade veroorzaken, resulterend in éénmalige negatieve berichtgeving. Dit proces is belangrijk voor de interne werking.</t>
  </si>
  <si>
    <t>Het plaatsen van bestellingen is een ondersteunend proces. Problemen met informatie zouden zeer beperkte financiële gevolgen hebben, met financiële schade van minder dan 5% van de jaaromzet.</t>
  </si>
  <si>
    <t>De onbeschikbaarheid, lekkage of aanpassing van informatie kan leiden tot aanzienlijke juridische gevolgen zoals een aanmaning, gezien het belang van correcte plaatsing van bestellingen en aankopen.</t>
  </si>
  <si>
    <t>De onbeschikbaarheid, lekkage of aanpassing van informatie kan leiden tot beperkte verstoringen in het aankoopproces, wat de efficiëntie van de dienstverlening kan beïnvloeden, maar niet direct de burger raakt.</t>
  </si>
  <si>
    <t>Het behandelen en toekennen van dringende documenten is belangrijk voor de burgerlijke stand. Problemen met informatie kunnen leiden tot beperkte financiële gevolgen, zoals administratieve kosten en vertragingen, met financiële schade van 5-10% van de jaaromzet.</t>
  </si>
  <si>
    <t>Het behandelen en toekennen van niet dringende documenten is belangrijk voor de burgerlijke stand. Problemen met informatie kunnen leiden tot beperkte financiële gevolgen, zoals administratieve kosten en vertragingen, met financiële schade van 5-10% van de jaaromzet.</t>
  </si>
  <si>
    <t>De onbeschikbaarheid, lekkage of aanpassing van informatie kan leiden tot beperkte verstoringen in de toekenning van niet dringende documenten, wat de efficiëntie van de dienstverlening kan beïnvloeden.</t>
  </si>
  <si>
    <t>De onbeschikbaarheid, lekkage of aanpassing van informatie in dit proces kan leiden tot beperkte verstoringen voor burgers, waarbij tot 20% van de gebruikers wordt geïmpacteerd. Er is geen blijvende impact voor gebruikers.</t>
  </si>
  <si>
    <t>De aangifte van erkenning van een kind is een belangrijk juridisch proces. Problemen met informatie kunnen leiden tot beperkte financiële gevolgen, zoals administratieve kosten en vertragingen, met financiële schade van 5-10% van de jaaromzet.</t>
  </si>
  <si>
    <t>Problemen met beschikbaarheid, betrouwbaarheid of integriteit van informatie kunnen leiden tot ernstige reputatieschade, resulterend in enkele dagen negatieve berichtgeving. Dit proces is cruciaal voor de juridische status van kinderen.</t>
  </si>
  <si>
    <t xml:space="preserve">De onbeschikbaarheid, lekkage of aanpassing van informatie in dit proces kan leiden tot zeer ernstige verstoringen voor burgers, waarbij tot 20% van de gebruikers wordt geïmpacteerd. </t>
  </si>
  <si>
    <t>De aangifte van geboorte is een belangrijk juridisch proces. Problemen met informatie kunnen leiden tot beperkte financiële gevolgen, zoals administratieve kosten en vertragingen, met financiële schade van 5-10% van de jaaromzet.</t>
  </si>
  <si>
    <t>De aangifte van overlijden is een belangrijk juridisch proces. Problemen met informatie kunnen leiden tot beperkte financiële gevolgen, zoals administratieve kosten en vertragingen, met financiële schade van 5-10% van de jaaromzet.</t>
  </si>
  <si>
    <t>De aanvraag van adoptie is een belangrijk juridisch proces. Problemen met informatie kunnen leiden tot beperkte financiële gevolgen, zoals administratieve kosten en vertragingen, met financiële schade van 5-10% van de jaaromzet.</t>
  </si>
  <si>
    <t>Problemen met beschikbaarheid, betrouwbaarheid of integriteit van informatie kunnen leiden tot ernstige reputatieschade, resulterend in enkele dagen negatieve berichtgeving. Dit proces is essentieel voor de juridische status van adoptiekinderen.</t>
  </si>
  <si>
    <t>Behandelen van aanvraag Belgische nationaliteit</t>
  </si>
  <si>
    <t>De aanvraag van Belgische nationaliteit is een belangrijk juridisch proces. Problemen met informatie kunnen leiden tot beperkte financiële gevolgen, zoals administratieve kosten en vertragingen, met financiële schade van 5-10% van de jaaromzet.</t>
  </si>
  <si>
    <t>De onbeschikbaarheid, lekkage of aanpassing van informatie in dit proces kan leiden tot zeer ernstige verstoringen voor burgers, waarbij tot 5% van de gebruikers wordt geïmpacteerd. Een compensatie voor gebruikers is onmogelijk.</t>
  </si>
  <si>
    <t>De aanvraag van een eensluidend afschrift is een administratief proces. Problemen met informatie zouden zeer beperkte financiële gevolgen hebben, met financiële schade van minder dan 5% van de jaaromzet.</t>
  </si>
  <si>
    <t>De onbeschikbaarheid, lekkage of aanpassing van informatie kan leiden tot ernstige juridische gevolgen zoals boetes, gezien het belang van correcte behandeling van aanvraag eensluidend afschrift.</t>
  </si>
  <si>
    <t>De onbeschikbaarheid, lekkage of aanpassing van informatie kan leiden tot aanzienlijke verstoringen in de toekenning van eensluidende afschriften, wat de efficiëntie van de dienstverlening kan beïnvloeden.</t>
  </si>
  <si>
    <t>De aanvraag van naamswijziging is een belangrijk juridisch proces. Problemen met informatie kunnen leiden tot beperkte financiële gevolgen, zoals administratieve kosten en vertragingen, met financiële schade van 5-10% van de jaaromzet.</t>
  </si>
  <si>
    <t>De aanvraag van paspoort/reispas is een belangrijk administratief proces. Problemen met informatie kunnen leiden tot beperkte financiële gevolgen, zoals administratieve kosten en vertragingen, met financiële schade van 5-10% van de jaaromzet.</t>
  </si>
  <si>
    <t>Problemen met beschikbaarheid, betrouwbaarheid of integriteit van informatie kunnen leiden tot ernstige reputatieschade, resulterend in enkele dagen negatieve berichtgeving. Dit proces is essentieel voor de mobiliteit van burgers.</t>
  </si>
  <si>
    <t>De aanvraag van pensioen is een belangrijk administratief proces. Problemen met informatie kunnen leiden tot beperkte financiële gevolgen, zoals administratieve kosten en vertragingen, met financiële schade van 5-10% van de jaaromzet.</t>
  </si>
  <si>
    <t>Problemen met beschikbaarheid, betrouwbaarheid of integriteit van informatie kunnen leiden tot ernstige reputatieschade, resulterend in enkele dagen negatieve berichtgeving. Dit proces is cruciaal voor de financiële zekerheid van burgers.</t>
  </si>
  <si>
    <t>De onbeschikbaarheid, lekkage of aanpassing van informatie kan leiden tot ernstige juridische gevolgen zoals boetes, gezien het belang van correcte behandeling van aanvraag pensioen.</t>
  </si>
  <si>
    <t>De aanvraag van internationaal/Europees rijbewijs is een belangrijk administratief proces. Problemen met informatie kunnen leiden tot beperkte financiële gevolgen, zoals administratieve kosten en vertragingen, met financiële schade van 5-10% van de jaaromzet.</t>
  </si>
  <si>
    <t>De melding van adreswijziging is een administratief proces. Problemen met informatie zouden zeer beperkte financiële gevolgen hebben, met financiële schade van minder dan 5% van de jaaromzet.</t>
  </si>
  <si>
    <t>Het afleggen van verklaringen is een administratief proces. Problemen met informatie zouden zeer beperkte financiële gevolgen hebben, met financiële schade van minder dan 5% van de jaaromzet.</t>
  </si>
  <si>
    <t>Problemen met beschikbaarheid, betrouwbaarheid of integriteit van informatie kunnen leiden tot ernstige reputatieschade, resulterend in enkele dagen negatieve berichtgeving. Dit proces is essentieel voor de juridische en administratieve status van burgers.</t>
  </si>
  <si>
    <t>De onbeschikbaarheid, lekkage of aanpassing van informatie kan leiden tot ernstige juridische gevolgen zoals boetes, gezien het belang van correcte behandeling van melding afleggen verklaring.</t>
  </si>
  <si>
    <t>De aangifte van huwelijk, wettelijk samenwonen en echtscheiding zijn belangrijke juridische processen. Problemen met informatie kunnen leiden tot beperkte financiële gevolgen, zoals administratieve kosten en vertragingen, met financiële schade van 5-10% van de jaaromzet.</t>
  </si>
  <si>
    <t>De behandeling van aankomst of vertrek van vreemdelingen is een belangrijk administratief proces. Problemen met informatie kunnen leiden tot beperkte financiële gevolgen, zoals administratieve kosten en vertragingen, met financiële schade van 5-10% van de jaaromzet.</t>
  </si>
  <si>
    <t>Problemen met beschikbaarheid, betrouwbaarheid of integriteit van informatie kunnen leiden tot ernstige reputatieschade, resulterend in enkele dagen negatieve berichtgeving. Dit proces is essentieel voor de registratie en administratie van vreemdelingen.</t>
  </si>
  <si>
    <t>De aanvraag van volmacht of informatie over verkiezingen is belangrijk voor de democratische processen. Problemen met informatie kunnen leiden tot beperkte financiële gevolgen, zoals administratieve kosten en vertragingen, met financiële schade van 5-10% van de jaaromzet.</t>
  </si>
  <si>
    <t>Problemen met beschikbaarheid, betrouwbaarheid of integriteit van informatie kunnen leiden tot ernstige reputatieschade, resulterend in enkele dagen negatieve berichtgeving. Dit proces is essentieel voor de democratische werking en verkiezingen.</t>
  </si>
  <si>
    <t>De onbeschikbaarheid, lekkage of aanpassing van informatie kan leiden tot zeer ernstige juridische gevolgen zoals juridische vervolging, gezien het belang van correcte informatie voor het beheren van personeelscontracten en statutaire benoemingen en naleving van wettelijke vereisten.</t>
  </si>
  <si>
    <t>De onbeschikbaarheid, lekkage of aanpassing van informatie kan leiden tot ernstige verstoringen in het verkiezingsproces, wat directe negatieve gevolgen heeft voor de democratische rechten van burgers en de legitimiteit van verkiezingen.</t>
  </si>
  <si>
    <t>De aanvraag van eID, kids-ID of tijdelijke verblijfstitel is essentieel voor de identificatie en verblijf van burgers. Problemen met informatie kunnen leiden tot beperkte financiële gevolgen, zoals administratieve kosten en vertragingen, met financiële schade van 5-10% van de jaaromzet.</t>
  </si>
  <si>
    <t>Problemen met beschikbaarheid, betrouwbaarheid of integriteit van informatie kunnen leiden tot ernstige reputatieschade, resulterend in enkele dagen negatieve berichtgeving. Dit proces is cruciaal voor de identificatie en registratie van burgers.</t>
  </si>
  <si>
    <t>De onbeschikbaarheid, lekkage of aanpassing van informatie kan leiden tot zeer ernstige verstoringen in de identificatie en verblijfsstatus van burgers, wat directe negatieve gevolgen heeft voor hun toegang tot diensten en hun juridische status.</t>
  </si>
  <si>
    <t>Het beheren van epidemiologische gegevens is belangrijk voor de volksgezondheid en preventie. Problemen met informatie kunnen leiden tot beperkte financiële gevolgen, zoals administratieve kosten en vertragingen, met financiële schade van 5-10% van de jaaromzet.</t>
  </si>
  <si>
    <t>Problemen met beschikbaarheid, betrouwbaarheid of integriteit van informatie kunnen leiden tot ernstige reputatieschade, resulterend in enkele dagen negatieve berichtgeving. Dit proces is cruciaal voor de volksgezondheid en veiligheid.</t>
  </si>
  <si>
    <t>De onbeschikbaarheid, lekkage of aanpassing van informatie kan leiden tot zeer ernstige juridische gevolgen zoals juridische vervolging, gezien het belang van correcte informatie voor het uitvoeren van tijdsregistratie en naleving van wettelijke vereisten.</t>
  </si>
  <si>
    <t>De onbeschikbaarheid, lekkage of aanpassing van informatie kan leiden tot zeer ernstige verstoringen in de volksgezondheid en veiligheid, wat directe negatieve gevolgen heeft voor de monitoring en controle van epidemieën en de gezondheid van de bevolking.</t>
  </si>
  <si>
    <t>De onbeschikbaarheid, lekkage of aanpassing van informatie in dit proces kan leiden tot zeer ernstige verstoringen in de volksgezondheid en epidemiologische monitoring, waarbij meer dan 75% van de gebruikers (burgers en gezondheidsorganisaties) wordt geïmpacteerd. Een compensatie voor gebruikers is onmogelijk.</t>
  </si>
  <si>
    <t>Het beheren van vergunningen voor tijdelijke inname van openbaar domein is belangrijk voor de veiligheid en organisatie van openbare ruimtes. Problemen met beschikbaarheid, betrouwbaarheid of integriteit van informatie kunnen leiden tot beperkte financiële gevolgen, zoals administratieve kosten en vertragingen, met financiële schade van 5-10% van de jaaromzet.</t>
  </si>
  <si>
    <t>Problemen met beschikbaarheid, betrouwbaarheid of integriteit van informatie kunnen leiden tot ernstige reputatieschade, resulterend in enkele dagen negatieve berichtgeving. Dit proces is cruciaal voor de veiligheid en organisatie van het openbaar domein, en fouten kunnen direct invloed hebben op de veiligheid en het vertrouwen van de burgers.</t>
  </si>
  <si>
    <t>De onbeschikbaarheid, lekkage of aanpassing van informatie kan leiden tot ernstige juridische gevolgen zoals boetes, gezien het belang van correcte vergunningen voor tijdelijke inname van openbaar domein voor veiligheid en wettelijke naleving.</t>
  </si>
  <si>
    <t>De onbeschikbaarheid, lekkage of aanpassing van informatie in dit proces kan leiden tot aanzienlijke verstoringen in de planning en uitvoering van tijdelijke inname van het openbaar domein, waarbij tot 50% van de gebruikers (burgers en organisaties) wordt geïmpacteerd. Er is financiële schade voor gebruikers.</t>
  </si>
  <si>
    <t>Het procesmatig beheren en onderzoeken van woonkwaliteit is essentieel voor de veiligheid en leefbaarheid van woningen. Problemen met beschikbaarheid, betrouwbaarheid of integriteit van informatie kunnen leiden tot ernstige financiële gevolgen, zoals juridische kosten, herstelkosten en verlies van vertrouwen, met financiële schade van 15-20% van de jaaromzet.</t>
  </si>
  <si>
    <t>Problemen met beschikbaarheid, betrouwbaarheid of integriteit van informatie kunnen aanzienlijke reputatieschade veroorzaken, resulterend in éénmalige negatieve berichtgeving. Dit proces is belangrijk voor de leefbaarheid en veiligheid van woningen.</t>
  </si>
  <si>
    <t>De onbeschikbaarheid, lekkage of aanpassing van informatie kan leiden tot ernstige juridische gevolgen zoals boetes, gezien het belang van correcte informatie over woonkwaliteit voor wettelijke naleving en beleidsvoering.</t>
  </si>
  <si>
    <t>De onbeschikbaarheid, lekkage of aanpassing van informatie kan leiden tot aanzienlijke verstoringen in de beoordeling en handhaving van woonkwaliteit, wat directe negatieve gevolgen heeft voor de leefomstandigheden van bewoners.</t>
  </si>
  <si>
    <t>De onbeschikbaarheid, lekkage of aanpassing van informatie in dit proces kan leiden tot zeer ernstige verstoringen in de bewaking van woonkwaliteit, waarbij meer dan 75% van de gebruikers (burgers) wordt geïmpacteerd. Een compensatie voor gebruikers is onmogelijk.</t>
  </si>
  <si>
    <t>Het beheren van leegstandregisters is belangrijk voor het stimuleren van vastgoedgebruik en het voorkomen van leegstand. Problemen met informatie kunnen leiden tot aanzienlijke financiële gevolgen, zoals verlies van inkomsten en administratieve kosten, met financiële schade van 10-15% van de jaaromzet.</t>
  </si>
  <si>
    <t>Problemen met beschikbaarheid, betrouwbaarheid of integriteit van informatie kunnen aanzienlijke reputatieschade veroorzaken, resulterend in éénmalige negatieve berichtgeving. Dit proces is belangrijk voor de efficiëntie van ruimtegebruik en economische ontwikkeling.</t>
  </si>
  <si>
    <t>De onbeschikbaarheid, lekkage of aanpassing van informatie kan leiden tot ernstige juridische gevolgen zoals boetes, gezien het belang van correcte informatie over leegstand voor wettelijke naleving en beleidsvoering.</t>
  </si>
  <si>
    <t>De onbeschikbaarheid, lekkage of aanpassing van informatie kan leiden tot een beperkte verstoring van de dienstverlening, aangezien het leegstandregister voornamelijk administratief is en niet direct invloed heeft op essentiële diensten.</t>
  </si>
  <si>
    <t>De onbeschikbaarheid, lekkage of aanpassing van informatie in dit proces kan leiden tot ernstige verstoringen in het beheer van leegstand, waarbij tot 75% van de gebruikers (burgers en bedrijven) wordt geïmpacteerd. Er is blijvende impact voor gebruikers.</t>
  </si>
  <si>
    <t>Het ongeschikt of onbewoonbaar verklaren van een woning is cruciaal voor de veiligheid en gezondheid van bewoners. Problemen met informatie kunnen leiden tot ernstige financiële gevolgen, zoals juridische kosten, herstelkosten en verlies van vertrouwen, met financiële schade van 15-20% van de jaaromzet.</t>
  </si>
  <si>
    <t>Problemen met beschikbaarheid, betrouwbaarheid of integriteit van informatie kunnen leiden tot ernstige reputatieschade, resulterend in enkele dagen negatieve berichtgeving. Dit proces is cruciaal voor de veiligheid en gezondheid van bewoners.</t>
  </si>
  <si>
    <t>De onbeschikbaarheid, lekkage of aanpassing van informatie kan leiden tot ernstige verstoringen in de beoordeling en handhaving van woonkwaliteit, wat directe negatieve gevolgen heeft voor de veiligheid en gezondheid van bewoners.</t>
  </si>
  <si>
    <t>De onbeschikbaarheid, lekkage of aanpassing van informatie in dit proces kan leiden tot zeer ernstige verstoringen in de bewaking van woonkwaliteit en veiligheid, waarbij meer dan 75% van de gebruikers (burgers) wordt geïmpacteerd. Een compensatie voor gebruikers is onmogelijk.</t>
  </si>
  <si>
    <t>Het beheren van conformiteitsattesten voor huurwoningen is belangrijk voor de veiligheid en kwaliteit van huurwoningen. Problemen met informatie kunnen leiden tot ernstige financiële gevolgen, zoals juridische kosten, herstelkosten en verlies van vertrouwen, met financiële schade van 15-20% van de jaaromzet.</t>
  </si>
  <si>
    <t>Problemen met beschikbaarheid, betrouwbaarheid of integriteit van informatie kunnen aanzienlijke reputatieschade veroorzaken, resulterend in éénmalige negatieve berichtgeving. Dit proces is belangrijk voor de kwaliteit en veiligheid van huurwoningen.</t>
  </si>
  <si>
    <t>De onbeschikbaarheid, lekkage of aanpassing van informatie kan leiden tot ernstige juridische gevolgen zoals boetes, gezien het belang van correcte informatie over conformiteitsattesten voor wettelijke naleving en beleidsvoering.</t>
  </si>
  <si>
    <t>De onbeschikbaarheid, lekkage of aanpassing van informatie kan leiden tot aanzienlijke verstoringen in de beoordeling en handhaving van woonkwaliteit, wat directe negatieve gevolgen heeft voor de leefomstandigheden van huurders.</t>
  </si>
  <si>
    <t>De onbeschikbaarheid, lekkage of aanpassing van informatie in dit proces kan leiden tot ernstige verstoringen in het beheer van conformiteitsattesten, waarbij tot 75% van de gebruikers (burgers en huurders) wordt geïmpacteerd. Er is blijvende impact voor gebruikers.</t>
  </si>
  <si>
    <t>Problemen met beschikbaarheid, betrouwbaarheid of integriteit van informatie kunnen leiden tot zeer ernstige reputatieschade, resulterend in continue negatieve berichtgeving. Dit proces is cruciaal voor de financiële ondersteuning van burgers.</t>
  </si>
  <si>
    <t>De onbeschikbaarheid, lekkage of aanpassing van informatie kan leiden tot ernstige juridische gevolgen zoals boetes, gezien het belang van correcte opvolging van onderhoudsgelden voor wettelijke naleving en financiële ondersteuning.</t>
  </si>
  <si>
    <t>De onbeschikbaarheid, lekkage of aanpassing van informatie kan leiden tot ernstige verstoringen in de financiële ondersteuning van onderhoudsgelden, wat directe negatieve gevolgen heeft voor de financiële stabiliteit van betrokkenen.</t>
  </si>
  <si>
    <t>De tussenkomst voor buitenschoolse kinderopvang is belangrijk voor de ondersteuning van gezinnen. Problemen met informatie kunnen leiden tot ernstige financiële gevolgen, zoals verlies van subsidies en administratieve kosten, met financiële schade van 15-20% van de jaaromzet.</t>
  </si>
  <si>
    <t>Problemen met beschikbaarheid, betrouwbaarheid of integriteit van informatie kunnen leiden tot ernstige reputatieschade, resulterend in enkele dagen negatieve berichtgeving. Dit proces is belangrijk voor de ondersteuning van gezinnen.</t>
  </si>
  <si>
    <t>De onbeschikbaarheid, lekkage of aanpassing van informatie kan leiden tot ernstige juridische gevolgen zoals boetes, gezien het belang van correcte behandeling en toekenning van financiële tussenkomsten voor kinderopvang.</t>
  </si>
  <si>
    <t>De onbeschikbaarheid, lekkage of aanpassing van informatie kan leiden tot ernstige verstoringen in de ondersteuning van kinderopvang, wat directe negatieve gevolgen heeft voor de werkende ouders en de opvang van kinderen.</t>
  </si>
  <si>
    <t>De onbeschikbaarheid, lekkage of aanpassing van informatie in dit proces kan leiden tot ernstige verstoringen in de kinderopvang, waarbij tot 75% van de gebruikers wordt geïmpacteerd. Er is blijvende impact voor gebruikers.</t>
  </si>
  <si>
    <t>De tussenkomst in kosten voor begraafplaatsen is belangrijk voor de financiële ondersteuning van nabestaanden. Problemen met informatie kunnen leiden tot aanzienlijke financiële gevolgen, zoals verlies van subsidies en administratieve kosten, met financiële schade van 10-15% van de jaaromzet.</t>
  </si>
  <si>
    <t>Problemen met beschikbaarheid, betrouwbaarheid of integriteit van informatie kunnen leiden tot ernstige reputatieschade, resulterend in enkele dagen negatieve berichtgeving. Dit proces is belangrijk voor de financiële ondersteuning bij begrafeniskosten.</t>
  </si>
  <si>
    <t>De onbeschikbaarheid, lekkage of aanpassing van informatie kan leiden tot ernstige juridische gevolgen zoals boetes, gezien het belang van correcte financiële tussenkomsten voor begraafplaatskosten.</t>
  </si>
  <si>
    <t>De onbeschikbaarheid, lekkage of aanpassing van informatie kan leiden tot aanzienlijke verstoringen in de financiële ondersteuning van begrafeniskosten, wat directe negatieve gevolgen heeft voor de betrokken families.</t>
  </si>
  <si>
    <t>De onbeschikbaarheid, lekkage of aanpassing van informatie in dit proces kan leiden tot aanzienlijke verstoringen in de financiële ondersteuning voor begrafeniskosten, waarbij tot 50% van de gebruikers wordt geïmpacteerd. Er is financiële schade voor gebruikers.</t>
  </si>
  <si>
    <t>De tussenkomst in kosten voor crematoria is belangrijk voor de financiële ondersteuning van nabestaanden. Problemen met informatie kunnen leiden tot aanzienlijke financiële gevolgen, zoals verlies van subsidies en administratieve kosten, met financiële schade van 10-15% van de jaaromzet.</t>
  </si>
  <si>
    <t>Problemen met beschikbaarheid, betrouwbaarheid of integriteit van informatie kunnen leiden tot ernstige reputatieschade, resulterend in enkele dagen negatieve berichtgeving. Dit proces is belangrijk voor de financiële ondersteuning bij crematiekosten.</t>
  </si>
  <si>
    <t>De onbeschikbaarheid, lekkage of aanpassing van informatie kan leiden tot ernstige juridische gevolgen zoals boetes, gezien het belang van correcte financiële tussenkomsten voor crematoriumkosten.</t>
  </si>
  <si>
    <t>De onbeschikbaarheid, lekkage of aanpassing van informatie kan leiden tot aanzienlijke verstoringen in de financiële ondersteuning van crematiekosten, wat directe negatieve gevolgen heeft voor de betrokken families.</t>
  </si>
  <si>
    <t>De onbeschikbaarheid, lekkage of aanpassing van informatie in dit proces kan leiden tot aanzienlijke verstoringen in de financiële ondersteuning voor crematiekosten, waarbij tot 50% van de gebruikers wordt geïmpacteerd. Er is financiële schade voor gebruikers.</t>
  </si>
  <si>
    <t>De tussenkomst in kosten voor mortuaria is belangrijk voor de financiële ondersteuning van nabestaanden. Problemen met informatie kunnen leiden tot aanzienlijke financiële gevolgen, zoals verlies van subsidies en administratieve kosten, met financiële schade van 10-15% van de jaaromzet.</t>
  </si>
  <si>
    <t>Problemen met beschikbaarheid, betrouwbaarheid of integriteit van informatie kunnen leiden tot ernstige reputatieschade, resulterend in enkele dagen negatieve berichtgeving. Dit proces is belangrijk voor de financiële ondersteuning bij mortuariumkosten.</t>
  </si>
  <si>
    <t>De onbeschikbaarheid, lekkage of aanpassing van informatie kan leiden tot ernstige juridische gevolgen zoals boetes, gezien het belang van correcte financiële tussenkomsten voor mortuariumkosten.</t>
  </si>
  <si>
    <t>De onbeschikbaarheid, lekkage of aanpassing van informatie kan leiden tot aanzienlijke verstoringen in de financiële ondersteuning van mortuariumkosten, wat directe negatieve gevolgen heeft voor de betrokken families.</t>
  </si>
  <si>
    <t>De onbeschikbaarheid, lekkage of aanpassing van informatie in dit proces kan leiden tot aanzienlijke verstoringen in de financiële ondersteuning voor mortuariumkosten, waarbij tot 50% van de gebruikers wordt geïmpacteerd. Er is financiële schade voor gebruikers.</t>
  </si>
  <si>
    <t>Problemen met beschikbaarheid, betrouwbaarheid of integriteit van informatie kunnen leiden tot zeer ernstige reputatieschade, resulterend in continue negatieve berichtgeving. Dit proces is cruciaal voor de financiële ondersteuning van zorgbehoevenden.</t>
  </si>
  <si>
    <t>De onbeschikbaarheid, lekkage of aanpassing van informatie kan leiden tot ernstige juridische gevolgen zoals boetes, gezien het belang van correcte uitkeringen en toelagen voor zorg.</t>
  </si>
  <si>
    <t>De onbeschikbaarheid, lekkage of aanpassing van informatie kan leiden tot zeer ernstige verstoringen in de financiële ondersteuning van zorgtoelagen, wat directe negatieve gevolgen heeft voor de zorgbehoevenden.</t>
  </si>
  <si>
    <t>De onbeschikbaarheid, lekkage of aanpassing van informatie kan leiden tot ernstige juridische gevolgen zoals boetes, gezien het belang van correcte financiële steunmaatregelen voor wettelijke naleving en ondersteuning.</t>
  </si>
  <si>
    <t>De onbeschikbaarheid, lekkage of aanpassing van informatie kan leiden tot zeer ernstige verstoringen in de financiële ondersteuning van diverse steunmaatregelen, wat directe negatieve gevolgen heeft voor de betrokkenen.</t>
  </si>
  <si>
    <t>De onbeschikbaarheid, lekkage of aanpassing van informatie kan leiden tot ernstige juridische gevolgen zoals boetes, gezien het belang van correcte beheer van voorschotten op sociale uitkeringen.</t>
  </si>
  <si>
    <t>De onbeschikbaarheid, lekkage of aanpassing van informatie kan leiden tot zeer ernstige verstoringen in de financiële ondersteuning van voorschotten, wat directe negatieve gevolgen heeft voor de betrokkenen.</t>
  </si>
  <si>
    <t>Sociale premies voor jeugdactiviteiten zijn belangrijk voor de ondersteuning van jongeren. Problemen met informatie kunnen leiden tot ernstige financiële gevolgen, zoals verlies van subsidies en administratieve kosten, met financiële schade van 15-20% van de jaaromzet.</t>
  </si>
  <si>
    <t>Problemen met beschikbaarheid, betrouwbaarheid of integriteit van informatie kunnen leiden tot ernstige reputatieschade, resulterend in enkele dagen negatieve berichtgeving. Dit proces is belangrijk voor de ondersteuning van jeugdactiviteiten.</t>
  </si>
  <si>
    <t>De onbeschikbaarheid, lekkage of aanpassing van informatie kan leiden tot ernstige juridische gevolgen zoals boetes, gezien het belang van correcte sociale premies voor jeugdactiviteiten.</t>
  </si>
  <si>
    <t>De onbeschikbaarheid, lekkage of aanpassing van informatie kan leiden tot ernstige verstoringen in de financiële ondersteuning van jeugdactiviteiten, wat directe negatieve gevolgen heeft voor de betrokken jongeren en hun families.</t>
  </si>
  <si>
    <t>De onbeschikbaarheid, lekkage of aanpassing van informatie in dit proces kan leiden tot ernstige verstoringen in de financiële ondersteuning voor jeugdactiviteiten, waarbij tot 75% van de gebruikers wordt geïmpacteerd. Er is blijvende impact voor gebruikers.</t>
  </si>
  <si>
    <t>De tussenkomst in de eerste maand huishuur is belangrijk voor de ondersteuning van kwetsbare groepen. Problemen met informatie kunnen leiden tot ernstige financiële gevolgen, zoals verlies van subsidies en administratieve kosten, met financiële schade van 15-20% van de jaaromzet.</t>
  </si>
  <si>
    <t>Problemen met beschikbaarheid, betrouwbaarheid of integriteit van informatie kunnen leiden tot ernstige reputatieschade, resulterend in enkele dagen negatieve berichtgeving. Dit proces is belangrijk voor de ondersteuning van huurders.</t>
  </si>
  <si>
    <t>De onbeschikbaarheid, lekkage of aanpassing van informatie kan leiden tot ernstige juridische gevolgen zoals boetes, gezien het belang van correcte financiële tussenkomsten voor huishuur.</t>
  </si>
  <si>
    <t>De onbeschikbaarheid, lekkage of aanpassing van informatie kan leiden tot zeer ernstige verstoringen in de financiële ondersteuning van huishuur, wat directe negatieve gevolgen heeft voor de betrokkenen.</t>
  </si>
  <si>
    <t>De tussenkomst in energiefacturen is belangrijk voor de ondersteuning van kwetsbare groepen. Problemen met informatie kunnen leiden tot ernstige financiële gevolgen, zoals verlies van subsidies en administratieve kosten, met financiële schade van 15-20% van de jaaromzet.</t>
  </si>
  <si>
    <t>Problemen met beschikbaarheid, betrouwbaarheid of integriteit van informatie kunnen leiden tot ernstige reputatieschade, resulterend in enkele dagen negatieve berichtgeving. Dit proces is belangrijk voor de ondersteuning van burgers bij energiekosten.</t>
  </si>
  <si>
    <t>De onbeschikbaarheid, lekkage of aanpassing van informatie kan leiden tot ernstige juridische gevolgen zoals boetes, gezien het belang van correcte financiële tussenkomsten voor energiefacturen.</t>
  </si>
  <si>
    <t>De onbeschikbaarheid, lekkage of aanpassing van informatie kan leiden tot zeer ernstige verstoringen in de financiële ondersteuning van energiefacturen, wat directe negatieve gevolgen heeft voor de betrokkenen.</t>
  </si>
  <si>
    <t>Problemen met beschikbaarheid, betrouwbaarheid of integriteit van informatie kunnen leiden tot ernstige reputatieschade, resulterend in enkele dagen negatieve berichtgeving. Dit proces is belangrijk voor de ondersteuning van medische kosten.</t>
  </si>
  <si>
    <t>De onbeschikbaarheid, lekkage of aanpassing van informatie kan leiden tot ernstige juridische gevolgen zoals boetes, gezien het belang van correcte financiële tussenkomsten voor farmaceutische en medische kosten.</t>
  </si>
  <si>
    <t>De onbeschikbaarheid, lekkage of aanpassing van informatie kan leiden tot zeer ernstige verstoringen in de financiële ondersteuning van medische kosten, wat directe negatieve gevolgen heeft voor de gezondheid van de betrokkenen.</t>
  </si>
  <si>
    <t>De tussenkomst in huurwaarborg is belangrijk voor de ondersteuning van kwetsbare groepen. Problemen met informatie kunnen leiden tot ernstige financiële gevolgen, zoals verlies van subsidies en administratieve kosten, met financiële schade van 15-20% van de jaaromzet.</t>
  </si>
  <si>
    <t>De onbeschikbaarheid, lekkage of aanpassing van informatie kan leiden tot ernstige juridische gevolgen zoals boetes, gezien het belang van correcte financiële tussenkomsten voor huurwaarborg.</t>
  </si>
  <si>
    <t>De onbeschikbaarheid, lekkage of aanpassing van informatie kan leiden tot zeer ernstige verstoringen in de financiële ondersteuning van huurwaarborg, wat directe negatieve gevolgen heeft voor de betrokkenen.</t>
  </si>
  <si>
    <t>De tussenkomst in mutualiteitsbijdragen is belangrijk voor de ondersteuning van kwetsbare groepen. Problemen met informatie kunnen leiden tot ernstige financiële gevolgen, zoals verlies van subsidies en administratieve kosten, met financiële schade van 15-20% van de jaaromzet.</t>
  </si>
  <si>
    <t>Problemen met beschikbaarheid, betrouwbaarheid of integriteit van informatie kunnen leiden tot ernstige reputatieschade, resulterend in enkele dagen negatieve berichtgeving. Dit proces is belangrijk voor de ondersteuning van mutualiteitsbijdragen.</t>
  </si>
  <si>
    <t>De onbeschikbaarheid, lekkage of aanpassing van informatie kan leiden tot ernstige juridische gevolgen zoals boetes, gezien het belang van correcte financiële tussenkomsten voor mutualiteitsbijdragen.</t>
  </si>
  <si>
    <t>De onbeschikbaarheid, lekkage of aanpassing van informatie kan leiden tot zeer ernstige verstoringen in de financiële ondersteuning van mutualiteitsbijdragen, wat directe negatieve gevolgen heeft voor de betrokkenen.</t>
  </si>
  <si>
    <t>De onbeschikbaarheid, lekkage of aanpassing van informatie kan leiden tot ernstige juridische gevolgen zoals boetes, gezien het belang van correcte financiële tussenkomsten voor leefgeld.</t>
  </si>
  <si>
    <t>De onbeschikbaarheid, lekkage of aanpassing van informatie kan leiden tot zeer ernstige verstoringen in de financiële ondersteuning van leefgeld, wat directe negatieve gevolgen heeft voor de betrokkenen.</t>
  </si>
  <si>
    <t>De tussenkomst in Nederlandse taallessen is belangrijk voor de integratie van kwetsbare groepen. Problemen met informatie kunnen leiden tot ernstige financiële gevolgen, zoals verlies van subsidies en administratieve kosten, met financiële schade van 15-20% van de jaaromzet.</t>
  </si>
  <si>
    <t>Problemen met beschikbaarheid, betrouwbaarheid of integriteit van informatie kunnen leiden tot ernstige reputatieschade, resulterend in enkele dagen negatieve berichtgeving. Dit proces is belangrijk voor de integratie van anderstaligen.</t>
  </si>
  <si>
    <t>De onbeschikbaarheid, lekkage of aanpassing van informatie kan leiden tot ernstige juridische gevolgen zoals boetes, gezien het belang van correcte financiële tussenkomsten voor taallessen.</t>
  </si>
  <si>
    <t>De onbeschikbaarheid, lekkage of aanpassing van informatie kan leiden tot ernstige verstoringen in de financiële ondersteuning van taallessen, wat directe negatieve gevolgen heeft voor de integratie van de betrokkenen.</t>
  </si>
  <si>
    <t>De onbeschikbaarheid, lekkage of aanpassing van informatie in dit proces kan leiden tot ernstige verstoringen in de financiële ondersteuning voor taallessen, waarbij tot 75% van de gebruikers wordt geïmpacteerd. Er is blijvende impact voor gebruikers.</t>
  </si>
  <si>
    <t>De tussenkomst in haarverzorging is belangrijk voor de ondersteuning van kwetsbare groepen. Problemen met informatie kunnen leiden tot aanzienlijke financiële gevolgen, zoals verlies van subsidies en administratieve kosten, met financiële schade van 10-15% van de jaaromzet.</t>
  </si>
  <si>
    <t>Problemen met beschikbaarheid, betrouwbaarheid of integriteit van informatie kunnen aanzienlijke reputatieschade veroorzaken, resulterend in éénmalige negatieve berichtgeving. Dit proces is belangrijk voor de persoonlijke verzorging van burgers.</t>
  </si>
  <si>
    <t>De onbeschikbaarheid, lekkage of aanpassing van informatie kan leiden tot ernstige juridische gevolgen zoals boetes, gezien het belang van correcte financiële tussenkomsten voor haarverzorging.</t>
  </si>
  <si>
    <t>De onbeschikbaarheid, lekkage of aanpassing van informatie kan leiden tot aanzienlijke verstoringen in de financiële ondersteuning van haarverzorging, wat directe negatieve gevolgen heeft voor de betrokkenen.</t>
  </si>
  <si>
    <t>De onbeschikbaarheid, lekkage of aanpassing van informatie in dit proces kan leiden tot aanzienlijke verstoringen in de financiële ondersteuning voor haarverzorging, waarbij tot 50% van de gebruikers wordt geïmpacteerd. Er is financiële schade voor gebruikers.</t>
  </si>
  <si>
    <t>De vakantietoelage voor personen met een handicap is belangrijk voor de ondersteuning van kwetsbare groepen. Problemen met informatie kunnen leiden tot ernstige financiële gevolgen, zoals verlies van subsidies en administratieve kosten, met financiële schade van 15-20% van de jaaromzet.</t>
  </si>
  <si>
    <t>Problemen met beschikbaarheid, betrouwbaarheid of integriteit van informatie kunnen leiden tot ernstige reputatieschade, resulterend in enkele dagen negatieve berichtgeving. Dit proces is belangrijk voor de ondersteuning van vakanties voor personen met een handicap.</t>
  </si>
  <si>
    <t>De onbeschikbaarheid, lekkage of aanpassing van informatie kan leiden tot ernstige juridische gevolgen zoals boetes, gezien het belang van correcte vakantietoelagen voor personen met een handicap.</t>
  </si>
  <si>
    <t>De onbeschikbaarheid, lekkage of aanpassing van informatie kan leiden tot zeer ernstige verstoringen in de financiële ondersteuning van vakantietoelagen, wat directe negatieve gevolgen heeft voor de betrokkenen.</t>
  </si>
  <si>
    <t>De tussenkomst in taxivervoer voor minder mobiele personen is belangrijk voor de mobiliteit van kwetsbare groepen. Problemen met informatie kunnen leiden tot ernstige financiële gevolgen, zoals verlies van subsidies en administratieve kosten, met financiële schade van 15-20% van de jaaromzet.</t>
  </si>
  <si>
    <t>Problemen met beschikbaarheid, betrouwbaarheid of integriteit van informatie kunnen leiden tot ernstige reputatieschade, resulterend in enkele dagen negatieve berichtgeving. Dit proces is belangrijk voor de mobiliteit van minder mobiele personen.</t>
  </si>
  <si>
    <t>De onbeschikbaarheid, lekkage of aanpassing van informatie kan leiden tot ernstige juridische gevolgen zoals boetes, gezien het belang van correcte financiële tussenkomsten voor taxivervoer.</t>
  </si>
  <si>
    <t>Problemen met beschikbaarheid, betrouwbaarheid of integriteit van informatie kunnen leiden tot ernstige reputatieschade, resulterend in enkele dagen negatieve berichtgeving. Dit proces is belangrijk voor de ondersteuning van energiekosten voor gezinnen met een laag inkomen.</t>
  </si>
  <si>
    <t>De onbeschikbaarheid, lekkage of aanpassing van informatie kan leiden tot ernstige juridische gevolgen zoals boetes, gezien het belang van correcte sociale premies voor water en elektriciteit.</t>
  </si>
  <si>
    <t>De onbeschikbaarheid, lekkage of aanpassing van informatie kan leiden tot zeer ernstige verstoringen in de financiële ondersteuning van water- en elektriciteitskosten, wat directe negatieve gevolgen heeft voor de betrokkenen.</t>
  </si>
  <si>
    <t>De gemeentelijke huurtoelage is belangrijk voor de ondersteuning van kwetsbare groepen. Problemen met informatie kunnen leiden tot ernstige financiële gevolgen, zoals verlies van subsidies en administratieve kosten, met financiële schade van 15-20% van de jaaromzet.</t>
  </si>
  <si>
    <t>De onbeschikbaarheid, lekkage of aanpassing van informatie kan leiden tot ernstige juridische gevolgen zoals boetes, gezien het belang van correcte gemeentelijke huurtoelagen.</t>
  </si>
  <si>
    <t>De onbeschikbaarheid, lekkage of aanpassing van informatie kan leiden tot zeer ernstige verstoringen in de financiële ondersteuning van huurtoelagen, wat directe negatieve gevolgen heeft voor de betrokkenen.</t>
  </si>
  <si>
    <t>Problemen met beschikbaarheid, betrouwbaarheid of integriteit van informatie kunnen leiden tot ernstige reputatieschade, resulterend in enkele dagen negatieve berichtgeving. Dit proces is belangrijk voor de ondersteuning van volwassenen met een handicap.</t>
  </si>
  <si>
    <t>De onbeschikbaarheid, lekkage of aanpassing van informatie kan leiden tot ernstige juridische gevolgen zoals boetes, gezien het belang van correcte medisch-sociale toelagen.</t>
  </si>
  <si>
    <t>De onbeschikbaarheid, lekkage of aanpassing van informatie kan leiden tot zeer ernstige verstoringen in de financiële ondersteuning van medisch-sociale toelagen, wat directe negatieve gevolgen heeft voor de betrokkenen.</t>
  </si>
  <si>
    <t>Problemen met beschikbaarheid, betrouwbaarheid of integriteit van informatie kunnen leiden tot ernstige reputatieschade, resulterend in enkele dagen negatieve berichtgeving. Dit proces is belangrijk voor de ondersteuning van mantelzorgers.</t>
  </si>
  <si>
    <t>De onbeschikbaarheid, lekkage of aanpassing van informatie kan leiden tot ernstige juridische gevolgen zoals boetes, gezien het belang van correcte mantelzorgpremies.</t>
  </si>
  <si>
    <t>De onbeschikbaarheid, lekkage of aanpassing van informatie kan leiden tot zeer ernstige verstoringen in de financiële ondersteuning van mantelzorgpremies, wat directe negatieve gevolgen heeft voor de betrokkenen.</t>
  </si>
  <si>
    <t>Problemen met beschikbaarheid, betrouwbaarheid of integriteit van informatie kunnen leiden tot ernstige reputatieschade, resulterend in enkele dagen negatieve berichtgeving. Dit proces is belangrijk voor de ondersteuning van verblijfskosten in woonzorgcentra.</t>
  </si>
  <si>
    <t>De onbeschikbaarheid, lekkage of aanpassing van informatie kan leiden tot ernstige juridische gevolgen zoals boetes, gezien het belang van correcte financiële tussenkomsten voor woonzorgcentra.</t>
  </si>
  <si>
    <t>De onbeschikbaarheid, lekkage of aanpassing van informatie kan leiden tot zeer ernstige verstoringen in de financiële ondersteuning van woonzorgcentrumkosten, wat directe negatieve gevolgen heeft voor de betrokkenen.</t>
  </si>
  <si>
    <t>De onbeschikbaarheid, lekkage of aanpassing van informatie kan leiden tot ernstige juridische gevolgen zoals boetes, gezien het belang van correcte aanpassingspremies voor woningen.</t>
  </si>
  <si>
    <t>De onbeschikbaarheid, lekkage of aanpassing van informatie kan leiden tot ernstige verstoringen in de ondersteuning van woningaanpassingen, wat directe negatieve gevolgen heeft voor de leefomstandigheden en veiligheid van ouderen en personen met een handicap.</t>
  </si>
  <si>
    <t>Problemen met beschikbaarheid, betrouwbaarheid of integriteit van informatie kunnen leiden tot zeer ernstige reputatieschade, resulterend in continue negatieve berichtgeving. Dit proces is essentieel voor de zorg en ondersteuning van terminale patiënten.</t>
  </si>
  <si>
    <t>De onbeschikbaarheid, lekkage of aanpassing van informatie kan leiden tot ernstige juridische gevolgen zoals boetes, gezien het belang van correcte premies voor palliatieve thuiszorg.</t>
  </si>
  <si>
    <t>De onbeschikbaarheid, lekkage of aanpassing van informatie kan leiden tot zeer ernstige verstoringen in de ondersteuning van palliatieve zorg, wat directe negatieve gevolgen heeft voor de kwaliteit van leven en zorg van terminale patiënten.</t>
  </si>
  <si>
    <t>Problemen met beschikbaarheid, betrouwbaarheid of integriteit van informatie kunnen leiden tot ernstige reputatieschade, resulterend in enkele dagen negatieve berichtgeving. Dit proces is belangrijk voor de financiële ondersteuning van burgers.</t>
  </si>
  <si>
    <t>De onbeschikbaarheid, lekkage of aanpassing van informatie kan leiden tot ernstige juridische gevolgen zoals boetes, gezien het belang van correcte overige financiële steunmaatregelen.</t>
  </si>
  <si>
    <t>De onbeschikbaarheid, lekkage of aanpassing van informatie kan leiden tot ernstige verstoringen in de verstrekking van diverse financiële steunmaatregelen, wat directe negatieve gevolgen heeft voor de financiële stabiliteit en welzijn van de ontvangers.</t>
  </si>
  <si>
    <t>De onbeschikbaarheid, lekkage of aanpassing van informatie kan leiden tot ernstige juridische gevolgen zoals boetes, gezien het belang van correcte informatie voor de financiering van voorzieningen.</t>
  </si>
  <si>
    <t>De onbeschikbaarheid, lekkage of aanpassing van informatie kan leiden tot aanzienlijke verstoringen in de financiering van voorzieningen, wat directe negatieve gevolgen heeft voor de operationele continuïteit van zorginstellingen.</t>
  </si>
  <si>
    <t>De onbeschikbaarheid, lekkage of aanpassing van informatie kan leiden tot ernstige juridische gevolgen zoals boetes, gezien het belang van correcte gegevens voor de financiering van voorzieningen.</t>
  </si>
  <si>
    <t>De onbeschikbaarheid, lekkage of aanpassing van informatie kan leiden tot aanzienlijke verstoringen in de rapportage en financiering van voorzieningen, wat directe negatieve gevolgen heeft voor de operationele continuïteit van zorginstellingen.</t>
  </si>
  <si>
    <t>Problemen met beschikbaarheid, betrouwbaarheid of integriteit van informatie kunnen leiden tot ernstige reputatieschade, resulterend in enkele dagen negatieve berichtgeving. Dit proces is belangrijk voor de financiële stabiliteit van kwetsbare burgers.</t>
  </si>
  <si>
    <t>De onbeschikbaarheid, lekkage of aanpassing van informatie kan leiden tot ernstige juridische gevolgen zoals boetes, gezien het belang van correcte informatie voor budgethulpverlening en financiële ondersteuning.</t>
  </si>
  <si>
    <t>De onbeschikbaarheid, lekkage of aanpassing van informatie kan leiden tot ernstige verstoringen in de ondersteuning van budgetbeheer, wat directe negatieve gevolgen heeft voor de financiële stabiliteit en welzijn van de ontvangers.</t>
  </si>
  <si>
    <t>Problemen met beschikbaarheid, betrouwbaarheid of integriteit van informatie kunnen leiden tot zeer ernstige reputatieschade, resulterend in continue negatieve berichtgeving. Dit proces is essentieel voor de correcte uitvoering van financiële beslissingen en het verkrijgen van subsidies.</t>
  </si>
  <si>
    <t>De onbeschikbaarheid, lekkage of aanpassing van informatie kan leiden tot ernstige juridische gevolgen zoals boetes, gezien het belang van correcte informatie voor betalingen en het ontvangen van subsidies.</t>
  </si>
  <si>
    <t>De onbeschikbaarheid, lekkage of aanpassing van informatie kan leiden tot aanzienlijke verstoringen in de communicatie en uitvoering van financiële beslissingen, wat directe negatieve gevolgen heeft voor de operationele continuïteit van zorginstellingen en de verstrekking van subsidies.</t>
  </si>
  <si>
    <t>De onbeschikbaarheid, lekkage of aanpassing van informatie kan leiden tot ernstige juridische gevolgen zoals boetes, gezien het belang van correcte informatie voor het uitbetalen van dringende steunen.</t>
  </si>
  <si>
    <t>De onbeschikbaarheid, lekkage of aanpassing van informatie kan leiden tot zeer ernstige verstoringen in de verstrekking van dringende financiële steun, wat directe negatieve gevolgen heeft voor de financiële stabiliteit en welzijn van de ontvangers.</t>
  </si>
  <si>
    <t>De onbeschikbaarheid, lekkage of aanpassing van informatie kan leiden tot ernstige juridische gevolgen zoals boetes, gezien het belang van correcte informatie voor het aanvragen van pensioenen, zorgbudgetten en kinderbijslag.</t>
  </si>
  <si>
    <t>De onbeschikbaarheid, lekkage of aanpassing van informatie kan leiden tot ernstige verstoringen in de aanvraag en verstrekking van diverse sociale uitkeringen, wat directe negatieve gevolgen heeft voor de financiële stabiliteit en welzijn van de ontvangers.</t>
  </si>
  <si>
    <t>Het beheren van sociale woningen is essentieel voor het bieden van betaalbare huisvesting aan kwetsbare groepen. Problemen met beschikbaarheid, betrouwbaarheid of integriteit van informatie kunnen leiden tot ernstige financiële gevolgen, zoals verlies van subsidies, juridische kosten en verlies van vertrouwen, met financiële schade van 15-20% van de jaaromzet.</t>
  </si>
  <si>
    <t>Problemen met beschikbaarheid, betrouwbaarheid of integriteit van informatie kunnen leiden tot zeer ernstige reputatieschade, resulterend in continue negatieve berichtgeving. Dit proces is cruciaal voor de huisvesting van kwetsbare groepen en heeft een directe impact op hun levenskwaliteit.</t>
  </si>
  <si>
    <t>De onbeschikbaarheid, lekkage of aanpassing van informatie kan leiden tot ernstige juridische gevolgen zoals boetes, gezien het belang van correcte informatie voor het beheer van sociale woningen en naleving van wettelijke vereisten.</t>
  </si>
  <si>
    <t>De onbeschikbaarheid, lekkage of aanpassing van informatie kan leiden tot ernstige verstoringen in de toewijzing en beheer van sociale woningen, wat directe negatieve gevolgen heeft voor de woonzekerheid van kwetsbare groepen.</t>
  </si>
  <si>
    <t>De onbeschikbaarheid, lekkage of aanpassing van informatie in dit proces kan leiden tot zeer ernstige verstoringen in de beschikbaarheid en kwaliteit van sociale woningen, waarbij meer dan 75% van de gebruikers (burgers) wordt geïmpacteerd. Een compensatie voor gebruikers is onmogelijk.</t>
  </si>
  <si>
    <t>Het beheren van doorgangs- en noodwoningen is cruciaal voor het bieden van tijdelijke huisvesting aan mensen in nood. Problemen met informatie kunnen leiden tot ernstige financiële gevolgen, zoals verlies van subsidies, juridische kosten en verlies van vertrouwen, met financiële schade van 15-20% van de jaaromzet.</t>
  </si>
  <si>
    <t>Problemen met beschikbaarheid, betrouwbaarheid of integriteit van informatie kunnen leiden tot zeer ernstige reputatieschade, resulterend in continue negatieve berichtgeving. Dit proces is essentieel voor de tijdelijke huisvesting van mensen in noodsituaties.</t>
  </si>
  <si>
    <t>De onbeschikbaarheid, lekkage of aanpassing van informatie kan leiden tot ernstige juridische gevolgen zoals boetes, gezien het belang van correcte informatie voor het beheer van doorgangs- en noodwoningen en naleving van wettelijke vereisten.</t>
  </si>
  <si>
    <t>Het organiseren van netwerk-woonoverleg is belangrijk voor de coördinatie en samenwerking tussen verschillende stakeholders in de sociale huisvesting. Problemen met informatie kunnen leiden tot aanzienlijke financiële gevolgen, zoals administratieve kosten en vertragingen, met financiële schade van 10-15% van de jaaromzet.</t>
  </si>
  <si>
    <t>Problemen met beschikbaarheid, betrouwbaarheid of integriteit van informatie kunnen leiden tot ernstige reputatieschade, resulterend in enkele dagen negatieve berichtgeving. Dit proces is belangrijk voor de coördinatie en samenwerking tussen verschillende wooninitiatieven.</t>
  </si>
  <si>
    <t>De onbeschikbaarheid, lekkage of aanpassing van informatie kan leiden tot aanzienlijke juridische gevolgen zoals een aanmaning, gezien het belang van correcte informatie voor het organiseren van netwerk-woonoverleg en samenwerking tussen verschillende partijen.</t>
  </si>
  <si>
    <t>De onbeschikbaarheid, lekkage of aanpassing van informatie kan leiden tot aanzienlijke verstoringen in de coördinatie en samenwerking tussen verschillende woonorganisaties, wat indirecte negatieve gevolgen heeft voor de efficiëntie van woonbeleid en -beheer.</t>
  </si>
  <si>
    <t>De onbeschikbaarheid, lekkage of aanpassing van informatie in dit proces kan leiden tot ernstige verstoringen in de coördinatie en samenwerking tussen verschillende woonorganisaties, waarbij tot 75% van de gebruikers (organisaties) wordt geïmpacteerd. Er is blijvende impact voor gebruikers.</t>
  </si>
  <si>
    <t>Het beheren van woningen voor personen met een handicap is essentieel voor het bieden van aangepaste huisvesting aan deze doelgroep. Problemen met informatie kunnen leiden tot ernstige financiële gevolgen, zoals verlies van subsidies, juridische kosten en verlies van vertrouwen, met financiële schade van 15-20% van de jaaromzet.</t>
  </si>
  <si>
    <t>Problemen met beschikbaarheid, betrouwbaarheid of integriteit van informatie kunnen leiden tot zeer ernstige reputatieschade, resulterend in continue negatieve berichtgeving. Dit proces is cruciaal voor de huisvesting van personen met een handicap en heeft een directe impact op hun levenskwaliteit.</t>
  </si>
  <si>
    <t>De onbeschikbaarheid, lekkage of aanpassing van informatie kan leiden tot ernstige juridische gevolgen zoals boetes, gezien het belang van correcte informatie voor het beheer van woningen voor personen met een handicap en naleving van wettelijke vereisten.</t>
  </si>
  <si>
    <t>De onbeschikbaarheid, lekkage of aanpassing van informatie kan leiden tot ernstige verstoringen in de toewijzing en beheer van woningen voor personen met een handicap, wat directe negatieve gevolgen heeft voor hun woonzekerheid en levenskwaliteit.</t>
  </si>
  <si>
    <t>De onbeschikbaarheid, lekkage of aanpassing van informatie in dit proces kan leiden tot zeer ernstige verstoringen in de beschikbaarheid en kwaliteit van woningen voor personen met een handicap, waarbij meer dan 75% van de gebruikers (burgers) wordt geïmpacteerd. Een compensatie voor gebruikers is onmogelijk.</t>
  </si>
  <si>
    <t>Het beheren van lokale opvanginitiatieven is belangrijk voor het bieden van opvang aan asielzoekers en vluchtelingen. Problemen met informatie kunnen leiden tot ernstige financiële gevolgen, zoals verlies van subsidies, juridische kosten en verlies van vertrouwen, met financiële schade van 15-20% van de jaaromzet.</t>
  </si>
  <si>
    <t>Problemen met beschikbaarheid, betrouwbaarheid of integriteit van informatie kunnen leiden tot zeer ernstige reputatieschade, resulterend in continue negatieve berichtgeving. Dit proces is essentieel voor de opvang van asielzoekers en vluchtelingen en heeft een directe impact op hun welzijn en veiligheid.</t>
  </si>
  <si>
    <t>De onbeschikbaarheid, lekkage of aanpassing van informatie kan leiden tot ernstige juridische gevolgen zoals boetes, gezien het belang van correcte informatie voor het beheer van lokale opvanginitiatieven en naleving van wettelijke vereisten.</t>
  </si>
  <si>
    <t>Het organiseren van de gemeenteraad is essentieel voor de besluitvorming en governance van de gemeente. Problemen met beschikbaarheid, betrouwbaarheid of integriteit van informatie kunnen leiden tot zeer ernstige financiële gevolgen, zoals verlies van subsidies, juridische kosten en verlies van vertrouwen, met financiële schade van meer dan 20% van de jaaromzet.</t>
  </si>
  <si>
    <t>Problemen met beschikbaarheid, betrouwbaarheid of integriteit van informatie kunnen leiden tot zeer ernstige reputatieschade, resulterend in continue negatieve berichtgeving. Dit proces is cruciaal voor de besluitvorming en governance van het lokaal bestuur.</t>
  </si>
  <si>
    <t>De onbeschikbaarheid, lekkage of aanpassing van informatie kan leiden tot zeer ernstige verstoringen in de besluitvorming en governance, wat directe negatieve gevolgen heeft voor de operationele continuïteit en het beleid van de gemeente.</t>
  </si>
  <si>
    <t>De onbeschikbaarheid, lekkage of aanpassing van informatie in dit proces kan leiden tot zeer ernstige verstoringen in de besluitvorming en governance, waarbij meer dan 75% van de gebruikers (burgers en organisaties) wordt geïmpacteerd. Een compensatie voor gebruikers is onmogelijk.</t>
  </si>
  <si>
    <t>Het college van burgemeester en schepenen speelt een cruciale rol in de dagelijkse bestuurstaken. Problemen met informatie kunnen leiden tot zeer ernstige financiële gevolgen, zoals verlies van subsidies, juridische kosten en verlies van vertrouwen, met financiële schade van meer dan 20% van de jaaromzet.</t>
  </si>
  <si>
    <t>Problemen met beschikbaarheid, betrouwbaarheid of integriteit van informatie kunnen leiden tot zeer ernstige reputatieschade, resulterend in continue negatieve berichtgeving. Dit proces is essentieel voor de dagelijkse bestuurlijke werking en besluitvorming.</t>
  </si>
  <si>
    <t>Het Bijzonder Comité voor de Sociale Dienst is belangrijk voor de sociale ondersteuning en welzijn van burgers. Problemen met informatie kunnen leiden tot zeer ernstige financiële gevolgen, zoals verlies van subsidies, juridische kosten en verlies van vertrouwen, met financiële schade van meer dan 20% van de jaaromzet.</t>
  </si>
  <si>
    <t>Problemen met beschikbaarheid, betrouwbaarheid of integriteit van informatie kunnen leiden tot zeer ernstige reputatieschade, resulterend in continue negatieve berichtgeving. Dit proces is belangrijk voor de sociale dienstverlening en ondersteuning van kwetsbare groepen.</t>
  </si>
  <si>
    <t>De onbeschikbaarheid, lekkage of aanpassing van informatie kan leiden tot zeer ernstige verstoringen in de besluitvorming en governance, wat directe negatieve gevolgen heeft voor de operationele continuïteit en het beleid van de sociale diensten.</t>
  </si>
  <si>
    <t>De financieel directeur is verantwoordelijk voor het financiële beheer van de gemeente. Problemen met informatie kunnen leiden tot zeer ernstige financiële gevolgen, zoals verlies van subsidies, juridische kosten en verlies van vertrouwen, met financiële schade van meer dan 20% van de jaaromzet.</t>
  </si>
  <si>
    <t>Problemen met beschikbaarheid, betrouwbaarheid of integriteit van informatie kunnen leiden tot zeer ernstige reputatieschade, resulterend in continue negatieve berichtgeving. Dit proces is cruciaal voor de financiële governance en stabiliteit van het lokaal bestuur.</t>
  </si>
  <si>
    <t>De onbeschikbaarheid, lekkage of aanpassing van informatie kan leiden tot zeer ernstige verstoringen in de financiële besluitvorming en governance, wat directe negatieve gevolgen heeft voor de operationele continuïteit en het financiële beleid van de gemeente.</t>
  </si>
  <si>
    <t>De onbeschikbaarheid, lekkage of aanpassing van informatie in dit proces kan leiden tot zeer ernstige verstoringen in de financiële besluitvorming en governance, waarbij meer dan 75% van de gebruikers (burgers en organisaties) wordt geïmpacteerd. Een compensatie voor gebruikers is onmogelijk.</t>
  </si>
  <si>
    <t>De Raad voor Maatschappelijk Welzijn is essentieel voor het welzijnsbeleid van de gemeente. Problemen met informatie kunnen leiden tot zeer ernstige financiële gevolgen, zoals verlies van subsidies, juridische kosten en verlies van vertrouwen, met financiële schade van meer dan 20% van de jaaromzet.</t>
  </si>
  <si>
    <t>Problemen met beschikbaarheid, betrouwbaarheid of integriteit van informatie kunnen leiden tot zeer ernstige reputatieschade, resulterend in continue negatieve berichtgeving. Dit proces is belangrijk voor de sociale welzijnsbeleid en ondersteuning van kwetsbare groepen.</t>
  </si>
  <si>
    <t>De onbeschikbaarheid, lekkage of aanpassing van informatie kan leiden tot zeer ernstige verstoringen in de besluitvorming en governance, wat directe negatieve gevolgen heeft voor de operationele continuïteit en het beleid van de maatschappelijke welzijnsdiensten.</t>
  </si>
  <si>
    <t>De algemeen directeur en zijn gedelegeerden zijn verantwoordelijk voor de operationele leiding van de gemeente. Problemen met informatie kunnen leiden tot zeer ernstige financiële gevolgen, zoals verlies van subsidies, juridische kosten en verlies van vertrouwen, met financiële schade van meer dan 20% van de jaaromzet.</t>
  </si>
  <si>
    <t>Problemen met beschikbaarheid, betrouwbaarheid of integriteit van informatie kunnen leiden tot zeer ernstige reputatieschade, resulterend in continue negatieve berichtgeving. Dit proces is essentieel voor de operationele leiding en governance van het lokaal bestuur.</t>
  </si>
  <si>
    <t>Bestuurlijk toezicht door de hogere overheid is essentieel voor de naleving van regelgeving en beleid. Problemen met informatie kunnen leiden tot zeer ernstige financiële gevolgen, zoals verlies van subsidies, juridische kosten en verlies van vertrouwen, met financiële schade van meer dan 20% van de jaaromzet.</t>
  </si>
  <si>
    <t>Problemen met beschikbaarheid, betrouwbaarheid of integriteit van informatie kunnen leiden tot zeer ernstige reputatieschade, resulterend in continue negatieve berichtgeving. Dit proces is belangrijk voor de naleving van wettelijke en reglementaire vereisten.</t>
  </si>
  <si>
    <t>De onbeschikbaarheid, lekkage of aanpassing van informatie kan leiden tot zeer ernstige verstoringen in de governance en toezicht, wat directe negatieve gevolgen heeft voor de operationele continuïteit en het beleid van de gemeente.</t>
  </si>
  <si>
    <t>Administratief toezicht op besluiten van politieke bestuursorganen is belangrijk voor de naleving van regelgeving en beleid. Problemen met informatie kunnen leiden tot zeer ernstige financiële gevolgen, zoals verlies van subsidies, juridische kosten en verlies van vertrouwen, met financiële schade van meer dan 20% van de jaaromzet.</t>
  </si>
  <si>
    <t>Problemen met beschikbaarheid, betrouwbaarheid of integriteit van informatie kunnen leiden tot zeer ernstige reputatieschade, resulterend in continue negatieve berichtgeving. Dit proces is essentieel voor de controle en goedkeuring van bestuurlijke besluiten.</t>
  </si>
  <si>
    <t>Toezicht door de toezichthoudende overheid is essentieel voor de naleving van regelgeving en beleid. Problemen met informatie kunnen leiden tot zeer ernstige financiële gevolgen, zoals verlies van subsidies, juridische kosten en verlies van vertrouwen, met financiële schade van meer dan 20% van de jaaromzet.</t>
  </si>
  <si>
    <t>Het indienen en beoordelen van de lokale invulling van Vlaamse beleidsprioriteiten is cruciaal voor het verkrijgen van subsidies. Problemen met informatie kunnen leiden tot zeer ernstige financiële gevolgen, zoals verlies van subsidies, juridische kosten en verlies van vertrouwen, met financiële schade van meer dan 20% van de jaaromzet.</t>
  </si>
  <si>
    <t>Problemen met beschikbaarheid, betrouwbaarheid of integriteit van informatie kunnen leiden tot zeer ernstige reputatieschade, resulterend in continue negatieve berichtgeving. Dit proces is cruciaal voor de financiering en uitvoering van beleidsprioriteiten.</t>
  </si>
  <si>
    <t>De onbeschikbaarheid, lekkage of aanpassing van informatie kan leiden tot zeer ernstige verstoringen in de beleidsimplementatie en subsidiebeheer, wat directe negatieve gevolgen heeft voor de operationele continuïteit en het beleid van de gemeente.</t>
  </si>
  <si>
    <t>Algemene vergaderingen zijn essentieel voor de besluitvorming en governance van de gemeente. Problemen met informatie kunnen leiden tot zeer ernstige financiële gevolgen, zoals verlies van subsidies, juridische kosten en verlies van vertrouwen, met financiële schade van meer dan 20% van de jaaromzet.</t>
  </si>
  <si>
    <t>Problemen met beschikbaarheid, betrouwbaarheid of integriteit van informatie kunnen leiden tot zeer ernstige reputatieschade, resulterend in continue negatieve berichtgeving. Dit proces is essentieel voor de besluitvorming en governance van het lokaal bestuur.</t>
  </si>
  <si>
    <t>De Raad van Bestuur speelt een cruciale rol in de governance van de gemeente. Problemen met informatie kunnen leiden tot zeer ernstige financiële gevolgen, zoals verlies van subsidies, juridische kosten en verlies van vertrouwen, met financiële schade van meer dan 20% van de jaaromzet.</t>
  </si>
  <si>
    <t>Problemen met beschikbaarheid, betrouwbaarheid of integriteit van informatie kunnen leiden tot zeer ernstige reputatieschade, resulterend in continue negatieve berichtgeving. Dit proces is belangrijk voor de strategische leiding en governance van het lokaal bestuur.</t>
  </si>
  <si>
    <t>Directiecomités zijn belangrijk voor de operationele leiding van de gemeente. Problemen met informatie kunnen leiden tot zeer ernstige financiële gevolgen, zoals verlies van subsidies, juridische kosten en verlies van vertrouwen, met financiële schade van meer dan 20% van de jaaromzet.</t>
  </si>
  <si>
    <t>De onbeschikbaarheid, lekkage of aanpassing van informatie kan leiden tot zeer ernstige juridische gevolgen zoals juridische vervolging, gezien het belang van correcte behandeling van aanvraag volmacht of info verkiezingen.</t>
  </si>
  <si>
    <t>Het beheren van regiovorming en fusies is belangrijk voor de strategische ontwikkeling en efficiëntie van de gemeente. Problemen met informatie kunnen leiden tot zeer ernstige financiële gevolgen, zoals juridische kosten, verlies van subsidies en verlies van vertrouwen, met financiële schade van meer dan 20% van de jaaromzet.</t>
  </si>
  <si>
    <t>De onbeschikbaarheid, lekkage of aanpassing van informatie kan leiden tot zeer ernstige juridische gevolgen zoals juridische vervolging, gezien het belang van correcte informatie voor het organiseren van het Bijzonder Comité voor de Sociale Dienst en het nemen van beleidsbeslissingen.</t>
  </si>
  <si>
    <t>Het opmaken van bestelbonnen is een administratief proces dat belangrijk is voor de aankoop van goederen en diensten. Problemen met beschikbaarheid, betrouwbaarheid of integriteit van informatie kunnen leiden tot beperkte financiële gevolgen, zoals vertragingen en administratieve kosten, met financiële schade van 5-10% van de jaaromzet.</t>
  </si>
  <si>
    <t>Problemen met beschikbaarheid, betrouwbaarheid of integriteit van informatie kunnen leiden tot beperkte reputatieschade, resulterend in interne communicatie en communicatie naar betrokken belanghebbenden. Dit proces is belangrijk voor de operationele werking, maar heeft een beperkte directe impact op de reputatie.</t>
  </si>
  <si>
    <t>De onbeschikbaarheid, lekkage of aanpassing van informatie kan leiden tot ernstige juridische gevolgen zoals boetes, gezien het belang van correcte informatie voor het opmaken van bestelbonnen en naleving van wettelijke vereisten.</t>
  </si>
  <si>
    <t>De onbeschikbaarheid, lekkage of aanpassing van informatie kan leiden tot aanzienlijke verstoringen in het aankoopproces, wat directe negatieve gevolgen heeft voor de beschikbaarheid van goederen en diensten die nodig zijn voor de operationele continuïteit van de organisatie.</t>
  </si>
  <si>
    <t>De onbeschikbaarheid, lekkage of aanpassing van informatie in dit proces kan leiden tot beperkte verstoringen in het aankoopproces, waarbij tot 20% van de gebruikers (organisaties) wordt geïmpacteerd. Een compensatie voor gebruikers is mogelijk.</t>
  </si>
  <si>
    <t>Het beheren en opvolgen van contracten is essentieel voor de operationele continuïteit en financiële stabiliteit van de gemeente. Problemen met informatie kunnen leiden tot ernstige financiële gevolgen, zoals juridische kosten, verlies van contracten en verlies van vertrouwen, met financiële schade van 15-20% van de jaaromzet.</t>
  </si>
  <si>
    <t>Problemen met beschikbaarheid, betrouwbaarheid of integriteit van informatie kunnen leiden tot aanzienlijke reputatieschade, resulterend in éénmalige negatieve berichtgeving. Dit proces is belangrijk voor de operationele en financiële stabiliteit van het lokaal bestuur.</t>
  </si>
  <si>
    <t>De onbeschikbaarheid, lekkage of aanpassing van informatie kan leiden tot ernstige juridische gevolgen zoals boetes, gezien het belang van correcte informatie voor het beheren en opvolgen van onderhoudscontracten, verzekeringscontracten, huur, ontleningen, erfpacht en leasing en naleving van wettelijke vereisten.</t>
  </si>
  <si>
    <t>De onbeschikbaarheid, lekkage of aanpassing van informatie kan leiden tot ernstige verstoringen in het beheer en de opvolging van contracten, wat directe negatieve gevolgen heeft voor de operationele continuïteit en de naleving van juridische en financiële verplichtingen.</t>
  </si>
  <si>
    <t>De onbeschikbaarheid, lekkage of aanpassing van informatie in dit proces kan leiden tot aanzienlijke verstoringen in het beheer en opvolging van contracten, waarbij tot 50% van de gebruikers (organisaties) wordt geïmpacteerd. Er is financiële schade voor gebruikers.</t>
  </si>
  <si>
    <t>Het opvolgen van samenwerkingsovereenkomsten is belangrijk voor de coördinatie en efficiëntie tussen verschillende partijen. Problemen met informatie kunnen leiden tot aanzienlijke financiële gevolgen, zoals administratieve kosten en vertragingen, met financiële schade van 10-15% van de jaaromzet.</t>
  </si>
  <si>
    <t>Problemen met beschikbaarheid, betrouwbaarheid of integriteit van informatie kunnen leiden tot aanzienlijke reputatieschade, resulterend in éénmalige negatieve berichtgeving. Dit proces is belangrijk voor de operationele en strategische samenwerking met externe partijen.</t>
  </si>
  <si>
    <t>De onbeschikbaarheid, lekkage of aanpassing van informatie kan leiden tot ernstige juridische gevolgen zoals boetes, gezien het belang van correcte informatie voor het opvolgen van samenwerkingsovereenkomsten en naleving van wettelijke vereisten.</t>
  </si>
  <si>
    <t>De onbeschikbaarheid, lekkage of aanpassing van informatie in dit proces kan leiden tot aanzienlijke verstoringen in de opvolging van samenwerkingsovereenkomsten, waarbij tot 50% van de gebruikers (organisaties) wordt geïmpacteerd. Er is financiële schade voor gebruikers.</t>
  </si>
  <si>
    <t>Het beschrijven van goedkeuring aankoop en facturatie proces is essentieel voor de financiële controle en naleving van regelgeving. Problemen met beschikbaarheid, betrouwbaarheid of integriteit van informatie kunnen leiden tot ernstige financiële gevolgen, zoals juridische kosten, verlies van contracten en verlies van vertrouwen, met financiële schade van 15-20% van de jaaromzet.</t>
  </si>
  <si>
    <t>Problemen met beschikbaarheid, betrouwbaarheid of integriteit van informatie kunnen leiden tot aanzienlijke reputatieschade, resulterend in éénmalige negatieve berichtgeving. Dit proces is belangrijk voor de transparantie en naleving van aankoopprocedures.</t>
  </si>
  <si>
    <t>De onbeschikbaarheid, lekkage of aanpassing van informatie kan leiden tot ernstige juridische gevolgen zoals boetes, gezien het belang van correcte informatie voor het goedkeuren van aankoop- en facturatieprocessen en naleving van wettelijke vereisten.</t>
  </si>
  <si>
    <t>De onbeschikbaarheid, lekkage of aanpassing van informatie kan leiden tot aanzienlijke verstoringen in het goedkeurings- en facturatieproces, wat directe negatieve gevolgen heeft voor de financiële administratie en de operationele continuïteit van de organisatie.</t>
  </si>
  <si>
    <t>De onbeschikbaarheid, lekkage of aanpassing van informatie in dit proces kan leiden tot aanzienlijke verstoringen in het goedkeurings- en facturatieproces, waarbij tot 50% van de gebruikers (organisaties) wordt geïmpacteerd. Er is financiële schade voor gebruikers.</t>
  </si>
  <si>
    <t>Het uitgeven van overheidsopdrachten met geringe waarde is belangrijk voor de dagelijkse operationele aankopen. Problemen met informatie kunnen leiden tot aanzienlijke financiële gevolgen, zoals administratieve kosten en vertragingen, met financiële schade van 10-15% van de jaaromzet.</t>
  </si>
  <si>
    <t>Problemen met beschikbaarheid, betrouwbaarheid of integriteit van informatie kunnen leiden tot beperkte reputatieschade, resulterend in interne communicatie en communicatie naar betrokken belanghebbenden. Dit proces heeft een beperkte directe impact op de reputatie.</t>
  </si>
  <si>
    <t>De onbeschikbaarheid, lekkage of aanpassing van informatie kan leiden tot ernstige juridische gevolgen zoals boetes, gezien het belang van correcte informatie voor het uitgeven van overheidsopdrachten met geringe waarde en naleving van wettelijke vereisten.</t>
  </si>
  <si>
    <t>De onbeschikbaarheid, lekkage of aanpassing van informatie kan leiden tot een beperkte verstoring van de dienstverlening, aangezien deze opdrachten van geringe waarde zijn en niet direct invloed hebben op essentiële diensten.</t>
  </si>
  <si>
    <t>De onbeschikbaarheid, lekkage of aanpassing van informatie in dit proces kan leiden tot aanzienlijke verstoringen in het uitgeven van overheidsopdrachten met geringe waarde, waarbij tot 50% van de gebruikers (organisaties) wordt geïmpacteerd. Er is financiële schade voor gebruikers.</t>
  </si>
  <si>
    <t>Het uitgeven van overheidsopdrachten boven drempelwaardes is cruciaal voor grote projecten en investeringen. Problemen met informatie kunnen leiden tot zeer ernstige financiële gevolgen, zoals juridische kosten, verlies van contracten en verlies van vertrouwen, met financiële schade van meer dan 20% van de jaaromzet.</t>
  </si>
  <si>
    <t>Problemen met beschikbaarheid, betrouwbaarheid of integriteit van informatie kunnen leiden tot ernstige reputatieschade, resulterend in enkele dagen negatieve berichtgeving. Dit proces is cruciaal voor de naleving van wettelijke vereisten en transparantie bij grote aankopen.</t>
  </si>
  <si>
    <t>De onbeschikbaarheid, lekkage of aanpassing van informatie kan leiden tot ernstige juridische gevolgen zoals boetes, gezien het belang van correcte informatie voor het uitgeven van overheidsopdrachten boven drempelwaardes en naleving van wettelijke vereisten.</t>
  </si>
  <si>
    <t>De onbeschikbaarheid, lekkage of aanpassing van informatie kan leiden tot zeer ernstige verstoringen in het uitgeven van grote overheidsopdrachten, wat directe negatieve gevolgen heeft voor de operationele continuïteit en de naleving van wettelijke verplichtingen.</t>
  </si>
  <si>
    <t>De onbeschikbaarheid, lekkage of aanpassing van informatie in dit proces kan leiden tot ernstige verstoringen in het uitgeven van overheidsopdrachten boven drempelwaardes, waarbij tot 75% van de gebruikers (organisaties) wordt geïmpacteerd. Er is blijvende impact voor gebruikers.</t>
  </si>
  <si>
    <t>Het opvolgen van aankopen en overheidsopdrachten is belangrijk voor de naleving van contracten en financiële controle. Problemen met informatie kunnen leiden tot ernstige financiële gevolgen, zoals juridische kosten, verlies van contracten en verlies van vertrouwen, met financiële schade van 15-20% van de jaaromzet.</t>
  </si>
  <si>
    <t>Problemen met beschikbaarheid, betrouwbaarheid of integriteit van informatie kunnen leiden tot aanzienlijke reputatieschade, resulterend in éénmalige negatieve berichtgeving. Dit proces is belangrijk voor de controle en naleving van aankoopprocedures.</t>
  </si>
  <si>
    <t>De onbeschikbaarheid, lekkage of aanpassing van informatie kan leiden tot ernstige juridische gevolgen zoals boetes, gezien het belang van correcte informatie voor het opvolgen van aankopen en overheidsopdrachten en naleving van wettelijke vereisten.</t>
  </si>
  <si>
    <t>De onbeschikbaarheid, lekkage of aanpassing van informatie kan leiden tot ernstige verstoringen in de opvolging van aankopen en overheidsopdrachten, wat directe negatieve gevolgen heeft voor de operationele continuïteit en de naleving van contractuele verplichtingen.</t>
  </si>
  <si>
    <t>De onbeschikbaarheid, lekkage of aanpassing van informatie in dit proces kan leiden tot aanzienlijke verstoringen in de opvolging van aankopen en overheidsopdrachten, waarbij tot 50% van de gebruikers (organisaties) wordt geïmpacteerd. Er is financiële schade voor gebruikers.</t>
  </si>
  <si>
    <t>Het uitvoeren van dringende aankopen is belangrijk voor de operationele continuïteit in noodsituaties. Problemen met informatie kunnen leiden tot aanzienlijke financiële gevolgen, zoals administratieve kosten en vertragingen, met financiële schade van 10-15% van de jaaromzet.</t>
  </si>
  <si>
    <t>Problemen met beschikbaarheid, betrouwbaarheid of integriteit van informatie kunnen leiden tot aanzienlijke reputatieschade, resulterend in éénmalige negatieve berichtgeving. Dit proces is belangrijk voor de operationele continuïteit en snelle reactie op noodsituaties.</t>
  </si>
  <si>
    <t>De onbeschikbaarheid, lekkage of aanpassing van informatie kan leiden tot ernstige juridische gevolgen zoals boetes, gezien het belang van correcte informatie voor het uitvoeren van dringende aankopen en naleving van wettelijke vereisten.</t>
  </si>
  <si>
    <t>De onbeschikbaarheid, lekkage of aanpassing van informatie kan leiden tot zeer ernstige verstoringen in het uitvoeren van dringende aankopen, wat directe negatieve gevolgen heeft voor de operationele continuïteit en de beschikbaarheid van essentiële goederen en diensten.</t>
  </si>
  <si>
    <t>De onbeschikbaarheid, lekkage of aanpassing van informatie in dit proces kan leiden tot ernstige verstoringen in het uitvoeren van dringende aankopen, waarbij tot 75% van de gebruikers (organisaties) wordt geïmpacteerd. Er is blijvende impact voor gebruikers.</t>
  </si>
  <si>
    <t>Het beheren van vaste activa, patrimonium en materieel is essentieel voor de operationele continuïteit en financiële stabiliteit van de gemeente. Problemen met beschikbaarheid, betrouwbaarheid of integriteit van informatie kunnen leiden tot zeer ernstige financiële gevolgen, zoals verlies van activa, juridische kosten en verlies van vertrouwen, met financiële schade van meer dan 20% van de jaaromzet.</t>
  </si>
  <si>
    <t>De onbeschikbaarheid, lekkage of aanpassing van informatie kan leiden tot aanzienlijke juridische gevolgen zoals een aanmaning, gezien het belang van correcte informatie voor het beheer van vaste activa, patrimonium en materieel.</t>
  </si>
  <si>
    <t>De onbeschikbaarheid, lekkage of aanpassing van informatie kan leiden tot ernstige verstoringen in het beheer van vaste activa, patrimonium en materieel, wat directe negatieve gevolgen heeft voor de operationele continuïteit en de beschikbaarheid van essentiële middelen.</t>
  </si>
  <si>
    <t>De onbeschikbaarheid, lekkage of aanpassing van informatie in dit proces kan leiden tot aanzienlijke verstoringen in het beheer van vaste activa, patrimonium en materieel, waarbij tot 50% van de gebruikers (organisaties) wordt geïmpacteerd. Er is financiële schade voor gebruikers.</t>
  </si>
  <si>
    <t>Het verwerven van vaste activa, patrimonium en materieel is cruciaal voor de infrastructuur en operationele capaciteit van de gemeente. Problemen met informatie kunnen leiden tot zeer ernstige financiële gevolgen, zoals verlies van investeringen, juridische kosten en verlies van vertrouwen, met financiële schade van meer dan 20% van de jaaromzet.</t>
  </si>
  <si>
    <t>Problemen met beschikbaarheid, betrouwbaarheid of integriteit van informatie kunnen leiden tot aanzienlijke reputatieschade, resulterend in éénmalige negatieve berichtgeving. Dit proces is belangrijk voor de uitbreiding en verbetering van de infrastructuur en middelen van het lokaal bestuur.</t>
  </si>
  <si>
    <t>De onbeschikbaarheid, lekkage of aanpassing van informatie kan leiden tot aanzienlijke juridische gevolgen zoals een aanmaning, gezien het belang van correcte informatie voor de verwerving van vaste activa, patrimonium en materieel.</t>
  </si>
  <si>
    <t>De onbeschikbaarheid, lekkage of aanpassing van informatie kan leiden tot ernstige verstoringen in het verwervingsproces van vaste activa, patrimonium en materieel, wat directe negatieve gevolgen heeft voor de operationele continuïteit en de beschikbaarheid van essentiële middelen.</t>
  </si>
  <si>
    <t>De onbeschikbaarheid, lekkage of aanpassing van informatie in dit proces kan leiden tot aanzienlijke verstoringen in de verwerving van vaste activa, patrimonium en materieel, waarbij tot 50% van de gebruikers (organisaties) wordt geïmpacteerd. Er is financiële schade voor gebruikers.</t>
  </si>
  <si>
    <t>Het beheren en onderhouden van grondgebied is belangrijk voor de leefbaarheid en veiligheid van de gemeente. Problemen met informatie kunnen leiden tot zeer ernstige financiële gevolgen, zoals verlies van subsidies, juridische kosten en verlies van vertrouwen, met financiële schade van meer dan 20% van de jaaromzet.</t>
  </si>
  <si>
    <t>Problemen met beschikbaarheid, betrouwbaarheid of integriteit van informatie kunnen leiden tot ernstige reputatieschade, resulterend in enkele dagen negatieve berichtgeving. Dit proces is cruciaal voor de veiligheid, leefbaarheid en esthetiek van het openbaar domein.</t>
  </si>
  <si>
    <t>De onbeschikbaarheid, lekkage of aanpassing van informatie kan leiden tot aanzienlijke juridische gevolgen zoals een aanmaning, gezien het belang van correcte informatie voor het beheer en onderhoud van het grondgebied.</t>
  </si>
  <si>
    <t>De onbeschikbaarheid, lekkage of aanpassing van informatie kan leiden tot ernstige verstoringen in het beheer en onderhoud van het grondgebied, wat directe negatieve gevolgen heeft voor de operationele continuïteit en de kwaliteit van de leefomgeving.</t>
  </si>
  <si>
    <t>De onbeschikbaarheid, lekkage of aanpassing van informatie in dit proces kan leiden tot ernstige verstoringen in het beheer en onderhoud van het grondgebied, waarbij tot 75% van de gebruikers (burgers en organisaties) wordt geïmpacteerd. Er is blijvende impact voor gebruikers.</t>
  </si>
  <si>
    <t>Het coördineren van fysische scheiding is belangrijk voor de veiligheid en beveiliging van verschillende ruimtes. Problemen met beschikbaarheid, betrouwbaarheid of integriteit van informatie kunnen leiden tot beperkte financiële gevolgen, zoals administratieve kosten en vertragingen, met financiële schade van 5-10% van de jaaromzet.</t>
  </si>
  <si>
    <t>Problemen met beschikbaarheid, betrouwbaarheid of integriteit van informatie kunnen leiden tot ernstige reputatieschade, resulterend in enkele dagen negatieve berichtgeving. Dit proces is cruciaal voor de veiligheid en beveiliging van verschillende ruimtes binnen het lokaal bestuur.</t>
  </si>
  <si>
    <t>De onbeschikbaarheid, lekkage of aanpassing van informatie kan leiden tot ernstige juridische gevolgen zoals boetes, gezien het belang van correcte informatie voor het coördineren van fysische scheiding tussen verschillende ruimtes en naleving van veiligheids- en wettelijke vereisten.</t>
  </si>
  <si>
    <t>De onbeschikbaarheid, lekkage of aanpassing van informatie in dit proces kan leiden tot aanzienlijke verstoringen in de scheiding van ruimtes, waarbij tot 50% van de gebruikers (organisaties) wordt geïmpacteerd. Er is financiële schade voor gebruikers.</t>
  </si>
  <si>
    <t>Het naleven van afspraken met derde partijen omtrent fysieke toegang is essentieel voor de beveiliging en samenwerking. Problemen met informatie kunnen leiden tot beperkte financiële gevolgen, zoals administratieve kosten en vertragingen, met financiële schade van 5-10% van de jaaromzet.</t>
  </si>
  <si>
    <t>Problemen met beschikbaarheid, betrouwbaarheid of integriteit van informatie kunnen leiden tot ernstige reputatieschade, resulterend in enkele dagen negatieve berichtgeving. Dit proces is belangrijk voor de naleving van veiligheidsafspraken en de bescherming van gevoelige gebieden.</t>
  </si>
  <si>
    <t>De onbeschikbaarheid, lekkage of aanpassing van informatie kan leiden tot ernstige juridische gevolgen zoals boetes, gezien het belang van correcte informatie voor het naleven van afspraken met derde partijen omtrent fysieke toegang en naleving van veiligheids- en wettelijke vereisten.</t>
  </si>
  <si>
    <t>De onbeschikbaarheid, lekkage of aanpassing van informatie kan leiden tot ernstige verstoringen in de naleving van afspraken met derde partijen, wat directe negatieve gevolgen heeft voor de veiligheid en operationele continuïteit van de organisatie.</t>
  </si>
  <si>
    <t>De onbeschikbaarheid, lekkage of aanpassing van informatie in dit proces kan leiden tot aanzienlijke verstoringen in de naleving van afspraken met derde partijen, waarbij tot 50% van de gebruikers (organisaties) wordt geïmpacteerd. Er is financiële schade voor gebruikers.</t>
  </si>
  <si>
    <t>Het beheren, loggen en toezicht houden op toegangen is belangrijk voor de beveiliging en controle van toegang tot verschillende ruimtes. Problemen met informatie kunnen leiden tot beperkte financiële gevolgen, zoals administratieve kosten en vertragingen, met financiële schade van 5-10% van de jaaromzet.</t>
  </si>
  <si>
    <t>Problemen met beschikbaarheid, betrouwbaarheid of integriteit van informatie kunnen leiden tot ernstige reputatieschade, resulterend in enkele dagen negatieve berichtgeving. Dit proces is essentieel voor de controle en beveiliging van toegangspunten.</t>
  </si>
  <si>
    <t>De onbeschikbaarheid, lekkage of aanpassing van informatie kan leiden tot ernstige juridische gevolgen zoals boetes, gezien het belang van correcte informatie voor het beheren, loggen en toezicht houden op toegangen en naleving van veiligheids- en wettelijke vereisten.</t>
  </si>
  <si>
    <t>De onbeschikbaarheid, lekkage of aanpassing van informatie in dit proces kan leiden tot ernstige verstoringen in het beheer en toezicht op toegangen, waarbij tot 75% van de gebruikers (organisaties) wordt geïmpacteerd. Er is blijvende impact voor gebruikers.</t>
  </si>
  <si>
    <t>Het opvolgen van inbraakbeveiliging is essentieel voor de veiligheid en bescherming van eigendommen. Problemen met informatie kunnen leiden tot beperkte financiële gevolgen, zoals administratieve kosten en vertragingen, met financiële schade van 5-10% van de jaaromzet.</t>
  </si>
  <si>
    <t>Problemen met beschikbaarheid, betrouwbaarheid of integriteit van informatie kunnen leiden tot ernstige reputatieschade, resulterend in enkele dagen negatieve berichtgeving. Dit proces is cruciaal voor de preventie en reactie op inbraakincidenten.</t>
  </si>
  <si>
    <t>De onbeschikbaarheid, lekkage of aanpassing van informatie kan leiden tot ernstige juridische gevolgen zoals boetes, gezien het belang van correcte informatie voor het opvolgen van inbraakbeveiliging en naleving van veiligheids- en wettelijke vereisten.</t>
  </si>
  <si>
    <t>De onbeschikbaarheid, lekkage of aanpassing van informatie in dit proces kan leiden tot ernstige verstoringen in de inbraakbeveiliging, waarbij tot 75% van de gebruikers (organisaties) wordt geïmpacteerd. Er is blijvende impact voor gebruikers.</t>
  </si>
  <si>
    <t>Het coördineren van begeleiding van derden in private en technische ruimtes is belangrijk voor de veiligheid en beveiliging. Problemen met informatie kunnen leiden tot beperkte financiële gevolgen, zoals administratieve kosten en vertragingen, met financiële schade van 5-10% van de jaaromzet.</t>
  </si>
  <si>
    <t>Problemen met beschikbaarheid, betrouwbaarheid of integriteit van informatie kunnen leiden tot ernstige reputatieschade, resulterend in enkele dagen negatieve berichtgeving. Dit proces is belangrijk voor de veilige begeleiding van externe partijen in gevoelige gebieden.</t>
  </si>
  <si>
    <t>De onbeschikbaarheid, lekkage of aanpassing van informatie kan leiden tot ernstige juridische gevolgen zoals boetes, gezien het belang van correcte informatie voor het coördineren van begeleiding van derden in private en technische ruimtes en naleving van veiligheids- en wettelijke vereisten.</t>
  </si>
  <si>
    <t>De onbeschikbaarheid, lekkage of aanpassing van informatie kan leiden tot ernstige verstoringen in de begeleiding van derden, wat directe negatieve gevolgen heeft voor de veiligheid en operationele continuïteit van de organisatie.</t>
  </si>
  <si>
    <t>De onbeschikbaarheid, lekkage of aanpassing van informatie in dit proces kan leiden tot aanzienlijke verstoringen in de begeleiding van derden, waarbij tot 50% van de gebruikers (organisaties) wordt geïmpacteerd. Er is financiële schade voor gebruikers.</t>
  </si>
  <si>
    <t>Het organiseren van opname en overdrachten van kredieten en leningen in het meerjarenplan (MJP) is essentieel voor de financiële stabiliteit en planning van de gemeente. Problemen met beschikbaarheid, betrouwbaarheid of integriteit van informatie kunnen leiden tot ernstige financiële gevolgen, zoals verlies van kredieten, juridische kosten en verlies van vertrouwen, met financiële schade van 15-20% van de jaaromzet.</t>
  </si>
  <si>
    <t>Problemen met beschikbaarheid, betrouwbaarheid of integriteit van informatie kunnen leiden tot ernstige reputatieschade, resulterend in enkele dagen negatieve berichtgeving. Dit proces is cruciaal voor de financiële stabiliteit en planning van het lokaal bestuur.</t>
  </si>
  <si>
    <t>De onbeschikbaarheid, lekkage of aanpassing van informatie kan leiden tot ernstige juridische gevolgen zoals boetes, gezien het belang van correcte informatie voor het organiseren van opname en overdrachten van kredieten en leningen in het meerjarenplan (MJP).</t>
  </si>
  <si>
    <t>De onbeschikbaarheid, lekkage of aanpassing van informatie kan leiden tot ernstige verstoringen in het beheer van kredieten en leningen, wat directe negatieve gevolgen heeft voor de financiële stabiliteit en operationele continuïteit van de organisatie.</t>
  </si>
  <si>
    <t>Problemen met beschikbaarheid, betrouwbaarheid of integriteit van informatie kunnen leiden tot ernstige reputatieschade, resulterend in enkele dagen negatieve berichtgeving. Dit proces is essentieel voor de strategische financiële planning en lange termijn stabiliteit.</t>
  </si>
  <si>
    <t>De onbeschikbaarheid, lekkage of aanpassing van informatie kan leiden tot ernstige juridische gevolgen zoals boetes, gezien het belang van correcte informatie voor het opmaken van het meerjarenplan (MJP) en bijhorende middellangetermijnplanningen.</t>
  </si>
  <si>
    <t>De onbeschikbaarheid, lekkage of aanpassing van informatie kan leiden tot ernstige verstoringen in de opmaak van meerjarenplannen en middellangetermijnplanningen, wat directe negatieve gevolgen heeft voor de strategische financiële planning en operationele continuïteit van de organisatie.</t>
  </si>
  <si>
    <t>Het uitvoeren van monitoring en bewaken van de voortgang van de financiële planning en bijsturen van het MJP is belangrijk voor de financiële controle en stabiliteit. Problemen met informatie kunnen leiden tot ernstige financiële gevolgen, zoals verlies van subsidies, juridische kosten en verlies van vertrouwen, met financiële schade van 15-20% van de jaaromzet.</t>
  </si>
  <si>
    <t>Problemen met beschikbaarheid, betrouwbaarheid of integriteit van informatie kunnen leiden tot ernstige reputatieschade, resulterend in enkele dagen negatieve berichtgeving. Dit proces is belangrijk voor de controle en bijsturing van financiële plannen.</t>
  </si>
  <si>
    <t>De onbeschikbaarheid, lekkage of aanpassing van informatie kan leiden tot ernstige juridische gevolgen zoals boetes, gezien het belang van correcte informatie voor het uitvoeren van monitoring, bewaken van voortgang en bijsturen van het meerjarenplan (MJP).</t>
  </si>
  <si>
    <t>De onbeschikbaarheid, lekkage of aanpassing van informatie kan leiden tot ernstige verstoringen in de monitoring en bijsturing van financiële planningen, wat directe negatieve gevolgen heeft voor de financiële stabiliteit en operationele continuïteit van de organisatie.</t>
  </si>
  <si>
    <t>Het verlenen van advies inzake conformiteitscontrole en bewaking van de financiële planning is essentieel voor de naleving van regelgeving en financiële stabiliteit. Problemen met informatie kunnen leiden tot ernstige financiële gevolgen, zoals verlies van subsidies, juridische kosten en verlies van vertrouwen, met financiële schade van 15-20% van de jaaromzet.</t>
  </si>
  <si>
    <t>Problemen met beschikbaarheid, betrouwbaarheid of integriteit van informatie kunnen leiden tot ernstige reputatieschade, resulterend in enkele dagen negatieve berichtgeving. Dit proces is essentieel voor de naleving van financiële regels en richtlijnen.</t>
  </si>
  <si>
    <t>De onbeschikbaarheid, lekkage of aanpassing van informatie kan leiden tot ernstige juridische gevolgen zoals boetes, gezien het belang van correcte informatie voor het verlenen van advies inzake conformiteitscontrole en bewaking van financiële planning.</t>
  </si>
  <si>
    <t>De onbeschikbaarheid, lekkage of aanpassing van informatie kan leiden tot aanzienlijke verstoringen in het verlenen van advies en conformiteitscontrole, wat indirecte negatieve gevolgen heeft voor de naleving van financiële regelgeving en operationele continuïteit van de organisatie.</t>
  </si>
  <si>
    <t>Problemen met beschikbaarheid, betrouwbaarheid of integriteit van informatie kunnen leiden tot ernstige reputatieschade, resulterend in enkele dagen negatieve berichtgeving. Dit proces is cruciaal voor het beheer van schulden en financiële verplichtingen.</t>
  </si>
  <si>
    <t>De onbeschikbaarheid, lekkage of aanpassing van informatie kan leiden tot ernstige juridische gevolgen zoals boetes, gezien het belang van correcte informatie voor het uitvoeren van actief schuldbeheer en naleving van wettelijke vereisten.</t>
  </si>
  <si>
    <t>De onbeschikbaarheid, lekkage of aanpassing van informatie kan leiden tot ernstige verstoringen in het actief schuldbeheer, wat directe negatieve gevolgen heeft voor de financiële stabiliteit en operationele continuïteit van de organisatie.</t>
  </si>
  <si>
    <t>Problemen met beschikbaarheid, betrouwbaarheid of integriteit van informatie kunnen leiden tot zeer ernstige reputatieschade, resulterend in continue negatieve berichtgeving. Dit proces is cruciaal voor de financiële stabiliteit en investeringen van het lokaal bestuur.</t>
  </si>
  <si>
    <t>De onbeschikbaarheid, lekkage of aanpassing van informatie kan leiden tot ernstige juridische gevolgen zoals boetes, gezien het belang van correcte informatie voor het uitvoeren van crediteurenbeheer en naleving van wettelijke vereisten.</t>
  </si>
  <si>
    <t>De onbeschikbaarheid, lekkage of aanpassing van informatie kan leiden tot ernstige verstoringen in het crediteurenbeheer, wat directe negatieve gevolgen heeft voor de financiële stabiliteit en operationele continuïteit van de organisatie.</t>
  </si>
  <si>
    <t>Het uitvoeren van kassabeheer en provisies is belangrijk voor de dagelijkse operationele financiële stabiliteit. Problemen met informatie kunnen leiden tot zeer ernstige financiële gevolgen, zoals verlies van liquiditeit, juridische kosten en verlies van vertrouwen, met financiële schade van meer dan 20% van de jaaromzet.</t>
  </si>
  <si>
    <t>Problemen met beschikbaarheid, betrouwbaarheid of integriteit van informatie kunnen leiden tot zeer ernstige reputatieschade, resulterend in continue negatieve berichtgeving. Dit proces is belangrijk voor de dagelijkse financiële operaties en liquiditeit.</t>
  </si>
  <si>
    <t>De onbeschikbaarheid, lekkage of aanpassing van informatie kan leiden tot ernstige juridische gevolgen zoals boetes, gezien het belang van correcte informatie voor het uitvoeren van kassabeheer en provisies en naleving van wettelijke vereisten.</t>
  </si>
  <si>
    <t>De onbeschikbaarheid, lekkage of aanpassing van informatie kan leiden tot ernstige verstoringen in het kassabeheer en de provisies, wat directe negatieve gevolgen heeft voor de financiële stabiliteit en operationele continuïteit van de organisatie.</t>
  </si>
  <si>
    <t>De onbeschikbaarheid, lekkage of aanpassing van informatie in dit proces kan leiden tot zeer ernstige verstoringen in het kassabeheer en de provisies, waarbij meer dan 75% van de gebruikers (organisaties) wordt geïmpacteerd. Een compensatie voor gebruikers is onmogelijk.</t>
  </si>
  <si>
    <t>De onbeschikbaarheid, lekkage of aanpassing van informatie kan leiden tot ernstige juridische gevolgen zoals boetes, gezien het belang van correcte informatie voor het begroten van ontvangsten en uitgaven en naleving van wettelijke vereisten.</t>
  </si>
  <si>
    <t>De onbeschikbaarheid, lekkage of aanpassing van informatie kan leiden tot ernstige verstoringen in de begroting van ontvangsten en uitgaven, wat directe negatieve gevolgen heeft voor de financiële planning en operationele continuïteit van de organisatie.</t>
  </si>
  <si>
    <t>Het beheren van bankrekeningen, inclusief autorisaties en volmachten, is cruciaal voor de financiële operaties van de gemeente. Problemen met informatie kunnen leiden tot zeer ernstige financiële gevolgen, zoals verlies van toegang tot fondsen, juridische kosten en verlies van vertrouwen, met financiële schade van meer dan 20% van de jaaromzet.</t>
  </si>
  <si>
    <t>Problemen met beschikbaarheid, betrouwbaarheid of integriteit van informatie kunnen leiden tot zeer ernstige reputatieschade, resulterend in continue negatieve berichtgeving. Dit proces is cruciaal voor de veilige en efficiënte werking van banktransacties.</t>
  </si>
  <si>
    <t>De onbeschikbaarheid, lekkage of aanpassing van informatie kan leiden tot ernstige juridische gevolgen zoals boetes, gezien het belang van correcte informatie voor het beheren van bankrekeningen, bankautorisaties en volmachten en naleving van wettelijke vereisten.</t>
  </si>
  <si>
    <t>De onbeschikbaarheid, lekkage of aanpassing van informatie kan leiden tot ernstige verstoringen in het beheer van bankrekeningen en autorisaties, wat directe negatieve gevolgen heeft voor de financiële stabiliteit en operationele continuïteit van de organisatie.</t>
  </si>
  <si>
    <t>De onbeschikbaarheid, lekkage of aanpassing van informatie in dit proces kan leiden tot zeer ernstige verstoringen in het beheer van bankrekeningen en autorisaties, waarbij meer dan 75% van de gebruikers (organisaties) wordt geïmpacteerd. Een compensatie voor gebruikers is onmogelijk.</t>
  </si>
  <si>
    <t>De onbeschikbaarheid, lekkage of aanpassing van informatie kan leiden tot ernstige juridische gevolgen zoals boetes, gezien het belang van correcte informatie voor het opmaken en uitvoeren van korte- en middellangetermijnplanning, waaronder thesaurieplanning, en naleving van wettelijke vereisten.</t>
  </si>
  <si>
    <t>De onbeschikbaarheid, lekkage of aanpassing van informatie kan leiden tot ernstige verstoringen in de korte- en middellangetermijnplanning, wat directe negatieve gevolgen heeft voor de financiële stabiliteit en operationele continuïteit van de organisatie.</t>
  </si>
  <si>
    <t>Problemen met beschikbaarheid, betrouwbaarheid of integriteit van informatie kunnen leiden tot zeer ernstige reputatieschade, resulterend in continue negatieve berichtgeving. Dit proces is cruciaal voor de tijdige en correcte betaling van salarissen en andere personeelskosten, wat direct invloed heeft op het welzijn en de motivatie van medewerkers.</t>
  </si>
  <si>
    <t>De onbeschikbaarheid, lekkage of aanpassing van informatie kan leiden tot zeer ernstige juridische gevolgen zoals juridische vervolging, gezien het belang van correcte informatie voor het onderwerpen van de besluiten van de verschillende politieke bestuursorganen aan het administratief toezicht.</t>
  </si>
  <si>
    <t>De onbeschikbaarheid, lekkage of aanpassing van informatie kan leiden tot zeer ernstige verstoringen in de uitbetaling en boekhoudkundige verwerking van personeelskosten, wat directe negatieve gevolgen heeft voor de financiële stabiliteit en operationele continuïteit van de organisatie, evenals het welzijn van het personeel.</t>
  </si>
  <si>
    <t>De onbeschikbaarheid, lekkage of aanpassing van informatie in dit proces kan leiden tot ernstige verstoringen in de uitbetaling en boekhoudkundige verwerking van personeelskosten, waarbij tot 75% van de gebruikers (organisaties en personeel) wordt geïmpacteerd. Er is blijvende impact voor gebruikers.</t>
  </si>
  <si>
    <t>Het opvolgen van personeelsschulden en pensioenen is belangrijk voor de financiële planning en verplichtingen van de gemeente. Problemen met informatie kunnen leiden tot ernstige financiële gevolgen, zoals verlies van kredieten, juridische kosten en verlies van vertrouwen, met financiële schade van 15-20% van de jaaromzet.</t>
  </si>
  <si>
    <t>Problemen met beschikbaarheid, betrouwbaarheid of integriteit van informatie kunnen leiden tot zeer ernstige reputatieschade, resulterend in continue negatieve berichtgeving. Dit proces is essentieel voor het beheer van financiële verplichtingen en pensioenen, wat direct invloed heeft op de financiële zekerheid van medewerkers.</t>
  </si>
  <si>
    <t>De onbeschikbaarheid, lekkage of aanpassing van informatie kan leiden tot zeer ernstige juridische gevolgen zoals juridische vervolging, gezien het belang van correcte informatie voor het onderwerpen van de besluiten van de bestuursorganen aan de toezichthoudende overheid.</t>
  </si>
  <si>
    <t>De onbeschikbaarheid, lekkage of aanpassing van informatie kan leiden tot zeer ernstige verstoringen in de opvolging van personeelsschulden en pensioenen, wat directe negatieve gevolgen heeft voor de financiële stabiliteit en operationele continuïteit van de organisatie, evenals het welzijn van het personeel.</t>
  </si>
  <si>
    <t>De onbeschikbaarheid, lekkage of aanpassing van informatie in dit proces kan leiden tot ernstige verstoringen in de opvolging van personeelsschulden en pensioenen, waarbij tot 75% van de gebruikers (organisaties en personeel) wordt geïmpacteerd. Er is blijvende impact voor gebruikers.</t>
  </si>
  <si>
    <t>Het beheren van de boekhouding van inkomsten en uitgaven is essentieel voor de financiële controle en stabiliteit van de gemeente. Problemen met beschikbaarheid, betrouwbaarheid of integriteit van informatie kunnen leiden tot zeer ernstige financiële gevolgen, zoals verlies van subsidies, juridische kosten en verlies van vertrouwen, met financiële schade van meer dan 20% van de jaaromzet.</t>
  </si>
  <si>
    <t>Problemen met beschikbaarheid, betrouwbaarheid of integriteit van informatie kunnen leiden tot ernstige reputatieschade, resulterend in enkele dagen negatieve berichtgeving. Dit proces is cruciaal voor de transparantie en nauwkeurigheid van financiële rapportages en de financiële gezondheid van het lokaal bestuur.</t>
  </si>
  <si>
    <t>De onbeschikbaarheid, lekkage of aanpassing van informatie kan leiden tot ernstige juridische gevolgen zoals boetes, gezien het belang van correcte informatie voor het beheren van de boekhouding van inkomsten en uitgaven en naleving van wettelijke vereisten.</t>
  </si>
  <si>
    <t>De onbeschikbaarheid, lekkage of aanpassing van informatie kan leiden tot ernstige verstoringen in de boekhouding van inkomsten en uitgaven, wat directe negatieve gevolgen heeft voor de financiële stabiliteit en operationele continuïteit van de organisatie. Nauwkeurige boekhouding is essentieel voor het maken van strategische beslissingen en het naleven van wettelijke verplichtingen.</t>
  </si>
  <si>
    <t>De onbeschikbaarheid, lekkage of aanpassing van informatie in dit proces kan leiden tot zeer ernstige verstoringen in de financiële administratie, waarbij meer dan 75% van de gebruikers (organisaties) wordt geïmpacteerd. Een compensatie voor gebruikers is onmogelijk.</t>
  </si>
  <si>
    <t>Het uitvoeren van juridische ondersteuning is essentieel voor de naleving van wet- en regelgeving en het voorkomen van juridische problemen. Problemen met beschikbaarheid, betrouwbaarheid of integriteit van informatie kunnen leiden tot ernstige financiële gevolgen, zoals juridische kosten, boetes en verlies van vertrouwen, met financiële schade van 15-20% van de jaaromzet.</t>
  </si>
  <si>
    <t>Problemen met beschikbaarheid, betrouwbaarheid of integriteit van informatie kunnen leiden tot aanzienlijke reputatieschade, resulterend in éénmalige negatieve berichtgeving. Dit proces is belangrijk voor de naleving van wettelijke en reglementaire vereisten en de bescherming van de juridische belangen van het lokaal bestuur.</t>
  </si>
  <si>
    <t>De onbeschikbaarheid, lekkage of aanpassing van informatie kan leiden tot zeer ernstige juridische gevolgen zoals juridische vervolging, gezien het belang van correcte informatie voor het indienen en beoordelen van de lokale invulling van de Vlaamse beleidsprioriteiten en toekenning van de subsidies.</t>
  </si>
  <si>
    <t>De onbeschikbaarheid, lekkage of aanpassing van informatie kan leiden tot aanzienlijke verstoringen in de juridische ondersteuning, wat directe negatieve gevolgen heeft voor de naleving van wettelijke verplichtingen en de operationele continuïteit van de organisatie. Juridische ondersteuning is essentieel voor het oplossen van juridische kwesties en het waarborgen van de rechtmatigheid van beslissingen en acties.</t>
  </si>
  <si>
    <t>De onbeschikbaarheid, lekkage of aanpassing van informatie in dit proces kan leiden tot aanzienlijke verstoringen in de juridische ondersteuning, waarbij tot 50% van de gebruikers (organisaties) wordt geïmpacteerd. Er is financiële schade voor gebruikers.</t>
  </si>
  <si>
    <t>Problemen met beschikbaarheid, betrouwbaarheid of integriteit van informatie kunnen leiden tot ernstige reputatieschade, resulterend in enkele dagen negatieve berichtgeving. Dit proces is cruciaal voor de naleving van wettelijke en reglementaire vereisten en de bescherming van persoonsgegevens.</t>
  </si>
  <si>
    <t>De onbeschikbaarheid, lekkage of aanpassing van informatie kan leiden tot zeer ernstige juridische gevolgen zoals juridische vervolging, gezien het belang van correcte informatie voor het beheren van collectieve moties van gemeenteraadsleden/burgemeesters.</t>
  </si>
  <si>
    <t>De onbeschikbaarheid, lekkage of aanpassing van informatie in dit proces kan leiden tot zeer ernstige verstoringen in de naleving van informatiebeveiligingsplannen en wettelijke verplichtingen, waarbij meer dan 75% van de gebruikers (organisaties en burgers) wordt geïmpacteerd. Een compensatie voor gebruikers is onmogelijk.</t>
  </si>
  <si>
    <t>Het opvolgen van dossiers met betrekking tot aansprakelijkheid, geschillen en rechtsvordering is cruciaal voor het beheer van juridische risico's en het voorkomen van juridische problemen. Problemen met informatie kunnen leiden tot zeer ernstige financiële gevolgen, zoals boetes, juridische kosten en verlies van vertrouwen, met financiële schade van meer dan 20% van de jaaromzet.</t>
  </si>
  <si>
    <t>Problemen met beschikbaarheid, betrouwbaarheid of integriteit van informatie kunnen leiden tot ernstige reputatieschade, resulterend in enkele dagen negatieve berichtgeving. Dit proces is essentieel voor het beheer van juridische risico's en de bescherming van de belangen van het lokaal bestuur.</t>
  </si>
  <si>
    <t>De onbeschikbaarheid, lekkage of aanpassing van informatie kan leiden tot zeer ernstige juridische gevolgen zoals juridische vervolging, gezien het belang van correcte informatie voor het organiseren van algemene vergaderingen en het nemen van beleidsbeslissingen.</t>
  </si>
  <si>
    <t>De onbeschikbaarheid, lekkage of aanpassing van informatie kan leiden tot ernstige verstoringen in de opvolging van juridische dossiers, wat directe negatieve gevolgen heeft voor de juridische positie en operationele continuïteit van de organisatie.</t>
  </si>
  <si>
    <t>De onbeschikbaarheid, lekkage of aanpassing van informatie in dit proces kan leiden tot zeer ernstige verstoringen in de opvolging van juridische dossiers, waarbij meer dan 75% van de gebruikers (organisaties en burgers) wordt geïmpacteerd. Een compensatie voor gebruikers is onmogelijk.</t>
  </si>
  <si>
    <t>Het opvolgen van personeelsregelgeving en RSZ-verplichtingen is belangrijk voor de naleving van arbeidsrechtelijke en sociale zekerheidswetgeving. Problemen met informatie kunnen leiden tot zeer ernstige financiële gevolgen, zoals boetes, juridische kosten en verlies van vertrouwen, met financiële schade van meer dan 20% van de jaaromzet.</t>
  </si>
  <si>
    <t>Problemen met beschikbaarheid, betrouwbaarheid of integriteit van informatie kunnen leiden tot ernstige reputatieschade, resulterend in enkele dagen negatieve berichtgeving. Dit proces is belangrijk voor de naleving van arbeidswetgeving en sociale zekerheidsverplichtingen.</t>
  </si>
  <si>
    <t>De onbeschikbaarheid, lekkage of aanpassing van informatie kan leiden tot zeer ernstige juridische gevolgen zoals juridische vervolging, gezien het belang van correcte informatie voor het organiseren van de Raad van Bestuur en het nemen van beleidsbeslissingen.</t>
  </si>
  <si>
    <t>De onbeschikbaarheid, lekkage of aanpassing van informatie kan leiden tot ernstige verstoringen in de naleving van personeelsregelgeving en RSZ-verplichtingen, wat directe negatieve gevolgen heeft voor de juridische en operationele continuïteit van de organisatie.</t>
  </si>
  <si>
    <t>De onbeschikbaarheid, lekkage of aanpassing van informatie in dit proces kan leiden tot zeer ernstige verstoringen in de naleving van personeelsregelgeving en RSZ-verplichtingen, waarbij meer dan 75% van de gebruikers (organisaties en personeel) wordt geïmpacteerd. Een compensatie voor gebruikers is onmogelijk.</t>
  </si>
  <si>
    <t>Het behandelen van verlofaanvragen is belangrijk voor de personeelsplanning en operationele continuïteit. Problemen met beschikbaarheid, betrouwbaarheid of integriteit van informatie kunnen leiden tot beperkte financiële gevolgen, zoals administratieve kosten en vertragingen, met financiële schade van 5-10% van de jaaromzet.</t>
  </si>
  <si>
    <t>De onbeschikbaarheid, lekkage of aanpassing van informatie kan leiden tot zeer ernstige juridische gevolgen zoals juridische vervolging, gezien het belang van correcte informatie voor het organiseren van een Directiecomité en het nemen van beleidsbeslissingen.</t>
  </si>
  <si>
    <t>De onbeschikbaarheid, lekkage of aanpassing van informatie kan leiden tot aanzienlijke verstoringen in de behandeling van verlofaanvragen, wat directe negatieve gevolgen heeft voor de personeelsplanning en operationele continuïteit van de organisatie.</t>
  </si>
  <si>
    <t>De onbeschikbaarheid, lekkage of aanpassing van informatie in dit proces kan leiden tot aanzienlijke verstoringen in de verlofaanvragen, waarbij tot 50% van de gebruikers (personeel) wordt geïmpacteerd. Er is financiële schade voor gebruikers.</t>
  </si>
  <si>
    <t>Het bijhouden van het personeelsregister is essentieel voor de naleving van wet- en regelgeving en personeelsbeheer. Problemen met informatie kunnen leiden tot ernstige financiële gevolgen, zoals juridische kosten, boetes en verlies van vertrouwen, met financiële schade van 15-20% van de jaaromzet.</t>
  </si>
  <si>
    <t>Problemen met beschikbaarheid, betrouwbaarheid of integriteit van informatie kunnen leiden tot zeer ernstige reputatieschade, resulterend in continue negatieve berichtgeving. Dit proces is cruciaal voor de nauwkeurigheid en integriteit van personeelsgegevens.</t>
  </si>
  <si>
    <t>De onbeschikbaarheid, lekkage of aanpassing van informatie kan leiden tot ernstige verstoringen in het bijhouden van het personeelsregister, wat directe negatieve gevolgen heeft voor de naleving van wettelijke verplichtingen en de operationele continuïteit van de organisatie.</t>
  </si>
  <si>
    <t>De onbeschikbaarheid, lekkage of aanpassing van informatie in dit proces kan leiden tot aanzienlijke verstoringen in het bijhouden van het personeelsregister, waarbij tot 50% van de gebruikers (personeel) wordt geïmpacteerd. Er is financiële schade voor gebruikers.</t>
  </si>
  <si>
    <t>Het organiseren van de toepassing van algemene arbeidsvoorwaarden is belangrijk voor de naleving van arbeidsrechtelijke verplichtingen. Problemen met informatie kunnen leiden tot ernstige financiële gevolgen, zoals juridische kosten, boetes en verlies van vertrouwen, met financiële schade van 15-20% van de jaaromzet.</t>
  </si>
  <si>
    <t>Problemen met beschikbaarheid, betrouwbaarheid of integriteit van informatie kunnen leiden tot ernstige reputatieschade, resulterend in enkele dagen negatieve berichtgeving. Dit proces is belangrijk voor de naleving van arbeidsvoorwaarden en het welzijn van medewerkers.</t>
  </si>
  <si>
    <t>De onbeschikbaarheid, lekkage of aanpassing van informatie kan leiden tot ernstige verstoringen in de organisatie van primaire arbeidsvoorwaarden, wat directe negatieve gevolgen heeft voor de personeelsmotivatie en operationele continuïteit van de organisatie.</t>
  </si>
  <si>
    <t>De onbeschikbaarheid, lekkage of aanpassing van informatie in dit proces kan leiden tot aanzienlijke verstoringen in de toepassing van algemene arbeidsvoorwaarden, waarbij tot 50% van de gebruikers (personeel) wordt geïmpacteerd. Er is financiële schade voor gebruikers.</t>
  </si>
  <si>
    <t>Het organiseren van bijkomende arbeidsvoorwaarden is belangrijk voor het welzijn en de motivatie van medewerkers. Problemen met informatie kunnen leiden tot aanzienlijke financiële gevolgen, zoals administratieve kosten en vertragingen, met financiële schade van 10-15% van de jaaromzet.</t>
  </si>
  <si>
    <t>Problemen met beschikbaarheid, betrouwbaarheid of integriteit van informatie kunnen leiden tot ernstige reputatieschade, resulterend in enkele dagen negatieve berichtgeving. Dit proces is belangrijk voor de naleving van secundaire arbeidsvoorwaarden en het welzijn van medewerkers.</t>
  </si>
  <si>
    <t>De onbeschikbaarheid, lekkage of aanpassing van informatie kan leiden tot zeer ernstige juridische gevolgen zoals juridische vervolging, gezien het belang van correcte informatie voor het opvolgen van AGB's, welzijnsverenigingen/zorgbedrijven en overige IVA's/EVA's/VZW's en naleving van wettelijke vereisten.</t>
  </si>
  <si>
    <t>De onbeschikbaarheid, lekkage of aanpassing van informatie kan leiden tot ernstige verstoringen in de organisatie van secundaire arbeidsvoorwaarden, wat directe negatieve gevolgen heeft voor de personeelsmotivatie en operationele continuïteit van de organisatie.</t>
  </si>
  <si>
    <t>De onbeschikbaarheid, lekkage of aanpassing van informatie in dit proces kan leiden tot aanzienlijke verstoringen in de organisatie van bijkomende arbeidsvoorwaarden, waarbij tot 50% van de gebruikers (personeel) wordt geïmpacteerd. Er is financiële schade voor gebruikers.</t>
  </si>
  <si>
    <t>Het beheren van personeelscontracten en statutaire benoemingen is essentieel voor de naleving van arbeidsrechtelijke verplichtingen. Problemen met informatie kunnen leiden tot ernstige financiële gevolgen, zoals juridische kosten, boetes en verlies van vertrouwen, met financiële schade van 15-20% van de jaaromzet.</t>
  </si>
  <si>
    <t>De onbeschikbaarheid, lekkage of aanpassing van informatie kan leiden tot zeer ernstige juridische gevolgen zoals juridische vervolging, gezien het belang van correcte informatie voor het beheren van regiovorming en fusies en naleving van wettelijke vereisten.</t>
  </si>
  <si>
    <t>De onbeschikbaarheid, lekkage of aanpassing van informatie in dit proces kan leiden tot aanzienlijke verstoringen in het beheer van personeelscontracten en statutaire benoemingen, waarbij tot 50% van de gebruikers (personeel) wordt geïmpacteerd. Er is financiële schade voor gebruikers.</t>
  </si>
  <si>
    <t>Het beheren van vrijwilligers en speciale statuten is belangrijk voor de operationele capaciteit en naleving van regelgeving. Problemen met informatie kunnen leiden tot aanzienlijke financiële gevolgen, zoals administratieve kosten en vertragingen, met financiële schade van 10-15% van de jaaromzet.</t>
  </si>
  <si>
    <t>Problemen met beschikbaarheid, betrouwbaarheid of integriteit van informatie kunnen leiden tot ernstige reputatieschade, resulterend in enkele dagen negatieve berichtgeving. Dit proces is belangrijk voor de naleving van speciale statuten en contracten.</t>
  </si>
  <si>
    <t>De onbeschikbaarheid, lekkage of aanpassing van informatie kan leiden tot zeer ernstige juridische gevolgen zoals juridische vervolging, gezien het belang van correcte informatie voor het beheren van samenwerking intergemeentelijke samenwerkingsverbanden en projectverenigingen en naleving van wettelijke vereisten.</t>
  </si>
  <si>
    <t>De onbeschikbaarheid, lekkage of aanpassing van informatie kan leiden tot ernstige verstoringen in het beheer van vrijwilligers en speciale statuten, wat directe negatieve gevolgen heeft voor de operationele continuïteit en de dienstverlening van de organisatie.</t>
  </si>
  <si>
    <t>De onbeschikbaarheid, lekkage of aanpassing van informatie in dit proces kan leiden tot aanzienlijke verstoringen in het beheer van vrijwilligers en speciale statuten, waarbij tot 50% van de gebruikers (personeel) wordt geïmpacteerd. Er is financiële schade voor gebruikers.</t>
  </si>
  <si>
    <t>Het uitvoeren van tijdsregistratie is belangrijk voor de personeelsplanning en naleving van arbeidsrechtelijke verplichtingen. Problemen met informatie kunnen leiden tot beperkte financiële gevolgen, zoals administratieve kosten en vertragingen, met financiële schade van 5-10% van de jaaromzet.</t>
  </si>
  <si>
    <t>Problemen met beschikbaarheid, betrouwbaarheid of integriteit van informatie kunnen leiden tot ernstige reputatieschade, resulterend in enkele dagen negatieve berichtgeving. Dit proces is belangrijk voor de nauwkeurige registratie van werktijden en naleving van arbeidswetgeving.</t>
  </si>
  <si>
    <t>De onbeschikbaarheid, lekkage of aanpassing van informatie kan leiden tot aanzienlijke verstoringen in de tijdsregistratie, wat directe negatieve gevolgen heeft voor de personeelsplanning en operationele continuïteit van de organisatie.</t>
  </si>
  <si>
    <t>De onbeschikbaarheid, lekkage of aanpassing van informatie in dit proces kan leiden tot aanzienlijke verstoringen in de tijdsregistratie, waarbij tot 50% van de gebruikers (personeel) wordt geïmpacteerd. Er is financiële schade voor gebruikers.</t>
  </si>
  <si>
    <t>Het berekenen van verloning en uitbetalen van lonen is essentieel voor de financiële stabiliteit en operationele continuïteit van de gemeente. Problemen met informatie kunnen leiden tot zeer ernstige financiële gevolgen, zoals vertragingen in betalingen, juridische kosten en verlies van vertrouwen, met financiële schade van meer dan 20% van de jaaromzet.</t>
  </si>
  <si>
    <t>De onbeschikbaarheid, lekkage of aanpassing van informatie in dit proces kan leiden tot ernstige verstoringen in de berekening en uitbetaling van lonen en extra legale voordelen, waarbij tot 75% van de gebruikers (personeel) wordt geïmpacteerd. Er is blijvende impact voor gebruikers.</t>
  </si>
  <si>
    <t>Het registreren van arbeidsongevallen is belangrijk voor de naleving van arbeidsrechtelijke verplichtingen en veiligheid. Problemen met informatie kunnen leiden tot ernstige financiële gevolgen, zoals juridische kosten, boetes en verlies van vertrouwen, met financiële schade van 15-20% van de jaaromzet.</t>
  </si>
  <si>
    <t>Problemen met beschikbaarheid, betrouwbaarheid of integriteit van informatie kunnen leiden tot ernstige reputatieschade, resulterend in enkele dagen negatieve berichtgeving. Dit proces is belangrijk voor de naleving van veiligheidsvoorschriften en de bescherming van medewerkers.</t>
  </si>
  <si>
    <t>De onbeschikbaarheid, lekkage of aanpassing van informatie kan leiden tot zeer ernstige juridische gevolgen zoals juridische vervolging, gezien het belang van correcte informatie voor het beheren van inventaris samenwerkingsovereenkomsten, verbonden entiteiten en beheersovereenkomsten en naleving van wettelijke vereisten.</t>
  </si>
  <si>
    <t>De onbeschikbaarheid, lekkage of aanpassing van informatie kan leiden tot ernstige verstoringen in de registratie van arbeidsongevallen, wat directe negatieve gevolgen heeft voor de naleving van wettelijke verplichtingen en de operationele continuïteit van de organisatie.</t>
  </si>
  <si>
    <t>De onbeschikbaarheid, lekkage of aanpassing van informatie in dit proces kan leiden tot ernstige verstoringen in de registratie van arbeidsongevallen, waarbij tot 75% van de gebruikers (personeel) wordt geïmpacteerd. Er is blijvende impact voor gebruikers.</t>
  </si>
  <si>
    <t>Het organiseren van uitzendarbeid is belangrijk voor de operationele capaciteit en flexibiliteit van de gemeente. Problemen met informatie kunnen leiden tot aanzienlijke financiële gevolgen, zoals administratieve kosten en vertragingen, met financiële schade van 10-15% van de jaaromzet.</t>
  </si>
  <si>
    <t>Problemen met beschikbaarheid, betrouwbaarheid of integriteit van informatie kunnen leiden tot ernstige reputatieschade, resulterend in enkele dagen negatieve berichtgeving. Dit proces is belangrijk voor de naleving van arbeidswetgeving en de operationele continuïteit.</t>
  </si>
  <si>
    <t>De onbeschikbaarheid, lekkage of aanpassing van informatie kan leiden tot zeer ernstige juridische gevolgen zoals juridische vervolging, gezien het belang van correcte epidemiologische gegevens voor volksgezondheid en wettelijke naleving.</t>
  </si>
  <si>
    <t>De onbeschikbaarheid, lekkage of aanpassing van informatie kan leiden tot ernstige verstoringen in de organisatie van uitzendarbeid, wat directe negatieve gevolgen heeft voor de operationele continuïteit en de personeelsplanning van de organisatie.</t>
  </si>
  <si>
    <t>De onbeschikbaarheid, lekkage of aanpassing van informatie in dit proces kan leiden tot aanzienlijke verstoringen in de organisatie van uitzendarbeid, waarbij tot 50% van de gebruikers (personeel) wordt geïmpacteerd. Er is financiële schade voor gebruikers.</t>
  </si>
  <si>
    <t>Het organiseren van vrijwilligerswerk is belangrijk voor de operationele capaciteit en naleving van regelgeving. Problemen met informatie kunnen leiden tot aanzienlijke financiële gevolgen, zoals administratieve kosten en vertragingen, met financiële schade van 10-15% van de jaaromzet.</t>
  </si>
  <si>
    <t>Problemen met beschikbaarheid, betrouwbaarheid of integriteit van informatie kunnen leiden tot ernstige reputatieschade, resulterend in enkele dagen negatieve berichtgeving. Dit proces is belangrijk voor de naleving van vrijwilligersbeleid en de operationele continuïteit.</t>
  </si>
  <si>
    <t>De onbeschikbaarheid, lekkage of aanpassing van informatie kan leiden tot zeer ernstige juridische gevolgen zoals juridische vervolging, gezien het belang van correcte informatie voor het verklaren van woningen als ongeschikt of onbewoonbaar voor volksgezondheid en wettelijke naleving.</t>
  </si>
  <si>
    <t>De onbeschikbaarheid, lekkage of aanpassing van informatie kan leiden tot ernstige verstoringen in de organisatie van vrijwilligerswerk, wat directe negatieve gevolgen heeft voor de operationele continuïteit en de dienstverlening van de organisatie.</t>
  </si>
  <si>
    <t>De onbeschikbaarheid, lekkage of aanpassing van informatie in dit proces kan leiden tot aanzienlijke verstoringen in de organisatie van vrijwilligerswerk, waarbij tot 50% van de gebruikers (personeel) wordt geïmpacteerd. Er is financiële schade voor gebruikers.</t>
  </si>
  <si>
    <t>Het voorzien van werkverschaffing is belangrijk voor de sociale inclusie en ondersteuning van kwetsbare groepen. Problemen met beschikbaarheid, betrouwbaarheid of integriteit van informatie kunnen leiden tot aanzienlijke financiële gevolgen, zoals verlies van subsidies, juridische kosten en verlies van vertrouwen, met financiële schade van 10-15% van de jaaromzet.</t>
  </si>
  <si>
    <t>Problemen met beschikbaarheid, betrouwbaarheid of integriteit van informatie kunnen leiden tot ernstige reputatieschade, resulterend in enkele dagen negatieve berichtgeving. Dit proces is belangrijk voor de sociale inclusie en werkgelegenheid van kwetsbare groepen.</t>
  </si>
  <si>
    <t>De onbeschikbaarheid, lekkage of aanpassing van informatie kan leiden tot aanzienlijke juridische gevolgen zoals een aanmaning, gezien het belang van correcte informatie voor het voorzien van werkverschaffing en naleving van wettelijke vereisten.</t>
  </si>
  <si>
    <t>De onbeschikbaarheid, lekkage of aanpassing van informatie kan leiden tot zeer ernstige verstoringen in de werkverschaffing, wat directe negatieve gevolgen heeft voor de sociale inclusie en het welzijn van kwetsbare groepen. Dit kan ook leiden tot juridische en financiële problemen voor de organisatie.</t>
  </si>
  <si>
    <t>De onbeschikbaarheid, lekkage of aanpassing van informatie in dit proces kan leiden tot beperkte verstoringen in de werkverschaffing, waarbij tot 20% van de gebruikers (organisaties en burgers) wordt geïmpacteerd. Een compensatie voor gebruikers is mogelijk.</t>
  </si>
  <si>
    <t>Het organiseren van sociaal overleg is belangrijk voor de communicatie en samenwerking tussen werknemers en werkgevers. Problemen met informatie kunnen leiden tot beperkte financiële gevolgen, zoals administratieve kosten en vertragingen, met financiële schade van 5-10% van de jaaromzet.</t>
  </si>
  <si>
    <t>Problemen met beschikbaarheid, betrouwbaarheid of integriteit van informatie kunnen leiden tot ernstige reputatieschade, resulterend in enkele dagen negatieve berichtgeving. Dit proces is essentieel voor de communicatie en samenwerking tussen het lokaal bestuur en werknemersvertegenwoordigers.</t>
  </si>
  <si>
    <t>De onbeschikbaarheid, lekkage of aanpassing van informatie kan leiden tot aanzienlijke juridische gevolgen zoals een aanmaning, gezien het belang van correcte informatie voor het organiseren van sociaal overleg en naleving van wettelijke vereisten.</t>
  </si>
  <si>
    <t>De onbeschikbaarheid, lekkage of aanpassing van informatie kan leiden tot zeer ernstige verstoringen in het sociaal overleg, wat directe negatieve gevolgen heeft voor de arbeidsverhoudingen en de operationele continuïteit van de organisatie. Effectief sociaal overleg is essentieel voor het oplossen van arbeidsconflicten en het waarborgen van een goede samenwerking tussen werknemers en werkgevers.</t>
  </si>
  <si>
    <t>De onbeschikbaarheid, lekkage of aanpassing van informatie in dit proces kan leiden tot beperkte verstoringen in het sociaal overleg, waarbij tot 20% van de gebruikers (organisaties en personeel) wordt geïmpacteerd. Een compensatie voor gebruikers is mogelijk.</t>
  </si>
  <si>
    <t xml:space="preserve">	Periodieke financiële rapportering en afsluitingen zijn belangrijk voor het monitoren van de financiële gezondheid van de organisatie. Fouten of onbeschikbaarheid kunnen aanzienlijke financiële gevolgen hebben, zoals verkeerde beslissingen of verlies van vertrouwen, wat kan oplopen tot 10-15% van de jaaromzet.</t>
  </si>
  <si>
    <t xml:space="preserve">	De onbeschikbaarheid, lekkage of aanpassing van deze informatie kan leiden tot éénmalige negatieve berichtgeving in de pers, aangezien periodieke financiële rapporten belangrijk zijn maar minder impact hebben dan jaarrekeningen.</t>
  </si>
  <si>
    <t>De onbeschikbaarheid, lekkage of aanpassing van de informatie kan leiden tot ernstige juridische gevolgen zoals boetes, omdat het niet correct uitvoeren van financiële rapporteringen en afsluitingen aanzienlijke juridische implicaties heeft.</t>
  </si>
  <si>
    <t>De onbeschikbaarheid, lekkage of aanpassing van de informatie heeft een ernstige impact op de gebruikers, omdat financiële rapporteringen en afsluitingen cruciaal zijn voor het waarborgen van de financiële integriteit en transparantie van de organisatie.</t>
  </si>
  <si>
    <t>Hoewel periodieke rapportering belangrijk is, heeft het minder directe impact op de financiële stabiliteit dan jaarrekening en afsluitingen. Fouten of onbeschikbaarheid kunnen beperkte financiële gevolgen hebben, zoals vertragingen in besluitvorming, wat kan oplopen tot 5-10% van de jaaromzet.</t>
  </si>
  <si>
    <t>De onbeschikbaarheid, lekkage of aanpassing van deze informatie kan leiden tot éénmalige negatieve berichtgeving in de pers, omdat regelmatige rapportages belangrijk zijn voor de operationele transparantie.</t>
  </si>
  <si>
    <t>De onbeschikbaarheid, lekkage of aanpassing van de informatie kan leiden tot aanzienlijke juridische gevolgen zoals een aanmaning, omdat periodieke rapporteringen minder zwaar wegen dan jaarlijkse rapporteringen, maar nog steeds belangrijk zijn voor juridische naleving.</t>
  </si>
  <si>
    <t xml:space="preserve">	Periodieke rapportering is belangrijk voor het bijhouden van de financiële gezondheid van de organisatie. Onbeschikbaarheid of incorrecte informatie kan leiden tot aanzienlijke verstoringen in de financiële monitoring en rapportage, wat de werking van de organisatie kan beïnvloeden, maar niet direct tot ernstige verstoringen leidt.</t>
  </si>
  <si>
    <t xml:space="preserve">	De onbeschikbaarheid, lekkage of aanpassing van de informatie kan aanzienlijke financiële schade veroorzaken voor gebruikers, aangezien periodieke rapporteringen nodig zijn voor regelmatige controle en evaluatie van de financiële situatie.</t>
  </si>
  <si>
    <t xml:space="preserve">	Jaarlijkse rapportering zoals de jaarrekening is essentieel voor de financiële verantwoording en transparantie. Onbeschikbaarheid, lekkage of incorrecte informatie kan leiden tot ernstige financiële gevolgen, zoals verlies van subsidies of boetes, wat kan oplopen tot 15-20% van de jaaromzet.</t>
  </si>
  <si>
    <t xml:space="preserve">	De onbeschikbaarheid, lekkage of aanpassing van deze informatie kan leiden tot enkele dagen negatieve berichtgeving in de pers, gezien de jaarrekening een cruciaal document is voor de financiële verantwoording van het lokaal bestuur.</t>
  </si>
  <si>
    <t xml:space="preserve">	De onbeschikbaarheid, lekkage of aanpassing van de informatie kan leiden tot ernstige juridische gevolgen zoals boetes, omdat het niet naleven van jaarlijkse rapporteringsverplichtingen aanzienlijke juridische implicaties heeft.</t>
  </si>
  <si>
    <t>Onbeschikbaarheid of incorrecte informatie kan leiden tot ernstige verstoringen in de financiële administratie en verantwoording, wat de werking van de organisatie ernstig kan beïnvloeden.</t>
  </si>
  <si>
    <t xml:space="preserve">	De onbeschikbaarheid, lekkage of aanpassing van de informatie heeft een ernstige impact op de gebruikers, omdat jaarlijkse rapporteringen zoals de jaarrekening essentieel zijn voor het financiële overzicht en de verantwoording van de organisatie.</t>
  </si>
  <si>
    <t>Beleidsrapporten zijn cruciaal voor het strategisch beheer en de lange termijn planning van het lokaal bestuur. Onbeschikbaarheid, lekkage of incorrecte informatie kan leiden tot aanzienlijke financiële gevolgen, zoals verkeerde strategische beslissingen of verlies van vertrouwen bij stakeholders, wat kan oplopen tot 10-15% van de jaaromzet.</t>
  </si>
  <si>
    <t>De onbeschikbaarheid, lekkage of aanpassing van beleidsrapporten kan leiden tot enkele dagen negatieve berichtgeving in de pers. Beleidsrapporten zijn essentieel voor het strategisch beheer en de transparantie van het lokaal bestuur, en fouten hierin kunnen het vertrouwen van de burger ernstig schaden.</t>
  </si>
  <si>
    <t>De onbeschikbaarheid, lekkage of aanpassing van beleidsrapporten kan leiden tot ernstige juridische gevolgen zoals boetes, omdat beleidsrapporten essentieel zijn voor de strategische besluitvorming en naleving van wettelijke verplichtingen. Het niet correct rapporteren kan aanzienlijke juridische implicaties hebben.</t>
  </si>
  <si>
    <t xml:space="preserve">	Beleidsrapporten zijn cruciaal voor het strategisch beheer en de besluitvorming binnen de organisatie. Onbeschikbaarheid of incorrecte informatie kan leiden tot ernstige verstoringen in de beleidsvorming en strategische planning, wat de werking van de organisatie ernstig kan beïnvloeden. Beleidsrapporten vormen de basis voor strategische beslissingen en lange termijn planning, waardoor hun betrouwbaarheid en beschikbaarheid van groot belang zijn.</t>
  </si>
  <si>
    <t>De onbeschikbaarheid, lekkage of aanpassing van beleidsrapporten heeft een ernstige impact op de gebruikers, omdat deze rapporten cruciaal zijn voor het strategisch beheer en de besluitvorming binnen de organisatie. Beleidsrapporten bevatten belangrijke informatie die nodig is voor het plannen en uitvoeren van beleid, en een gebrek aan integriteit kan blijvende impact hebben op de gebruikers.</t>
  </si>
  <si>
    <t>Stap 3 voor stap 2</t>
  </si>
  <si>
    <t>Finale inschaling processen (zwaarst doorwegende)</t>
  </si>
  <si>
    <t>Uniek</t>
  </si>
  <si>
    <t>Categorie_Domein_Groep_Proces</t>
  </si>
  <si>
    <t>CATEGORIE_DOMEIN_GROEP_PROCES</t>
  </si>
  <si>
    <r>
      <rPr>
        <u/>
        <sz val="14"/>
        <color theme="1"/>
        <rFont val="Calibri"/>
        <family val="2"/>
        <scheme val="minor"/>
      </rPr>
      <t>STAP 3:</t>
    </r>
    <r>
      <rPr>
        <sz val="14"/>
        <color theme="1"/>
        <rFont val="Calibri"/>
        <family val="2"/>
        <scheme val="minor"/>
      </rPr>
      <t xml:space="preserve">
Indien het proces kritisch is volgens stap 3, voor hoeveel categorieën is het kritisch?</t>
    </r>
  </si>
  <si>
    <t>Aanrekenen en innen van exploitatietoelagen (of andere hulp) gelinkt aan de eredienst</t>
  </si>
  <si>
    <t>Toekennen en verwerken van werkingssubsidies (bv. i.k.v. diversiteit in sport, cultuur en jeugd)</t>
  </si>
  <si>
    <t>Gemeentebelasting is een belangrijke bron van inkomsten en de onbeschikbaarheid, lekkage of aanpassing van de informatie brengt zeer ernstige financiële gevolgen voor het lokaal bestuur met zich mee van meer dan 20% van de jaaromzet.</t>
  </si>
  <si>
    <t>De onbeschikbaarheid, lekkage of aanpassing van informatie kan leiden tot ernstige verstoringen in de ondersteuning van investeringsprojecten, wat kan leiden tot aanzienlijke vertragingen of onderbrekingen in de uitvoering van deze projecten, met mogelijke financiële en operationele gevolgen.</t>
  </si>
  <si>
    <t>De onbeschikbaarheid, lekkage of aanpassing van informatie kan leiden tot ernstige verstoringen in het onderwijsproces, wat directe negatieve gevolgen heeft voor de continuïteit van het onderwijs en de leerprestaties van de leerlingen.</t>
  </si>
  <si>
    <t>De onbeschikbaarheid, lekkage of aanpassing van informatie kan leiden tot ernstige verstoringen in het onderwijsproces, wat directe negatieve gevolgen heeft voor de continuïteit van het onderwijs en de leerprestaties van de leerlingen, evenals voor de praktische vaardigheden die essentieel zijn voor beroepsopleidingen.</t>
  </si>
  <si>
    <t>De onbeschikbaarheid, lekkage of aanpassing van informatie kan leiden tot ernstige verstoringen in het onderwijsproces, wat directe negatieve gevolgen heeft voor de continuïteit van het onderwijs en de leerprestaties van de leerlingen, vooral gezien de cruciale rol van basisonderwijs in de ontwikkeling van kinderen.</t>
  </si>
  <si>
    <t>De onbeschikbaarheid, lekkage of aanpassing van informatie kan leiden tot ernstige verstoringen in het onderwijsproces, wat directe negatieve gevolgen heeft voor de continuïteit van het onderwijs en de leerprestaties van de leerlingen, evenals voor de technische vaardigheden die essentieel zijn voor technische opleidingen.</t>
  </si>
  <si>
    <t xml:space="preserve">De onbeschikbaarheid, lekkage of aanpassing van informatie kan leiden tot aanzienlijke juridische gevolgen zoals een aanmaning. </t>
  </si>
  <si>
    <t>De onbeschikbaarheid, lekkage of aanpassing van informatie kan leiden tot ernstige verstoringen in de informatiestroom, wat de continuïteit en betrouwbaarheid van de dienstverlening direct beïnvloedt.</t>
  </si>
  <si>
    <t>De onbeschikbaarheid, lekkage of aanpassing van informatie kan leiden tot aanzienlijke verstoringen in de toekenning van dringende documenten, wat directe negatieve gevolgen heeft voor de burger.</t>
  </si>
  <si>
    <t xml:space="preserve">De onbeschikbaarheid, lekkage of aanpassing van informatie kan leiden tot beperkte verstoringen in de juridische erkenning van een kind. </t>
  </si>
  <si>
    <t>De onbeschikbaarheid, lekkage of aanpassing van informatie kan leiden tot beperkte verstoringen in de registratie van geboortes.</t>
  </si>
  <si>
    <t xml:space="preserve">De onbeschikbaarheid, lekkage of aanpassing van informatie kan leiden tot beperkte verstoringen in de registratie van overlijdens. </t>
  </si>
  <si>
    <t xml:space="preserve">Zeer laag  </t>
  </si>
  <si>
    <t xml:space="preserve">Problemen met beschikbaarheid, betrouwbaarheid of integriteit van informatie kunnen leiden tot beperkte reputatieschade voor het lokaal bestuur. Dit zal bijgevolg interne communicatie, alsook communicatie naar betrokken belanghebbenden met zich meebrengen. </t>
  </si>
  <si>
    <t>De onbeschikbaarheid, lekkage of aanpassing van informatie kan leiden tot ernstige verstoringen in de toekenning van paspoorten en reispassen, wat directe negatieve gevolgen heeft voor de burger.</t>
  </si>
  <si>
    <t xml:space="preserve">De onbeschikbaarheid, lekkage of aanpassing van informatie kan leiden tot beperkte verstoringen in de toekenning en vernieuwing van rijbewijzen. </t>
  </si>
  <si>
    <t>De onbeschikbaarheid, lekkage of aanpassing van informatie in dit proces kan leiden tot zeer ernstige verstoringen voor burgers, waarbij tot 20% van de gebruikers wordt geïmpacteerd. Een compensatie voor gebruikers is onmogelijk.</t>
  </si>
  <si>
    <t>De onbeschikbaarheid, lekkage of aanpassing van informatie kan leiden tot aanzienlijke verstoringen in de registratie van adreswijzigingen, wat directe negatieve gevolgen heeft voor de burger.</t>
  </si>
  <si>
    <t xml:space="preserve">De onbeschikbaarheid, lekkage of aanpassing van informatie kan leiden tot beperkte verstoringen in het proces van het afleggen van verklaringen. </t>
  </si>
  <si>
    <t>De onbeschikbaarheid, lekkage of aanpassing van informatie in dit proces kan leiden tot beperkte verstoringen voor burgers, waarbij tot 20% van de gebruikers wordt geïmpacteerd.</t>
  </si>
  <si>
    <t>De onbeschikbaarheid, lekkage of aanpassing van informatie kan leiden beperkte verstoringen in de registratie van huwelijken, wettelijk samenwonen en echtscheidingen.</t>
  </si>
  <si>
    <t>De onbeschikbaarheid, lekkage of aanpassing van informatie kan leiden tot beperkte verstoringen in de registratie van aankomst of vertrek van vreemdelingen, wat directe negatieve gevolgen heeft voor de burger.</t>
  </si>
  <si>
    <t>De onbeschikbaarheid, lekkage of aanpassing van informatie in dit proces kan leiden tot ernstige verstoringen in de registratie en administratie van vreemdelingen, waarbij tot 20% van de gebruikers (vreemdelingen en burgers) wordt geïmpacteerd. Een compensatie voor gebruikers is onmogelijk.</t>
  </si>
  <si>
    <t>De onbeschikbaarheid, lekkage of aanpassing van informatie kan leiden tot ernstige verstoringen in de veiligheid en toegankelijkheid van het openbaar domein. Dit kan directe negatieve gevolgen hebben voor de veiligheid van burgers en de efficiëntie van openbare werken en evenementen.</t>
  </si>
  <si>
    <t>De onbeschikbaarheid, lekkage of aanpassing van informatie in dit proces kan leiden tot aanzienlijke verstoringen in de financiële ondersteuning voor zorgkosten, waarbij tot 50% van de gebruikers wordt geïmpacteerd. Er is financiële schade voor gebruikers.</t>
  </si>
  <si>
    <t>De onbeschikbaarheid, lekkage of aanpassing van informatie in dit proces kan leiden tot aanzienlijke verstoringen in de financiële ondersteuning met steunmaatregelen, waarbij tot 50% van de gebruikers wordt geïmpacteerd. Er is financiële schade voor gebruikers.</t>
  </si>
  <si>
    <t>De onbeschikbaarheid, lekkage of aanpassing van informatie in dit proces kan leiden tot aanzienlijke verstoringen in het beheren van voorschotten, waarbij tot 50% van de gebruikers wordt geïmpacteerd. Er is financiële schade voor gebruikers.</t>
  </si>
  <si>
    <t xml:space="preserve">De onbeschikbaarheid, lekkage of aanpassing van informatie in dit proces kan leiden tot aanzienlijke verstoringen in de financiële ondersteuning voor huishuur, waarbij tot 50% van de gebruikers wordt geïmpacteerd. </t>
  </si>
  <si>
    <t xml:space="preserve">De onbeschikbaarheid, lekkage of aanpassing van informatie in dit proces kan leiden tot aanzienlijke verstoringen in de financiële ondersteuning voor energiekosten, waarbij tot 50% van de gebruikers wordt geïmpacteerd. </t>
  </si>
  <si>
    <t xml:space="preserve">De onbeschikbaarheid, lekkage of aanpassing van informatie in dit proces kan leiden tot aanzienlijke verstoringen in de financiële ondersteuning voor vakantietoelagen, waarbij tot 50% van de gebruikers wordt geïmpacteerd. </t>
  </si>
  <si>
    <t xml:space="preserve">De onbeschikbaarheid, lekkage of aanpassing van informatie in dit proces kan leiden tot aanzienlijke verstoringen in de financiële ondersteuning voor taxivervoer, waarbij tot 50% van de gebruikers wordt geïmpacteerd. </t>
  </si>
  <si>
    <t>De sociale premie voor water en elektriciteit is belangrijk voor de ondersteuning van kwetsbare groepen. Problemen met informatie kunnen leiden tot aanzienlijke financiële gevolgen, zoals verlies van subsidies en administratieve kosten, met financiële schade van 10-15% van de jaaromzet.</t>
  </si>
  <si>
    <t xml:space="preserve">De onbeschikbaarheid, lekkage of aanpassing van informatie in dit proces kan leiden tot aanzienlijke verstoringen in de financiële ondersteuning voor huurders, waarbij tot 50% van de gebruikers (burgers) wordt geïmpacteerd. </t>
  </si>
  <si>
    <t xml:space="preserve">De onbeschikbaarheid, lekkage of aanpassing van informatie in dit proces kan leiden tot aanzienlijke verstoringen in de financiële ondersteuning voor gehandicapte volwassenen, waarbij tot 50% van de gebruikers (burgers) wordt geïmpacteerd. </t>
  </si>
  <si>
    <t>De onbeschikbaarheid, lekkage of aanpassing van informatie in dit proces kan leiden tot aanzienlijke verstoringen in de financiële ondersteuning voor mantelzorgers, waarbij tot 50% van de gebruikers (burgers) wordt geïmpacteerd.</t>
  </si>
  <si>
    <t>Problemen met beschikbaarheid, betrouwbaarheid of integriteit van informatie kunnen leiden tot  ernstige reputatieschade, resulterend in enkele dagen een negatieve berichtgeving. Dit proces is essentieel voor de financiële stabiliteit van zorgvoorzieningen.</t>
  </si>
  <si>
    <t>Het meedelen van gegevens voor financiering van voorzieningen is essentieel voor de correcte toekenning van subsidies. Problemen met informatie kunnen leiden tot ernstige financiële gevolgen, zoals verlies van subsidies, juridische kosten en verlies van vertrouwen, met financiële schade tot 20% van de jaaromzet.</t>
  </si>
  <si>
    <t>Problemen met beschikbaarheid, betrouwbaarheid of integriteit van informatie kunnen leiden tot ernstige reputatieschade, resulterend in enkele dagen negatieve berichtgeving. Dit proces is cruciaal voor de correcte financiering van zorgvoorzieningen.</t>
  </si>
  <si>
    <t>Problemen met beschikbaarheid, betrouwbaarheid of integriteit van informatie kunnen leiden tot ernstige reputatieschade, resulterend in enekele dagen een negatieve berichtgeving. Dit proces is cruciaal voor de directe financiële ondersteuning van burgers in nood.</t>
  </si>
  <si>
    <t>Problemen met beschikbaarheid, betrouwbaarheid of integriteit van informatie kunnen leiden tot  ernstige reputatieschade, resulterend in enkele dagen een negatieve berichtgeving. Dit proces is essentieel voor de financiële zekerheid van burgers.</t>
  </si>
  <si>
    <t>De onbeschikbaarheid, lekkage of aanpassing van informatie in dit proces kan leiden tot ernstige verstoringen in de aanvraag van pensioenen en andere sociale uitkeringen, waarbij tot 75% van de gebruikers (burgers) wordt geïmpacteerd. Een compensatie voor gebruikers is onmogelijk.</t>
  </si>
  <si>
    <t>De onbeschikbaarheid, lekkage of aanpassing van informatie kan leiden tot aanzienlijke verstoringen in de beschikbaarheid en beheer van doorgangs- en noodwoningen, wat directe negatieve gevolgen heeft voor de opvang van personen in acute noodsituaties.</t>
  </si>
  <si>
    <t>De onbeschikbaarheid, lekkage of aanpassing van informatie kan leiden tot ernstige verstoringen in de beschikbaarheid en beheer van lokale opvanginitiatieven, wat directe negatieve gevolgen heeft voor de opvang van vluchtelingen en asielzoekers.</t>
  </si>
  <si>
    <t>De onbeschikbaarheid, lekkage of aanpassing van informatie kan leiden tot aanzienlijke verstoringen in de besluitvorming en governance, wat directe negatieve gevolgen heeft voor de operationele continuïteit en het beleid van de gemeente.</t>
  </si>
  <si>
    <t>Problemen met beschikbaarheid, betrouwbaarheid of integriteit van informatie kunnen leiden tot  ernstige reputatieschade, resulterend in continue negatieve berichtgeving. Dit proces is belangrijk voor de politieke besluitvorming en governance.</t>
  </si>
  <si>
    <t>De onbeschikbaarheid, lekkage of aanpassing van informatie kan leiden tot ernstige verstoringen in de besluitvorming en governance, wat directe negatieve gevolgen heeft voor de operationele continuïteit en het beleid van de gemeente.</t>
  </si>
  <si>
    <t>De onbeschikbaarheid, lekkage of aanpassing van informatie in dit proces kan leiden tot ernstige verstoringen in de besluitvorming en governance, waarbij meer dan 75% van de gebruikers (burgers en organisaties) wordt geïmpacteerd. Een compensatie voor gebruikers is onmogelijk.</t>
  </si>
  <si>
    <t>Het beheren van de oprichting van verenigingen is essentieel voor de juridische en operationele structuur van de gemeente. Problemen met beschikbaarheid, betrouwbaarheid of integriteit van informatie kunnen leiden tot aanzienlijke financiële gevolgen, zoals juridische kosten, verlies van subsidies en verlies van vertrouwen, met financiële schade van 10-15% van de jaaromzet.</t>
  </si>
  <si>
    <t>Problemen met beschikbaarheid, betrouwbaarheid of integriteit van informatie kunnen leiden tot  ernstige reputatieschade, resulterend in enkele dagen negatieve berichtgeving. Dit proces is cruciaal voor de juridische en operationele structuur van samenwerkingsverbanden.</t>
  </si>
  <si>
    <t>De onbeschikbaarheid, lekkage of aanpassing van informatie kan leiden tot ernstige verstoringen in de oprichting en werking van verenigingen, wat directe negatieve gevolgen heeft voor de operationele continuïteit en samenwerking tussen verschillende entiteiten.</t>
  </si>
  <si>
    <t>Het opvolgen van AGB's, welzijnsverenigingen en andere entiteiten is cruciaal voor de operationele en financiële stabiliteit van de gemeente. Problemen met informatie kunnen leiden tot aanzienlijke financiële gevolgen, zoals juridische kosten, verlies van subsidies en verlies van vertrouwen, met financiële schade van 10-15% van de jaaromzet.</t>
  </si>
  <si>
    <t>Problemen met beschikbaarheid, betrouwbaarheid of integriteit van informatie kunnen leiden tot aanzienlijke reputatieschade, resulterend in céénmalige negatieve berichtgeving. Dit proces is essentieel voor de governance en operationele werking van autonome entiteiten.</t>
  </si>
  <si>
    <t>De onbeschikbaarheid, lekkage of aanpassing van informatie kan leiden tot ernstige verstoringen in de opvolging en werking van autonome gemeentebedrijven en welzijnsverenigingen, wat directe negatieve gevolgen heeft voor de operationele continuïteit en dienstverlening aan burgers.</t>
  </si>
  <si>
    <t>De onbeschikbaarheid, lekkage of aanpassing van informatie in dit proces kan leiden tot ernstige verstoringen in de werking en opvolging van autonome gemeentebedrijven en welzijnsverenigingen, waarbij tot 75% van de gebruikers (organisaties en burgers) wordt geïmpacteerd. Een compensatie voor gebruikers is onmogelijk.</t>
  </si>
  <si>
    <t>Problemen met beschikbaarheid, betrouwbaarheid of integriteit van informatie kunnen leiden tot aanzienlijke reputatieschade, resulterend in éénmalige negatieve berichtgeving. Dit proces is belangrijk voor de strategische herstructurering en samenwerking tussen gemeenten.</t>
  </si>
  <si>
    <t>De onbeschikbaarheid, lekkage of aanpassing van informatie kan leiden tot ernstige verstoringen in de regiovorming en fusieprocessen, wat directe negatieve gevolgen heeft voor de operationele continuïteit en efficiëntie van lokale besturen.</t>
  </si>
  <si>
    <t xml:space="preserve">De onbeschikbaarheid, lekkage of aanpassing van informatie in dit proces kan leiden tot ernstige verstoringen in de regiovorming en fusies, waarbij tot 75% van de gebruikers (organisaties en burgers) wordt geïmpacteerd. </t>
  </si>
  <si>
    <t>Het beheren van intergemeentelijke samenwerkingsverbanden is essentieel voor de regionale samenwerking en efficiëntie. Problemen met informatie kunnen leiden tot aanzienlijke financiële gevolgen, zoals juridische kosten, verlies van subsidies en verlies van vertrouwen, met financiële schade van 10-15% van de jaaromzet.</t>
  </si>
  <si>
    <t>Problemen met beschikbaarheid, betrouwbaarheid of integriteit van informatie kunnen leiden tot aanzienlijke reputatieschade, resulterend in éénmalige negatieve berichtgeving. Dit proces is essentieel voor de operationele en strategische samenwerking tussen gemeenten.</t>
  </si>
  <si>
    <t xml:space="preserve">De onbeschikbaarheid, lekkage of aanpassing van informatie in dit proces kan leiden tot  ernstige verstoringen in de samenwerking tussen gemeenten en projectverenigingen, waarbij maximaal 75% van de gebruikers (organisaties en burgers) wordt geïmpacteerd. </t>
  </si>
  <si>
    <t>Het beheren van interbestuurlijke samenwerking is belangrijk voor de coördinatie en efficiëntie tussen verschillende bestuursorganen. Problemen met informatie kunnen leiden tot aanzienlijke financiële gevolgen, zoals juridische kosten, verlies van subsidies en verlies van vertrouwen, met financiële schade van 10-15% van de jaaromzet.</t>
  </si>
  <si>
    <t>Problemen met beschikbaarheid, betrouwbaarheid of integriteit van informatie kunnen leiden tot aanzienlijke reputatieschade, resulterend in éénmalige negatieve berichtgeving. Dit proces is belangrijk voor de operationele samenwerking tussen verschillende bestuursorganen.</t>
  </si>
  <si>
    <t>De onbeschikbaarheid, lekkage of aanpassing van informatie kan leiden tot aanzienlijke verstoringen in de interbestuurlijke samenwerking, wat directe negatieve gevolgen kan hebben voor de operationele continuïteit en efficiëntie van lokale besturen.</t>
  </si>
  <si>
    <t xml:space="preserve">De onbeschikbaarheid, lekkage of aanpassing van informatie in dit proces kan leiden tot ernstige verstoringen in de interbestuurlijke samenwerking, waarbij tot 75% van de gebruikers (organisaties en burgers) wordt geïmpacteerd. </t>
  </si>
  <si>
    <t>Het beheren van afsprakennota's, deontologische codes en reglementen is essentieel voor de governance en ethiek van de gemeente. Problemen met informatie kunnen leiden tot beperkte financiële gevolgen, zoals juridische kosten, verlies van subsidies en verlies van vertrouwen, met financiële schade tot 10% van de jaaromzet.</t>
  </si>
  <si>
    <t>De onbeschikbaarheid, lekkage of aanpassing van informatie kan leiden tot ernstige verstoringen in de naleving van afspraken en deontologische codes, wat directe negatieve gevolgen heeft voor de governance en integriteit van lokale besturen.</t>
  </si>
  <si>
    <t>De onbeschikbaarheid, lekkage of aanpassing van informatie in dit proces kan leiden tot ernstige verstoringen in de naleving van afspraken en deontologische codes, waarbij maximaal 75% van de gebruikers (organisaties en burgers) wordt geïmpacteerd.</t>
  </si>
  <si>
    <t>Het beheren van inventarissen van samenwerkingsovereenkomsten en beheersovereenkomsten is belangrijk voor de juridische en operationele structuur van de gemeente. Problemen met informatie kunnen leiden tot beperkte financiële gevolgen, zoals juridische kosten, verlies van subsidies en verlies van vertrouwen, met financiële schade van 5-10% van de jaaromzet.</t>
  </si>
  <si>
    <t>Problemen met beschikbaarheid, betrouwbaarheid of integriteit van informatie kunnen leiden tot aanzienlijke reputatieschade, resulterend in éénmalige negatieve berichtgeving. Dit proces is belangrijk voor de juridische en operationele structuur van samenwerkingsverbanden.</t>
  </si>
  <si>
    <t>De onbeschikbaarheid, lekkage of aanpassing van informatie kan leiden tot ernstige verstoringen in het beheer van samenwerkingsovereenkomsten en verbonden entiteiten, wat directe negatieve gevolgen heeft voor de operationele continuïteit en efficiëntie van lokale besturen.</t>
  </si>
  <si>
    <t>De onbeschikbaarheid, lekkage of aanpassing van informatie kan leiden tot ernstige verstoringen in de opvolging van samenwerkingsovereenkomsten, wat directe negatieve gevolgen kan hebben voor de operationele continuïteit en de samenwerking tussen verschillende entiteiten.</t>
  </si>
  <si>
    <t>De onbeschikbaarheid, lekkage of aanpassing van informatie in dit proces kan leiden tot ernstige verstoringen in de financiële planning en kredietbeheer, waarbij tot 75% van de gebruikers (organisaties) wordt geïmpacteerd. Er is blijvende impact voor gebruikers.</t>
  </si>
  <si>
    <t>Het uitvoeren van actief schuldbeheer is belangrijk voor de financiële gezondheid en stabiliteit van de gemeente. Problemen met informatie kunnen leiden tot zeer ernstige financiële gevolgen, zoals verlies van investeringen, juridische kosten en verlies van vertrouwen, met financiële schade van meer dan 20% van de jaaromzet.</t>
  </si>
  <si>
    <t>Problemen met beschikbaarheid, betrouwbaarheid of integriteit van informatie kunnen leiden tot ernstige reputatieschade, resulterend in enkele dagen van negatieve berichtgeving. Dit proces is van belang voor het beheer van schulden en betalingen aan leveranciers.</t>
  </si>
  <si>
    <t xml:space="preserve">De onbeschikbaarheid, lekkage of aanpassing van informatie in dit proces kan leiden tot ernstige verstoringen in het crediteurenbeheer, waarbij tot 75% van de gebruikers (organisaties) wordt geïmpacteerd. </t>
  </si>
  <si>
    <t>Het begroten van ontvangsten en uitgaven is essentieel voor de financiële planning en controle van de gemeente. Problemen met informatie kunnen leiden tot ernstige financiële gevolgen, zoals verlies van subsidies, juridische kosten en verlies van vertrouwen, met financiële schade van 15-20% van de jaaromzet.</t>
  </si>
  <si>
    <t>Problemen met beschikbaarheid, betrouwbaarheid of integriteit van informatie kunnen leiden tot ernstige reputatieschade, resulterend in enkele dagen van negatieve berichtgeving. Dit proces is belangrijk voor de financiële planning en budgettering.</t>
  </si>
  <si>
    <t xml:space="preserve">De onbeschikbaarheid, lekkage of aanpassing van informatie in dit proces kan leiden tot  ernstige verstoringen in de begroting van ontvangsten en uitgaven, waarbij tot 75% van de gebruikers (organisaties) wordt geïmpacteerd. </t>
  </si>
  <si>
    <t>Het opmaken en uitvoeren van korte- en middellange termijn planning, inclusief thesaurieplanning, is belangrijk voor de strategische financiële stabiliteit van de gemeente. Problemen met informatie kunnen leiden tot ernstige financiële gevolgen, zoals verlies van investeringen, juridische kosten en verlies van vertrouwen, met financiële schade van 15-20% van de jaaromzet.</t>
  </si>
  <si>
    <t>Problemen met beschikbaarheid, betrouwbaarheid of integriteit van informatie kunnen leiden tot ernstige reputatieschade, resulterend in enkele dagen van negatieve berichtgeving. Dit proces is belangrijk voor de korte en middellange termijn financiële strategieën en liquiditeit.</t>
  </si>
  <si>
    <t xml:space="preserve">De onbeschikbaarheid, lekkage of aanpassing van informatie in dit proces kan leiden tot ernstige verstoringen in de korte- en middellangetermijnplanning, waarbij tot 75% van de gebruikers (organisaties) wordt geïmpacteerd. </t>
  </si>
  <si>
    <t>Het uitbetalen en boekhoudkundig verwerken van personeelskosten is essentieel voor de financiële stabiliteit en operationele continuïteit van de gemeente. Problemen met beschikbaarheid, betrouwbaarheid of integriteit van informatie kunnen leiden tot zeer ernstige financiële gevolgen, zoals vertragingen in betalingen, juridische kosten en verlies van vertrouwen, met financiële schade van meer dan 20% van de jaaromzet.</t>
  </si>
  <si>
    <t>Problemen met beschikbaarheid, betrouwbaarheid of integriteit van informatie kunnen leiden tot ernstige reputatieschade, resulterend in enkele dagen van negatieve berichtgeving. Dit proces is van belang voor de juridische en operationele stabiliteit van het personeelsbeheer.</t>
  </si>
  <si>
    <t>De onbeschikbaarheid, lekkage of aanpassing van informatie kan leiden tot ernstige verstoringen in het beheer van personeelscontracten en statutaire benoemingen, wat directe negatieve gevolgen heeft voor de juridische en operationele continuïteit van de organisatie.</t>
  </si>
  <si>
    <t>Problemen met beschikbaarheid, betrouwbaarheid of integriteit van informatie kunnen leiden tot ernstige reputatieschade, resulterend in enkele dagen van negatieve berichtgeving. Dit proces is van belang voor de tijdige en correcte betaling van salarissen en andere personeelskosten.</t>
  </si>
  <si>
    <t>De onbeschikbaarheid, lekkage of aanpassing van informatie kan leiden tot ernstige verstoringen in de berekening en uitbetaling van lonen en extra legale voordelen, wat directe negatieve gevolgen heeft voor de financiële stabiliteit en het welzijn van het personeel.</t>
  </si>
  <si>
    <t xml:space="preserve">Onbeschikbaarheid of incorrecte informatie kan leiden tot ernstige verstoringen in de financiële administratie en verantwoording, wat de werking van de organisatie ernstig kan beïnvloeden. </t>
  </si>
  <si>
    <t>Bij onbeschikbaarheid of onjuiste informatie kan tot 75% van de gebruikers aanzienlijke hinder ondervinden, wat resulteert in ongemak.</t>
  </si>
  <si>
    <t>Bij problemen in beschikbaarheid, confidentiality of integriteit is er een ernstige impact op de gebruikers, met blijvende gevolgen.</t>
  </si>
  <si>
    <t>Problemen met integriteit of beschikbaarheid hebben een aanzienlijke impact, waardoor tot 50% van de gebruikers geïmpacteerd is.</t>
  </si>
  <si>
    <t>De juridische implicaties zijn aanzientelijk bij onbeschikbaarheid, incorrecte of gelekte informatie, die kan leiden tot een aanmaning.</t>
  </si>
  <si>
    <t>Juridische gevolgen bij inbreuken kunnen ernstig zijn, zoals boetes vanwege nalatigheid bij onderhoud.</t>
  </si>
  <si>
    <t>Maximaal 72 uur onbeschikbaarheid zonder ernstige verstoring. Gebrek aan integriteit kan ernstige verstoringen voor straatveiligheid en zichtbaarheid veroorzaken.</t>
  </si>
  <si>
    <t>Maximaal 72 uur onbeschikbaar zonder verstoring. Integriteitsproblemen kunnen ernstige verstoringen bij essentiële kinderopvangdiensten veroorzaken.</t>
  </si>
  <si>
    <t>Maximaal 72 uur onbeschikbaar zonder verstoring. Integriteitsproblemen kunnen ernstige verstoring bij technische ondersteuning van assistentiewoningen veroorzaken.</t>
  </si>
  <si>
    <t>Maximaal 72 uur onbeschikbaar zonder verstoring. Integriteitsproblemen kunnen ernstige verstoring voor reddingsdiensten op wateren veroorzaken.</t>
  </si>
  <si>
    <t>Beschikbaarheidsproblemen hebben een zeer ernstige en levensbedreigende impact, met geen mogelijkheid tot compensatie en implicaties voor tot 75% van gebruikers.</t>
  </si>
  <si>
    <t>Onbeschikbaarheid of incorrecte informatie kan leiden tot  juridische gevolgen, zoals juridische vervolging door niet-naleving van vuurwerkregulaties.</t>
  </si>
  <si>
    <t>Maximaal één week onbeschikbaar zonder verstoring. Gebrek aan integriteit veroorzaakt aanzienlijke verstoring bij crisisopvangdiensten.</t>
  </si>
  <si>
    <t>Maximaal één week onbeschikbaar zonder verstoring. Gebrek aan integriteit veroorzaakt aanzienlijke verstoring voor winterdienstplanning (strooien).</t>
  </si>
  <si>
    <t>Onbeschikbaarheid of incorrecte informatie kan leiden tot  ernstige juridische gevolgen, zoals boetes door nalatigheid in de organisatie van strijdmachten.</t>
  </si>
  <si>
    <t>Maximaal 72 uur onbeschikbaar zonder verstoring. Integriteitsproblemen veroorzaken ernstige verstoring bij het organiseren van burgerwacht en militie.</t>
  </si>
  <si>
    <t>Maximaal 72 uur onbeschikbaar zonder verstoring. Integriteitsproblemen veroorzaken ernstige verstoring bij het herstellen en opruimen van gevaarlijke situaties.</t>
  </si>
  <si>
    <t>Maximaal 72 uur onbeschikbaar zonder verstoring. Integriteitsproblemen veroorzaken ernstige verstoring bij vitale dagzorgdiensten.</t>
  </si>
  <si>
    <t>Maximaal 72 uur onbeschikbaar zonder verstoring. Integriteitsproblemen veroorzaken ernstige verstoring bij openbaar vervoerdiensten.</t>
  </si>
  <si>
    <t>Maximaal 72 uur onbeschikbaar zonder verstoring. Integriteitsproblemen veroorzaken ernstige verstoring bij busstationbeheer en haltes.</t>
  </si>
  <si>
    <t>Maximaal 72 uur onbeschikbaar zonder verstoring. Integriteitsproblemen veroorzaken ernstige verstoring in wooncomfort en gezondheid van bewoners.</t>
  </si>
  <si>
    <t>Maximaal 72 uur onbeschikbaar zonder verstoring. Integriteitsproblemen veroorzaken ernstige verstoring bij voorzieningen essentieel voor gezondheid en veiligheid.</t>
  </si>
  <si>
    <t>Gebrekkige uitvoering heeft ernstige impact, continue negatieve berichtgeving en schandaalsfeer.</t>
  </si>
  <si>
    <t>Onbeschikbaarheid of incorrecte informatie kan leiden tot ernstige juridische gevolgen door nalatigheid in bedrijfscontinuïteitsanalyse.</t>
  </si>
  <si>
    <t>Beschikbaarheidsproblemen hebben ernstige impact op bedrijfscontinuïteit, met implicaties voor tot 75% van de gebruikers.</t>
  </si>
  <si>
    <t>Onbeschikbaarheid of incorrecte informatie kan leiden tot  ernstige juridische gevolgen door nalatigheid in risicobeheer.</t>
  </si>
  <si>
    <t>Beschikbaarheidsproblemen hebben ernstige impact op risicoanalyses en bedrijfscontinuïteit, zonder compensatiemogelijkheden, met implicaties voor tot 75% van de gebruikers.</t>
  </si>
  <si>
    <t>Beschikbaarheidsproblemen hebben ernstige impact op bedrijfscontinuïteit en strategieimplementatie, met implicaties voor tot 75% van de gebruikers.</t>
  </si>
  <si>
    <t>Onbeschikbaarheid of incorrecte informatie kan leiden tot ernstige juridische gevolgen door nalatigheid in continuïteitsplanning.</t>
  </si>
  <si>
    <t>Beschikbaarheidsproblemen hebben ernstige impact op de uitvoering van continuïteitsplannen, met implicaties voor tot 75% van de gebruikers.</t>
  </si>
  <si>
    <t>Onbeschikbaarheid of incorrecte informatie kan leiden tot boetes door nalatigheid in crisisbeheer.</t>
  </si>
  <si>
    <t>Maximaal één week onbeschikbaar zonder verstoring. Integriteitsproblemen veroorzaken aanzienlijke verstoring bij crisisbeheer en communicatie.</t>
  </si>
  <si>
    <t>Veranderingsmanagement is belangrijk voor continuïteit, maar heeft beperkte directe financiële impact (5-10% van de jaaromzet)</t>
  </si>
  <si>
    <t>Netwerkbeheer heeft beperkte directe financiële impact (5-10% van de jaaromzet)</t>
  </si>
  <si>
    <t xml:space="preserve">Maximaal één week onbeschikbaar zonder verstoring. </t>
  </si>
  <si>
    <t>Maximaal 72 uur onbeschikbaar zonder verstoring. Integriteitsproblemen veroorzaken ernstige verstoring.</t>
  </si>
  <si>
    <t>Juridische implicaties bij inbreuken kunnen aanzienlijke gevolgen hebben, zoals aanmaningen bij niet-naleving van regels omtrent mobiliteits- en fietsbeleid.</t>
  </si>
  <si>
    <t>Fouten hebben aanzienlijke impact, leiden tot éénmalige negatieve berichtgeving in de pers.</t>
  </si>
  <si>
    <t>Onbeschikbaarheid of incorrecte informatie kan leiden tot aanmaningen door nalatigheid in vergunningbeheer.</t>
  </si>
  <si>
    <t>Onbeschikbaarheid of incorrecte informatie kan leiden tot beperkte juridische gevolgen door nalatigheid in beheer van gemachtigde seingevers.</t>
  </si>
  <si>
    <t>Onbeschikbaarheid of incorrecte informatie kan leiden tot aanmaningen door nalatigheid in ouderenzorg.</t>
  </si>
  <si>
    <t>Vaccinatie is essentieel voor volksgezondheid, met ernstige financiële gevolgen bij verstoring (5-10% van de jaaromzet)</t>
  </si>
  <si>
    <t>Slechte uitvoering heeft aanzienlijke impact,éénmalige negatieve berichtgeving.</t>
  </si>
  <si>
    <t>Maximaal één week onbeschikbaar zonder verstoring. Integriteitsproblemen veroorzaken aanzienlijke verstoring.</t>
  </si>
  <si>
    <t>Beschikbaarheidsproblemen hebben aanzienlijke gezondheidsimpact,  implicaties voor maximaal 50% van gebruikers.</t>
  </si>
  <si>
    <t>Brandpreventie is belangrijk voor veiligheid, met aanzienlijke financiële gevolgen bij verstoring (5-10% van de jaaromzet)</t>
  </si>
  <si>
    <t>Onbeschikbaarheid of incorrecte informatie kan leiden tot ernstige juridische gevolgen zoals boetes door nalatigheid in brandpreventiebeheer.</t>
  </si>
  <si>
    <t>Infectieziektenbeheer is cruciaal voor volksgezondheid, met ernstige financiële gevolgen bij verstoring (5-10% van de jaaromzet)</t>
  </si>
  <si>
    <t>Slechte uitvoering heeft ernstige impact, enkele dagen negatieve berichtgeving en schandaalsfeer.</t>
  </si>
  <si>
    <t>Onbeschikbaarheid of incorrecte informatie kan leiden tot aanmaningen door nalatigheid in infectieziektebeheer.</t>
  </si>
  <si>
    <t>Onbeschikbaarheid of incorrecte informatie kan leiden tot aanmaningen door nalatigheid in risicobeheer.</t>
  </si>
  <si>
    <t>Maximaal 72 uur onbeschikbaar zonder verstoring. Integriteitsproblemen veroorzaken ernstige verstoring bij risicobeheer.</t>
  </si>
  <si>
    <t>Maximaal één week onbeschikbaar zonder verstoring. Gebrek aan integriteit veroorzaakt aanzienlijke verstoring.</t>
  </si>
  <si>
    <t>Maximaal  één week onbeschikbaar zonder verstoring. Integriteitsproblemen veroorzaken ernstige verstoring .</t>
  </si>
  <si>
    <t>Maximaal 72 uur onbeschikbaar zonder verstoring. Gebrek aan integriteit veroorzaakt ernstige verstoring.</t>
  </si>
  <si>
    <t>Maximaal 72 uur onbeschikbaar zonder verstoring. Integriteitsproblemen veroorzaken  ernstige verstoring.</t>
  </si>
  <si>
    <t>Beschikbaarheidsproblemen hebben ernstige impact op noodhulp en veiligheidscoördinatie, zonder compensatiemogelijkheden, implicaties voor tot 75% van gebruikers.</t>
  </si>
  <si>
    <t>Onbeschikbaarheid of incorrecte informatie kan leiden tot ernstige juridische gevolgen door nalatigheid in uitvoeringsbeheer.</t>
  </si>
  <si>
    <t>Maximaal 72 uur onbeschikbaar zonder verstoring. Gebrek aan integriteit veroorzaakt ernstige verstoring bij uitvoering van welzijnsbeleid.</t>
  </si>
  <si>
    <t>Onbeschikbaarheid of incorrecte informatie kan leiden tot ernstige juridische gevolgen door niet-naleving van preventieadviseur beheer.</t>
  </si>
  <si>
    <t>Maximaal 72 uur onbeschikbaar zonder verstoring. Gebrek aan integriteit veroorzaakt zeer ernstige verstoring bij preventieplan en preventieadvies.</t>
  </si>
  <si>
    <t>Organiseren van inspraak</t>
  </si>
  <si>
    <t>Betalen (dringende) steunen aan cliënten</t>
  </si>
  <si>
    <t>Betalen van leef- en zakgeld aan de bewoners</t>
  </si>
  <si>
    <t>Afvalverwerking</t>
  </si>
  <si>
    <t>Wonen, ruimtelijke ordening en omgeving</t>
  </si>
  <si>
    <t>Beheer energie, duurzaamheid en klimaat</t>
  </si>
  <si>
    <t>Opvolgen van alle verzelfstandigde entiteiten (VZW’s, projectverenigingen, AGB, EVA’s, IVA’s, etc.), inclusief rapportering</t>
  </si>
  <si>
    <t>Feedback projectgroep</t>
  </si>
  <si>
    <t>Opmaken en uitvoeren noodplan</t>
  </si>
  <si>
    <t>Informeren over en opvolgen van recht op inzage door burger</t>
  </si>
  <si>
    <t>Nakomen van KSZ verplichtingen</t>
  </si>
  <si>
    <t>Nakomen van verwerkingsovereenkomsten</t>
  </si>
  <si>
    <t>Nakomen van AVG-rechten van betrokkenen</t>
  </si>
  <si>
    <t>Marketing en communicatie</t>
  </si>
  <si>
    <t>Marketing</t>
  </si>
  <si>
    <t>Opmaak marketingplan</t>
  </si>
  <si>
    <t xml:space="preserve">Ondersteunen en organiseren van zittingen organen </t>
  </si>
  <si>
    <t>Interne audit</t>
  </si>
  <si>
    <t>Opmaken van interne auditplan</t>
  </si>
  <si>
    <t>Uitvoeren van interne audit</t>
  </si>
  <si>
    <t>Monitoren en uitvoeren evaluaties personeel</t>
  </si>
  <si>
    <t>Opmaken van verwerkersovereenkomsten, machtigingen en protocollen</t>
  </si>
  <si>
    <t>Organiseren van detectie (identificeren van kwetsbaarheden, melden en monitoren van incidenten en lekken)</t>
  </si>
  <si>
    <t>Opzetten van rapporteringsysteem</t>
  </si>
  <si>
    <t>Opzetten van monitoringsysteem</t>
  </si>
  <si>
    <t>ICT en informatiebeheer</t>
  </si>
  <si>
    <t>Burgerzaken</t>
  </si>
  <si>
    <t>Nakomen van informatieveiligheidsplan</t>
  </si>
  <si>
    <t xml:space="preserve">Dringende steunen zijn essentieel voor de ondersteuning van kwetsbare groepen, maar problemen met informatie zouden beperkte financiële gevolgen hebben, met financiële schade tot 5% van de jaaromzet. </t>
  </si>
  <si>
    <t xml:space="preserve">Leef- en zakgeld zijn essentieel voor de ondersteuning van kwetsbare groepen, maar problemen met informatie zouden beperkte financiële gevolgen hebben, met financiële schade tot 5% van de jaaromzet. </t>
  </si>
  <si>
    <t>Noodplannen zijn essentieel, maar de directe financiële schade bij verstoring is aanzienlijk (10-15% van de jaaromzet)</t>
  </si>
  <si>
    <t>Onbeschikbaarheid of incorrecte informatie kan leiden tot ernstige juridische gevolgen door nalatigheid in noodplanning.</t>
  </si>
  <si>
    <t>Maximaal 24 uur onbeschikbaar zonder verstoring. Integriteitsproblemen veroorzaken zeer ernstige verstoring bij naleving van noodplannen.</t>
  </si>
  <si>
    <t>Het nakomen van het informatieveiligheidsplan is cruciaal voor beveiliging, met ernstige financiële gevolgen bij verstoring (15-20% van de jaaromzet)</t>
  </si>
  <si>
    <t>De onbeschikbaarheid, lekkage of aanpassing van informatie kan leiden tot ernstige verstoringen in de naleving van informatiebeveiligingsplannen, wat directe negatieve gevolgen heeft voor de juridische en operationele continuïteit van de organisatie.</t>
  </si>
  <si>
    <t>De onbeschikbaarheid, lekkage of aanpassing van informatie in dit proces kan leiden tot zeer ernstige verstoringen in de naleving van informatiebeveiligingsplannen, waarbij meer dan 75% van de gebruikers (organisaties en burgers) wordt geïmpacteerd. Een compensatie voor gebruikers is onmogelijk.</t>
  </si>
  <si>
    <t>De onbeschikbaarheid, lekkage of aanpassing van informatie kan leiden tot ernstige verstoringen in de naleving van wettelijke verplichtingen, wat directe negatieve gevolgen heeft voor de juridische en operationele continuïteit van de organisatie.</t>
  </si>
  <si>
    <t>Het nakomen van verwerkingsovereenkomsten is essentieel voor de naleving van wet- en regelgeving en het voorkomen van juridische problemen. Problemen met beschikbaarheid, betrouwbaarheid of integriteit van informatie kunnen leiden tot ernstige financiële gevolgen, zoals juridische kosten, boetes en verlies van vertrouwen, met financiële schade van 15-20% van de jaaromzet.</t>
  </si>
  <si>
    <t>Het nakomen van KSZ verplichtingen is essentieel voor de naleving van wet- en regelgeving en het voorkomen van juridische problemen. Problemen met beschikbaarheid, betrouwbaarheid of integriteit van informatie kunnen leiden tot ernstige financiële gevolgen, zoals juridische kosten, boetes en verlies van vertrouwen, met financiële schade van 15-20% van de jaaromzet.</t>
  </si>
  <si>
    <t>Het opmaken van de nodige overeenkomsten, machtigingen en protocollen is essentieel voor de naleving van wet- en regelgeving en het voorkomen van juridische problemen. Problemen met beschikbaarheid, betrouwbaarheid of integriteit van informatie kunnen leiden tot ernstige financiële gevolgen, zoals juridische kosten, boetes en verlies van vertrouwen, met financiële schade van 15-20% van de jaaromzet.</t>
  </si>
  <si>
    <t>Hoewel rapportering over de besteding van subsidies belangrijk is, heeft het minder directe impact op de financiële stabiliteit dan jaarrekening en afsluitingen. Fouten of onbeschikbaarheid kunnen beperkte financiële gevolgen hebben, zoals vertragingen in besluitvorming, wat kan oplopen tot 5-10% van de jaaromzet.</t>
  </si>
  <si>
    <t>De onbeschikbaarheid, lekkage of aanpassing van de informatie kan leiden tot aanzienlijke juridische gevolgen zoals een aanmaning, omdat deze rapporteringen minder zwaar wegen dan jaarlijkse rapporteringen, maar nog steeds belangrijk zijn voor juridische naleving.</t>
  </si>
  <si>
    <t>Rapportering is belangrijk voor het bijhouden van de financiële gezondheid van de organisatie. Onbeschikbaarheid of incorrecte informatie kan leiden tot aanzienlijke verstoringen in de financiële monitoring en rapportage, wat de werking van de organisatie kan beïnvloeden, maar niet direct tot ernstige verstoringen leidt.</t>
  </si>
  <si>
    <t>Beheren en onderhouden van losstaand materiaal/gemeentelijk meubelair  (laadpalen, banken, fietsboxen, fietsenstallingen, etc.)</t>
  </si>
  <si>
    <t>Het beheren van het onthaal van nieuwe inwoners is essentieel voor de dagelijkse werking van de burgerlijke stand. Problemen met beschikbaarheid, betrouwbaarheid of integriteit van informatie kunnen leiden tot beperkte financiële gevolgen, zoals administratieve kosten en vertragingen, met financiële schade van 5-10% van de jaaromzet.</t>
  </si>
  <si>
    <t>De onbeschikbaarheid, lekkage of aanpassing van informatie kan leiden tot ernstige verstoringen in de dienstverlening, aangezien nieuwe burgers grotendeels afhankelijk zijn van dit onthaal.</t>
  </si>
  <si>
    <t>De onbeschikbaarheid, lekkage of aanpassing van informatie in dit proces kan leiden tot aanzienlijke verstoringen voor burgers, waarbij max 50% van de gebruikers wordt geïmpacteerd.</t>
  </si>
  <si>
    <t>De onbeschikbaarheid, lekkage of aanpassing van informatie in dit proces kan leiden tot aanzienlijke verstoringen in de administratieve processen, waarbij tot 50% van de gebruikers wordt geïmpacteerd. Er is blijvende impact voor gebruikers.</t>
  </si>
  <si>
    <t>Informatietechnologie</t>
  </si>
  <si>
    <t>Het indelen van de processen volgens bovenstaande taxonomie, resulteert concreet in de volgende vertaalslag.</t>
  </si>
  <si>
    <t>Voor het uitwerken van een definitie van 'kritiek proces' werd er binnen deze opdracht volgens twee criteria/fasen gewerkt.</t>
  </si>
  <si>
    <t>Beslissingsboom</t>
  </si>
  <si>
    <r>
      <rPr>
        <u/>
        <sz val="14"/>
        <color theme="1"/>
        <rFont val="Calibri"/>
        <family val="2"/>
        <scheme val="minor"/>
      </rPr>
      <t>STAP 3:</t>
    </r>
    <r>
      <rPr>
        <sz val="14"/>
        <color theme="1"/>
        <rFont val="Calibri"/>
        <family val="2"/>
        <scheme val="minor"/>
      </rPr>
      <t xml:space="preserve">
Wat is de finale inschaling van het proces? (zwaarst doorwegende)</t>
    </r>
  </si>
  <si>
    <t>Aanrekenen en innen van gemeentebelasting</t>
  </si>
  <si>
    <t>De onbeschikbaarheid, lekkage of aanpassing van informatie kan leiden tot zeer ernstige juridische gevolgen zoals juridische vervolging, gezien het belang van correcte behandeling van aanvraag eID, kids-ID of verblijfstitel.</t>
  </si>
  <si>
    <t>De onbeschikbaarheid, lekkage of aanpassing van informatie kan leiden tot zeer ernstige juridische gevolgen zoals juridische vervolging, gezien het belang van correcte informatie voor het bijhouden van het personeelsregister en naleving van wettelijke vereisten.</t>
  </si>
  <si>
    <t>De onbeschikbaarheid, lekkage of aanpassing van informatie kan leiden tot zeer ernstige juridische gevolgen zoals juridische vervolging, gezien het belang van correcte informatie voor het onderwerpen van het bestuur aan het bestuurlijke toezicht van de hogere overheid.</t>
  </si>
  <si>
    <t>De onbeschikbaarheid, lekkage of aanpassing van informatie kan leiden tot zeer ernstige juridische gevolgen zoals juridische vervolging, gezien het belang van correcte informatie voor het opvolgen van dossiers met betrekking tot aansprakelijkheid, geschillen en rechtsvorderingen.</t>
  </si>
  <si>
    <t>De onbeschikbaarheid, lekkage of aanpassing van informatie kan leiden tot zeer ernstige juridische gevolgen zoals juridische vervolging, gezien het belang van correcte informatie voor het opvolgen van personeelsregelgeving en RSZ-verplichtingen.</t>
  </si>
  <si>
    <t>De onbeschikbaarheid, lekkage of aanpassing van informatie kan leiden tot zeer ernstige juridische gevolgen zoals juridische vervolging, gezien het belang van correcte informatie voor het organiseren van bestuur door de financieel directeur en het nemen van beleidsbeslissingen.</t>
  </si>
  <si>
    <t>De onbeschikbaarheid, lekkage of aanpassing van informatie kan leiden tot zeer ernstige juridische gevolgen zoals juridische vervolging, gezien het belang van correcte informatie voor het organiseren van bijkomende arbeidsvoorwaarden en naleving van wettelijke vereisten.</t>
  </si>
  <si>
    <t>De onbeschikbaarheid, lekkage of aanpassing van informatie kan leiden tot zeer ernstige juridische gevolgen zoals juridische vervolging, gezien het belang van correcte informatie voor het organiseren van de Raad voor Maatschappelijk Welzijn en het nemen van beleidsbeslissingen.</t>
  </si>
  <si>
    <t>De onbeschikbaarheid, lekkage of aanpassing van informatie kan leiden tot zeer ernstige juridische gevolgen zoals juridische vervolging, gezien het belang van correcte informatie voor het uitvoeren van juridische ondersteuning en naleving van wettelijke vereisten.</t>
  </si>
  <si>
    <t>De onbeschikbaarheid, lekkage of aanpassing van informatie kan leiden tot zeer ernstige juridische gevolgen zoals juridische vervolging, gezien het belang van correcte informatie voor het organiseren van gemeenteraad en het nemen van beleidsbeslissingen.</t>
  </si>
  <si>
    <t>De onbeschikbaarheid, lekkage of aanpassing van informatie kan leiden tot zeer ernstige juridische gevolgen zoals juridische vervolging, gezien het belang van correcte informatie voor het organiseren van bestuur door de algemeen directeur en/of zijn gedelegeerden en het nemen van beleidsbeslissingen.</t>
  </si>
  <si>
    <t>De onbeschikbaarheid, lekkage of aanpassing van informatie kan leiden tot zeer ernstige juridische gevolgen zoals juridische vervolging, gezien het belang van correcte informatie voor het uitbetalen en boekhoudkundig verwerken van personeelskosten en naleving van wettelijke vereisten.</t>
  </si>
  <si>
    <t>De onbeschikbaarheid, lekkage of aanpassing van informatie kan leiden tot zeer ernstige juridische gevolgen zoals juridische vervolging, gezien het belang van correcte informatie voor het organiseren van het college van burgemeester en schepenen en het nemen van beleidsbeslissingen.</t>
  </si>
  <si>
    <t>De onbeschikbaarheid, lekkage of aanpassing van informatie kan leiden tot zeer ernstige juridische gevolgen zoals juridische vervolging, gezien het belang van correcte informatie voor het organiseren van de toepassing van algemene arbeidsvoorwaarden en naleving van wettelijke vereisten.</t>
  </si>
  <si>
    <t>De onbeschikbaarheid, lekkage of aanpassing van informatie kan leiden tot ernstige juridische gevolgen zoals boetes, gezien het belang van correcte behandeling en toekenning van dringende documenten.</t>
  </si>
  <si>
    <t>De onbeschikbaarheid, lekkage of aanpassing van informatie kan leiden tot aanzienlijke juridische gevolgen zoals aanmaningen, gezien het belang van correcte behandeling van aangifte erkenning van een kind.</t>
  </si>
  <si>
    <t>De onbeschikbaarheid, lekkage of aanpassing van informatie kan leiden tot aanzienlijke juridische gevolgen zoals aanmaningen, gezien het belang van correcte behandeling van aangifte geboorte.</t>
  </si>
  <si>
    <t>De onbeschikbaarheid, lekkage of aanpassing van informatie kan leiden tot ernstige juridische gevolgen zoals boetes, gezien het belang van correcte behandeling van aangifte huwelijk, wettelijk samenwonen, echtscheiding.</t>
  </si>
  <si>
    <t>De onbeschikbaarheid, lekkage of aanpassing van informatie kan leiden tot aanzienlijke juridische gevolgen zoals aanmaningen, gezien het belang van correcte behandeling van aangifte overlijden.</t>
  </si>
  <si>
    <t>De onbeschikbaarheid, lekkage of aanpassing van informatie kan leiden tot aanzienlijke juridische gevolgen zoals aanmaningen, gezien het belang van correcte behandeling van aankomst of vertrek vreemdeling.</t>
  </si>
  <si>
    <t>De onbeschikbaarheid, lekkage of aanpassing van informatie kan leiden tot ernstige juridische gevolgen zoals boetes, gezien het belang van correcte behandeling van aanvraag rijbewijs.</t>
  </si>
  <si>
    <t>De onbeschikbaarheid, lekkage of aanpassing van informatie kan leiden tot aanzienlijke juridische gevolgen zoals aanmaningen, gezien het belang van correcte behandeling van aanvraag adoptie.</t>
  </si>
  <si>
    <t>De onbeschikbaarheid, lekkage of aanpassing van informatie kan leiden tot aanzienlijke juridische gevolgen zoals aanmaningen, gezien het belang van correcte behandeling van aanvraag Belgische nationaliteit.</t>
  </si>
  <si>
    <t>De onbeschikbaarheid, lekkage of aanpassing van informatie kan leiden tot beperkte juridische gevolgen (inbreuk zonder gevolgen), gezien het belang van correcte behandeling van aanvraag naamswijziging.</t>
  </si>
  <si>
    <t>De onbeschikbaarheid, lekkage of aanpassing van informatie kan leiden tot aanzienlijke juridische gevolgen zoals aanmaningen, gezien het belang van correcte behandeling van aanvraag paspoort/reispas.</t>
  </si>
  <si>
    <t>De onbeschikbaarheid, lekkage of aanpassing van informatie kan leiden tot aanzienlijke juridische gevolgen zoals aanmaningen, gezien het belang van correcte behandeling van aanvraag uittreksel strafregister.</t>
  </si>
  <si>
    <t>De onbeschikbaarheid, lekkage of aanpassing van informatie kan leiden tot aanzienlijke juridische gevolgen zoals aanmaningen, gezien het belang van correcte behandeling van melding adreswijziging.</t>
  </si>
  <si>
    <t>De onbeschikbaarheid, lekkage of aanpassing van informatie kan leiden tot beperkte juridische gevolgen (inbreuk zonder gevolgen), gezien het belang van correcte informatie voor het behandelen van verlofaanvragen en naleving van wettelijke vereisten.</t>
  </si>
  <si>
    <t>De onbeschikbaarheid, lekkage of aanpassing van informatie kan leiden tot aanzienlijke juridische gevolgen zoals aanmaningen, gezien het belang van correcte informatie voor het beheren van afsprakennota's, deontologische codes, huishoudelijke reglementen, sensibilisering en handhaving en naleving van wettelijke vereisten.</t>
  </si>
  <si>
    <t>De onbeschikbaarheid, lekkage of aanpassing van informatie kan leiden tot ernstige juridische gevolgen zoals boetes, gezien het belang van correcte informatie voor het beheren van akten van voordracht en het nemen van beleidsbeslissingen.</t>
  </si>
  <si>
    <t>De onbeschikbaarheid, lekkage of aanpassing van informatie kan leiden tot ernstige juridische gevolgen zoals boetes, gezien het belang van correcte informatie voor het beheren van collectieve moties van gemeenteraadsleden/burgemeesters.</t>
  </si>
  <si>
    <t>De onbeschikbaarheid, lekkage of aanpassing van informatie kan leiden tot ernstige juridische gevolgen zoals boetes, gezien het belang van correcte informatie voor het beheren van interbestuurlijke samenwerking en naleving van wettelijke vereisten.</t>
  </si>
  <si>
    <t>De onbeschikbaarheid, lekkage of aanpassing van informatie kan leiden tot aanzienlijke juridische gevolgen zoals aanmaningen, gezien het belang van correcte informatie over bedrijven en handelsactiviteiten voor economische en wettelijke doeleinden.</t>
  </si>
  <si>
    <t>De onbeschikbaarheid, lekkage of aanpassing van informatie kan leiden tot ernstige juridische gevolgen zoals boetes, gezien het belang van correcte informatie voor het beheren van de oprichting van verenigingen en naleving van wettelijke vereisten.</t>
  </si>
  <si>
    <t>De onbeschikbaarheid, lekkage of aanpassing van informatie kan leiden tot ernstige juridische gevolgen zoals boetes, gezien het belang van correcte informatie voor het berekenen van verloning, extra legale voordelen en uitbetalen van lonen en naleving van wettelijke vereisten.</t>
  </si>
  <si>
    <t>De onbeschikbaarheid, lekkage of aanpassing van informatie kan leiden tot zeer ernstige juridische gevolgen zoals juridische vervolging, gezien het belang van correcte informatie voor het nakomen van AVG-rechten van betrokkenen.</t>
  </si>
  <si>
    <t>De onbeschikbaarheid, lekkage of aanpassing van informatie kan leiden tot zeer ernstige juridische gevolgen zoals juridische vervolging, gezien het belang van correcte informatie voor het nakomen van KSZ verplichtingen.</t>
  </si>
  <si>
    <t>De onbeschikbaarheid, lekkage of aanpassing van informatie kan leiden tot zeer ernstige juridische gevolgen zoals juridische vervolging, gezien het belang van correcte informatie voor het nakomen van verwerkingsovereenkomsten.</t>
  </si>
  <si>
    <t>De onbeschikbaarheid, lekkage of aanpassing van informatie kan leiden tot zeer ernstige juridische gevolgen zoals juridische vervolging, gezien het belang van correcte informatie voor het opmaken van verwerkersovereenkomsten, machtigingen en protocollen.</t>
  </si>
  <si>
    <t>De onbeschikbaarheid, lekkage of aanpassing van informatie kan leiden tot aanzienlijke juridische gevolgen zoals aanmaningen, gezien het belang van correcte epidemiologische gegevens voor volksgezondheid en wettelijke naleving.</t>
  </si>
  <si>
    <t>De onbeschikbaarheid, lekkage of aanpassing van informatie kan leiden tot zeer beperkte juridische gevolgen (louter overtreding van normen en waarden), gezien het belang van correcte informatie voor het verklaren van woningen als ongeschikt of onbewoonbaar voor volksgezondheid en wettelijke naleving.</t>
  </si>
  <si>
    <r>
      <rPr>
        <u/>
        <sz val="14"/>
        <color theme="1"/>
        <rFont val="Calibri"/>
        <family val="2"/>
        <scheme val="minor"/>
      </rPr>
      <t>CONCLUSIE:</t>
    </r>
    <r>
      <rPr>
        <sz val="14"/>
        <color theme="1"/>
        <rFont val="Calibri"/>
        <family val="2"/>
        <scheme val="minor"/>
      </rPr>
      <t xml:space="preserve">
Wat is de finale inschaling van het proces?</t>
    </r>
  </si>
  <si>
    <r>
      <rPr>
        <u/>
        <sz val="14"/>
        <color theme="1"/>
        <rFont val="Calibri"/>
        <family val="2"/>
        <scheme val="minor"/>
      </rPr>
      <t>WORKSHOPS:</t>
    </r>
    <r>
      <rPr>
        <sz val="14"/>
        <color theme="1"/>
        <rFont val="Calibri"/>
        <family val="2"/>
        <scheme val="minor"/>
      </rPr>
      <t xml:space="preserve">
Ben je akkoord met de finale inschaling?
</t>
    </r>
    <r>
      <rPr>
        <sz val="11"/>
        <color theme="1"/>
        <rFont val="Calibri"/>
        <family val="2"/>
        <scheme val="minor"/>
      </rPr>
      <t>Gelieve deze kolom steeds in te vullen.</t>
    </r>
  </si>
  <si>
    <t>Ben je akkoord met de finale inschaling van het proces?</t>
  </si>
  <si>
    <t>Nee, ik ben niet akkoord met deze inschaling.</t>
  </si>
  <si>
    <t>Ja, ik ben akkoord met deze inschaling.</t>
  </si>
  <si>
    <t xml:space="preserve">Kriticiteit </t>
  </si>
  <si>
    <t>Ik twijfel over deze inschaling.</t>
  </si>
  <si>
    <t>Hoofd-proces-nummer voorlopig</t>
  </si>
  <si>
    <t xml:space="preserve">Proces(groep) te evalueren door: </t>
  </si>
  <si>
    <t>Britt Claessens (Hasselt)</t>
  </si>
  <si>
    <t>Eline Hottat (Zoutleeuw)</t>
  </si>
  <si>
    <t>Duannie Homchan (Machelen)</t>
  </si>
  <si>
    <t>Tine Vanhoof (Mechelen)</t>
  </si>
  <si>
    <t>Marieke Maes (Gent)</t>
  </si>
  <si>
    <t>Jellina Gooris (Begijnendijk)</t>
  </si>
  <si>
    <t>Corinne Dejonghe (Oostende)</t>
  </si>
  <si>
    <t>Schirley Cordy (Oostende)</t>
  </si>
  <si>
    <t>Saar Verhoogen (Leuven)</t>
  </si>
  <si>
    <t>Steven Peleman (Willebroek)</t>
  </si>
  <si>
    <t>Dominique De Clerck (Brugge)</t>
  </si>
  <si>
    <t>Valerie Clinkemalie (Opwijk)</t>
  </si>
  <si>
    <t>Som van processen/groep</t>
  </si>
  <si>
    <t>WS 1</t>
  </si>
  <si>
    <t>WS 2</t>
  </si>
  <si>
    <t>Duannie Homchan</t>
  </si>
  <si>
    <t>Britt Claessens</t>
  </si>
  <si>
    <t>Jellina Gooris</t>
  </si>
  <si>
    <t>Valerie Clinkemalie</t>
  </si>
  <si>
    <t>Schirley Cordy</t>
  </si>
  <si>
    <t>Corinne Dejonghe</t>
  </si>
  <si>
    <t>Dominique De Clerck</t>
  </si>
  <si>
    <t>Tine Vanhoof</t>
  </si>
  <si>
    <t>Marieke Maes</t>
  </si>
  <si>
    <t>Saar Verhoogen</t>
  </si>
  <si>
    <t>Eline Hottat</t>
  </si>
  <si>
    <t>Afvalbeheer Total</t>
  </si>
  <si>
    <t>Algemene financiering Total</t>
  </si>
  <si>
    <t>Burgerzaken Total</t>
  </si>
  <si>
    <t>Cultuur, sport en vrije tijd Total</t>
  </si>
  <si>
    <t>Leren en onderwijs Total</t>
  </si>
  <si>
    <t>Mobiliteit Total</t>
  </si>
  <si>
    <t>Ondernemen en werken Total</t>
  </si>
  <si>
    <t>Organiseren van inspraak Total</t>
  </si>
  <si>
    <t>Veiligheid en preventie Total</t>
  </si>
  <si>
    <t>Wonen, ruimtelijke ordening en omgeving Total</t>
  </si>
  <si>
    <t>Zorg en Welzijn Total</t>
  </si>
  <si>
    <t>Organisatiebeheer Total</t>
  </si>
  <si>
    <t>Rapportering en monitoring Total</t>
  </si>
  <si>
    <t>Strategisch beheer Total</t>
  </si>
  <si>
    <t>Aankopen/Overheidsopdrachten Total</t>
  </si>
  <si>
    <t>Facilitaire middelen en diensten Total</t>
  </si>
  <si>
    <t>Financieel beheer Total</t>
  </si>
  <si>
    <t>ICT en informatiebeheer Total</t>
  </si>
  <si>
    <t>Juridische zaken en naleving Total</t>
  </si>
  <si>
    <t>Marketing en communicatie Total</t>
  </si>
  <si>
    <t>Onthaal en secretariaat Total</t>
  </si>
  <si>
    <t>Personeel en organisatie Total</t>
  </si>
  <si>
    <t>WORKSHOPS:
Proces(groep) te evalueren door:</t>
  </si>
  <si>
    <t>Eline Hottat (Zoutleeuw) Total</t>
  </si>
  <si>
    <t>Duannie Homchan (Machelen) Total</t>
  </si>
  <si>
    <t>Schirley Cordy (Oostende) Total</t>
  </si>
  <si>
    <t>Corinne Dejonghe (Oostende) Total</t>
  </si>
  <si>
    <t>Dominique De Clerck (Brugge) Total</t>
  </si>
  <si>
    <t>Valerie Clinkemalie (Opwijk) Total</t>
  </si>
  <si>
    <t>Tine Vanhoof (Mechelen) Total</t>
  </si>
  <si>
    <t>Marieke Maes (Gent) Total</t>
  </si>
  <si>
    <t>Britt Claessens (Hasselt) Total</t>
  </si>
  <si>
    <t>Jellina Gooris (Begijnendijk) Total</t>
  </si>
  <si>
    <t>Saar Verhoogen (Leuven) Total</t>
  </si>
  <si>
    <t>STAP 1:
Is de procesgroep kritisch volgens bijlagen I en II van NIS2?</t>
  </si>
  <si>
    <t>(Multiple Items)</t>
  </si>
  <si>
    <t>Beschikbaarheidsproblemen hebben ernstige impact bij familiaal geweld, met blijvende gevolgen voor maximaal 75% van gebruikers.</t>
  </si>
  <si>
    <t>Beslissingsboom en bijhorende impactschalen voor het bepalen van kritieke processen</t>
  </si>
  <si>
    <t>Bijhorende impactschalen</t>
  </si>
  <si>
    <t>Bovenstaande twee criteria uit de definitie van kritiek proces werden vertaald in een beslissingsboom die lokale besturen in staat stelt om zelf eenvouding kritieke processen te identificeren.</t>
  </si>
  <si>
    <t>Zie '4. Beslissingsboom &amp; impactschalen'</t>
  </si>
  <si>
    <r>
      <t xml:space="preserve">Met oog op het minimaliseren van potentiële risico's en schade voor lokale besturen, wordt bij inschatten van de kriticiteit a.d.h.v. onderstaande impactschalen het </t>
    </r>
    <r>
      <rPr>
        <b/>
        <sz val="12"/>
        <color theme="1"/>
        <rFont val="Calibri"/>
        <family val="2"/>
        <scheme val="minor"/>
      </rPr>
      <t>voorzichtigheidsprincipe</t>
    </r>
    <r>
      <rPr>
        <sz val="12"/>
        <color theme="1"/>
        <rFont val="Calibri"/>
        <family val="2"/>
        <scheme val="minor"/>
      </rPr>
      <t xml:space="preserve"> gehanteerd. Dit stelt de lokale besturen in staat om proactieve maatregelen nemen om deze risico's te beheersen en te voorkomen dat eventuele incidenten zich voordoen. 
</t>
    </r>
    <r>
      <rPr>
        <i/>
        <sz val="12"/>
        <color theme="1"/>
        <rFont val="Calibri"/>
        <family val="2"/>
        <scheme val="minor"/>
      </rPr>
      <t xml:space="preserve">Bijvoorbeeld: bij het inschalen van processen voor het aspect van dienstverlening kan een proces op vlak van onbeschikbaarheid van data beschouwd worden als groot en op vlak van integriteit als gemiddeld. In dat geval zullen we de impact steeds als groot inschalen. </t>
    </r>
  </si>
  <si>
    <t xml:space="preserve">De twee criteria uit de definitie van kritiek proces werden vertaald in een beslissingsboom die lokale besturen in staat stelt om zelf eenvouding kritieke processen te identificeren. De impactschalen die in deze beslissingsboom vermeld worden, zijn terug te vinden onderaan deze pagina. </t>
  </si>
  <si>
    <t>Bekijk hier het resultaat van stap 1</t>
  </si>
  <si>
    <t>Bekijk hier het resultaat van stap 3</t>
  </si>
  <si>
    <t>Bekijk hier het resultaat van stap 2</t>
  </si>
  <si>
    <t>Bekijk hier de finale inschalingen</t>
  </si>
  <si>
    <t>Resultaat voor stap 1 van de beslissingsboom</t>
  </si>
  <si>
    <t>Lijst van activiteiten opgenomen in bijlage I en II van NIS2 regelgeving</t>
  </si>
  <si>
    <t>Categorie_Procesdomein_Procesgroep</t>
  </si>
  <si>
    <t>Resultaat voor stap 1</t>
  </si>
  <si>
    <t>Dubbelcheck &amp; ID voor longlist</t>
  </si>
  <si>
    <t>Resultaat voor stap 2 van de beslissingsboom</t>
  </si>
  <si>
    <t xml:space="preserve">Stap 1: Valt de procesgroep onder te brengen onder de kritische activiteiten zoals gedefinieerd per NIS 2 (zie bijlage I en II)? </t>
  </si>
  <si>
    <t xml:space="preserve">Stap 2: Wat is de impact van de onbeschikbaarheid, het lekken of het incorrect zijn van informatie uit de procesgroep? </t>
  </si>
  <si>
    <t>Argumentering verstoring van de dienstverlening_Burger/Organisaties/Andere klanten_Argumentering impact op Burger/Organisaties/Andere klanten</t>
  </si>
  <si>
    <t>Resultaat voor stap 2</t>
  </si>
  <si>
    <t>Resultaat voor stap 3 van de beslissingsboom</t>
  </si>
  <si>
    <t xml:space="preserve">Stap 3: Wat is de impact van de onbeschikbaarheid, het lekken of het incorrect zijn van informatie uit het proces? </t>
  </si>
  <si>
    <t>Resultaat voor stap 3</t>
  </si>
  <si>
    <t>Directe impact op financiële ondersteuning van burgers en organisaties, met zeer ernstige financiële gevolgen bij problemen.</t>
  </si>
  <si>
    <t xml:space="preserve"> De onbeschikbaarheid, lekkage of aanpassing van de informatie brengt zeer ernstige juridische gevolgen voor het lokaal bestuur met zich mee en kan zich vertalen in een juridische vervolging.</t>
  </si>
  <si>
    <t>De onbeschikbaarheid, lekkage of aanpassing van informatie kan de integriteit van verkiezingen zeer ernstig schaden, wat kan leiden tot juridische vervolging.</t>
  </si>
  <si>
    <t>De onbeschikbaarheid of incorrectheid van informatie kan een aanzienlijke impact hebben op interne communicatie.</t>
  </si>
  <si>
    <t>De onbeschikbaarheid of incorrectheid van informatie heeft ernstige impact op externe communicatie, met financiële schade voor gebruikers.</t>
  </si>
  <si>
    <t>De onbeschikbaarheid of incorrectheid van informatie heeft ernstige impact op de marketing, met mogelijke schade voor gebruikers.</t>
  </si>
  <si>
    <t>De aanvraag van afschrift bevolkingsregister is een administratief proces. Problemen met informatie zouden zeer beperkte financiële gevolgen hebben, met financiële schade van minder dan 5% van de jaaromzet.</t>
  </si>
  <si>
    <t>Botanische tuinen zijn minder kritisch en hebben beperkte financiële impact (5-10% van de jaaromzet)</t>
  </si>
  <si>
    <t>Investeringssubsidies zijn cruciaal voor grote infrastructuurprojecten en investeringen. Problemen met informatie kunnen leiden tot aanzienlijke financiële gevolgen, zoals verlies van investeringen en juridische kosten, met financiële schade van 10-15% van de jaaromzet.</t>
  </si>
  <si>
    <t>Nominatieve subsidies zijn belangrijk voor specifieke organisaties en initiatieven. Problemen met informatie kunnen leiden tot aanzienlijke financiële gevolgen, zoals verlies van subsidies en juridische kosten, met financiële schade van 10-15% van de jaaromzet.</t>
  </si>
  <si>
    <t>Financiële steunmaatregelen zijn cruciaal voor de ondersteuning van kwetsbare groepen. Problemen met informatie kunnen leiden tot ernstige financiële gevolgen, zoals verlies van inkomsten en juridische kosten, met financiële schade van 15-20% van de jaaromzet.</t>
  </si>
  <si>
    <t>Premies voor palliatieve thuiszorg zijn essentieel voor de zorg van terminale patiënten. Problemen met informatie kunnen leiden tot ernstige financiële gevolgen, zoals verlies van subsidies, juridische kosten en verlies van vertrouwen, met financiële schade van 15-20% van de jaaromzet.</t>
  </si>
  <si>
    <t>Voorschotten op sociale uitkeringen zijn essentieel voor de financiële ondersteuning van kwetsbare groepen. Problemen met informatie kunnen leiden tot ernstige financiële gevolgen, zoals verlies van inkomsten en juridische kosten, met financiële schade van 15-20% van de jaaromzet.</t>
  </si>
  <si>
    <t>Budgethulpverlening is belangrijk voor de financiële stabiliteit van kwetsbare groepen. Problemen met informatie kunnen leiden tot ernstige financiële gevolgen, zoals verlies van subsidies, juridische kosten en verlies van vertrouwen, met financiële schade van 15-20% van de jaaromzet.</t>
  </si>
  <si>
    <t>Het aanvragen van pensioenen, zorgbudgetten en kinderbijslag is essentieel voor de financiële ondersteuning van burgers. Problemen met informatie kunnen leiden tot ernstige financiële gevolgen, zoals verlies van subsidies, juridische kosten en verlies van vertrouwen, met financiële schade van 15-20% van de jaaromzet.</t>
  </si>
  <si>
    <t>Aanpassingspremies voor woningen zijn belangrijk voor de veiligheid en leefbaarheid van ouderen en personen met een handicap. Problemen met informatie kunnen leiden tot ernstige financiële gevolgen, zoals verlies van subsidies, juridische kosten en verlies van vertrouwen, met financiële schade van 15-20% van de jaaromzet.</t>
  </si>
  <si>
    <t>Het beheren van akten van voordracht is belangrijk voor de besluitvorming en governance van de gemeente. Problemen met informatie kunnen leiden tot  ernstige financiële gevolgen, zoals verlies van subsidies, juridische kosten en verlies van vertrouwen, met financiële schade van 15-20% van de jaaromzet.</t>
  </si>
  <si>
    <t>Het beheren van collectieve moties is belangrijk voor de besluitvorming en governance van de gemeente. Problemen met informatie kunnen leiden tot ernstige financiële gevolgen, zoals verlies van subsidies, juridische kosten en verlies van vertrouwen, met financiële schade van 15-20% van de jaaromzet.</t>
  </si>
  <si>
    <t>Financiële tussenkomst voor verblijf in een woonzorgcentrum is essentieel voor de zorg van ouderen. Problemen met informatie kunnen leiden tot ernstige financiële gevolgen, zoals verlies van subsidies, juridische kosten en verlies van vertrouwen, met financiële schade van 15-20% van de jaaromzet.</t>
  </si>
  <si>
    <t>De medisch-sociale toelage voor volwassenen met een handicap is essentieel voor hun welzijn en ondersteuning. Problemen met beschikbaarheid, betrouwbaarheid of integriteit van informatie kunnen leiden tot ernstige financiële gevolgen, zoals verlies van subsidies, juridische kosten en verlies van vertrouwen, met financiële schade van 15-20% van de jaaromzet.</t>
  </si>
  <si>
    <t>Overige financiële steunmaatregelen zijn belangrijk voor de ondersteuning van kwetsbare groepen. Problemen met informatie kunnen leiden tot ernstige financiële gevolgen, zoals verlies van subsidies, juridische kosten en verlies van vertrouwen, met financiële schade van 15-20% van de jaaromzet.</t>
  </si>
  <si>
    <t>De tussenkomst in farmaceutische en (para-) medische kosten is essentieel voor de gezondheid van kwetsbare groepen. Problemen met informatie kunnen leiden tot ernstige financiële gevolgen, zoals verlies van inkomsten en juridische kosten, met financiële schade van 15-20% van de jaaromzet.</t>
  </si>
  <si>
    <t>De tussenkomst in leefgeld is essentieel voor de dagelijkse ondersteuning van kwetsbare groepen. Problemen met informatie kunnen leiden tot ernstige financiële gevolgen, zoals verlies van inkomsten en juridische kosten, met financiële schade van 15-20% van de jaaromzet.</t>
  </si>
  <si>
    <t>Uitkeringen en toelagen voor zorg zijn essentieel voor de ondersteuning van kwetsbare groepen. Problemen met informatie kunnen leiden tot ernstige financiële gevolgen, zoals verlies van inkomsten en juridische kosten, met financiële schade van 15-20% van de jaaromzet.</t>
  </si>
  <si>
    <t>Het doorgeven van beslissingen voor betalingen en subsidies is cruciaal voor de financiële ondersteuning van zorgmaatregelen. Problemen met informatie kunnen leiden tot ernstige financiële gevolgen, zoals verlies van subsidies, juridische kosten en verlies van vertrouwen, met financiële schade van 15-20% van de jaaromzet.</t>
  </si>
  <si>
    <t>Het opvolgen van onderhoudsgelden is essentieel voor de financiële ondersteuning van kwetsbare groepen. Problemen met beschikbaarheid, betrouwbaarheid of integriteit van informatie kunnen leiden tot ernstige financiële gevolgen, zoals verlies van inkomsten en juridische kosten, met financiële schade van 15-20% van de jaaromzet.</t>
  </si>
  <si>
    <t>Het opvolgen van opname- en facturatieprocessen is cruciaal voor de financiering van zorgvoorzieningen. Problemen met informatie kunnen leiden tot ernstige financiële gevolgen, zoals verlies van subsidies, juridische kosten en verlies van vertrouwen, met financiële schade van 15-20% van de jaaromzet.</t>
  </si>
  <si>
    <t>Het uitbetalen van dringende steunen is essentieel voor de onmiddellijke ondersteuning van kwetsbare groepen. Problemen met informatie kunnen leiden tot ernstige financiële gevolgen, zoals verlies van subsidies, juridische kosten en verlies van vertrouwen, met financiële schade van 15-20% van de jaaromzet.</t>
  </si>
  <si>
    <t>Het nakomen van AVG-rechten van betrokkenen is essentieel voor de naleving van wet- en regelgeving en het voorkomen van juridische problemen. Problemen met beschikbaarheid, betrouwbaarheid of integriteit van informatie kunnen leiden tot ernstige financiële gevolgen van 15-20% van de jaaromzet.</t>
  </si>
  <si>
    <t>Mantelzorgpremies zijn cruciaal voor de ondersteuning van mantelzorgers. Problemen met informatie kunnen leiden tot ernstige financiële gevolgen, zoals verlies van subsidies, juridische kosten en verlies van vertrouwen, met financiële schade van 15-20% van de jaaromzet.</t>
  </si>
  <si>
    <t>Problemen met beschikbaarheid, betrouwbaarheid of integriteit van informatie kunnen beperkte reputatieschade veroorzaken, resulterend in interne communicatie en communicatie naar betrokkenen.</t>
  </si>
  <si>
    <t>Problemen met beschikbaarheid, betrouwbaarheid of integriteit van informatie kunnen beperkte reputatieschade veroorzaken, resulterend in interne communicatie en communicatie naar betrokkenen. Dit proces heeft een ondersteunende rol.</t>
  </si>
  <si>
    <t>Problemen met beschikbaarheid, betrouwbaarheid of integriteit van informatie kunnen leiden tot aanzienlijke reputatieschade, resulterend in éénmalige negatieve berichtgeving.</t>
  </si>
  <si>
    <t>Gebrekkige uitvoering kan aanzienlijke impact hebben, resulterend in negatieve berichtgeving in de pers gedurende enkele dagen.</t>
  </si>
  <si>
    <t>Problemen met beschikbaarheid, betrouwbaarheid of integriteit van informatie kunnen leiden tot ernstige reputatieschade, resulterend in enkele dagen negatieve berichtgeving. Dit proces is belangrijk voor de politieke besluitvorming en governance.</t>
  </si>
  <si>
    <t>De juridische implicaties zijn zeer beperkt omdat het voornamelijk gaat om onderhoud met zeer beperkte juridische gevolgen (louter overtreding van normen en waarden).</t>
  </si>
  <si>
    <t>De juridische implicaties zijn beperkt omdat er voornamelijk sprake is van commerciële transacties met zeer beperkte juridische gevolgen bij onbeschikbaarheid of incorrecte informatie (louter overtreding van normen en waarden).</t>
  </si>
  <si>
    <t>De onbeschikbaarheid, lekkage of aanpassing van informatie kan leiden tot beperkte juridische gevolgen, gezien het belang van correcte behandeling en toekenning van niet dringende documenten.</t>
  </si>
  <si>
    <t>De onbeschikbaarheid, lekkage of aanpassing van informatie kan leiden tot beperkte juridische gevolgen, gezien het belang van correcte netwerken en communicatie.</t>
  </si>
  <si>
    <t>De onbeschikbaarheid, lekkage of aanpassing van informatie kan leiden tot beperkte juridische gevolgen, gezien het belang van correcte organisatie van overlegmomenten.</t>
  </si>
  <si>
    <t>De onbeschikbaarheid, lekkage of aanpassing van informatie kan leiden tot beperkte juridische gevolgen, gezien het belang van correcte uitvoering van algemeen management en administratie.</t>
  </si>
  <si>
    <t>De onbeschikbaarheid, lekkage of aanpassing van informatie kan leiden tot aanzienlijke juridische gevolgen zoals aanmaningen, gezien het belang van correcte betaling van dringende steunen en leef- en zakgeld aan bewoners.</t>
  </si>
  <si>
    <t>Bij onbeschikbaarheid of incorrecte info een aanzienlijke impact, bijvoorbeeld aanmaning voor niet-naleving van wetgeving rond afvalbeheer.</t>
  </si>
  <si>
    <t>De onbeschikbaarheid, lekkage of aanpassing van informatie kan leiden tot aanzienlijke juridische gevolgen zoals aanmaningen, gezien het belang van correcte toekenning en verwerking van exploitatietoelagen en vergoedingen.</t>
  </si>
  <si>
    <t>De onbeschikbaarheid, lekkage of aanpassing van informatie kan leiden tot aanzienlijke juridische gevolgen zoals aanmaningen, gezien het belang van correcte toekenning en verwerking van werkingssubsidies.</t>
  </si>
  <si>
    <t>De onbeschikbaarheid, lekkage of aanpassing van informatie kan leiden tot aanzienlijke juridische gevolgen zoals aanmaningen, gezien het belang van correcte informatieverstrekking en administratie in het beroepssecundair onderwijs, inclusief land- en tuinbouwonderwijs.</t>
  </si>
  <si>
    <t>Bij onbeschikbaarheid of incorrecte info een ernstige impact, bijvoorbeeld boetes voor niet-naleving van wetgeving rond afvalbeheer.</t>
  </si>
  <si>
    <t>De onbeschikbaarheid, lekkage of aanpassing van informatie kan leiden tot ernstige juridische gevolgen zoals boetes, gezien het belang van correcte informatie voor het uitvoeren van ondersteuning en naleving van wettelijke vereisten.</t>
  </si>
  <si>
    <t>Zeer ernstige juridische gevolgen en juridische vervolging vanwege niet-naleving van wettelijke verplichtingen.</t>
  </si>
  <si>
    <t>Onbeschikbaarheid of incorrecte informatie kan leiden tot zeer ernstige juridische gevolgen, zoals juridische vervolging vanwege niet-naleving van verkeersreglementen.</t>
  </si>
  <si>
    <t>Onbeschikbaarheid of incorrecte informatie kan leiden tot zeer ernstige juridische gevolgen, zoals juridische vervolging voor nalatigheid of fouten.</t>
  </si>
  <si>
    <t>De onbeschikbaarheid, lekkage of aanpassing van informatie kan leiden tot zeer ernstige juridische gevolgen zoals juridische vervolging, gezien de cruciale rol van federale verkiezingen in het democratische proces.</t>
  </si>
  <si>
    <t>De onbeschikbaarheid, lekkage of aanpassing van informatie kan leiden tot zeer ernstige juridische gevolgen zoals juridische vervolging, gezien de cruciale rol van gemeente- en provincieraadsverkiezingen in het democratische proces.</t>
  </si>
  <si>
    <t>De onbeschikbaarheid, lekkage of aanpassing van informatie kan leiden tot zeer ernstige juridische gevolgen zoals juridische vervolging, gezien de cruciale rol van regionale en Europese verkiezingen in het democratische proces.</t>
  </si>
  <si>
    <t>De onbeschikbaarheid, lekkage of aanpassing van informatie kan leiden tot zeer beperkte verstoringen in het adoptieproces.</t>
  </si>
  <si>
    <t xml:space="preserve">De onbeschikbaarheid, lekkage of aanpassing van informatie kan leiden tot zeer beperkte verstoringen in het proces van het verkrijgen van de Belgische nationaliteit. </t>
  </si>
  <si>
    <t xml:space="preserve">De onbeschikbaarheid, lekkage of aanpassing van informatie kan leiden tot zeer beperkte verstoringen in het proces van naamswijziging. </t>
  </si>
  <si>
    <t>Maximaal één maand onbeschikbaar zonder verstoring. Gebrek aan integriteit kan verstoring veroorzaken.</t>
  </si>
  <si>
    <t xml:space="preserve">De onbeschikbaarheid, lekkage of aanpassing van informatie kan leiden tot beperkte verstoringen in de toekenning van uittreksels uit het strafregister. </t>
  </si>
  <si>
    <t>Maximaal één week onbeschikbaar zonder verstoring. Gebrek aan integriteit veroorzaakt aanzienlijke verstoring bij infectieziektemeldingen.</t>
  </si>
  <si>
    <t>De onbeschikbaarheid, lekkage of aanpassing van informatie kan leiden tot aanzienlijke verstoringen in het pensioenaanvraagproces, wat directe negatieve gevolgen heeft voor de burger.</t>
  </si>
  <si>
    <t>De onbeschikbaarheid, lekkage of aanpassing van informatie kan leiden tot aanzienlijke verstoringen in de samenwerking tussen gemeenten, wat directe negatieve gevolgen heeft voor de operationele continuïteit en efficiëntie van lokale besturen.</t>
  </si>
  <si>
    <t>De onbeschikbaarheid, lekkage of aanpassing van informatie kan leiden tot aanzienlijke verstoringen in het beheer en toezicht op toegangen, wat mogelijks gevolgen heeft voor de veiligheid en operationele continuïteit van de organisatie.</t>
  </si>
  <si>
    <t>De onbeschikbaarheid, lekkage of aanpassing van informatie kan leiden tot aanzienlijke verstoringen in de beveiliging en toegang tot verschillende ruimtes, wat mogelijks gevolgen heeft voor de veiligheid en operationele continuïteit van de organisatie.</t>
  </si>
  <si>
    <t>De onbeschikbaarheid, lekkage of aanpassing van informatie kan leiden tot aanzienlijke verstoringen in inbraakbeveiliging, wat mogelijks gevolgen heeft voor de veiligheid en operationele continuïteit van de organisatie.</t>
  </si>
  <si>
    <t>Onbeschikbaarheid kan maximaal 24 uur zijn zonder gevolgen; vertraging kan zorgen voor zeer ernstige onderbreking in basisvoorzieningen voor jeugd.</t>
  </si>
  <si>
    <t>De onbeschikbaarheid, lekkage of aanpassing van informatie in dit proces kan leiden tot zeer ernstige verstoringen voor burgers, waarbij maximaal 5% van de gebruikers wordt geïmpacteerd. Een compensatie voor gebruikers is onmogelijk.</t>
  </si>
  <si>
    <t>Beschikbaarheids- of integriteitsproblemen hebben een beperkte impact op maximaal 20% van gebruikers, met beperkte compensatiemogelijkheden.</t>
  </si>
  <si>
    <t>De onbeschikbaarheid, lekkage of aanpassing van informatie in dit proces kan leiden tot beperkte verstoringen voor burgers, waarbij maximaal 20% van de gebruikers wordt geïmpacteerd. Een compensatie voor gebruikers is onmogelijk.</t>
  </si>
  <si>
    <t xml:space="preserve">De onbeschikbaarheid, lekkage of aanpassing van informatie in dit proces kan leiden tot beperkte verstoringen in de toegang tot juridische documenten, waarbij maximaal 20% van de gebruikers (burgers en organisaties) wordt geïmpacteerd. </t>
  </si>
  <si>
    <t>De onbeschikbaarheid, lekkage of aanpassing van informatie in dit proces kan leiden tot beperkte verstoringen in de netwerken, waarbij maximaal 20% van de gebruikers wordt geïmpacteerd. Er is financiële schade voor gebruikers.</t>
  </si>
  <si>
    <t>Beschikbaarheidsproblemen hebben een aanzienlijke impact op ondersteuning van minder mobiele personen en noodalarmen, met gevolgen voor maximaal 50% van gebruikers.</t>
  </si>
  <si>
    <t xml:space="preserve">De onbeschikbaarheid, lekkage of aanpassing van informatie in dit proces kan leiden tot aanzienlijke verstoringen voor burgers, waarbij max 50% van de gebruikers wordt geïmpacteerd. </t>
  </si>
  <si>
    <t xml:space="preserve">De onbeschikbaarheid, lekkage of aanpassing van informatie in dit proces kan leiden tot aanzienlijke verstoringen voor burgers, waarbij tot 50% van de gebruikers wordt geïmpacteerd. </t>
  </si>
  <si>
    <t>De onbeschikbaarheid, lekkage of aanpassing van informatie in dit proces kan leiden tot aanzienlijke verstoringen in de besluitvorming en governance, waarbij tot 50% van de gebruikers (burgers en organisaties) wordt geïmpacteerd.</t>
  </si>
  <si>
    <t xml:space="preserve">De onbeschikbaarheid, lekkage of aanpassing van informatie in dit proces kan leiden tot aanzienlijke verstoringen in de financiële ondersteuning voor medische kosten, waarbij maximaal 50% van de gebruikers wordt geïmpacteerd. </t>
  </si>
  <si>
    <t>De onbeschikbaarheid, lekkage of aanpassing van informatie in dit proces kan leiden tot aanzienlijke verstoringen in de financiële ondersteuning voor huurwaarborg, waarbij maximaal 50% van de gebruikers wordt geïmpacteerd.</t>
  </si>
  <si>
    <t>Beschikbaarheidsproblemen hebben aanzienlijke impact op palliatieve zorg thuis, implicaties voor maximaal 50% van gebruikers.</t>
  </si>
  <si>
    <t xml:space="preserve">De onbeschikbaarheid, lekkage of aanpassing van informatie in dit proces kan leiden tot aanzienlijke verstoringen in de financiële ondersteuning van burgers, waarbij tot 50% van de gebruikers wordt geïmpacteerd. </t>
  </si>
  <si>
    <t>De onbeschikbaarheid, lekkage of aanpassing van informatie in dit proces kan leiden tot aanzienlijke verstoringen in de beschikbaarheid en kwaliteit van doorgangs- en noodwoningen, waarbij tot 50% van de gebruikers (burgers) wordt geïmpacteerd.</t>
  </si>
  <si>
    <t xml:space="preserve">De onbeschikbaarheid, lekkage of aanpassing van informatie in dit proces kan leiden tot aanzienlijke verstoringen in de beschikbaarheid en kwaliteit van opvanginitiatieven, waarbij tot 50% van de gebruikers (burgers) wordt geïmpacteerd. </t>
  </si>
  <si>
    <t xml:space="preserve">De onbeschikbaarheid, lekkage of aanpassing van informatie in dit proces kan leiden tot aanzienlijke verstoringen voor organisaties en verenigingen, waarbij tot 50% van de gebruikers wordt geïmpacteerd. </t>
  </si>
  <si>
    <t>Beschikbaarheidsproblemen hebben een ernstige impact op de essentiële zorg en voeding voor bewoners, met implicaties voor tot 75% van gebruikers.</t>
  </si>
  <si>
    <t>Beschikbaarheidsproblemen hebben een ernstige impact op de essentiële zorg voor kwetsbare groepen, met implicaties voor tot 75% van gebruikers.</t>
  </si>
  <si>
    <t>Beschikbaarheidsproblemen hebben ernstige impact op crisisbeheersing en communicatie, met implicaties voor tot 75% van de gebruikers.</t>
  </si>
  <si>
    <t>Beschikbaarheidsproblemen hebben  ernstige gezondheidsimpact, implicaties voor maximaal 75% van gebruikers.</t>
  </si>
  <si>
    <t>Beschikbaarheidsproblemen hebben ernstige organisatorische impact,  implicaties voor tot 75% van de gebruikers.</t>
  </si>
  <si>
    <t xml:space="preserve">De onbeschikbaarheid, lekkage of aanpassing van informatie in dit proces kan leiden tot ernstige verstoringen voor burgers, waarbij tot 75% van de gebruikers wordt geïmpacteerd. </t>
  </si>
  <si>
    <t xml:space="preserve">De onbeschikbaarheid, lekkage of aanpassing van informatie in dit proces kan leiden tot ernstige verstoringen in de verkiezingsprocedures, waarbij tot 75% van de gebruikers (burgers) wordt geïmpacteerd. </t>
  </si>
  <si>
    <t>De onbeschikbaarheid, lekkage of aanpassing van informatie in dit proces kan leiden tot  ernstige verstoringen in de financiële ondersteuning voor woningaanpassingen, waarbij tot 75% van de gebruikers (burgers) wordt geïmpacteerd.</t>
  </si>
  <si>
    <t xml:space="preserve">De onbeschikbaarheid, lekkage of aanpassing van informatie in dit proces kan leiden tot  ernstige verstoringen in de financiële ondersteuning voor verblijf in woonzorgcentra, waarbij tot 75% van de gebruikers (burgers) wordt geïmpacteerd. </t>
  </si>
  <si>
    <t xml:space="preserve">De onbeschikbaarheid, lekkage of aanpassing van informatie in dit proces kan leiden tot ernstige verstoringen in de oprichting en werking van verenigingen, waarbij tot 75% van de gebruikers (organisaties en burgers) wordt geïmpacteerd. </t>
  </si>
  <si>
    <t xml:space="preserve">De onbeschikbaarheid, lekkage of aanpassing van informatie in dit proces kan leiden tot  ernstige verstoringen in diverse financiële ondersteuningen, waarbij tot 75% van de gebruikers (burgers) wordt geïmpacteerd. </t>
  </si>
  <si>
    <t>De onbeschikbaarheid, lekkage of aanpassing van informatie in dit proces kan leiden tot  ernstige verstoringen in de financiële ondersteuning voor palliatieve thuiszorg, waarbij tot75% van de gebruikers (burgers) wordt geïmpacteerd.</t>
  </si>
  <si>
    <t xml:space="preserve">De onbeschikbaarheid, lekkage of aanpassing van informatie in dit proces kan leiden tot ernstige verstoringen in de financiële ondersteuning voor water en elektriciteit, waarbij tot 75% van de gebruikers wordt geïmpacteerd. </t>
  </si>
  <si>
    <t xml:space="preserve">De onbeschikbaarheid, lekkage of aanpassing van informatie in dit proces kan leiden tot ernstige verstoringen in de financiële ondersteuning voor mutualiteitsbijdragen, waarbij tot 75% van de gebruikers wordt geïmpacteerd. </t>
  </si>
  <si>
    <t>De onbeschikbaarheid, lekkage of aanpassing van informatie in dit proces kan leiden tot ernstige verstoringen in de financiële ondersteuning voor leefgeld, waarbij tot 75% van de gebruikers wordt geïmpacteerd.</t>
  </si>
  <si>
    <t xml:space="preserve">De onbeschikbaarheid, lekkage of aanpassing van informatie in dit proces kan leiden tot ernstige verstoringen in de financiële administratie en subsidieontvangst, waarbij tot 75% van de gebruikers (organisaties) wordt geïmpacteerd. </t>
  </si>
  <si>
    <t>De onbeschikbaarheid, lekkage of aanpassing van informatie in dit proces kan leiden tot ernstige verstoringen in de financiering van voorzieningen, waarbij tot 75% van de gebruikers (organisaties) wordt geïmpacteerd.</t>
  </si>
  <si>
    <t xml:space="preserve">De onbeschikbaarheid, lekkage of aanpassing van informatie in dit proces kan leiden tot ernstige verstoringen in de financiering van voorzieningen, waarbij tot 75% van de gebruikers (organisaties) wordt geïmpacteerd. </t>
  </si>
  <si>
    <t xml:space="preserve">De onbeschikbaarheid, lekkage of aanpassing van informatie in dit proces kan leiden tot  ernstige verstoringen in de budgethulpverlening, waarbij tot 75% van de gebruikers (burgers) wordt geïmpacteerd. </t>
  </si>
  <si>
    <t>De onbeschikbaarheid, lekkage of aanpassing van informatie in dit proces kan leiden tot ernstige verstoringen in de uitbetaling van dringende steunen, waarbij tot 75% van de gebruikers (burgers) wordt geïmpacteerd.</t>
  </si>
  <si>
    <t>De onbeschikbaarheid, lekkage of aanpassing van informatie in dit proces kan leiden tot zeer ernstige verstoringen in de identificatie en verblijfstitels van burgers, waarbij meer dan 75% van de gebruikers (burgers) wordt geïmpacteerd. Een compensatie voor gebruikers is onmogelijk.</t>
  </si>
  <si>
    <t>De onbeschikbaarheid, lekkage of aanpassing van informatie in dit proces kan leiden tot zeer ernstige verstoringen in de democratische processen, waarbij meer dan 75% van de gebruikers (burgers) wordt geïmpacteerd. Een compensatie voor gebruikers is onmogelijk.</t>
  </si>
  <si>
    <r>
      <rPr>
        <b/>
        <sz val="11"/>
        <color theme="9" tint="-0.249977111117893"/>
        <rFont val="Calibri"/>
        <family val="2"/>
        <scheme val="minor"/>
      </rPr>
      <t>Dit document betreft alvast de output van fase 1 en fase 2</t>
    </r>
    <r>
      <rPr>
        <sz val="11"/>
        <color theme="1"/>
        <rFont val="Calibri"/>
        <family val="2"/>
        <scheme val="minor"/>
      </rPr>
      <t xml:space="preserve">
Concreet vertaalt dit zich in dit document in de volgende onderdelen en tabbladen: 
2. Taxonomie 
3. Definitie kritiek proces
4. Beslissingsboom &amp; bijhorende impactschalen, incl. de toepassing ervan (4a. Resultaat stap 1, 4b. Resultaat stap 2, 4c. Resultaat stap 3)
5. Lijst (kritieke) processen</t>
    </r>
  </si>
  <si>
    <t>Exploitatie sportinfrastructuur</t>
  </si>
  <si>
    <t>als dit het stadsarchief is dan is dit wél kritisch . Wettelijke verplichtingen + kerninformatie van lokaal bestuur, burgers (denk ook aan de sociale dienst)</t>
  </si>
  <si>
    <t>dit zijn vergunningen, volgens mij een wettelijke verplichting van lokale overheden</t>
  </si>
  <si>
    <t>wettelijke verplichting? Ethische verplichting?</t>
  </si>
  <si>
    <t>ik zie hier impact op alle 5 vlakken. Als dit geïmpacteerd is dan kan dat gevolgen hebben (hoger dan 'laag')</t>
  </si>
  <si>
    <t>"</t>
  </si>
  <si>
    <t>niet zeker</t>
  </si>
  <si>
    <t>Beheer openbaar domein veiligheid en schade = tijdskritisch proces . Aansprakelijkheid stad!</t>
  </si>
  <si>
    <t>Is geen proces van het lokaal bestuur. Zit bij de nutsmaatschappij/ Fluvius.</t>
  </si>
  <si>
    <t>Staat niet in lijst tijdskritische processen stad Gent. Impact hoogstens groot. Niet kritiek.</t>
  </si>
  <si>
    <t>Wettelijke termijnen zijn bindend &gt; indien geen tijdige reactie staat college buiten spel &gt; juridische gevolgen kritiek</t>
  </si>
  <si>
    <t>Aanwervingprocedures moeten duidelijk en rechtlijnig zijn, anders kan dit wel een kritieke impact volgens mij hebben</t>
  </si>
  <si>
    <t>waarom is beheren van vrijwilligers dan bv wel kritiek?</t>
  </si>
  <si>
    <t>Is dit niet gelinkt aan 616 (beheren van vrijwilligers)? Dit was wel kritiek</t>
  </si>
  <si>
    <t>Heb hier onvoldoende kennis over om dit te kunnen beoordelen.</t>
  </si>
  <si>
    <t>Compliance? Het voelt raar aan dat de procesgroep als kritiek wordt omschreven, maar dat er geen enkele hoofdproces als kritiek wordt bestempeld</t>
  </si>
  <si>
    <t>Uitbraakrisico?</t>
  </si>
  <si>
    <t>Pijnzakken = puinzakken</t>
  </si>
  <si>
    <t>Tijdsgebonden lijkt kritiek, maar ik kan dit niet  inschatten</t>
  </si>
  <si>
    <t>Overstroming en andere gevaren?</t>
  </si>
  <si>
    <t>OK, kritiek bij diensverlening aan de bewoner (vb. medicatie), maar niet  financiën en juridische implicaties. Algemene opmerking: beheren van zorginstellingen en opvang: dit kan misschien opgesplitst worden in exploiteren van de voorziening enerzijds en verlenen van de zorg anderzijds.</t>
  </si>
  <si>
    <t xml:space="preserve">Akkoord dat dit proces kritiek is maar de impact van onbeschikbaarheid van info is wellicht wat overschat. Zorg kan nog doorlopen zonder beschikbaarheid info. Wel mogelijk probleem met info over voeding (allergenen), overbezetting,  onvoldoende info om op te sturen. </t>
  </si>
  <si>
    <t>Zelfde opmerking als bij beheer kinderopvang/assistentiewoningen</t>
  </si>
  <si>
    <t>Zelfde opmerking als voorheen bij 'beheer': soms wordt het domein hernomen als hoofdproces, in andere gevallen wordt er gedefinieerd waarover het precies gaat, vb. zorg aan bed, planning personeel, …. Hier kan verschil in kritisch karakter zitten.</t>
  </si>
  <si>
    <t>Ik ken het proces onvoldoende. Indien het pas nadien terugbetaald wordt dan is het wellicht minder kritisch.</t>
  </si>
  <si>
    <t>Idem als hierboven. Plus gaat waarschijnlijk niet over een groot bedrag en valt niet zo frequent voor (1 x/jaar??).  Is al heel in detail.</t>
  </si>
  <si>
    <t>Ik ken het proces onvoldoende. Indien het pas nadien terugbetaald wordt dan is het wellicht minder kritisch. Financiële impact is niet kritisch, Inschaling komt niet overeen met tekst!</t>
  </si>
  <si>
    <t>Idem als vorig punt.</t>
  </si>
  <si>
    <t>Is niet consequent met vorige inschalingen</t>
  </si>
  <si>
    <t>Kristel Van Aken (Digitaal Vlaanderen)</t>
  </si>
  <si>
    <t>Dimitri Lefevre (Knokke-Heist)</t>
  </si>
  <si>
    <r>
      <t xml:space="preserve">WORKSHOPS:
</t>
    </r>
    <r>
      <rPr>
        <b/>
        <sz val="14"/>
        <color theme="1"/>
        <rFont val="Calibri"/>
        <family val="2"/>
        <scheme val="minor"/>
      </rPr>
      <t>Proces(groep) geëvalueerd door:</t>
    </r>
  </si>
  <si>
    <t>Kristel: Mensen en hun gedrag behoren tot de grootste bedreigingen ihkv informatieveiligheid. Beheer en opvolging van dit gedrag en competenties van staf behoren m.i. dan ook kritiek te zijn</t>
  </si>
  <si>
    <t>Kristel: Wanneer hoge beschikbaarheid vereist is, is opvolging van performantie en capaciteit wel kritiek, ook ihkv log- en auditdata. Ik hanteer hier het principe van 'worst case' scenario.</t>
  </si>
  <si>
    <t>Over welke algemene vergaderingen gaat dit? Op zich kan je stellen dat algemene vergaderingen georganiseerd moeten worden, maar dat niet iedereen daar aanwezig moet zijn.</t>
  </si>
  <si>
    <t>Een deontologische code is essentieel binnen een organisatie of openbaar bestuur. Als je dan kijkt op het vlak van klantgerichte dienstverlening, de manier hoe de medewerker informatie deelt met de burger geef het imago weer van de organisatie.</t>
  </si>
  <si>
    <t>Stad Brugge bijvoorbeeld heeft tal van gebruikersovereenkomsten en die zouden allemaal transparant en duidelijk moeten zijn. Als de informatie daar niet juist staat, leidt het naar verkeerde situatie die dan weer op politiek vlak kunnen ontsporen. Ik zou kolom AE op kritiek</t>
  </si>
  <si>
    <t xml:space="preserve">Het is afhankelijk van wat hieronder valt. Als dit kritiek is dan moet je ook alle documenten en diensten als kritiek inschalen en dit is nu niet het geval. </t>
  </si>
  <si>
    <t xml:space="preserve">Het is afhankelijk van wat hieronder valt. Als dit kritiek is dan moet je alle verzoeken en akten als kritiek inschalen en dit is nu niet het geval. </t>
  </si>
  <si>
    <t xml:space="preserve">Het is afhankelijk van wat hieronder valt. Vage omschrijving momenteel. Aangezien het over dringende documenten gaat kan dit wel kritiek zijn. </t>
  </si>
  <si>
    <t xml:space="preserve">Wettelijke termijnen aan verbonden en noodzakelijk om bepaalde andere zaken op te starten. </t>
  </si>
  <si>
    <t>Document is noodzakelijk om te kunnen begraven</t>
  </si>
  <si>
    <t xml:space="preserve">Ik weet niet of hier wettelijke termijnen aan verbonden zijn en wat de gevolgen zijn als dit niet tijdig in orde is. </t>
  </si>
  <si>
    <t xml:space="preserve">Nummer 28 en 31 zijn kritiek. Dan zou ik verwachten dat dit ook kritiek zou zijn. </t>
  </si>
  <si>
    <t xml:space="preserve">Ik heb geen idee waar dit over gaat. </t>
  </si>
  <si>
    <t xml:space="preserve">Als dit kritiek is dan  moet nr 417 ook kritiek zijn. Toepassing kan 24 u onbeschikbaar zijn zonder probleem voor de dienstverlening. </t>
  </si>
  <si>
    <t>Het niet kunnen uitbetalen van steun, heeft een kritieke impact op de gebruikers, alle gebruikers zijn geïmpacteerd.</t>
  </si>
  <si>
    <t>argumentatie rond stap 3E klopt niet, gaat over familiaal geweld en argumentatie gaat  over parkeerautomaten</t>
  </si>
  <si>
    <t>ik twijfel of de juridische impact hier niet eerder groot moet zijn dan kritiek.</t>
  </si>
  <si>
    <t>Stap 3E - Naar mijn mening moet de juridische implicatie hier kritiek zijn. Het ontbreken van een advies/informatie kan zeer ernstige gevolgen hebben. Als hierdoor een verkeerde beslissing wordt genomen kan dit zelfs een juridische vervolging als gevolg hebben.</t>
  </si>
  <si>
    <t>Stap 3B zou ik hier als groot inschalen en niet kritisch. Cfr hierboven.</t>
  </si>
  <si>
    <t>Ik twijfel aan de inschaling omdat ik niet voldoende begrijp wat de inhoud van het proces omvat</t>
  </si>
  <si>
    <t>Stappen 3 zijn niet ingevuld</t>
  </si>
  <si>
    <t>hier is de impact onder 3E eerder kritisch. Bij een onbeschikbaarheid zijn alle gebruikers geïmpacteerd.</t>
  </si>
  <si>
    <t>Is dit niet afhankelijk van een bepaald drempelbedrag ? En afstemmen met wat de regelgeving misschien verstaat onder deze argumentatie</t>
  </si>
  <si>
    <t>Kan kritisch zijn in het geval van een noodsituatie en hier is duidelijk geen onderscheid gemaakt</t>
  </si>
  <si>
    <t>Financiële schade is beperkt, maar imago schade en en juridische gevolgen kunnen kritiek zijn (bvb onder hoger toezicht komen te staan)</t>
  </si>
  <si>
    <t>Kristel Van Aken (Digitaal Vlaanderen) &amp; Dimitri Lefevre (Knokke-Heist)</t>
  </si>
  <si>
    <t>Dimitri: is vaag omschreven. Zou eerder verwoorden een volwaardige ondersteunende Ict dienst. Helpdesk kan nog via outsourcing, maar denk dat het belang van een IT dienst binnen elke lokaal bestuur als kritisch kan omschreven worden. Nu zijn er nog steeds besturen die geen volwaardige IT dienst hebben die 100% de focus kan plaatsen op IT ondersteuning</t>
  </si>
  <si>
    <r>
      <rPr>
        <u/>
        <sz val="14"/>
        <color theme="1"/>
        <rFont val="Calibri"/>
        <family val="2"/>
        <scheme val="minor"/>
      </rPr>
      <t>WORKSHOPS (geconsolideerd):</t>
    </r>
    <r>
      <rPr>
        <sz val="14"/>
        <color theme="1"/>
        <rFont val="Calibri"/>
        <family val="2"/>
        <scheme val="minor"/>
      </rPr>
      <t xml:space="preserve">
Indien je niet akkoord bent met de finale inschaling, beargumenteer hier.
</t>
    </r>
    <r>
      <rPr>
        <sz val="11"/>
        <color theme="1"/>
        <rFont val="Calibri"/>
        <family val="2"/>
        <scheme val="minor"/>
      </rPr>
      <t xml:space="preserve">Gelieve deze kolom steeds in te vullen indien je niet akkoord ben met de inschaling. </t>
    </r>
  </si>
  <si>
    <r>
      <rPr>
        <u/>
        <sz val="14"/>
        <color theme="1"/>
        <rFont val="Calibri"/>
        <family val="2"/>
        <scheme val="minor"/>
      </rPr>
      <t>WORKSHOPS (2e opinie)</t>
    </r>
    <r>
      <rPr>
        <sz val="14"/>
        <color theme="1"/>
        <rFont val="Calibri"/>
        <family val="2"/>
        <scheme val="minor"/>
      </rPr>
      <t xml:space="preserve">:
Ben je akkoord met de finale inschaling?
</t>
    </r>
    <r>
      <rPr>
        <sz val="11"/>
        <color theme="1"/>
        <rFont val="Calibri"/>
        <family val="2"/>
        <scheme val="minor"/>
      </rPr>
      <t>Gelieve deze kolom steeds in te vullen.</t>
    </r>
  </si>
  <si>
    <t>Behandelen en toekennen van gratis puinzakken voor ontharding</t>
  </si>
  <si>
    <t>Beheren van centraal archief (papier en digitaal)</t>
  </si>
  <si>
    <t>Echter kijken we hiervoor niet enkel naar de onbeschikbaarheid van info, maar ook naar de aanwezigheid van foutieve info. De impact daarvan zou wel een heel deel groter kunnen zijn. We hebben hierbij het voorzichtigheidsprincipe gehanteerd, waardoor dit mogelijks overschat lijkt voor impact van onbeschikbaarheid van info.</t>
  </si>
  <si>
    <t>Dat klopt. Deze procesgroep wordt gezien als ‘niet-kritisch’, waardoor stap 3 volgens de beslissingsboom ook niet uitgevoerd dient te worden.</t>
  </si>
  <si>
    <t>Aangepast</t>
  </si>
  <si>
    <t>Uitvoeren van kwetsbaarheden-, incidenten- en problemenbeheer</t>
  </si>
  <si>
    <t>Het uitvoeren van een meerjarenplanning is belangrijk voor de financiële gezondheid en stabiliteit van de gemeente. Problemen met informatie kunnen leiden tot zeer ernstige financiële gevolgen, zoals verlies van investeringen, juridische kosten en verlies van vertrouwen, met financiële schade van meer dan 20% van de jaaromzet.</t>
  </si>
  <si>
    <t xml:space="preserve">Niet alle wettelijke verplichtingen zijn noodzakelijk kritiek. Hiertoe kijken we voornamelijk naar de juridische impact en die is volgens onze impactschaal voor de procesgroep eerder laag. Indien we dit voor het proces zelf zouden inschalen lijkt juridische vervolging (concrete impact indien kritiek voor juridisch) ons een overschatting. Vandaar dat we voorstellen om de finale inschaling 'niet kritiek' te behouden. </t>
  </si>
  <si>
    <r>
      <t xml:space="preserve">VERWERKING FEEDBACK WORKSHOPS:
</t>
    </r>
    <r>
      <rPr>
        <sz val="14"/>
        <color theme="1"/>
        <rFont val="Calibri"/>
        <family val="2"/>
        <scheme val="minor"/>
      </rPr>
      <t>Zijn er - n.a.v. feedback LB - aanpassingen doorgevoerd aan de inschaling?</t>
    </r>
  </si>
  <si>
    <r>
      <t xml:space="preserve">VERWERKING FEEDBACK WORKSHOPS:
</t>
    </r>
    <r>
      <rPr>
        <sz val="14"/>
        <color theme="1"/>
        <rFont val="Calibri"/>
        <family val="2"/>
        <scheme val="minor"/>
      </rPr>
      <t>Indien aanpassingen doorgevoerd, welke? Inclusief e</t>
    </r>
    <r>
      <rPr>
        <sz val="14"/>
        <color theme="1"/>
        <rFont val="Calibri"/>
        <family val="2"/>
        <scheme val="minor"/>
      </rPr>
      <t>ventuele reactie op argumentatie/vraag waar nodig</t>
    </r>
  </si>
  <si>
    <t xml:space="preserve">Dit zien wij eerder als een secundaire impact (i.p.v. een primaire). Bovendien ook omwille van akkoord inschaling vanuit lokaal bestuur ervoor gekozen om huidige inschaling te behouden. </t>
  </si>
  <si>
    <t>Kristel: ik vermoed dat dit een wettelijke vereiste is?
Dimitri: verduidelijken digitaal of papieren archief</t>
  </si>
  <si>
    <t>Kristel: zie opmerking bij definitie proces</t>
  </si>
  <si>
    <t>Idem voorgaande</t>
  </si>
  <si>
    <t xml:space="preserve">Volgens de beslissingsboom en impactschalen werd hiervoor de procesgroep 'Secretariaat' ingeschaald als 'gemiddeld' (dus niet kritiek), waardoor stap 3 voor dit proces ook niet werd uitgevoerd. Indien we de impactschalen ter check toch even nagaan op het niveau van dit proces, zien we inderdaad ook een zekere impact op alle vijf schalen. Echter beschouwen we geen enkele van deze voor dit proces als kritiek. </t>
  </si>
  <si>
    <t>Problemen met beschikbaarheid, betrouwbaarheid of integriteit van informatie kunnen leiden tot zeer ernstige reputatieschade, resulterend in continue negatieve berichtgeving in de pers (er heerst een 'schandaalsfeer').</t>
  </si>
  <si>
    <t>Impact op reputatieschade is aangepast van laag naar kritiek. Bijgevolg is de finale inschaling van dit proces nu kritiek (ipv niet-kritiek).</t>
  </si>
  <si>
    <t xml:space="preserve"> Impact op belanghebbenden is aangepast van gemiddeld naar kritiek. Bijgevolg is de finale inschaling van dit proces nu kritiek (ipv niet-kritiek).</t>
  </si>
  <si>
    <t xml:space="preserve">De onbeschikbaarheid, lekkage of aanpassing van informatie in dit proces kan leiden tot zeer ernstige verstoringen in het beheer van samenwerkingsovereenkomsten en verbonden entiteiten, waarbij minimaal 70% van de gebruikers (organisaties en burgers) wordt geïmpacteerd. </t>
  </si>
  <si>
    <t>Gebrekkige uitvoering heeft ernstige impact, enkele dagen van negatieve berichtgeving.</t>
  </si>
  <si>
    <t>Impact op reputatieschade is aangepast van kritiek naar groot. Bijgevolg is de finale inschaling van dit proces nu niet-kritiek (ipv kritiek).</t>
  </si>
  <si>
    <t>Met gebruikers bedoelen wij alle gebruikers van een lokaal bestuur, en dus niet enkel de cliënten van maatschappelijke dienstverlening. In die context gaan wij er niet vanuit dat alle gebruikers geïmpacteerd zijn, maar eerder maximaal 50%.</t>
  </si>
  <si>
    <t>De onbeschikbaarheid, lekkage of aanpassing van informatie kan leiden tot zeer ernstige verstoringen in de dienstverlening, aangezien burgers afhankelijk zijn van deze akten voor hun dagelijkse leven en wettelijke verplichtingen.</t>
  </si>
  <si>
    <t xml:space="preserve">* Impact op dienstverlening is aangepast van kritiek naar laag;
* Impact op belanghebbenden is aangepast van kritiek naar laag
Bijgevolg is de finale inschaling van dit proces nu niet kritiek (ipv kritiek). </t>
  </si>
  <si>
    <t>De aanvraag van uittreksel strafsregister is een administratief proces. Problemen met informatie zouden zeer beperkte financiële gevolgen hebben, met financiële schade van minder dan 5% van de jaaromzet.</t>
  </si>
  <si>
    <t>De onbeschikbaarheid, lekkage of aanpassing van informatie kan leiden tot aanzienlijke juridische gevolgen zoals aanmaningen, gezien het belang van correcte behandeling van aanvraag afschrift bevolkingsregister.</t>
  </si>
  <si>
    <t xml:space="preserve">De onbeschikbaarheid, lekkage of aanpassing van informatie kan leiden tot beperkte verstoringen in de toekenning van afschrift bevolkingsregister. </t>
  </si>
  <si>
    <t xml:space="preserve">De tussenkomst in vaccin tegen baarmoederhalskanker is essentieel voor de gezondheid van kwetsbare groepen. Problemen met informatie zouden echter zeer beperkte financiële gevolgen hebben, met financiële schade van minder dan 5% van de jaaromzet. </t>
  </si>
  <si>
    <t xml:space="preserve">Problemen met beschikbaarheid, betrouwbaarheid of integriteit van informatie kunnen leiden tot aanzienlijke reputatieschade, resulterend in éénmalige negatieve berichtgeving. </t>
  </si>
  <si>
    <t>De onbeschikbaarheid, lekkage of aanpassing van informatie kan leiden tot beperkte juridische gevolgen zoals inbreuk zonder gevolgen.</t>
  </si>
  <si>
    <t>De onbeschikbaarheid, lekkage of aanpassing van informatie kan leiden tot beperkte verstoringen in de financiële ondersteuning van vaccinaties, wat directe negatieve gevolgen heeft voor de gezondheid van de betrokkenen.</t>
  </si>
  <si>
    <t xml:space="preserve">De onbeschikbaarheid, lekkage of aanpassing van informatie in dit proces kan leiden tot aanzienlijke verstoringen in de financiële ondersteuning voor vaccinaties, waarbij tot 50% van de gebruikers wordt geïmpacteerd. </t>
  </si>
  <si>
    <t>* Impact op financiële schade is aangepast van groot naar zeer laag
* Impact op reputatieschade is aangepast van groot naar gemiddeld
* Impact op juridische implicaties is aangepast van groot naar laag
* Impact op dienstverlening is aangepast van kritiek naar laag
* Impact op belanghebbenden is aangepast van groot naar gemiddeld
Bijgevolg is de finale inschaling van dit proces niet kritiek (ipv kritiek)</t>
  </si>
  <si>
    <t>Registreren van wilsbeschikking of wilsverklaring</t>
  </si>
  <si>
    <t>Proceslijst Opwijk</t>
  </si>
  <si>
    <t>Strandbeheer</t>
  </si>
  <si>
    <t>Onderhouden van het strand (nivelleren, schoonmaken, etc.)</t>
  </si>
  <si>
    <t>Beheren van de strandcabines en toewijzen van standplaatsen</t>
  </si>
  <si>
    <t>Beheren van de strandreddings- en strandpolitieposten</t>
  </si>
  <si>
    <t>Beheren van de strandbars</t>
  </si>
  <si>
    <t>Inrichten van software development life cycle (SDLC), met aandacht voor hergebruiken van informatie, gebruik van open data en referentiedatabanken</t>
  </si>
  <si>
    <t>Input Kristel</t>
  </si>
  <si>
    <t>Portfolio- en projectmanagement</t>
  </si>
  <si>
    <t>Uitvoeren van portfoliomanagement</t>
  </si>
  <si>
    <t>Input Hasselt</t>
  </si>
  <si>
    <t>Externe controle</t>
  </si>
  <si>
    <t>Uitvoeren van een externe audit, doorlichting of inspectie</t>
  </si>
  <si>
    <t xml:space="preserve">Aangezien de echte zorgverlening zelf geen taak uitmaakt van een lokaal bestuur, hebben we er hier voor gekozen om de huidige opdeling te behouden. </t>
  </si>
  <si>
    <t xml:space="preserve">We zijn ons bewust van de verschillende mate van detail waarmee een aantal processen geformuleerd zijn. Dit is echter te wijten aan de verschillende bronnen en werd reeds zo maximaal mogelijk gelijk getrokken. </t>
  </si>
  <si>
    <t>Proces is licht herschreven zoals voorgesteld in de opmerking.</t>
  </si>
  <si>
    <t xml:space="preserve">Omwille van de focus op informatieveiligheid en akkoord inschaling vanuit lokaal bestuur ervoor gekozen om huidige inschaling te behouden. </t>
  </si>
  <si>
    <t>Aangepast. Proces is herschreven naar 'Organiseren van een volwaardige ICT-dienst'</t>
  </si>
  <si>
    <t>Organiseren van een volwaardige ICT-dienst</t>
  </si>
  <si>
    <t xml:space="preserve">Lokaal bestuur gaf aan dat dit een twijfelgeval was, zonder argumentatie. De huidige inschaling werd behouden. </t>
  </si>
  <si>
    <t>Lokaal bestuur gaf aan dat dit een twijfelgeval was, zonder argumentatie. De huidige inschaling werd behouden.</t>
  </si>
  <si>
    <t xml:space="preserve">De onbeschikbaarheid, lekkage of aanpassing van informatie kan leiden tot aanzienlijke verstoringen in de financiële ondersteuning van taxivervoer.  De informatie kan maximaal één week onbeschikbaar zijn zonder gevolgen voor de dienstverlening </t>
  </si>
  <si>
    <t>De inschaling van dit proces is aangepast voor dienstverlening, van kritiek naar gemiddeld. Bijgevolg is de finale inschaling van dit proces niet kritiek (ipv kritiek)</t>
  </si>
  <si>
    <t>De inschaling van dit proces is aangepast voor reputatieverlies, van kritiek naar groot. Bijgevolg is de finale inschaling van dit proces niet kritiek (ipv kritiek)</t>
  </si>
  <si>
    <t>Problemen met beschikbaarheid, betrouwbaarheid of integriteit van informatie kunnen leiden tot ernstige reputatieschade, resulterend in enkele dagen van negatieve berichtgeving. Dit proces is cruciaal voor de levenskwaliteit van kwetsbare groepen.</t>
  </si>
  <si>
    <t>Voorgaande inschalingen zijn aangepast naar niet kritiek, en zijn nu wel in lijn met elkaar.</t>
  </si>
  <si>
    <t>Dit proces heeft betrekking op de algemene vergadering van het lokaal bestuur. We volgen volledig dat inderdaad niet iedereen steeds aanwezig moet zijn, maar beschouwen deze informatie wel als kritiek voor alle 5 aspecten.</t>
  </si>
  <si>
    <t>We begrijpen de opmerking. Echter is de inschaling van de procesgroep slechts een eerste 'schifting' van de beslissingsboom, en dienen we finaal te kijken naar de inschaling op het procesniveau</t>
  </si>
  <si>
    <t>Het melden van meldingsplichtige infectieziekten is inderdaad nauw gelinkt aan een uitbraakrisico. Vandaar dat die proces ook voor een aantal aspecten 'groot' is ingeschaald. Echter, voor het beheren van de epidemiologische gegevens is er een afzonderlijk proces voorzien, dat wel als kritiek is ingeschaald.</t>
  </si>
  <si>
    <t>Bij dit proces lijkt tijdskriticiteit inderdaad ook aan bod te komen. Echter, vanuit het oogpunt van informatieveiligheid zien we dit proces eerder als niet kritiek.</t>
  </si>
  <si>
    <t>Het eventuele gevaar op overstroming zit eerder omvat in het proces 'Beheren van waterbeheersing en waterkering', dat wel als kritiek is ingeschaald.</t>
  </si>
  <si>
    <t xml:space="preserve">Bij twijfel gaan we sowieso uit van het voorzichtigheidsprincipe, en behouden we de finale inschaling 'kritiek'. </t>
  </si>
  <si>
    <t xml:space="preserve">Dit proces is eerder opgenomen in de proceslijst Audit Vlaanderen, waardoor we ervanuit gaan dat dit herkenbaar is voor meerdere lokale besturen. We behouden het proces en de bijhorende inschaling. </t>
  </si>
  <si>
    <t>Vanuit het oogpunt van informatieveiligheid beschouwen we de informatie van dit proces voor alle categorieën als niet kritiek; geen juridische vervolging, continue negatieve berichtgeving, &gt;20% van jaaromzet, etc.</t>
  </si>
  <si>
    <t xml:space="preserve">Terechte opmerking. Dit is inderdaad in lijn met het proces 'Beheren van vrijwilligers &amp; speciale statuten en contracten (bv. art. 60)' dan niet kritiek dient te zijn; dit werd aangepast. </t>
  </si>
  <si>
    <t>De onbeschikbaarheid, lekkage of aanpassing van informatie kan leiden tot  ernstige juridische gevolgen zoals boetes, gezien het belang van correcte informatie voor het beheren van vrijwilligers en speciale statuten en contracten en naleving van wettelijke vereisten.</t>
  </si>
  <si>
    <t>N.a.v andere opmerkingen verderop is de inschaling voor juridische impliactie voor dit proces aangepast van kritiek naar groot. De finale inschaling van dit proces is nu niet kritiek (ipv kritiek).</t>
  </si>
  <si>
    <t>Fout in argumentatie is aangepast.
M.b.t. inschaling: Lokaal bestuur gaf aan dat dit een twijfelgeval was, zonder argumentatie. De huidige inschaling werd behouden.</t>
  </si>
  <si>
    <t>Dit proces is afkomstig uit de proceslijst Audit Vlaanderen en wordt door een aantal lokale besturen wel zelf beheert. We behouden dit proces en de inschaling.</t>
  </si>
  <si>
    <t>We hanteren het voorzichtigheidsprincipe bij twijfel en hebben de inschaling voor de financiële impact aangepast van groot naar kritiek. Bijgevolg is de finale inschaling van dit proces kritiek (ipv niet kritiek).</t>
  </si>
  <si>
    <t>Het uitvoeren van crediteurenbeheer is cruciaal voor het beheer van schulden en betalingsverplichtingen. Problemen met informatie kunnen leiden tot ernstige financiële gevolgen, zoals verlies van kredieten, juridische kosten en verlies van vertrouwen, met financiële schade van meer dan 20% van de jaaromzet.</t>
  </si>
  <si>
    <t xml:space="preserve">Volledig mee eens dat dit een tijdskritisch proces kan zijn. Echter kijken we hier vanuit het oogpunt van informatieveiligheid. Het lokaal bestuur is inderdaad aansprakelijk bij bv. het lekken van informatie, maar de vraag is dan eerder of het niet onderhouden van wegen of parkings op juridisch vlak eerder zal leiden tot boetes (inschaling groot) of juridische vervolging (inschaling kritiek). </t>
  </si>
  <si>
    <t>Twijfel (zie comments)</t>
  </si>
  <si>
    <t>We gaan hierbij uit van de normale situatie. Voor het beheren en uitvoeren van noodplannen is er een ander proces voorzien, dat wel kritiek is.</t>
  </si>
  <si>
    <t>Juridische implicatie van dit proces is aangepast van groot naar kritiek. Bijgevolg is de finale inschaling nu kritiek (ipv niet kritiek)</t>
  </si>
  <si>
    <t>Onbeschikbaarheid of incorrecte informatie kan leiden tot zeer ernstige juridische gevolgen door nalatigheid in juridische informatieverlening. Juridische vervolging is bijvoorbeeld mogelijk indien er hierdoor verkeerde beslissingen genomen worden.</t>
  </si>
  <si>
    <t>Dit proces omvat het organiseren van het onthaal van maatschappelijke diensten (bv. OCMW). Wegens gebrek aan argumentatie behouden we huidige inschaling.</t>
  </si>
  <si>
    <t>Naast de argumentatie van het LB zit dit proces ook vervat in Nederlandse lijst van kritieke processen (BIO2), alsook in de lijst van kritieke processen van Opwijk (beide vanuit oogpunt informatieveiligheid). Impact op reputatieverlies is aangepast van groot naar kritiek. Bijgevolg is de finale inschaling kritiek (ipv niet kritiek)</t>
  </si>
  <si>
    <t>Naast de argumentatie van het LB zit dit proces ook vervat in Nederlandse lijst van kritieke processen (BIO2) (vanuit oogpunt informatieveiligheid). Impact op reputatieverlies is aangepast van groot naar kritiek. Bijgevolg is de finale inschaling kritiek (ipv niet kritiek)</t>
  </si>
  <si>
    <t>Naast de argumentatie van het LB zit dit proces ook vervat in Nederlandse lijst van kritieke processen (BIO2) (vanuit oogpunt informatieveiligheid). Impact op reputatieverlies is aangepast van gemiddeld naar kritiek. Bijgevolg is de finale inschaling kritiek (ipv niet kritiek)</t>
  </si>
  <si>
    <t>Problemen met beschikbaarheid, betrouwbaarheid of integriteit van informatie kunnen leiden tot zeer ernstige reputatieschade, resulterend in enkele continue negatieve berichtgeving. Dringende documenten zijn essentieel voor burgers.</t>
  </si>
  <si>
    <t>Problemen met beschikbaarheid, betrouwbaarheid of integriteit van informatie kunnen leiden tot zeer ernstige reputatieschade, resulterend in continue negatieve berichtgeving. Dit proces is essentieel voor de registratie van nieuwe burgers.</t>
  </si>
  <si>
    <t>Problemen met beschikbaarheid, betrouwbaarheid of integriteit van informatie kunnen leiden tot zeer ernstige reputatieschade, resulterend in continue negatieve berichtgeving. Dit proces is cruciaal voor de juridische en administratieve afhandeling van overlijdens.</t>
  </si>
  <si>
    <t>Problemen met beschikbaarheid, betrouwbaarheid of integriteit van informatie kunnen leiden tot zeer ernstige reputatieschade, resulterend in continue negatieve berichtgeving. Dit proces is cruciaal voor de juridische status van nieuwe burgers.</t>
  </si>
  <si>
    <t>Problemen met beschikbaarheid, betrouwbaarheid of integriteit van informatie kunnen leiden tot zeer ernstige reputatieschade, resulterend in continue negatieve berichtgeving. Dit proces is essentieel voor de mobiliteit van burgers.</t>
  </si>
  <si>
    <t>Problemen met beschikbaarheid, betrouwbaarheid of integriteit van informatie kunnen leiden tot zeer ernstige reputatieschade, resulterend in continue negatieve berichtgeving. Dit proces is cruciaal voor de juridische status van burgers.</t>
  </si>
  <si>
    <t>De argumentatie van het LB lijkt eerder te focussen op tijdskriticiteit ipv informatieveiligheid. We vermoeden dat de impact van bv tijdelijke onbeschikbaarheid van de informatie noch juridische vervolging, financiële impact van &gt;20%, continue negatieve berichtgeving, etc. veroorzaakt. De huidige inschaling is behouden</t>
  </si>
  <si>
    <t>Input Oostende &amp; Brugge</t>
  </si>
  <si>
    <t>Met gebruikers bedoelen wij alle gebruikers van een lokaal bestuur, en dus niet enkel de cliënten van maatschappelijke dienstverlening. Niettegenstaande passen we obv argumentatie LB alsook lijst kritieke processen (BIO2) de impact op reputatieverlies aan van gemiddeld naar kritiek. Bijgevolg is de finale inschaling van dit proces kritiek (ipv niet kritiek)</t>
  </si>
  <si>
    <t>Problemen met beschikbaarheid, betrouwbaarheid of integriteit van informatie kunnen leiden tot zeer ernstige reputatieschade, resulterend in continue negatieve berichtgeving.</t>
  </si>
  <si>
    <t>De overige processen m.b.t. documenten en diensten binnen burgerzaken zijn aangepast naar kritiek.</t>
  </si>
  <si>
    <t>In lijn met overige gelijkaardige processen:
* Impact op juridische implicaties is aangepast van kritiek naar gemiddeld;
* Impact op dienstverlening is aangepast van groot naar kritiek;
* Impact op belanghebbenden is aangepast van groot naar kritiek.
Bijgevolg blijft de finale inschaling kritiek.</t>
  </si>
  <si>
    <t>De onbeschikbaarheid, lekkage of aanpassing van informatie heeft eenaanzienlijke impact op de reputatie van het lokaal bestuur. Dit zal éénmalige negatieve berichtgeving in de pers met zich meebrengen.</t>
  </si>
  <si>
    <t>De onbeschikbaarheid of incorrectheid van informatie heeft een beperkte impact op de gebruikers, met compensatie mogelijk en maximaal 50% van de gebruikers geïmpacteerd.</t>
  </si>
  <si>
    <t>N.v.t.</t>
  </si>
  <si>
    <t>Problemen met beschikbaarheid, betrouwbaarheid of integriteit van informatie kunnen leiden tot zeer beperkte financiële schade van minder dan 5% van de jaaromzet.</t>
  </si>
  <si>
    <t>De onbeschikbaarheid, lekkage of aanpassing van informatie kan leiden tot zeer ernstige juridische gevolgen zoals juridische vervolging, gezien de gevoeligheid en het potentiële levensbelang van dit proces.</t>
  </si>
  <si>
    <t>De onbeschikbaarheid, lekkage of aanpassing van informatie kan leiden tot aanzienlijke verstoringen in de dienstverlening, wat indirecte negatieve gevolgen heeft voor de organisatie</t>
  </si>
  <si>
    <t>De onbeschikbaarheid, lekkage of aanpassing van informatie in dit proces kan leiden tot zeer ernstige gevolgen voor belanghebbenden. Wilsverklaringen en wilsbeschikkingen zijn immers relevantvoor meer dan 75% van de gebruikers.</t>
  </si>
  <si>
    <t>Problemen met beschikbaarheid, betrouwbaarheid of integriteit van informatie kunnen leiden tot aanzienlijke financiële schade van 10 tot 15% van de jaaromzet.</t>
  </si>
  <si>
    <t>Problemen met beschikbaarheid, betrouwbaarheid of integriteit van informatie kunnen leiden tot ernstige reputatieschade, resulterend in enkele dagen negatieve berichtgeving.</t>
  </si>
  <si>
    <t>De onbeschikbaarheid, lekkage of aanpassing van informatie kan leiden tot ernstige juridische gevolgen zoals boetes, gezien de resultaten van dergelijke externe audits significante gevolgen kunnen hebben op andere diensten en belanghebbenden.</t>
  </si>
  <si>
    <t>De onbeschikbaarheid, lekkage of aanpassing van informatie kan leiden tot  ernstige verstoringen in de dienstverlening, wat negatieve gevolgen heeft voor de operationele continuïteit.</t>
  </si>
  <si>
    <t>De onbeschikbaarheid, lekkage of aanpassing van informatie in dit proces kan leiden tot aanzienlijke gevolgen voor belanghebbenden, waarbij tot 50% van de gebruikers is geïmpacteerd.</t>
  </si>
  <si>
    <t>Jellina Gooris (Begijnendijk) &amp; Valerie Clinkemalie (Opwijk)</t>
  </si>
  <si>
    <t xml:space="preserve">Jellina: Bij stap 3a spreekt men over actief schuldbeheer? Klopt dit? </t>
  </si>
  <si>
    <t>Valerie: denk dat er een opdeling nodig is hier tussen leningen en beleggingen, leningen die maandelijks moeten afgelost worden, zijn kritiek, beleggingen vallen daar niet echt onder</t>
  </si>
  <si>
    <t xml:space="preserve">Jellina: Onze financiële dienst twijfelt over deze inschaling. Als er bv. gegevens worden aangepast geeft dit toch wel grote gevolgen. </t>
  </si>
  <si>
    <t>Valerie: eventueel wel als dit maandelijks is?</t>
  </si>
  <si>
    <t>We hebben het proces 'Beheren van leningen &amp; beleggingen' opgedeeld in twee processen, nl. 'Beheren van leningen' (516) en 'Beheren van beleggingen' (774). Hierbij hebben we het eerste proces als kritiek ingeschaald en het tweede als niet kritiek.</t>
  </si>
  <si>
    <t>Beheren van beleggingen</t>
  </si>
  <si>
    <t>Beheren van leningen</t>
  </si>
  <si>
    <t>Het beheren van leningen is essentieel voor de financiële stabiliteit en groei van de gemeente. Problemen met beschikbaarheid, betrouwbaarheid of integriteit van informatie kunnen leiden tot zeer ernstige financiële gevolgen, zoals verlies van investeringen, juridische kosten en verlies van vertrouwen, met financiële schade van meer dan 20% van de jaaromzet.</t>
  </si>
  <si>
    <t>De onbeschikbaarheid, lekkage of aanpassing van informatie kan leiden tot ernstige juridische gevolgen zoals boetes, gezien het belang van correcte informatie voor het beheren van leningen en naleving van wettelijke vereisten.</t>
  </si>
  <si>
    <t>De onbeschikbaarheid, lekkage of aanpassing van informatie kan leiden tot ernstige verstoringen in het beheer van leningen, wat directe negatieve gevolgen heeft voor de financiële stabiliteit en operationele continuïteit van de organisatie.</t>
  </si>
  <si>
    <t>De onbeschikbaarheid, lekkage of aanpassing van informatie in dit proces kan leiden tot zeer ernstige verstoringen in het beheer van leningen, waarbij meer dan 75% van de gebruikers (organisaties) wordt geïmpacteerd. Een compensatie voor gebruikers is onmogelijk.</t>
  </si>
  <si>
    <t>De onbeschikbaarheid, lekkage of aanpassing van informatie kan leiden tot ernstige juridische gevolgen zoals boetes, gezien het belang van correcte informatie voor het beheren van beleggingen en naleving van wettelijke vereisten.</t>
  </si>
  <si>
    <t>Het beheren van beleggingen is essentieel voor de financiële stabiliteit en groei van de gemeente. Problemen met beschikbaarheid, betrouwbaarheid of integriteit van informatie kunnen leiden tot ernstige financiële gevolgen, zoals verlies van investeringen, juridische kosten en verlies van vertrouwen, met financiële schade tot 20% van de jaaromzet.</t>
  </si>
  <si>
    <t>De onbeschikbaarheid, lekkage of aanpassing van informatie kan leiden tot ernstige verstoringen in het beheer van beleggingen, wat directe negatieve gevolgen heeft voor de financiële stabiliteit en operationele continuïteit van de organisatie.</t>
  </si>
  <si>
    <t>Problemen met beschikbaarheid, betrouwbaarheid of integriteit van informatie kunnen leiden tot ernstige reputatieschade, resulterend in enkele dagen negatieve berichtgeving. Dit proces is cruciaal voor de financiële stabiliteit en investeringen van het lokaal bestuur.</t>
  </si>
  <si>
    <t>De onbeschikbaarheid, lekkage of aanpassing van informatie in dit proces kan leiden tot aanzienlijke verstoringen in het beheer van beleggingen, waarbij max. 50% van de gebruikers (organisaties) wordt geïmpacteerd.</t>
  </si>
  <si>
    <t>Beheren van ICT-staf, ICT-competenties, gedrag en budget- en tijdsopvolging</t>
  </si>
  <si>
    <t>Dit proces wordt in de lijst van kritieke processen van BIO2 opgenomen. Echter beschouwen we dat document slechts als leidraad en laten we de input van het LB primeren. Bijgevolg werden er geen aanpassingen gedaan.</t>
  </si>
  <si>
    <t>Gezien de twijfel van het LB en het feit dat dit proces niet is opgenomen in overige lijsten van kritieke processen (i.e. BIO2 en lijst Opwijk) stellen we voor de huidige inschaling te behouden.</t>
  </si>
  <si>
    <t>Proces is nieuw toegevoegd n.a.v. de feedback ontvangen na de workshopsen is dus niet geëvalueerd door lokale besturen</t>
  </si>
  <si>
    <t>Berekenen van verloning/extra legale voordelen en uitbetalen lonen aan personeel gemeente en OCMW</t>
  </si>
  <si>
    <t>Belangrijk voor het beheer van subsidies, met zeer ernstige financiële gevolgen bij problemen.</t>
  </si>
  <si>
    <t>Inschaling van procesgroep, alsook proces is aangepast van niet kritiek naar kritiek</t>
  </si>
  <si>
    <t>Ondanks akkoord LB voor dit proces, werd de inschaling inschaling van procesgroep, alsook proces aangepast van niet kritiek naar kritiek - in lijn met inschaling proces 512</t>
  </si>
  <si>
    <t>Problemen met beschikbaarheid, betrouwbaarheid of integriteit van informatie kunnen leiden tot aanzienlijke financiële gevolgen, met financiële schade van 10-15% van de jaaromzet.</t>
  </si>
  <si>
    <t>Problemen met beschikbaarheid, betrouwbaarheid of integriteit van informatie kunnen leiden tot ernstige financiële gevolgen,  met financiële schade van meer dan 20% van de jaaromzet.</t>
  </si>
  <si>
    <t xml:space="preserve">Problemen met beschikbaarheid, betrouwbaarheid of integriteit van informatie kunnen leiden tot ernstige reputatieschade, resulterend in enkele dagen negatieve berichtgeving. </t>
  </si>
  <si>
    <t xml:space="preserve">Problemen met beschikbaarheid, betrouwbaarheid of integriteit van informatie kunnen leiden tot aanzienlijke reputatieschade, resulterend in eenmalige negatieve berichtgeving. </t>
  </si>
  <si>
    <t>De onbeschikbaarheid, lekkage of aanpassing van informatie kan leiden tot ernstige juridische gevolgen zoals boetes, gezien het belang van correcte informatie voor het verwerken van prijssubsidies AGB.</t>
  </si>
  <si>
    <t>De onbeschikbaarheid, lekkage of aanpassing van informatie kan leiden tot ernstige juridische gevolgen zoals boetes, gezien het belang van correcte informatie voor het betalen van subsidies.</t>
  </si>
  <si>
    <t>De onbeschikbaarheid, lekkage of aanpassing van informatie kan leiden tot ernstige juridische gevolgen zoals boetes, gezien het belang van correcte informatie voor het beheren van inkomende subsidies en toelagen.</t>
  </si>
  <si>
    <t>De onbeschikbaarheid, lekkage of aanpassing van informatie kan leiden tot aanzienlijke verstoringen in het toekennen van prijssubsidies AGB, wat directe negatieve gevolgen heeft voor de financiële stabiliteit en operationele continuïteit van de organisatie.</t>
  </si>
  <si>
    <t>De onbeschikbaarheid, lekkage of aanpassing van informatie kan leiden tot ernstige verstoringen in het betalen van subsidies, wat directe negatieve gevolgen heeft voor de financiële stabiliteit en operationele continuïteit van de organisatie.</t>
  </si>
  <si>
    <t>De onbeschikbaarheid, lekkage of aanpassing van informatie kan leiden tot ernstige verstoringen in het beheren van inkomende toelagen, wat directe negatieve gevolgen heeft voor de financiële stabiliteit en operationele continuïteit van de organisatie.</t>
  </si>
  <si>
    <t>De onbeschikbaarheid, lekkage of aanpassing van informatie in dit proces kan leiden tot aanzienlijke verstoringen, waarbij max. 50% van de gebruikers wordt geïmpacteerd.</t>
  </si>
  <si>
    <t>De onbeschikbaarheid, lekkage of aanpassing van informatie in dit proces kan leiden tot aanzienlijke verstoringen, waarbij max. 75% van de gebruikers wordt geïmpacteerd.</t>
  </si>
  <si>
    <t>Telefonisch besproken met Marieke. Er zijn inmiddels al een heel aantal workarounds uitgewerkt igv problemen met informatie rond dergelijke vergunningsaanvragen. Bijgevolg zal dit proces op geen enkele van de vijf categorieen kritiek ingeschaald worden.</t>
  </si>
  <si>
    <t>Dit proces heeft betrekking op het archief van de bibliotheek, en omvat dus geen kerninformatie van lokaal bestuur of de burger. We hebben de huidige inschaling behouden.</t>
  </si>
  <si>
    <t xml:space="preserve">Dit proces is ook terug te vinden in de lijst van kritieke processen van BIO2. Bijgevolg hebben we ervoor gekozen om de finale inschaling niet aan te passen. </t>
  </si>
  <si>
    <t>Onbeschikbaarheid of incorrecte informatie kan leiden tot zeer ernstige juridische gevolgen, zoals juridische vervolging vanwege niet-naleving van vergunningregels.</t>
  </si>
  <si>
    <t>Indien kritisch, per welke bijlage</t>
  </si>
  <si>
    <t>Bijlage I</t>
  </si>
  <si>
    <t>Bijlage II</t>
  </si>
  <si>
    <t>Kritiek volgens bijlage I: 
Categorie_Procesdomein_Procesgroep</t>
  </si>
  <si>
    <t>Kernproces_Zorg en Welzijn_Beheer (opvang)tehuizen en jeugdzorg</t>
  </si>
  <si>
    <t>Kernproces_Zorg en Welzijn_Beheer assistentiewoningen en ouderenwoningen</t>
  </si>
  <si>
    <t>Kernproces_Wonen, ruimtelijke ordening en omgeving_Beheer en onderhoud van openbaar domein en wegen</t>
  </si>
  <si>
    <t>Kernproces_Wonen, ruimtelijke ordening en omgeving_Beheer energie, duurzaamheid en klimaat</t>
  </si>
  <si>
    <t>Kernproces_Zorg en Welzijn_Beheer lokale dienstencentra</t>
  </si>
  <si>
    <t>Kernproces_Veiligheid en preventie_Beheer openbare veiligheid</t>
  </si>
  <si>
    <t>Kernproces_Zorg en Welzijn_Beheer publiek relevante informatie</t>
  </si>
  <si>
    <t>Kernproces_Mobiliteit_Beheer van (openbaar) vervoer</t>
  </si>
  <si>
    <t>Kernproces_Zorg en Welzijn_Beheer van dagzorgcentra</t>
  </si>
  <si>
    <t>Kernproces_Zorg en Welzijn_Beheer woonzorgcentra</t>
  </si>
  <si>
    <t>Management proces_Organisatiebeheer_Continuïteits- en crisismanagement</t>
  </si>
  <si>
    <t>Management proces_Strategisch beheer_Duurzaamheidsbeleid</t>
  </si>
  <si>
    <t>Management proces_Organisatiebeheer_Externe controle</t>
  </si>
  <si>
    <t>Ondersteunend proces_ICT en informatiebeheer_ICT Architectuur</t>
  </si>
  <si>
    <t>Ondersteunend proces_ICT en informatiebeheer_ICT Security and Audit</t>
  </si>
  <si>
    <t>Ondersteunend proces_ICT en informatiebeheer_ICT Service Delivery</t>
  </si>
  <si>
    <t>Ondersteunend proces_ICT en informatiebeheer_ICT Sourcing</t>
  </si>
  <si>
    <t>Ondersteunend proces_ICT en informatiebeheer_ICT Strategie</t>
  </si>
  <si>
    <t>Ondersteunend proces_ICT en informatiebeheer_Informatiebeheer</t>
  </si>
  <si>
    <t>Ondersteunend proces_ICT en informatiebeheer_Informatietechnologie</t>
  </si>
  <si>
    <t>Kernproces_Zorg en Welzijn_Maatschappelijke dienstverlening</t>
  </si>
  <si>
    <t>Kernproces_Mobiliteit_Mobiliteits- en fietsbeleid en parkeerbeleid</t>
  </si>
  <si>
    <t>Kernproces_Zorg en Welzijn_Ouderenzorg</t>
  </si>
  <si>
    <t>Kernproces_Veiligheid en preventie_Preventie</t>
  </si>
  <si>
    <t>Management proces_Organisatiebeheer_Risicomanagement</t>
  </si>
  <si>
    <t>Kernproces_Zorg en Welzijn_Thuiszorgdiensten en aanvullende gezinszorg</t>
  </si>
  <si>
    <t>Management proces_Organisatiebeheer_Welzijn en preventie</t>
  </si>
  <si>
    <t>Kritisch volgens bijlage I?</t>
  </si>
  <si>
    <t>Klik hier om rechtstreeks naar de longlist van (kritieke) processen te navigeren</t>
  </si>
  <si>
    <r>
      <t xml:space="preserve">Met het oog op het verbreken van versnippering en inefficiëntie omtrent procesinformatie binnen lokale besturen werd het Open Proces Huis (OPH) opgericht. Dit platform stimuleert het </t>
    </r>
    <r>
      <rPr>
        <b/>
        <sz val="11"/>
        <color theme="1"/>
        <rFont val="Calibri"/>
        <family val="2"/>
        <scheme val="minor"/>
      </rPr>
      <t>hergebruik van informatie</t>
    </r>
    <r>
      <rPr>
        <sz val="11"/>
        <color theme="1"/>
        <rFont val="Calibri"/>
        <family val="2"/>
        <scheme val="minor"/>
      </rPr>
      <t xml:space="preserve"> en biedt lokale besturen en hun dienstverleners een gestructureerde en toegankelijke manier om</t>
    </r>
    <r>
      <rPr>
        <b/>
        <sz val="11"/>
        <color theme="1"/>
        <rFont val="Calibri"/>
        <family val="2"/>
        <scheme val="minor"/>
      </rPr>
      <t xml:space="preserve"> essentiële procesinformatie te delen</t>
    </r>
    <r>
      <rPr>
        <sz val="11"/>
        <color theme="1"/>
        <rFont val="Calibri"/>
        <family val="2"/>
        <scheme val="minor"/>
      </rPr>
      <t xml:space="preserve">. Daarnaast fungeert het OPH als inspiratiebron om zowel de interne werking als de dienstverlening naar burgers en bedrijven verder te optimaliseren.
In lijn met deze visie wensen het Agentschap Binnenlands Bestuur en Digitaal Vlaanderen met dit document in eerste instantie de focus te leggen op het </t>
    </r>
    <r>
      <rPr>
        <b/>
        <sz val="11"/>
        <color theme="1"/>
        <rFont val="Calibri"/>
        <family val="2"/>
        <scheme val="minor"/>
      </rPr>
      <t>verzamelen en beschikbaar stellen van kritieke processen</t>
    </r>
    <r>
      <rPr>
        <sz val="11"/>
        <color theme="1"/>
        <rFont val="Calibri"/>
        <family val="2"/>
        <scheme val="minor"/>
      </rPr>
      <t xml:space="preserve">, bekeken vanuit het Vlaamse Informatieclassificatieraamwerk, de NIS2-regelgeving en de leidraad voor Organisatiebeheersing. Later zullen de 40 à 50 meest relevante kritieke processen voor lokale besturen ontsloten kunnen worden via het Open Proces Huis. </t>
    </r>
  </si>
  <si>
    <t>Om de hoeveelheid aan processen van lokale besturen op een logische manier in te delen, is de proceskaart (zie tab '5. Lijst (kritieke) processen') opgebouwd volgens 4 niveaus.</t>
  </si>
  <si>
    <t>Direct impact, met aanzienlijke financiële gevolgen bij problemen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</si>
</sst>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b/>
      <sz val="11"/>
      <color theme="1"/>
      <name val="Calibri"/>
      <family val="2"/>
      <scheme val="minor"/>
    </font>
    <font>
      <b/>
      <sz val="12"/>
      <color theme="0"/>
      <name val="Calibri"/>
      <family val="2"/>
      <scheme val="minor"/>
    </font>
    <font>
      <b/>
      <sz val="14"/>
      <color theme="0"/>
      <name val="Calibri"/>
      <family val="2"/>
      <scheme val="minor"/>
    </font>
    <font>
      <sz val="14"/>
      <color theme="1"/>
      <name val="Calibri"/>
      <family val="2"/>
      <scheme val="minor"/>
    </font>
    <font>
      <b/>
      <sz val="20"/>
      <color theme="1"/>
      <name val="Calibri"/>
      <family val="2"/>
      <scheme val="minor"/>
    </font>
    <font>
      <sz val="11"/>
      <name val="Calibri"/>
      <family val="2"/>
      <scheme val="minor"/>
    </font>
    <font>
      <b/>
      <sz val="11"/>
      <color theme="0"/>
      <name val="Calibri"/>
      <family val="2"/>
      <scheme val="minor"/>
    </font>
    <font>
      <b/>
      <sz val="14"/>
      <color theme="1"/>
      <name val="Calibri"/>
      <family val="2"/>
      <scheme val="minor"/>
    </font>
    <font>
      <b/>
      <sz val="11"/>
      <color rgb="FF000000"/>
      <name val="Calibri"/>
      <family val="2"/>
      <scheme val="minor"/>
    </font>
    <font>
      <b/>
      <u/>
      <sz val="14"/>
      <color theme="1"/>
      <name val="Calibri"/>
      <family val="2"/>
      <scheme val="minor"/>
    </font>
    <font>
      <b/>
      <sz val="11"/>
      <color theme="9" tint="-0.249977111117893"/>
      <name val="Calibri"/>
      <family val="2"/>
      <scheme val="minor"/>
    </font>
    <font>
      <sz val="11"/>
      <color rgb="FF000000"/>
      <name val="Calibri"/>
      <family val="2"/>
      <scheme val="minor"/>
    </font>
    <font>
      <u/>
      <sz val="11"/>
      <color theme="10"/>
      <name val="Calibri"/>
      <family val="2"/>
      <scheme val="minor"/>
    </font>
    <font>
      <u/>
      <sz val="14"/>
      <color theme="1"/>
      <name val="Calibri"/>
      <family val="2"/>
      <scheme val="minor"/>
    </font>
    <font>
      <u/>
      <sz val="11"/>
      <color rgb="FFFF0000"/>
      <name val="Calibri"/>
      <family val="2"/>
      <scheme val="minor"/>
    </font>
    <font>
      <sz val="11"/>
      <color theme="1"/>
      <name val="Calibri"/>
      <family val="2"/>
      <scheme val="minor"/>
    </font>
    <font>
      <vertAlign val="superscript"/>
      <sz val="11"/>
      <color theme="1"/>
      <name val="Calibri"/>
      <family val="2"/>
      <scheme val="minor"/>
    </font>
    <font>
      <b/>
      <vertAlign val="superscript"/>
      <sz val="11"/>
      <color theme="1"/>
      <name val="Calibri"/>
      <family val="2"/>
      <scheme val="minor"/>
    </font>
    <font>
      <u/>
      <sz val="11"/>
      <color theme="1"/>
      <name val="Calibri"/>
      <family val="2"/>
      <scheme val="minor"/>
    </font>
    <font>
      <b/>
      <sz val="12"/>
      <color theme="1"/>
      <name val="Calibri"/>
      <family val="2"/>
      <scheme val="minor"/>
    </font>
    <font>
      <b/>
      <sz val="15"/>
      <color theme="3"/>
      <name val="Calibri"/>
      <family val="2"/>
      <scheme val="minor"/>
    </font>
    <font>
      <sz val="11"/>
      <color rgb="FF000000"/>
      <name val="Calibri"/>
      <family val="2"/>
    </font>
    <font>
      <b/>
      <sz val="14"/>
      <color theme="0"/>
      <name val="Calibri"/>
      <family val="2"/>
    </font>
    <font>
      <sz val="8"/>
      <name val="Calibri"/>
      <family val="2"/>
      <scheme val="minor"/>
    </font>
    <font>
      <i/>
      <sz val="14"/>
      <name val="Calibri"/>
      <family val="2"/>
      <scheme val="minor"/>
    </font>
    <font>
      <sz val="11"/>
      <name val="Arial"/>
      <family val="2"/>
    </font>
    <font>
      <sz val="11"/>
      <color theme="0"/>
      <name val="Calibri"/>
      <family val="2"/>
      <scheme val="minor"/>
    </font>
    <font>
      <sz val="12"/>
      <color rgb="FF000000"/>
      <name val="Calibri"/>
      <family val="2"/>
    </font>
    <font>
      <sz val="11"/>
      <color theme="1"/>
      <name val="Calibri"/>
      <family val="2"/>
    </font>
    <font>
      <sz val="12"/>
      <color theme="1"/>
      <name val="Calibri"/>
      <family val="2"/>
    </font>
    <font>
      <sz val="12"/>
      <color theme="1"/>
      <name val="Calibri"/>
      <family val="2"/>
      <scheme val="minor"/>
    </font>
    <font>
      <i/>
      <sz val="12"/>
      <color theme="1"/>
      <name val="Calibri"/>
      <family val="2"/>
      <scheme val="minor"/>
    </font>
    <font>
      <b/>
      <u/>
      <sz val="12"/>
      <color theme="1"/>
      <name val="Calibri"/>
      <family val="2"/>
      <scheme val="minor"/>
    </font>
    <font>
      <b/>
      <sz val="14"/>
      <name val="Calibri"/>
      <family val="2"/>
      <scheme val="minor"/>
    </font>
  </fonts>
  <fills count="20">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rgb="FFFFEB00"/>
        <bgColor indexed="64"/>
      </patternFill>
    </fill>
    <fill>
      <patternFill patternType="solid">
        <fgColor theme="4"/>
        <bgColor indexed="64"/>
      </patternFill>
    </fill>
    <fill>
      <patternFill patternType="solid">
        <fgColor rgb="FFFFFF00"/>
        <bgColor indexed="64"/>
      </patternFill>
    </fill>
    <fill>
      <patternFill patternType="solid">
        <fgColor rgb="FF92D050"/>
        <bgColor indexed="64"/>
      </patternFill>
    </fill>
    <fill>
      <patternFill patternType="solid">
        <fgColor rgb="FF00B050"/>
        <bgColor indexed="64"/>
      </patternFill>
    </fill>
    <fill>
      <patternFill patternType="solid">
        <fgColor rgb="FFFFC000"/>
        <bgColor indexed="64"/>
      </patternFill>
    </fill>
    <fill>
      <patternFill patternType="solid">
        <fgColor rgb="FFFF0000"/>
        <bgColor indexed="64"/>
      </patternFill>
    </fill>
    <fill>
      <patternFill patternType="solid">
        <fgColor rgb="FFCCFF33"/>
        <bgColor indexed="64"/>
      </patternFill>
    </fill>
    <fill>
      <patternFill patternType="solid">
        <fgColor theme="0" tint="-0.14999847407452621"/>
        <bgColor indexed="64"/>
      </patternFill>
    </fill>
    <fill>
      <patternFill patternType="solid">
        <fgColor rgb="FFFFFFCC"/>
      </patternFill>
    </fill>
    <fill>
      <patternFill patternType="solid">
        <fgColor theme="4"/>
      </patternFill>
    </fill>
    <fill>
      <patternFill patternType="solid">
        <fgColor theme="9" tint="0.79998168889431442"/>
        <bgColor indexed="64"/>
      </patternFill>
    </fill>
    <fill>
      <patternFill patternType="solid">
        <fgColor rgb="FFC00000"/>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9"/>
        <bgColor indexed="64"/>
      </patternFill>
    </fill>
  </fills>
  <borders count="6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theme="0"/>
      </right>
      <top/>
      <bottom/>
      <diagonal/>
    </border>
    <border>
      <left/>
      <right style="thick">
        <color theme="0"/>
      </right>
      <top/>
      <bottom/>
      <diagonal/>
    </border>
    <border>
      <left style="thin">
        <color theme="0"/>
      </left>
      <right style="thin">
        <color theme="0"/>
      </right>
      <top/>
      <bottom/>
      <diagonal/>
    </border>
    <border>
      <left style="thin">
        <color theme="0"/>
      </left>
      <right style="thick">
        <color theme="0"/>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rgb="FF4EA72E"/>
      </top>
      <bottom/>
      <diagonal/>
    </border>
    <border>
      <left/>
      <right style="medium">
        <color indexed="64"/>
      </right>
      <top style="thin">
        <color indexed="64"/>
      </top>
      <bottom style="thin">
        <color indexed="64"/>
      </bottom>
      <diagonal/>
    </border>
    <border>
      <left style="thin">
        <color theme="0"/>
      </left>
      <right style="thick">
        <color theme="0"/>
      </right>
      <top style="thin">
        <color theme="1"/>
      </top>
      <bottom style="thin">
        <color theme="1"/>
      </bottom>
      <diagonal/>
    </border>
    <border>
      <left style="thin">
        <color indexed="64"/>
      </left>
      <right/>
      <top/>
      <bottom/>
      <diagonal/>
    </border>
    <border>
      <left/>
      <right/>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bottom/>
      <diagonal/>
    </border>
    <border>
      <left/>
      <right style="thin">
        <color indexed="64"/>
      </right>
      <top style="thin">
        <color indexed="64"/>
      </top>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rgb="FF000000"/>
      </top>
      <bottom style="medium">
        <color indexed="64"/>
      </bottom>
      <diagonal/>
    </border>
    <border>
      <left/>
      <right/>
      <top style="thin">
        <color indexed="64"/>
      </top>
      <bottom style="thin">
        <color indexed="64"/>
      </bottom>
      <diagonal/>
    </border>
    <border>
      <left/>
      <right/>
      <top/>
      <bottom style="thick">
        <color theme="4"/>
      </bottom>
      <diagonal/>
    </border>
    <border>
      <left style="thin">
        <color rgb="FFB2B2B2"/>
      </left>
      <right style="thin">
        <color rgb="FFB2B2B2"/>
      </right>
      <top style="thin">
        <color rgb="FFB2B2B2"/>
      </top>
      <bottom style="thin">
        <color rgb="FFB2B2B2"/>
      </bottom>
      <diagonal/>
    </border>
    <border>
      <left style="thick">
        <color theme="0"/>
      </left>
      <right style="thin">
        <color theme="0"/>
      </right>
      <top/>
      <bottom/>
      <diagonal/>
    </border>
    <border>
      <left style="thin">
        <color theme="0"/>
      </left>
      <right/>
      <top/>
      <bottom/>
      <diagonal/>
    </border>
    <border>
      <left/>
      <right style="thick">
        <color theme="1"/>
      </right>
      <top/>
      <bottom/>
      <diagonal/>
    </border>
    <border>
      <left/>
      <right/>
      <top style="medium">
        <color indexed="64"/>
      </top>
      <bottom/>
      <diagonal/>
    </border>
    <border>
      <left/>
      <right/>
      <top style="medium">
        <color indexed="64"/>
      </top>
      <bottom style="thin">
        <color indexed="64"/>
      </bottom>
      <diagonal/>
    </border>
    <border>
      <left/>
      <right style="thick">
        <color indexed="64"/>
      </right>
      <top/>
      <bottom/>
      <diagonal/>
    </border>
    <border>
      <left style="thick">
        <color theme="0"/>
      </left>
      <right/>
      <top/>
      <bottom/>
      <diagonal/>
    </border>
    <border>
      <left/>
      <right/>
      <top style="thin">
        <color theme="1"/>
      </top>
      <bottom style="thin">
        <color theme="1"/>
      </bottom>
      <diagonal/>
    </border>
    <border>
      <left style="thin">
        <color theme="1"/>
      </left>
      <right/>
      <top style="thin">
        <color theme="1"/>
      </top>
      <bottom style="thin">
        <color theme="1"/>
      </bottom>
      <diagonal/>
    </border>
    <border>
      <left style="thick">
        <color indexed="64"/>
      </left>
      <right/>
      <top style="thin">
        <color theme="1"/>
      </top>
      <bottom style="thin">
        <color theme="1"/>
      </bottom>
      <diagonal/>
    </border>
    <border>
      <left/>
      <right style="thick">
        <color indexed="64"/>
      </right>
      <top style="thin">
        <color theme="1"/>
      </top>
      <bottom style="thin">
        <color theme="1"/>
      </bottom>
      <diagonal/>
    </border>
    <border>
      <left/>
      <right style="thin">
        <color theme="1"/>
      </right>
      <top style="thin">
        <color theme="1"/>
      </top>
      <bottom style="thin">
        <color theme="1"/>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style="thin">
        <color theme="0"/>
      </top>
      <bottom/>
      <diagonal/>
    </border>
    <border>
      <left style="thin">
        <color theme="1"/>
      </left>
      <right/>
      <top/>
      <bottom/>
      <diagonal/>
    </border>
    <border>
      <left/>
      <right style="thin">
        <color theme="1"/>
      </right>
      <top/>
      <bottom/>
      <diagonal/>
    </border>
    <border>
      <left style="thin">
        <color theme="1"/>
      </left>
      <right/>
      <top style="thin">
        <color theme="1"/>
      </top>
      <bottom style="thin">
        <color indexed="64"/>
      </bottom>
      <diagonal/>
    </border>
    <border>
      <left/>
      <right/>
      <top style="thin">
        <color theme="1"/>
      </top>
      <bottom style="thin">
        <color indexed="64"/>
      </bottom>
      <diagonal/>
    </border>
    <border>
      <left/>
      <right style="thin">
        <color theme="1"/>
      </right>
      <top style="thin">
        <color theme="1"/>
      </top>
      <bottom style="thin">
        <color indexed="64"/>
      </bottom>
      <diagonal/>
    </border>
    <border>
      <left style="thin">
        <color theme="0"/>
      </left>
      <right style="thin">
        <color theme="0"/>
      </right>
      <top style="thin">
        <color indexed="64"/>
      </top>
      <bottom style="thin">
        <color indexed="64"/>
      </bottom>
      <diagonal/>
    </border>
    <border>
      <left style="thin">
        <color theme="0"/>
      </left>
      <right/>
      <top style="thin">
        <color indexed="64"/>
      </top>
      <bottom style="thin">
        <color indexed="64"/>
      </bottom>
      <diagonal/>
    </border>
    <border>
      <left style="thick">
        <color indexed="64"/>
      </left>
      <right/>
      <top style="thin">
        <color theme="1"/>
      </top>
      <bottom/>
      <diagonal/>
    </border>
    <border>
      <left/>
      <right style="thick">
        <color indexed="64"/>
      </right>
      <top style="thin">
        <color theme="1"/>
      </top>
      <bottom/>
      <diagonal/>
    </border>
  </borders>
  <cellStyleXfs count="5">
    <xf numFmtId="0" fontId="0" fillId="0" borderId="0"/>
    <xf numFmtId="0" fontId="13" fillId="0" borderId="0" applyNumberFormat="0" applyFill="0" applyBorder="0" applyAlignment="0" applyProtection="0"/>
    <xf numFmtId="0" fontId="21" fillId="0" borderId="42" applyNumberFormat="0" applyFill="0" applyAlignment="0" applyProtection="0"/>
    <xf numFmtId="0" fontId="16" fillId="13" borderId="43" applyNumberFormat="0" applyFont="0" applyAlignment="0" applyProtection="0"/>
    <xf numFmtId="0" fontId="27" fillId="14" borderId="0" applyNumberFormat="0" applyBorder="0" applyAlignment="0" applyProtection="0"/>
  </cellStyleXfs>
  <cellXfs count="213">
    <xf numFmtId="0" fontId="0" fillId="0" borderId="0" xfId="0"/>
    <xf numFmtId="0" fontId="0" fillId="0" borderId="0" xfId="0" applyAlignment="1">
      <alignment wrapText="1"/>
    </xf>
    <xf numFmtId="0" fontId="4" fillId="3" borderId="0" xfId="0" applyFont="1" applyFill="1" applyAlignment="1">
      <alignment horizontal="center" vertical="center" wrapText="1"/>
    </xf>
    <xf numFmtId="0" fontId="5" fillId="4" borderId="0" xfId="0" applyFont="1" applyFill="1" applyAlignment="1">
      <alignment horizontal="center" vertical="center" wrapText="1"/>
    </xf>
    <xf numFmtId="0" fontId="5" fillId="4" borderId="0" xfId="0" applyFont="1" applyFill="1" applyAlignment="1">
      <alignment vertical="center" wrapText="1"/>
    </xf>
    <xf numFmtId="0" fontId="5" fillId="4" borderId="0" xfId="0" applyFont="1" applyFill="1" applyAlignment="1">
      <alignment horizontal="center" vertical="center"/>
    </xf>
    <xf numFmtId="0" fontId="2" fillId="0" borderId="0" xfId="0" applyFont="1" applyAlignment="1">
      <alignment vertical="center" wrapText="1"/>
    </xf>
    <xf numFmtId="0" fontId="4" fillId="3" borderId="4" xfId="0" applyFont="1" applyFill="1" applyBorder="1" applyAlignment="1">
      <alignment horizontal="center" vertical="center" wrapText="1"/>
    </xf>
    <xf numFmtId="0" fontId="4" fillId="3" borderId="6" xfId="0" applyFont="1" applyFill="1" applyBorder="1" applyAlignment="1">
      <alignment horizontal="center" vertical="center" wrapText="1"/>
    </xf>
    <xf numFmtId="0" fontId="6" fillId="0" borderId="0" xfId="0" applyFont="1" applyAlignment="1">
      <alignment wrapText="1"/>
    </xf>
    <xf numFmtId="0" fontId="6" fillId="0" borderId="0" xfId="0" applyFont="1" applyAlignment="1">
      <alignment horizontal="left" vertical="top" wrapText="1"/>
    </xf>
    <xf numFmtId="0" fontId="3" fillId="3" borderId="17" xfId="0" applyFont="1" applyFill="1" applyBorder="1" applyAlignment="1">
      <alignment horizontal="center" vertical="center" wrapText="1"/>
    </xf>
    <xf numFmtId="0" fontId="2" fillId="2" borderId="2" xfId="0" applyFont="1" applyFill="1" applyBorder="1" applyAlignment="1">
      <alignment vertical="center" wrapText="1"/>
    </xf>
    <xf numFmtId="0" fontId="0" fillId="0" borderId="22" xfId="0" applyBorder="1" applyAlignment="1">
      <alignment horizontal="left" vertical="top"/>
    </xf>
    <xf numFmtId="0" fontId="0" fillId="0" borderId="23" xfId="0" applyBorder="1" applyAlignment="1">
      <alignment horizontal="left" vertical="top"/>
    </xf>
    <xf numFmtId="0" fontId="0" fillId="0" borderId="25" xfId="0" applyBorder="1" applyAlignment="1">
      <alignment horizontal="left" vertical="top"/>
    </xf>
    <xf numFmtId="0" fontId="0" fillId="0" borderId="20" xfId="0" applyBorder="1" applyAlignment="1">
      <alignment horizontal="left" vertical="top"/>
    </xf>
    <xf numFmtId="0" fontId="0" fillId="0" borderId="26" xfId="0" applyBorder="1" applyAlignment="1">
      <alignment horizontal="left" vertical="top"/>
    </xf>
    <xf numFmtId="0" fontId="0" fillId="0" borderId="21" xfId="0" applyBorder="1" applyAlignment="1">
      <alignment horizontal="left" vertical="top"/>
    </xf>
    <xf numFmtId="0" fontId="0" fillId="0" borderId="1" xfId="0" applyBorder="1" applyAlignment="1">
      <alignment horizontal="left" vertical="top" wrapText="1"/>
    </xf>
    <xf numFmtId="0" fontId="0" fillId="0" borderId="1" xfId="0" applyBorder="1" applyAlignment="1">
      <alignment vertical="top" wrapText="1"/>
    </xf>
    <xf numFmtId="0" fontId="3" fillId="2" borderId="0" xfId="0" applyFont="1" applyFill="1" applyAlignment="1">
      <alignment vertical="center" wrapText="1"/>
    </xf>
    <xf numFmtId="0" fontId="0" fillId="0" borderId="0" xfId="0" pivotButton="1"/>
    <xf numFmtId="0" fontId="0" fillId="0" borderId="23" xfId="0" applyBorder="1"/>
    <xf numFmtId="0" fontId="0" fillId="0" borderId="22" xfId="0" applyBorder="1"/>
    <xf numFmtId="0" fontId="0" fillId="0" borderId="25" xfId="0" applyBorder="1"/>
    <xf numFmtId="0" fontId="0" fillId="0" borderId="18" xfId="0" applyBorder="1"/>
    <xf numFmtId="0" fontId="0" fillId="0" borderId="24" xfId="0" applyBorder="1"/>
    <xf numFmtId="0" fontId="0" fillId="0" borderId="18" xfId="0" applyBorder="1" applyAlignment="1">
      <alignment wrapText="1"/>
    </xf>
    <xf numFmtId="0" fontId="0" fillId="0" borderId="24" xfId="0" applyBorder="1" applyAlignment="1">
      <alignment wrapText="1"/>
    </xf>
    <xf numFmtId="0" fontId="0" fillId="0" borderId="20" xfId="0" applyBorder="1" applyAlignment="1">
      <alignment wrapText="1"/>
    </xf>
    <xf numFmtId="0" fontId="0" fillId="0" borderId="26" xfId="0" applyBorder="1" applyAlignment="1">
      <alignment wrapText="1"/>
    </xf>
    <xf numFmtId="0" fontId="0" fillId="0" borderId="21" xfId="0" applyBorder="1" applyAlignment="1">
      <alignment wrapText="1"/>
    </xf>
    <xf numFmtId="0" fontId="7" fillId="5" borderId="11" xfId="0" applyFont="1" applyFill="1" applyBorder="1" applyAlignment="1">
      <alignment horizontal="center" wrapText="1"/>
    </xf>
    <xf numFmtId="0" fontId="7" fillId="5" borderId="0" xfId="0" applyFont="1" applyFill="1" applyAlignment="1">
      <alignment horizontal="center" wrapText="1"/>
    </xf>
    <xf numFmtId="0" fontId="7" fillId="5" borderId="12" xfId="0" applyFont="1" applyFill="1" applyBorder="1" applyAlignment="1">
      <alignment horizontal="center" wrapText="1"/>
    </xf>
    <xf numFmtId="0" fontId="1" fillId="0" borderId="1" xfId="0" applyFont="1" applyBorder="1" applyAlignment="1">
      <alignment wrapText="1"/>
    </xf>
    <xf numFmtId="0" fontId="0" fillId="0" borderId="1" xfId="0" applyBorder="1" applyAlignment="1">
      <alignment wrapText="1"/>
    </xf>
    <xf numFmtId="0" fontId="1" fillId="0" borderId="30" xfId="0" applyFont="1" applyBorder="1" applyAlignment="1">
      <alignment wrapText="1"/>
    </xf>
    <xf numFmtId="0" fontId="0" fillId="0" borderId="30" xfId="0" applyBorder="1" applyAlignment="1">
      <alignment wrapText="1"/>
    </xf>
    <xf numFmtId="0" fontId="13" fillId="0" borderId="0" xfId="1"/>
    <xf numFmtId="0" fontId="0" fillId="0" borderId="0" xfId="0" applyAlignment="1">
      <alignment horizontal="center" wrapText="1"/>
    </xf>
    <xf numFmtId="0" fontId="15" fillId="0" borderId="0" xfId="1" applyFont="1"/>
    <xf numFmtId="0" fontId="1" fillId="0" borderId="0" xfId="0" applyFont="1"/>
    <xf numFmtId="0" fontId="0" fillId="2" borderId="0" xfId="0" applyFill="1"/>
    <xf numFmtId="0" fontId="0" fillId="0" borderId="32" xfId="0" applyBorder="1" applyAlignment="1">
      <alignment horizontal="left" vertical="top" wrapText="1"/>
    </xf>
    <xf numFmtId="0" fontId="0" fillId="0" borderId="33" xfId="0" applyBorder="1" applyAlignment="1">
      <alignment horizontal="left" vertical="top" wrapText="1"/>
    </xf>
    <xf numFmtId="0" fontId="0" fillId="0" borderId="33" xfId="0" applyBorder="1" applyAlignment="1">
      <alignment vertical="top" wrapText="1"/>
    </xf>
    <xf numFmtId="0" fontId="0" fillId="0" borderId="34" xfId="0" applyBorder="1" applyAlignment="1">
      <alignment vertical="top" wrapText="1"/>
    </xf>
    <xf numFmtId="0" fontId="0" fillId="0" borderId="35" xfId="0" applyBorder="1" applyAlignment="1">
      <alignment horizontal="left" vertical="top" wrapText="1"/>
    </xf>
    <xf numFmtId="0" fontId="0" fillId="0" borderId="36" xfId="0" applyBorder="1" applyAlignment="1">
      <alignment vertical="top" wrapText="1"/>
    </xf>
    <xf numFmtId="0" fontId="0" fillId="0" borderId="37" xfId="0" applyBorder="1" applyAlignment="1">
      <alignment horizontal="left" vertical="top" wrapText="1"/>
    </xf>
    <xf numFmtId="0" fontId="0" fillId="0" borderId="38" xfId="0" applyBorder="1" applyAlignment="1">
      <alignment horizontal="left" vertical="top" wrapText="1"/>
    </xf>
    <xf numFmtId="0" fontId="0" fillId="0" borderId="38" xfId="0" applyBorder="1" applyAlignment="1">
      <alignment vertical="top" wrapText="1"/>
    </xf>
    <xf numFmtId="0" fontId="0" fillId="0" borderId="39" xfId="0" applyBorder="1" applyAlignment="1">
      <alignment vertical="top" wrapText="1"/>
    </xf>
    <xf numFmtId="0" fontId="9" fillId="7" borderId="31" xfId="0" applyFont="1" applyFill="1" applyBorder="1" applyAlignment="1">
      <alignment horizontal="center" vertical="center" wrapText="1" readingOrder="1"/>
    </xf>
    <xf numFmtId="0" fontId="9" fillId="8" borderId="40" xfId="0" applyFont="1" applyFill="1" applyBorder="1" applyAlignment="1">
      <alignment horizontal="center" vertical="center" wrapText="1" readingOrder="1"/>
    </xf>
    <xf numFmtId="0" fontId="9" fillId="6" borderId="40" xfId="0" applyFont="1" applyFill="1" applyBorder="1" applyAlignment="1">
      <alignment horizontal="center" vertical="center" wrapText="1" readingOrder="1"/>
    </xf>
    <xf numFmtId="0" fontId="9" fillId="9" borderId="40" xfId="0" applyFont="1" applyFill="1" applyBorder="1" applyAlignment="1">
      <alignment horizontal="center" vertical="center" wrapText="1" readingOrder="1"/>
    </xf>
    <xf numFmtId="0" fontId="9" fillId="10" borderId="40" xfId="0" applyFont="1" applyFill="1" applyBorder="1" applyAlignment="1">
      <alignment horizontal="center" vertical="center" wrapText="1" readingOrder="1"/>
    </xf>
    <xf numFmtId="0" fontId="20" fillId="12" borderId="8" xfId="0" applyFont="1" applyFill="1" applyBorder="1" applyAlignment="1">
      <alignment horizontal="center" vertical="center" wrapText="1"/>
    </xf>
    <xf numFmtId="0" fontId="20" fillId="12" borderId="8" xfId="0" applyFont="1" applyFill="1" applyBorder="1" applyAlignment="1">
      <alignment horizontal="center" vertical="center"/>
    </xf>
    <xf numFmtId="0" fontId="20" fillId="12" borderId="10" xfId="0" applyFont="1" applyFill="1" applyBorder="1" applyAlignment="1">
      <alignment horizontal="center" vertical="center"/>
    </xf>
    <xf numFmtId="0" fontId="0" fillId="2" borderId="0" xfId="0" applyFill="1" applyAlignment="1">
      <alignment wrapText="1"/>
    </xf>
    <xf numFmtId="0" fontId="0" fillId="4" borderId="0" xfId="0" applyFill="1" applyAlignment="1">
      <alignment wrapText="1"/>
    </xf>
    <xf numFmtId="0" fontId="0" fillId="4" borderId="0" xfId="0" applyFill="1"/>
    <xf numFmtId="0" fontId="4" fillId="3" borderId="44" xfId="0" applyFont="1" applyFill="1" applyBorder="1" applyAlignment="1">
      <alignment horizontal="center" vertical="center" wrapText="1"/>
    </xf>
    <xf numFmtId="0" fontId="8" fillId="3" borderId="6" xfId="0" applyFont="1" applyFill="1" applyBorder="1" applyAlignment="1">
      <alignment horizontal="center" vertical="center" wrapText="1"/>
    </xf>
    <xf numFmtId="0" fontId="22" fillId="0" borderId="0" xfId="3" applyFont="1" applyFill="1" applyBorder="1" applyAlignment="1">
      <alignment vertical="center" wrapText="1"/>
    </xf>
    <xf numFmtId="0" fontId="22" fillId="0" borderId="0" xfId="3" applyFont="1" applyFill="1" applyBorder="1" applyAlignment="1">
      <alignment horizontal="center" vertical="center" wrapText="1"/>
    </xf>
    <xf numFmtId="0" fontId="25" fillId="11" borderId="7" xfId="0" applyFont="1" applyFill="1" applyBorder="1" applyAlignment="1">
      <alignment horizontal="center" vertical="center" wrapText="1"/>
    </xf>
    <xf numFmtId="0" fontId="13" fillId="0" borderId="0" xfId="1" applyAlignment="1"/>
    <xf numFmtId="0" fontId="25" fillId="11" borderId="45" xfId="0" applyFont="1" applyFill="1" applyBorder="1" applyAlignment="1">
      <alignment horizontal="center" vertical="center" wrapText="1"/>
    </xf>
    <xf numFmtId="0" fontId="1" fillId="0" borderId="0" xfId="0" applyFont="1" applyAlignment="1">
      <alignment wrapText="1"/>
    </xf>
    <xf numFmtId="0" fontId="13" fillId="0" borderId="0" xfId="1" applyBorder="1"/>
    <xf numFmtId="0" fontId="0" fillId="17" borderId="0" xfId="0" applyFill="1"/>
    <xf numFmtId="0" fontId="0" fillId="15" borderId="0" xfId="0" applyFill="1"/>
    <xf numFmtId="0" fontId="0" fillId="0" borderId="0" xfId="0" applyAlignment="1">
      <alignment vertical="center"/>
    </xf>
    <xf numFmtId="0" fontId="6" fillId="0" borderId="46" xfId="0" applyFont="1" applyBorder="1" applyAlignment="1">
      <alignment horizontal="left" vertical="top" wrapText="1"/>
    </xf>
    <xf numFmtId="0" fontId="6" fillId="0" borderId="46" xfId="0" applyFont="1" applyBorder="1" applyAlignment="1">
      <alignment vertical="top" wrapText="1"/>
    </xf>
    <xf numFmtId="0" fontId="0" fillId="2" borderId="0" xfId="0" applyFill="1" applyAlignment="1">
      <alignment horizontal="center" wrapText="1"/>
    </xf>
    <xf numFmtId="0" fontId="3" fillId="2" borderId="0" xfId="0" applyFont="1" applyFill="1" applyAlignment="1">
      <alignment vertical="center"/>
    </xf>
    <xf numFmtId="0" fontId="3" fillId="0" borderId="0" xfId="0" applyFont="1"/>
    <xf numFmtId="0" fontId="10" fillId="0" borderId="0" xfId="0" applyFont="1" applyAlignment="1">
      <alignment horizontal="center" vertical="center"/>
    </xf>
    <xf numFmtId="0" fontId="0" fillId="0" borderId="20" xfId="0" applyBorder="1"/>
    <xf numFmtId="0" fontId="0" fillId="0" borderId="26" xfId="0" applyBorder="1"/>
    <xf numFmtId="0" fontId="0" fillId="0" borderId="21" xfId="0" applyBorder="1"/>
    <xf numFmtId="0" fontId="1" fillId="18" borderId="27" xfId="0" applyFont="1" applyFill="1" applyBorder="1" applyAlignment="1">
      <alignment vertical="center" wrapText="1"/>
    </xf>
    <xf numFmtId="0" fontId="13" fillId="18" borderId="29" xfId="1" applyFill="1" applyBorder="1" applyAlignment="1">
      <alignment vertical="center" wrapText="1"/>
    </xf>
    <xf numFmtId="0" fontId="0" fillId="0" borderId="0" xfId="0" applyAlignment="1">
      <alignment horizontal="left" vertical="top"/>
    </xf>
    <xf numFmtId="0" fontId="0" fillId="0" borderId="47" xfId="0" applyBorder="1"/>
    <xf numFmtId="0" fontId="0" fillId="0" borderId="14" xfId="0" applyBorder="1"/>
    <xf numFmtId="0" fontId="10" fillId="0" borderId="48" xfId="0" applyFont="1" applyBorder="1" applyAlignment="1">
      <alignment horizontal="center" vertical="center" wrapText="1"/>
    </xf>
    <xf numFmtId="0" fontId="0" fillId="0" borderId="19" xfId="0" applyBorder="1"/>
    <xf numFmtId="0" fontId="26" fillId="0" borderId="0" xfId="0" applyFont="1" applyAlignment="1">
      <alignment vertical="center" wrapText="1"/>
    </xf>
    <xf numFmtId="0" fontId="23" fillId="3" borderId="0" xfId="2" applyFont="1" applyFill="1" applyBorder="1" applyAlignment="1">
      <alignment horizontal="center" vertical="center" wrapText="1"/>
    </xf>
    <xf numFmtId="0" fontId="3" fillId="3" borderId="0" xfId="0" applyFont="1" applyFill="1" applyAlignment="1">
      <alignment horizontal="center" vertical="center" wrapText="1"/>
    </xf>
    <xf numFmtId="0" fontId="7" fillId="3" borderId="0" xfId="0" applyFont="1" applyFill="1"/>
    <xf numFmtId="0" fontId="7" fillId="3" borderId="0" xfId="0" applyFont="1" applyFill="1" applyAlignment="1">
      <alignment wrapText="1"/>
    </xf>
    <xf numFmtId="0" fontId="7" fillId="2" borderId="0" xfId="0" applyFont="1" applyFill="1" applyAlignment="1">
      <alignment vertical="center"/>
    </xf>
    <xf numFmtId="0" fontId="0" fillId="2" borderId="0" xfId="0" applyFill="1" applyAlignment="1">
      <alignment vertical="center"/>
    </xf>
    <xf numFmtId="0" fontId="1" fillId="0" borderId="0" xfId="0" applyFont="1" applyAlignment="1">
      <alignment vertical="center"/>
    </xf>
    <xf numFmtId="0" fontId="13" fillId="0" borderId="0" xfId="1" applyFill="1" applyBorder="1"/>
    <xf numFmtId="0" fontId="27" fillId="2" borderId="0" xfId="0" applyFont="1" applyFill="1" applyAlignment="1">
      <alignment vertical="center"/>
    </xf>
    <xf numFmtId="0" fontId="7" fillId="3" borderId="0" xfId="4" applyFont="1" applyFill="1" applyBorder="1" applyAlignment="1">
      <alignment horizontal="center" vertical="center" wrapText="1"/>
    </xf>
    <xf numFmtId="0" fontId="3" fillId="3" borderId="5" xfId="0" applyFont="1" applyFill="1" applyBorder="1" applyAlignment="1">
      <alignment horizontal="center" vertical="center" wrapText="1"/>
    </xf>
    <xf numFmtId="0" fontId="0" fillId="0" borderId="49" xfId="0" applyBorder="1"/>
    <xf numFmtId="0" fontId="0" fillId="0" borderId="49" xfId="0" applyBorder="1" applyAlignment="1">
      <alignment wrapText="1"/>
    </xf>
    <xf numFmtId="0" fontId="7" fillId="3" borderId="50" xfId="4" applyFont="1" applyFill="1" applyBorder="1" applyAlignment="1">
      <alignment horizontal="center" vertical="center" wrapText="1"/>
    </xf>
    <xf numFmtId="0" fontId="6" fillId="0" borderId="0" xfId="0" applyFont="1" applyAlignment="1">
      <alignment vertical="top" wrapText="1"/>
    </xf>
    <xf numFmtId="0" fontId="6" fillId="0" borderId="0" xfId="0" applyFont="1" applyAlignment="1">
      <alignment horizontal="center" vertical="top" wrapText="1"/>
    </xf>
    <xf numFmtId="0" fontId="0" fillId="0" borderId="0" xfId="0" applyAlignment="1">
      <alignment vertical="top" wrapText="1"/>
    </xf>
    <xf numFmtId="0" fontId="6" fillId="0" borderId="15" xfId="0" applyFont="1" applyBorder="1" applyAlignment="1">
      <alignment vertical="top" wrapText="1"/>
    </xf>
    <xf numFmtId="0" fontId="6" fillId="0" borderId="16" xfId="0" applyFont="1" applyBorder="1" applyAlignment="1">
      <alignment vertical="top" wrapText="1"/>
    </xf>
    <xf numFmtId="0" fontId="3" fillId="2" borderId="0" xfId="0" applyFont="1" applyFill="1" applyAlignment="1">
      <alignment horizontal="center" vertical="center"/>
    </xf>
    <xf numFmtId="0" fontId="22" fillId="0" borderId="57" xfId="3" applyFont="1" applyFill="1" applyBorder="1" applyAlignment="1">
      <alignment horizontal="center" vertical="center" wrapText="1"/>
    </xf>
    <xf numFmtId="0" fontId="22" fillId="0" borderId="58" xfId="3" applyFont="1" applyFill="1" applyBorder="1" applyAlignment="1">
      <alignment vertical="center" wrapText="1"/>
    </xf>
    <xf numFmtId="0" fontId="22" fillId="0" borderId="58" xfId="3" applyFont="1" applyFill="1" applyBorder="1" applyAlignment="1">
      <alignment horizontal="left" vertical="center" wrapText="1"/>
    </xf>
    <xf numFmtId="0" fontId="22" fillId="0" borderId="57" xfId="0" applyFont="1" applyBorder="1" applyAlignment="1">
      <alignment horizontal="center" vertical="center" wrapText="1"/>
    </xf>
    <xf numFmtId="0" fontId="22" fillId="0" borderId="58" xfId="0" applyFont="1" applyBorder="1" applyAlignment="1">
      <alignment vertical="center" wrapText="1"/>
    </xf>
    <xf numFmtId="0" fontId="13" fillId="0" borderId="0" xfId="1" applyAlignment="1">
      <alignment wrapText="1"/>
    </xf>
    <xf numFmtId="0" fontId="7" fillId="2" borderId="0" xfId="1" applyFont="1" applyFill="1" applyAlignment="1">
      <alignment horizontal="center" vertical="center" wrapText="1"/>
    </xf>
    <xf numFmtId="0" fontId="0" fillId="0" borderId="57" xfId="0" applyBorder="1" applyAlignment="1">
      <alignment wrapText="1"/>
    </xf>
    <xf numFmtId="0" fontId="28" fillId="0" borderId="57" xfId="0" applyFont="1" applyBorder="1" applyAlignment="1">
      <alignment vertical="center" wrapText="1"/>
    </xf>
    <xf numFmtId="0" fontId="28" fillId="0" borderId="67" xfId="0" applyFont="1" applyBorder="1" applyAlignment="1">
      <alignment vertical="center" wrapText="1"/>
    </xf>
    <xf numFmtId="0" fontId="30" fillId="0" borderId="67" xfId="0" applyFont="1" applyBorder="1"/>
    <xf numFmtId="0" fontId="30" fillId="0" borderId="57" xfId="0" applyFont="1" applyBorder="1" applyAlignment="1">
      <alignment wrapText="1"/>
    </xf>
    <xf numFmtId="0" fontId="30" fillId="0" borderId="57" xfId="0" applyFont="1" applyBorder="1"/>
    <xf numFmtId="0" fontId="0" fillId="0" borderId="67" xfId="0" applyBorder="1"/>
    <xf numFmtId="0" fontId="0" fillId="0" borderId="57" xfId="0" applyBorder="1"/>
    <xf numFmtId="0" fontId="29" fillId="0" borderId="57" xfId="0" applyFont="1" applyBorder="1" applyAlignment="1">
      <alignment wrapText="1"/>
    </xf>
    <xf numFmtId="0" fontId="29" fillId="0" borderId="67" xfId="0" applyFont="1" applyBorder="1"/>
    <xf numFmtId="0" fontId="29" fillId="0" borderId="57" xfId="0" applyFont="1" applyBorder="1"/>
    <xf numFmtId="0" fontId="6" fillId="0" borderId="57" xfId="0" applyFont="1" applyBorder="1" applyAlignment="1">
      <alignment wrapText="1"/>
    </xf>
    <xf numFmtId="0" fontId="0" fillId="0" borderId="51" xfId="0" applyBorder="1" applyAlignment="1">
      <alignment wrapText="1"/>
    </xf>
    <xf numFmtId="0" fontId="6" fillId="0" borderId="51" xfId="0" applyFont="1" applyBorder="1" applyAlignment="1">
      <alignment wrapText="1"/>
    </xf>
    <xf numFmtId="0" fontId="28" fillId="0" borderId="51" xfId="0" applyFont="1" applyBorder="1" applyAlignment="1">
      <alignment vertical="center" wrapText="1"/>
    </xf>
    <xf numFmtId="0" fontId="28" fillId="0" borderId="53" xfId="0" applyFont="1" applyBorder="1" applyAlignment="1">
      <alignment vertical="center" wrapText="1"/>
    </xf>
    <xf numFmtId="0" fontId="30" fillId="0" borderId="0" xfId="0" applyFont="1"/>
    <xf numFmtId="0" fontId="30" fillId="0" borderId="49" xfId="0" applyFont="1" applyBorder="1" applyAlignment="1">
      <alignment wrapText="1"/>
    </xf>
    <xf numFmtId="0" fontId="28" fillId="0" borderId="54" xfId="0" applyFont="1" applyBorder="1" applyAlignment="1">
      <alignment vertical="center" wrapText="1"/>
    </xf>
    <xf numFmtId="0" fontId="28" fillId="0" borderId="68" xfId="0" applyFont="1" applyBorder="1" applyAlignment="1">
      <alignment vertical="center" wrapText="1"/>
    </xf>
    <xf numFmtId="0" fontId="23" fillId="3" borderId="60" xfId="2" applyFont="1" applyFill="1" applyBorder="1" applyAlignment="1">
      <alignment horizontal="center" vertical="center" wrapText="1"/>
    </xf>
    <xf numFmtId="0" fontId="23" fillId="3" borderId="61" xfId="2" applyFont="1" applyFill="1" applyBorder="1" applyAlignment="1">
      <alignment horizontal="center" vertical="center" wrapText="1"/>
    </xf>
    <xf numFmtId="0" fontId="7" fillId="3" borderId="45" xfId="0" applyFont="1" applyFill="1" applyBorder="1" applyAlignment="1">
      <alignment wrapText="1"/>
    </xf>
    <xf numFmtId="0" fontId="22" fillId="0" borderId="56" xfId="0" applyFont="1" applyBorder="1" applyAlignment="1">
      <alignment vertical="center" wrapText="1"/>
    </xf>
    <xf numFmtId="0" fontId="22" fillId="0" borderId="57" xfId="0" applyFont="1" applyBorder="1" applyAlignment="1">
      <alignment vertical="center" wrapText="1"/>
    </xf>
    <xf numFmtId="0" fontId="22" fillId="0" borderId="57" xfId="0" applyFont="1" applyBorder="1" applyAlignment="1">
      <alignment vertical="center"/>
    </xf>
    <xf numFmtId="0" fontId="22" fillId="0" borderId="62" xfId="0" applyFont="1" applyBorder="1" applyAlignment="1">
      <alignment vertical="center" wrapText="1"/>
    </xf>
    <xf numFmtId="0" fontId="22" fillId="0" borderId="63" xfId="0" applyFont="1" applyBorder="1" applyAlignment="1">
      <alignment vertical="center" wrapText="1"/>
    </xf>
    <xf numFmtId="0" fontId="22" fillId="0" borderId="63" xfId="0" applyFont="1" applyBorder="1" applyAlignment="1">
      <alignment horizontal="center" vertical="center" wrapText="1"/>
    </xf>
    <xf numFmtId="0" fontId="22" fillId="0" borderId="64" xfId="0" applyFont="1" applyBorder="1" applyAlignment="1">
      <alignment vertical="center" wrapText="1"/>
    </xf>
    <xf numFmtId="0" fontId="22" fillId="0" borderId="66" xfId="0" applyFont="1" applyBorder="1" applyAlignment="1">
      <alignment vertical="center" wrapText="1"/>
    </xf>
    <xf numFmtId="0" fontId="22" fillId="0" borderId="41" xfId="0" applyFont="1" applyBorder="1" applyAlignment="1">
      <alignment vertical="center" wrapText="1"/>
    </xf>
    <xf numFmtId="0" fontId="22" fillId="0" borderId="66" xfId="0" applyFont="1" applyBorder="1" applyAlignment="1">
      <alignment horizontal="center" vertical="center" wrapText="1"/>
    </xf>
    <xf numFmtId="0" fontId="22" fillId="0" borderId="65" xfId="0" applyFont="1" applyBorder="1" applyAlignment="1">
      <alignment vertical="center" wrapText="1"/>
    </xf>
    <xf numFmtId="0" fontId="22" fillId="0" borderId="60" xfId="0" applyFont="1" applyBorder="1" applyAlignment="1">
      <alignment vertical="center" wrapText="1"/>
    </xf>
    <xf numFmtId="0" fontId="22" fillId="0" borderId="0" xfId="0" applyFont="1" applyAlignment="1">
      <alignment vertical="center" wrapText="1"/>
    </xf>
    <xf numFmtId="0" fontId="22" fillId="0" borderId="0" xfId="0" applyFont="1" applyAlignment="1">
      <alignment horizontal="center" vertical="center" wrapText="1"/>
    </xf>
    <xf numFmtId="0" fontId="22" fillId="0" borderId="61" xfId="0" applyFont="1" applyBorder="1" applyAlignment="1">
      <alignment vertical="center" wrapText="1"/>
    </xf>
    <xf numFmtId="0" fontId="22" fillId="0" borderId="52" xfId="0" applyFont="1" applyBorder="1" applyAlignment="1">
      <alignment vertical="center" wrapText="1"/>
    </xf>
    <xf numFmtId="0" fontId="22" fillId="0" borderId="51" xfId="0" applyFont="1" applyBorder="1" applyAlignment="1">
      <alignment vertical="center" wrapText="1"/>
    </xf>
    <xf numFmtId="0" fontId="22" fillId="0" borderId="51" xfId="0" applyFont="1" applyBorder="1" applyAlignment="1">
      <alignment horizontal="center" vertical="center" wrapText="1"/>
    </xf>
    <xf numFmtId="0" fontId="22" fillId="0" borderId="55" xfId="0" applyFont="1" applyBorder="1" applyAlignment="1">
      <alignment vertical="center" wrapText="1"/>
    </xf>
    <xf numFmtId="0" fontId="0" fillId="0" borderId="59" xfId="0" applyBorder="1" applyAlignment="1">
      <alignment wrapText="1"/>
    </xf>
    <xf numFmtId="0" fontId="0" fillId="0" borderId="56" xfId="0" applyBorder="1" applyAlignment="1">
      <alignment wrapText="1"/>
    </xf>
    <xf numFmtId="0" fontId="0" fillId="0" borderId="56" xfId="0" applyBorder="1"/>
    <xf numFmtId="0" fontId="0" fillId="0" borderId="52" xfId="0" applyBorder="1" applyAlignment="1">
      <alignment wrapText="1"/>
    </xf>
    <xf numFmtId="0" fontId="12" fillId="0" borderId="58" xfId="3" applyFont="1" applyFill="1" applyBorder="1" applyAlignment="1">
      <alignment vertical="center" wrapText="1"/>
    </xf>
    <xf numFmtId="0" fontId="14" fillId="19" borderId="0" xfId="0" applyFont="1" applyFill="1" applyAlignment="1">
      <alignment horizontal="center" vertical="center" wrapText="1"/>
    </xf>
    <xf numFmtId="0" fontId="4" fillId="16" borderId="0" xfId="0" applyFont="1" applyFill="1" applyAlignment="1">
      <alignment horizontal="center" vertical="center" wrapText="1"/>
    </xf>
    <xf numFmtId="0" fontId="10" fillId="16" borderId="6" xfId="0" applyFont="1" applyFill="1" applyBorder="1" applyAlignment="1">
      <alignment horizontal="center" vertical="center" wrapText="1"/>
    </xf>
    <xf numFmtId="0" fontId="22" fillId="0" borderId="56" xfId="0" applyFont="1" applyBorder="1" applyAlignment="1">
      <alignment wrapText="1"/>
    </xf>
    <xf numFmtId="0" fontId="22" fillId="0" borderId="49" xfId="0" applyFont="1" applyBorder="1" applyAlignment="1">
      <alignment vertical="center"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6" fillId="0" borderId="18" xfId="0" applyFont="1" applyBorder="1" applyAlignment="1">
      <alignment horizontal="center" vertical="center" wrapText="1"/>
    </xf>
    <xf numFmtId="0" fontId="6" fillId="0" borderId="24" xfId="0" applyFont="1" applyBorder="1" applyAlignment="1">
      <alignment horizontal="center" vertical="center" wrapText="1"/>
    </xf>
    <xf numFmtId="0" fontId="3" fillId="2" borderId="0" xfId="0" applyFont="1" applyFill="1" applyAlignment="1">
      <alignment horizontal="center" vertical="center" wrapText="1"/>
    </xf>
    <xf numFmtId="0" fontId="3" fillId="2" borderId="19" xfId="0" applyFont="1" applyFill="1" applyBorder="1" applyAlignment="1">
      <alignment horizontal="center" vertical="center" wrapText="1"/>
    </xf>
    <xf numFmtId="0" fontId="20" fillId="0" borderId="9" xfId="0" applyFont="1" applyBorder="1" applyAlignment="1">
      <alignment horizontal="left" vertical="top" wrapText="1"/>
    </xf>
    <xf numFmtId="0" fontId="20" fillId="0" borderId="10" xfId="0" applyFont="1" applyBorder="1" applyAlignment="1">
      <alignment horizontal="left" vertical="top" wrapText="1"/>
    </xf>
    <xf numFmtId="0" fontId="20" fillId="0" borderId="11" xfId="0" applyFont="1" applyBorder="1" applyAlignment="1">
      <alignment horizontal="left" vertical="top" wrapText="1"/>
    </xf>
    <xf numFmtId="0" fontId="20" fillId="0" borderId="12" xfId="0" applyFont="1" applyBorder="1" applyAlignment="1">
      <alignment horizontal="left" vertical="top" wrapText="1"/>
    </xf>
    <xf numFmtId="0" fontId="20" fillId="0" borderId="13" xfId="0" applyFont="1" applyBorder="1" applyAlignment="1">
      <alignment horizontal="left" vertical="top" wrapText="1"/>
    </xf>
    <xf numFmtId="0" fontId="20" fillId="0" borderId="14" xfId="0" applyFont="1" applyBorder="1" applyAlignment="1">
      <alignment horizontal="left" vertical="top" wrapText="1"/>
    </xf>
    <xf numFmtId="0" fontId="3" fillId="2" borderId="0" xfId="0" applyFont="1" applyFill="1" applyAlignment="1">
      <alignment horizontal="center"/>
    </xf>
    <xf numFmtId="0" fontId="0" fillId="0" borderId="0" xfId="0" applyAlignment="1">
      <alignment horizontal="left" wrapText="1"/>
    </xf>
    <xf numFmtId="0" fontId="0" fillId="0" borderId="0" xfId="0" applyAlignment="1">
      <alignment horizontal="left" vertical="top" wrapText="1"/>
    </xf>
    <xf numFmtId="0" fontId="10" fillId="0" borderId="27" xfId="0" applyFont="1" applyBorder="1" applyAlignment="1">
      <alignment horizontal="center" vertical="center" wrapText="1"/>
    </xf>
    <xf numFmtId="0" fontId="10" fillId="0" borderId="28" xfId="0" applyFont="1" applyBorder="1" applyAlignment="1">
      <alignment horizontal="center" vertical="center"/>
    </xf>
    <xf numFmtId="0" fontId="10" fillId="0" borderId="29" xfId="0" applyFont="1" applyBorder="1" applyAlignment="1">
      <alignment horizontal="center" vertical="center"/>
    </xf>
    <xf numFmtId="0" fontId="31" fillId="0" borderId="2" xfId="0" applyFont="1" applyBorder="1" applyAlignment="1">
      <alignment horizontal="left" vertical="center" wrapText="1"/>
    </xf>
    <xf numFmtId="0" fontId="33" fillId="0" borderId="41" xfId="0" applyFont="1" applyBorder="1" applyAlignment="1">
      <alignment horizontal="left" vertical="center" wrapText="1"/>
    </xf>
    <xf numFmtId="0" fontId="33" fillId="0" borderId="3" xfId="0" applyFont="1" applyBorder="1" applyAlignment="1">
      <alignment horizontal="left" vertical="center" wrapText="1"/>
    </xf>
    <xf numFmtId="0" fontId="7" fillId="2" borderId="0" xfId="0" applyFont="1" applyFill="1" applyAlignment="1">
      <alignment horizontal="center" vertical="center"/>
    </xf>
    <xf numFmtId="0" fontId="8" fillId="0" borderId="2" xfId="0" applyFont="1" applyBorder="1" applyAlignment="1">
      <alignment horizontal="center"/>
    </xf>
    <xf numFmtId="0" fontId="8" fillId="0" borderId="41" xfId="0" applyFont="1" applyBorder="1" applyAlignment="1">
      <alignment horizontal="center"/>
    </xf>
    <xf numFmtId="0" fontId="8" fillId="0" borderId="3" xfId="0" applyFont="1" applyBorder="1" applyAlignment="1">
      <alignment horizontal="center"/>
    </xf>
    <xf numFmtId="0" fontId="34" fillId="0" borderId="2" xfId="0" applyFont="1" applyBorder="1" applyAlignment="1">
      <alignment horizontal="center"/>
    </xf>
    <xf numFmtId="0" fontId="34" fillId="0" borderId="41" xfId="0" applyFont="1" applyBorder="1" applyAlignment="1">
      <alignment horizontal="center"/>
    </xf>
    <xf numFmtId="0" fontId="34" fillId="0" borderId="3" xfId="0" applyFont="1" applyBorder="1" applyAlignment="1">
      <alignment horizontal="center"/>
    </xf>
    <xf numFmtId="0" fontId="0" fillId="17" borderId="0" xfId="0" applyFill="1" applyAlignment="1">
      <alignment horizontal="center" vertical="center"/>
    </xf>
    <xf numFmtId="0" fontId="0" fillId="0" borderId="0" xfId="0" applyAlignment="1">
      <alignment horizontal="center" vertical="center"/>
    </xf>
    <xf numFmtId="0" fontId="0" fillId="15" borderId="0" xfId="0" applyFill="1" applyAlignment="1">
      <alignment horizontal="center" vertical="center"/>
    </xf>
    <xf numFmtId="0" fontId="7" fillId="2" borderId="0" xfId="0" applyFont="1" applyFill="1" applyAlignment="1">
      <alignment horizontal="center" vertical="center" wrapText="1"/>
    </xf>
    <xf numFmtId="0" fontId="5" fillId="4" borderId="0" xfId="0" applyFont="1" applyFill="1" applyAlignment="1">
      <alignment horizontal="center" vertical="center" wrapText="1"/>
    </xf>
    <xf numFmtId="0" fontId="3" fillId="2" borderId="5" xfId="0" applyFont="1" applyFill="1" applyBorder="1" applyAlignment="1">
      <alignment horizontal="center" vertical="center" wrapText="1"/>
    </xf>
    <xf numFmtId="0" fontId="3" fillId="3" borderId="45" xfId="0" applyFont="1" applyFill="1" applyBorder="1" applyAlignment="1">
      <alignment horizontal="center" vertical="center" wrapText="1"/>
    </xf>
    <xf numFmtId="0" fontId="3" fillId="3" borderId="0" xfId="0" applyFont="1" applyFill="1" applyAlignment="1">
      <alignment horizontal="center" vertical="center" wrapText="1"/>
    </xf>
    <xf numFmtId="0" fontId="0" fillId="0" borderId="27" xfId="0" applyBorder="1" applyAlignment="1">
      <alignment horizontal="center" wrapText="1"/>
    </xf>
    <xf numFmtId="0" fontId="0" fillId="0" borderId="28" xfId="0" applyBorder="1" applyAlignment="1">
      <alignment horizontal="center" wrapText="1"/>
    </xf>
    <xf numFmtId="0" fontId="0" fillId="0" borderId="29" xfId="0" applyBorder="1" applyAlignment="1">
      <alignment horizontal="center" wrapText="1"/>
    </xf>
  </cellXfs>
  <cellStyles count="5">
    <cellStyle name="Accent1" xfId="4" builtinId="29"/>
    <cellStyle name="Heading 1" xfId="2" builtinId="16"/>
    <cellStyle name="Hyperlink" xfId="1" builtinId="8"/>
    <cellStyle name="Normal" xfId="0" builtinId="0"/>
    <cellStyle name="Note" xfId="3" builtinId="10"/>
  </cellStyles>
  <dxfs count="13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medium">
          <color indexed="64"/>
        </top>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theme="4"/>
        </patternFill>
      </fill>
      <alignment horizontal="center" vertical="bottom" textRotation="0" wrapText="1" indent="0" justifyLastLine="0" shrinkToFit="0" readingOrder="0"/>
    </dxf>
    <dxf>
      <font>
        <strike val="0"/>
        <outline val="0"/>
        <shadow val="0"/>
        <u val="none"/>
        <vertAlign val="baseline"/>
        <sz val="11"/>
        <color auto="1"/>
        <name val="Calibri"/>
        <family val="2"/>
        <scheme val="minor"/>
      </font>
      <numFmt numFmtId="0" formatCode="General"/>
      <fill>
        <patternFill patternType="none">
          <fgColor indexed="64"/>
          <bgColor auto="1"/>
        </patternFill>
      </fill>
      <alignment vertical="top"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top" textRotation="0" wrapText="1" indent="0" justifyLastLine="0" shrinkToFit="0" readingOrder="0"/>
    </dxf>
    <dxf>
      <font>
        <strike val="0"/>
        <outline val="0"/>
        <shadow val="0"/>
        <u val="none"/>
        <vertAlign val="baseline"/>
        <sz val="11"/>
        <color auto="1"/>
        <name val="Calibri"/>
        <family val="2"/>
        <scheme val="minor"/>
      </font>
      <numFmt numFmtId="0" formatCode="General"/>
      <fill>
        <patternFill patternType="none">
          <fgColor indexed="64"/>
          <bgColor auto="1"/>
        </patternFill>
      </fill>
      <alignment vertical="top"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top" textRotation="0" wrapText="1" indent="0" justifyLastLine="0" shrinkToFit="0" readingOrder="0"/>
    </dxf>
    <dxf>
      <font>
        <strike val="0"/>
        <outline val="0"/>
        <shadow val="0"/>
        <u val="none"/>
        <vertAlign val="baseline"/>
        <sz val="11"/>
        <color auto="1"/>
        <name val="Calibri"/>
        <family val="2"/>
        <scheme val="minor"/>
      </font>
      <numFmt numFmtId="0" formatCode="General"/>
      <fill>
        <patternFill patternType="none">
          <fgColor indexed="64"/>
          <bgColor auto="1"/>
        </patternFill>
      </fill>
      <alignment vertical="top" textRotation="0" wrapText="1" indent="0" justifyLastLine="0" shrinkToFit="0" readingOrder="0"/>
    </dxf>
    <dxf>
      <font>
        <strike val="0"/>
        <outline val="0"/>
        <shadow val="0"/>
        <u val="none"/>
        <vertAlign val="baseline"/>
        <sz val="11"/>
        <color auto="1"/>
        <name val="Calibri"/>
        <family val="2"/>
        <scheme val="minor"/>
      </font>
      <numFmt numFmtId="0" formatCode="General"/>
      <fill>
        <patternFill patternType="none">
          <fgColor indexed="64"/>
          <bgColor auto="1"/>
        </patternFill>
      </fill>
      <alignment vertical="top" textRotation="0" wrapText="1" indent="0" justifyLastLine="0" shrinkToFit="0" readingOrder="0"/>
    </dxf>
    <dxf>
      <font>
        <strike val="0"/>
        <outline val="0"/>
        <shadow val="0"/>
        <u val="none"/>
        <vertAlign val="baseline"/>
        <sz val="11"/>
        <color auto="1"/>
        <name val="Calibri"/>
        <family val="2"/>
        <scheme val="minor"/>
      </font>
      <numFmt numFmtId="0" formatCode="General"/>
      <fill>
        <patternFill patternType="none">
          <fgColor indexed="64"/>
          <bgColor auto="1"/>
        </patternFill>
      </fill>
      <alignment vertical="top" textRotation="0" wrapText="1" indent="0" justifyLastLine="0" shrinkToFit="0" readingOrder="0"/>
    </dxf>
    <dxf>
      <font>
        <strike val="0"/>
        <outline val="0"/>
        <shadow val="0"/>
        <u val="none"/>
        <vertAlign val="baseline"/>
        <sz val="11"/>
        <color auto="1"/>
        <name val="Calibri"/>
        <family val="2"/>
        <scheme val="minor"/>
      </font>
      <numFmt numFmtId="0" formatCode="General"/>
      <fill>
        <patternFill patternType="none">
          <fgColor indexed="64"/>
          <bgColor auto="1"/>
        </patternFill>
      </fill>
      <alignment vertical="top" textRotation="0" wrapText="1" indent="0" justifyLastLine="0" shrinkToFit="0" readingOrder="0"/>
    </dxf>
    <dxf>
      <font>
        <strike val="0"/>
        <outline val="0"/>
        <shadow val="0"/>
        <u val="none"/>
        <vertAlign val="baseline"/>
        <sz val="11"/>
        <color auto="1"/>
        <name val="Calibri"/>
        <family val="2"/>
        <scheme val="minor"/>
      </font>
      <numFmt numFmtId="0" formatCode="General"/>
      <fill>
        <patternFill patternType="none">
          <fgColor indexed="64"/>
          <bgColor auto="1"/>
        </patternFill>
      </fill>
      <alignment vertical="top" textRotation="0" wrapText="1" indent="0" justifyLastLine="0" shrinkToFit="0" readingOrder="0"/>
    </dxf>
    <dxf>
      <font>
        <strike val="0"/>
        <outline val="0"/>
        <shadow val="0"/>
        <u val="none"/>
        <vertAlign val="baseline"/>
        <sz val="11"/>
        <color auto="1"/>
        <name val="Calibri"/>
        <family val="2"/>
        <scheme val="minor"/>
      </font>
      <numFmt numFmtId="0" formatCode="General"/>
      <fill>
        <patternFill patternType="none">
          <fgColor indexed="64"/>
          <bgColor auto="1"/>
        </patternFill>
      </fill>
      <alignment vertical="top" textRotation="0" wrapText="1" indent="0" justifyLastLine="0" shrinkToFit="0" readingOrder="0"/>
    </dxf>
    <dxf>
      <font>
        <strike val="0"/>
        <outline val="0"/>
        <shadow val="0"/>
        <u val="none"/>
        <vertAlign val="baseline"/>
        <sz val="11"/>
        <color auto="1"/>
        <name val="Calibri"/>
        <family val="2"/>
        <scheme val="minor"/>
      </font>
      <numFmt numFmtId="0" formatCode="General"/>
      <fill>
        <patternFill patternType="none">
          <fgColor indexed="64"/>
          <bgColor auto="1"/>
        </patternFill>
      </fill>
      <alignment vertical="top" textRotation="0" wrapText="1" indent="0" justifyLastLine="0" shrinkToFit="0" readingOrder="0"/>
    </dxf>
    <dxf>
      <font>
        <strike val="0"/>
        <outline val="0"/>
        <shadow val="0"/>
        <u val="none"/>
        <vertAlign val="baseline"/>
        <sz val="11"/>
        <color auto="1"/>
        <name val="Calibri"/>
        <family val="2"/>
        <scheme val="minor"/>
      </font>
      <numFmt numFmtId="0" formatCode="General"/>
      <fill>
        <patternFill patternType="none">
          <fgColor indexed="64"/>
          <bgColor auto="1"/>
        </patternFill>
      </fill>
      <alignment vertical="top" textRotation="0" wrapText="1" indent="0" justifyLastLine="0" shrinkToFit="0" readingOrder="0"/>
    </dxf>
    <dxf>
      <font>
        <strike val="0"/>
        <outline val="0"/>
        <shadow val="0"/>
        <u val="none"/>
        <vertAlign val="baseline"/>
        <sz val="11"/>
        <color auto="1"/>
        <name val="Calibri"/>
        <family val="2"/>
        <scheme val="minor"/>
      </font>
      <numFmt numFmtId="0" formatCode="General"/>
      <fill>
        <patternFill patternType="none">
          <fgColor indexed="64"/>
          <bgColor auto="1"/>
        </patternFill>
      </fill>
      <alignment vertical="top" textRotation="0" wrapText="1" indent="0" justifyLastLine="0" shrinkToFit="0" readingOrder="0"/>
    </dxf>
    <dxf>
      <font>
        <strike val="0"/>
        <outline val="0"/>
        <shadow val="0"/>
        <u val="none"/>
        <vertAlign val="baseline"/>
        <sz val="11"/>
        <color auto="1"/>
        <name val="Calibri"/>
        <family val="2"/>
        <scheme val="minor"/>
      </font>
      <numFmt numFmtId="0" formatCode="General"/>
      <fill>
        <patternFill patternType="none">
          <fgColor indexed="64"/>
          <bgColor auto="1"/>
        </patternFill>
      </fill>
      <alignment vertical="top" textRotation="0" wrapText="1" indent="0" justifyLastLine="0" shrinkToFit="0" readingOrder="0"/>
    </dxf>
    <dxf>
      <font>
        <strike val="0"/>
        <outline val="0"/>
        <shadow val="0"/>
        <u val="none"/>
        <vertAlign val="baseline"/>
        <sz val="11"/>
        <color auto="1"/>
        <name val="Calibri"/>
        <family val="2"/>
        <scheme val="minor"/>
      </font>
      <numFmt numFmtId="0" formatCode="General"/>
      <fill>
        <patternFill patternType="none">
          <fgColor indexed="64"/>
          <bgColor auto="1"/>
        </patternFill>
      </fill>
      <alignment vertical="top" textRotation="0" wrapText="1" indent="0" justifyLastLine="0" shrinkToFit="0" readingOrder="0"/>
    </dxf>
    <dxf>
      <font>
        <strike val="0"/>
        <outline val="0"/>
        <shadow val="0"/>
        <u val="none"/>
        <vertAlign val="baseline"/>
        <sz val="11"/>
        <color auto="1"/>
        <name val="Calibri"/>
        <family val="2"/>
        <scheme val="minor"/>
      </font>
      <numFmt numFmtId="0" formatCode="General"/>
      <fill>
        <patternFill patternType="none">
          <fgColor indexed="64"/>
          <bgColor auto="1"/>
        </patternFill>
      </fill>
      <alignment vertical="top" textRotation="0" wrapText="1" indent="0" justifyLastLine="0" shrinkToFit="0" readingOrder="0"/>
    </dxf>
    <dxf>
      <font>
        <strike val="0"/>
        <outline val="0"/>
        <shadow val="0"/>
        <u val="none"/>
        <vertAlign val="baseline"/>
        <sz val="11"/>
        <color auto="1"/>
        <name val="Calibri"/>
        <family val="2"/>
        <scheme val="minor"/>
      </font>
      <numFmt numFmtId="0" formatCode="General"/>
      <fill>
        <patternFill patternType="none">
          <fgColor indexed="64"/>
          <bgColor auto="1"/>
        </patternFill>
      </fill>
      <alignment vertical="top" textRotation="0" wrapText="1" indent="0" justifyLastLine="0" shrinkToFit="0" readingOrder="0"/>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1"/>
        <color auto="1"/>
        <name val="Calibri"/>
        <family val="2"/>
        <scheme val="minor"/>
      </font>
      <numFmt numFmtId="0" formatCode="General"/>
      <fill>
        <patternFill patternType="none">
          <fgColor indexed="64"/>
          <bgColor auto="1"/>
        </patternFill>
      </fill>
      <alignment vertical="top" textRotation="0" wrapText="1" indent="0" justifyLastLine="0" shrinkToFit="0" readingOrder="0"/>
    </dxf>
    <dxf>
      <font>
        <strike val="0"/>
        <outline val="0"/>
        <shadow val="0"/>
        <u val="none"/>
        <vertAlign val="baseline"/>
        <sz val="11"/>
        <color auto="1"/>
        <name val="Calibri"/>
        <family val="2"/>
        <scheme val="minor"/>
      </font>
      <numFmt numFmtId="0" formatCode="General"/>
      <fill>
        <patternFill patternType="none">
          <fgColor indexed="64"/>
          <bgColor auto="1"/>
        </patternFill>
      </fill>
      <alignment vertical="top" textRotation="0" wrapText="1" indent="0" justifyLastLine="0" shrinkToFit="0" readingOrder="0"/>
    </dxf>
    <dxf>
      <font>
        <strike val="0"/>
        <outline val="0"/>
        <shadow val="0"/>
        <u val="none"/>
        <vertAlign val="baseline"/>
        <sz val="11"/>
        <color auto="1"/>
        <name val="Calibri"/>
        <family val="2"/>
        <scheme val="minor"/>
      </font>
      <numFmt numFmtId="0" formatCode="General"/>
      <fill>
        <patternFill patternType="none">
          <fgColor indexed="64"/>
          <bgColor auto="1"/>
        </patternFill>
      </fill>
      <alignment vertical="top" textRotation="0" wrapText="1" indent="0" justifyLastLine="0" shrinkToFit="0" readingOrder="0"/>
    </dxf>
    <dxf>
      <font>
        <strike val="0"/>
        <outline val="0"/>
        <shadow val="0"/>
        <u val="none"/>
        <vertAlign val="baseline"/>
        <sz val="11"/>
        <color auto="1"/>
        <name val="Calibri"/>
        <family val="2"/>
        <scheme val="minor"/>
      </font>
      <numFmt numFmtId="0" formatCode="General"/>
      <fill>
        <patternFill patternType="none">
          <fgColor indexed="64"/>
          <bgColor auto="1"/>
        </patternFill>
      </fill>
      <alignment vertical="top" textRotation="0" wrapText="1" indent="0" justifyLastLine="0" shrinkToFit="0" readingOrder="0"/>
    </dxf>
    <dxf>
      <font>
        <strike val="0"/>
        <outline val="0"/>
        <shadow val="0"/>
        <u val="none"/>
        <vertAlign val="baseline"/>
        <sz val="11"/>
        <color auto="1"/>
        <name val="Calibri"/>
        <family val="2"/>
        <scheme val="minor"/>
      </font>
      <numFmt numFmtId="0" formatCode="General"/>
      <fill>
        <patternFill patternType="none">
          <fgColor indexed="64"/>
          <bgColor auto="1"/>
        </patternFill>
      </fill>
      <alignment vertical="top" textRotation="0" wrapText="1" indent="0" justifyLastLine="0" shrinkToFit="0" readingOrder="0"/>
    </dxf>
    <dxf>
      <font>
        <strike val="0"/>
        <outline val="0"/>
        <shadow val="0"/>
        <u val="none"/>
        <vertAlign val="baseline"/>
        <sz val="11"/>
        <color auto="1"/>
        <name val="Calibri"/>
        <family val="2"/>
        <scheme val="minor"/>
      </font>
      <numFmt numFmtId="0" formatCode="General"/>
      <fill>
        <patternFill patternType="none">
          <fgColor indexed="64"/>
          <bgColor auto="1"/>
        </patternFill>
      </fill>
      <alignment vertical="top" textRotation="0" wrapText="1" indent="0" justifyLastLine="0" shrinkToFit="0" readingOrder="0"/>
    </dxf>
    <dxf>
      <font>
        <strike val="0"/>
        <outline val="0"/>
        <shadow val="0"/>
        <u val="none"/>
        <vertAlign val="baseline"/>
        <sz val="11"/>
        <color auto="1"/>
        <name val="Calibri"/>
        <family val="2"/>
        <scheme val="minor"/>
      </font>
      <numFmt numFmtId="0" formatCode="General"/>
      <fill>
        <patternFill patternType="none">
          <fgColor indexed="64"/>
          <bgColor auto="1"/>
        </patternFill>
      </fill>
      <alignment vertical="top"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1"/>
        <color auto="1"/>
        <name val="Calibri"/>
        <family val="2"/>
        <scheme val="minor"/>
      </font>
      <numFmt numFmtId="0" formatCode="General"/>
      <fill>
        <patternFill patternType="none">
          <fgColor indexed="64"/>
          <bgColor auto="1"/>
        </patternFill>
      </fill>
      <alignment vertical="top" textRotation="0" wrapText="1" indent="0" justifyLastLine="0" shrinkToFit="0" readingOrder="0"/>
    </dxf>
    <dxf>
      <font>
        <strike val="0"/>
        <outline val="0"/>
        <shadow val="0"/>
        <u val="none"/>
        <vertAlign val="baseline"/>
        <sz val="11"/>
        <color auto="1"/>
        <name val="Calibri"/>
        <family val="2"/>
        <scheme val="minor"/>
      </font>
      <numFmt numFmtId="0" formatCode="General"/>
      <fill>
        <patternFill patternType="none">
          <fgColor indexed="64"/>
          <bgColor auto="1"/>
        </patternFill>
      </fill>
      <alignment vertical="top" textRotation="0" wrapText="1" indent="0" justifyLastLine="0" shrinkToFit="0" readingOrder="0"/>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11"/>
        <color auto="1"/>
        <name val="Calibri"/>
        <family val="2"/>
        <scheme val="minor"/>
      </font>
      <numFmt numFmtId="0" formatCode="General"/>
      <alignment horizontal="center" vertical="top" textRotation="0" wrapText="1" indent="0" justifyLastLine="0" shrinkToFit="0" readingOrder="0"/>
    </dxf>
    <dxf>
      <font>
        <strike val="0"/>
        <outline val="0"/>
        <shadow val="0"/>
        <u val="none"/>
        <vertAlign val="baseline"/>
        <sz val="11"/>
        <color auto="1"/>
        <name val="Calibri"/>
        <family val="2"/>
        <scheme val="minor"/>
      </font>
      <numFmt numFmtId="0" formatCode="General"/>
      <fill>
        <patternFill patternType="none">
          <fgColor indexed="64"/>
          <bgColor auto="1"/>
        </patternFill>
      </fill>
      <alignment horizontal="center" vertical="top"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top" textRotation="0" wrapText="1" indent="0" justifyLastLine="0" shrinkToFit="0" readingOrder="0"/>
      <border diagonalUp="0" diagonalDown="0" outline="0">
        <left/>
        <right style="thick">
          <color theme="1"/>
        </right>
        <top/>
        <bottom/>
      </border>
    </dxf>
    <dxf>
      <font>
        <b val="0"/>
        <i val="0"/>
        <strike val="0"/>
        <condense val="0"/>
        <extend val="0"/>
        <outline val="0"/>
        <shadow val="0"/>
        <u val="none"/>
        <vertAlign val="baseline"/>
        <sz val="11"/>
        <color auto="1"/>
        <name val="Calibri"/>
        <family val="2"/>
        <scheme val="minor"/>
      </font>
      <alignment horizontal="general" vertical="top"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vertical="top"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vertical="top"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vertical="top"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vertical="top"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vertical="top" textRotation="0" wrapText="1" indent="0" justifyLastLine="0" shrinkToFit="0" readingOrder="0"/>
    </dxf>
    <dxf>
      <font>
        <strike val="0"/>
        <outline val="0"/>
        <shadow val="0"/>
        <u val="none"/>
        <vertAlign val="baseline"/>
        <sz val="14"/>
        <color theme="1"/>
        <name val="Calibri"/>
        <family val="2"/>
        <scheme val="minor"/>
      </font>
      <fill>
        <patternFill patternType="solid">
          <fgColor indexed="64"/>
          <bgColor theme="0" tint="-0.499984740745262"/>
        </patternFill>
      </fill>
      <alignment horizontal="center" vertical="center" textRotation="0" wrapText="1" indent="0" justifyLastLine="0" shrinkToFit="0" readingOrder="0"/>
    </dxf>
    <dxf>
      <font>
        <b val="0"/>
        <i val="0"/>
        <strike val="0"/>
        <condense val="0"/>
        <extend val="0"/>
        <outline val="0"/>
        <shadow val="0"/>
        <u val="none"/>
        <vertAlign val="baseline"/>
        <sz val="12"/>
        <color rgb="FF000000"/>
        <name val="Calibri"/>
        <family val="2"/>
        <scheme val="none"/>
      </font>
      <fill>
        <patternFill patternType="solid">
          <fgColor indexed="64"/>
          <bgColor theme="5"/>
        </patternFill>
      </fill>
      <alignment horizontal="general" vertical="center" textRotation="0" wrapText="1" indent="0" justifyLastLine="0" shrinkToFit="0" readingOrder="0"/>
      <border diagonalUp="0" diagonalDown="0">
        <left/>
        <right/>
        <top style="thin">
          <color theme="1"/>
        </top>
        <bottom style="thin">
          <color theme="1"/>
        </bottom>
        <vertical/>
        <horizontal/>
      </border>
    </dxf>
    <dxf>
      <font>
        <b val="0"/>
        <i val="0"/>
        <strike val="0"/>
        <condense val="0"/>
        <extend val="0"/>
        <outline val="0"/>
        <shadow val="0"/>
        <u val="none"/>
        <vertAlign val="baseline"/>
        <sz val="12"/>
        <color rgb="FF000000"/>
        <name val="Calibri"/>
        <family val="2"/>
        <scheme val="none"/>
      </font>
      <fill>
        <patternFill patternType="solid">
          <fgColor indexed="64"/>
          <bgColor theme="5"/>
        </patternFill>
      </fill>
      <alignment horizontal="general" vertical="center" textRotation="0" wrapText="1" indent="0" justifyLastLine="0" shrinkToFit="0" readingOrder="0"/>
      <border diagonalUp="0" diagonalDown="0">
        <left/>
        <right style="thick">
          <color indexed="64"/>
        </right>
        <top style="thin">
          <color theme="1"/>
        </top>
        <bottom style="thin">
          <color theme="1"/>
        </bottom>
        <vertical/>
        <horizontal/>
      </border>
    </dxf>
    <dxf>
      <font>
        <b val="0"/>
        <i val="0"/>
        <strike val="0"/>
        <condense val="0"/>
        <extend val="0"/>
        <outline val="0"/>
        <shadow val="0"/>
        <u val="none"/>
        <vertAlign val="baseline"/>
        <sz val="12"/>
        <color rgb="FF000000"/>
        <name val="Calibri"/>
        <family val="2"/>
        <scheme val="none"/>
      </font>
      <fill>
        <patternFill patternType="solid">
          <fgColor indexed="64"/>
          <bgColor theme="5"/>
        </patternFill>
      </fill>
      <alignment horizontal="general" vertical="center" textRotation="0" wrapText="1" indent="0" justifyLastLine="0" shrinkToFit="0" readingOrder="0"/>
      <border diagonalUp="0" diagonalDown="0">
        <left/>
        <right/>
        <top style="thin">
          <color theme="1"/>
        </top>
        <bottom style="thin">
          <color theme="1"/>
        </bottom>
        <vertical/>
        <horizontal/>
      </border>
    </dxf>
    <dxf>
      <font>
        <b val="0"/>
        <i val="0"/>
        <strike val="0"/>
        <condense val="0"/>
        <extend val="0"/>
        <outline val="0"/>
        <shadow val="0"/>
        <u val="none"/>
        <vertAlign val="baseline"/>
        <sz val="12"/>
        <color rgb="FF000000"/>
        <name val="Calibri"/>
        <family val="2"/>
        <scheme val="none"/>
      </font>
      <fill>
        <patternFill patternType="solid">
          <fgColor indexed="64"/>
          <bgColor theme="5"/>
        </patternFill>
      </fill>
      <alignment horizontal="general" vertical="center" textRotation="0" wrapText="1" indent="0" justifyLastLine="0" shrinkToFit="0" readingOrder="0"/>
      <border diagonalUp="0" diagonalDown="0">
        <left/>
        <right/>
        <top style="thin">
          <color theme="1"/>
        </top>
        <bottom style="thin">
          <color theme="1"/>
        </bottom>
        <vertical/>
        <horizontal/>
      </border>
    </dxf>
    <dxf>
      <font>
        <b val="0"/>
        <i val="0"/>
        <strike val="0"/>
        <condense val="0"/>
        <extend val="0"/>
        <outline val="0"/>
        <shadow val="0"/>
        <u val="none"/>
        <vertAlign val="baseline"/>
        <sz val="12"/>
        <color rgb="FF000000"/>
        <name val="Calibri"/>
        <family val="2"/>
        <scheme val="none"/>
      </font>
      <fill>
        <patternFill patternType="solid">
          <fgColor indexed="64"/>
          <bgColor theme="5"/>
        </patternFill>
      </fill>
      <alignment horizontal="general" vertical="center" textRotation="0" wrapText="1" indent="0" justifyLastLine="0" shrinkToFit="0" readingOrder="0"/>
      <border diagonalUp="0" diagonalDown="0">
        <left/>
        <right/>
        <top style="thin">
          <color theme="1"/>
        </top>
        <bottom style="thin">
          <color theme="1"/>
        </bottom>
        <vertical/>
        <horizontal/>
      </border>
    </dxf>
    <dxf>
      <font>
        <b val="0"/>
        <i val="0"/>
        <strike val="0"/>
        <condense val="0"/>
        <extend val="0"/>
        <outline val="0"/>
        <shadow val="0"/>
        <u val="none"/>
        <vertAlign val="baseline"/>
        <sz val="12"/>
        <color rgb="FF000000"/>
        <name val="Calibri"/>
        <family val="2"/>
        <scheme val="none"/>
      </font>
      <fill>
        <patternFill patternType="solid">
          <fgColor indexed="64"/>
          <bgColor theme="5"/>
        </patternFill>
      </fill>
      <alignment horizontal="general" vertical="center" textRotation="0" wrapText="1" indent="0" justifyLastLine="0" shrinkToFit="0" readingOrder="0"/>
      <border diagonalUp="0" diagonalDown="0">
        <left/>
        <right/>
        <top style="thin">
          <color theme="1"/>
        </top>
        <bottom style="thin">
          <color theme="1"/>
        </bottom>
        <vertical/>
        <horizontal/>
      </border>
    </dxf>
    <dxf>
      <font>
        <b val="0"/>
        <i val="0"/>
        <strike val="0"/>
        <condense val="0"/>
        <extend val="0"/>
        <outline val="0"/>
        <shadow val="0"/>
        <u val="none"/>
        <vertAlign val="baseline"/>
        <sz val="12"/>
        <color rgb="FF000000"/>
        <name val="Calibri"/>
        <family val="2"/>
        <scheme val="none"/>
      </font>
      <fill>
        <patternFill patternType="solid">
          <fgColor indexed="64"/>
          <bgColor theme="5"/>
        </patternFill>
      </fill>
      <alignment horizontal="general" vertical="center" textRotation="0" wrapText="1" indent="0" justifyLastLine="0" shrinkToFit="0" readingOrder="0"/>
      <border diagonalUp="0" diagonalDown="0">
        <left/>
        <right/>
        <top style="thin">
          <color theme="1"/>
        </top>
        <bottom style="thin">
          <color theme="1"/>
        </bottom>
        <vertical/>
        <horizontal/>
      </border>
    </dxf>
    <dxf>
      <font>
        <b val="0"/>
        <i val="0"/>
        <strike val="0"/>
        <condense val="0"/>
        <extend val="0"/>
        <outline val="0"/>
        <shadow val="0"/>
        <u val="none"/>
        <vertAlign val="baseline"/>
        <sz val="12"/>
        <color rgb="FF000000"/>
        <name val="Calibri"/>
        <family val="2"/>
        <scheme val="none"/>
      </font>
      <fill>
        <patternFill patternType="solid">
          <fgColor indexed="64"/>
          <bgColor theme="5"/>
        </patternFill>
      </fill>
      <alignment horizontal="general" vertical="center" textRotation="0" wrapText="1" indent="0" justifyLastLine="0" shrinkToFit="0" readingOrder="0"/>
      <border diagonalUp="0" diagonalDown="0">
        <left/>
        <right/>
        <top style="thin">
          <color theme="1"/>
        </top>
        <bottom style="thin">
          <color theme="1"/>
        </bottom>
        <vertical/>
        <horizontal/>
      </border>
    </dxf>
    <dxf>
      <font>
        <b val="0"/>
        <i val="0"/>
        <strike val="0"/>
        <condense val="0"/>
        <extend val="0"/>
        <outline val="0"/>
        <shadow val="0"/>
        <u val="none"/>
        <vertAlign val="baseline"/>
        <sz val="12"/>
        <color rgb="FF000000"/>
        <name val="Calibri"/>
        <family val="2"/>
        <scheme val="none"/>
      </font>
      <fill>
        <patternFill patternType="solid">
          <fgColor indexed="64"/>
          <bgColor theme="5"/>
        </patternFill>
      </fill>
      <alignment horizontal="general" vertical="center" textRotation="0" wrapText="1" indent="0" justifyLastLine="0" shrinkToFit="0" readingOrder="0"/>
      <border diagonalUp="0" diagonalDown="0">
        <left/>
        <right/>
        <top style="thin">
          <color theme="1"/>
        </top>
        <bottom style="thin">
          <color theme="1"/>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5"/>
        </patternFill>
      </fill>
      <alignment horizontal="general" vertical="bottom" textRotation="0" wrapText="1" indent="0" justifyLastLine="0" shrinkToFit="0" readingOrder="0"/>
      <border diagonalUp="0" diagonalDown="0">
        <left/>
        <right/>
        <top style="thin">
          <color theme="1"/>
        </top>
        <bottom style="thin">
          <color theme="1"/>
        </bottom>
        <vertical/>
        <horizontal/>
      </border>
    </dxf>
    <dxf>
      <font>
        <b val="0"/>
        <i val="0"/>
        <strike val="0"/>
        <condense val="0"/>
        <extend val="0"/>
        <outline val="0"/>
        <shadow val="0"/>
        <u val="none"/>
        <vertAlign val="baseline"/>
        <sz val="12"/>
        <color rgb="FF000000"/>
        <name val="Calibri"/>
        <family val="2"/>
        <scheme val="none"/>
      </font>
      <fill>
        <patternFill patternType="solid">
          <fgColor indexed="64"/>
          <bgColor theme="5"/>
        </patternFill>
      </fill>
      <alignment horizontal="general" vertical="center" textRotation="0" wrapText="1" indent="0" justifyLastLine="0" shrinkToFit="0" readingOrder="0"/>
      <border diagonalUp="0" diagonalDown="0">
        <left style="thick">
          <color indexed="64"/>
        </left>
        <right/>
        <top style="thin">
          <color theme="1"/>
        </top>
        <bottom style="thin">
          <color theme="1"/>
        </bottom>
        <vertical/>
        <horizontal/>
      </border>
    </dxf>
    <dxf>
      <font>
        <b val="0"/>
        <i val="0"/>
        <strike val="0"/>
        <condense val="0"/>
        <extend val="0"/>
        <outline val="0"/>
        <shadow val="0"/>
        <u val="none"/>
        <vertAlign val="baseline"/>
        <sz val="12"/>
        <color rgb="FF000000"/>
        <name val="Calibri"/>
        <family val="2"/>
        <scheme val="none"/>
      </font>
      <fill>
        <patternFill patternType="solid">
          <fgColor indexed="64"/>
          <bgColor theme="5"/>
        </patternFill>
      </fill>
      <alignment horizontal="general" vertical="center" textRotation="0" wrapText="1" indent="0" justifyLastLine="0" shrinkToFit="0" readingOrder="0"/>
      <border diagonalUp="0" diagonalDown="0">
        <left/>
        <right/>
        <top style="thin">
          <color theme="1"/>
        </top>
        <bottom style="thin">
          <color theme="1"/>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5"/>
        </patternFill>
      </fill>
      <alignment horizontal="general" vertical="bottom" textRotation="0" wrapText="1" indent="0" justifyLastLine="0" shrinkToFit="0" readingOrder="0"/>
      <border diagonalUp="0" diagonalDown="0">
        <left/>
        <right/>
        <top style="thin">
          <color theme="1"/>
        </top>
        <bottom style="thin">
          <color theme="1"/>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5"/>
        </patternFill>
      </fill>
      <alignment horizontal="general" vertical="bottom" textRotation="0" wrapText="1" indent="0" justifyLastLine="0" shrinkToFit="0" readingOrder="0"/>
      <border diagonalUp="0" diagonalDown="0">
        <left/>
        <right/>
        <top style="thin">
          <color theme="1"/>
        </top>
        <bottom style="thin">
          <color theme="1"/>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5"/>
        </patternFill>
      </fill>
      <alignment horizontal="general" vertical="bottom" textRotation="0" wrapText="1" indent="0" justifyLastLine="0" shrinkToFit="0" readingOrder="0"/>
      <border diagonalUp="0" diagonalDown="0">
        <left/>
        <right/>
        <top style="thin">
          <color theme="1"/>
        </top>
        <bottom style="thin">
          <color theme="1"/>
        </bottom>
        <vertical/>
        <horizontal/>
      </border>
    </dxf>
    <dxf>
      <fill>
        <patternFill patternType="solid">
          <fgColor indexed="64"/>
          <bgColor theme="5"/>
        </patternFill>
      </fill>
      <alignment horizontal="general" vertical="bottom" textRotation="0" wrapText="1" indent="0" justifyLastLine="0" shrinkToFit="0" readingOrder="0"/>
      <border diagonalUp="0" diagonalDown="0">
        <left/>
        <right/>
        <top style="thin">
          <color theme="1"/>
        </top>
        <bottom style="thin">
          <color theme="1"/>
        </bottom>
        <vertical/>
        <horizontal/>
      </border>
    </dxf>
    <dxf>
      <border outline="0">
        <left style="thin">
          <color theme="1"/>
        </left>
        <right style="thin">
          <color theme="4"/>
        </right>
        <top style="thin">
          <color theme="1"/>
        </top>
        <bottom style="thin">
          <color theme="1"/>
        </bottom>
      </border>
    </dxf>
    <dxf>
      <font>
        <b val="0"/>
        <i val="0"/>
        <strike val="0"/>
        <condense val="0"/>
        <extend val="0"/>
        <outline val="0"/>
        <shadow val="0"/>
        <u val="none"/>
        <vertAlign val="baseline"/>
        <sz val="12"/>
        <color rgb="FF000000"/>
        <name val="Calibri"/>
        <family val="2"/>
        <scheme val="none"/>
      </font>
      <fill>
        <patternFill patternType="solid">
          <fgColor indexed="64"/>
          <bgColor theme="5"/>
        </patternFill>
      </fill>
      <alignment horizontal="general" vertical="center"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0" tint="-0.499984740745262"/>
        </patternFill>
      </fill>
      <alignment horizontal="center" vertical="center" textRotation="0" wrapText="1" indent="0" justifyLastLine="0" shrinkToFit="0" readingOrder="0"/>
    </dxf>
    <dxf>
      <alignment horizontal="general" vertical="bottom" textRotation="0" wrapText="1" indent="0" justifyLastLine="0" shrinkToFit="0" readingOrder="0"/>
    </dxf>
    <dxf>
      <fill>
        <patternFill patternType="solid">
          <bgColor theme="9" tint="0.79998168889431442"/>
        </patternFill>
      </fill>
    </dxf>
    <dxf>
      <fill>
        <patternFill patternType="solid">
          <bgColor theme="9" tint="0.79998168889431442"/>
        </patternFill>
      </fill>
    </dxf>
    <dxf>
      <fill>
        <patternFill patternType="solid">
          <fgColor indexed="64"/>
          <bgColor theme="5" tint="0.79998168889431442"/>
        </patternFill>
      </fill>
    </dxf>
    <dxf>
      <fill>
        <patternFill patternType="solid">
          <fgColor indexed="64"/>
          <bgColor theme="5" tint="0.79998168889431442"/>
        </patternFill>
      </fill>
    </dxf>
    <dxf>
      <fill>
        <patternFill patternType="solid">
          <fgColor indexed="64"/>
          <bgColor theme="5"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fgColor indexed="64"/>
          <bgColor theme="5" tint="0.79998168889431442"/>
        </patternFill>
      </fill>
    </dxf>
    <dxf>
      <fill>
        <patternFill patternType="solid">
          <fgColor indexed="64"/>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vertical="center"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border diagonalUp="0" diagonalDown="0">
        <left/>
        <right style="thick">
          <color indexed="64"/>
        </right>
        <top/>
        <bottom/>
        <vertical/>
        <horizontal/>
      </border>
    </dxf>
    <dxf>
      <fill>
        <patternFill patternType="none">
          <fgColor indexed="64"/>
          <bgColor auto="1"/>
        </patternFill>
      </fill>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dxf>
    <dxf>
      <fill>
        <patternFill patternType="none">
          <fgColor indexed="64"/>
          <bgColor auto="1"/>
        </patternFill>
      </fill>
      <border diagonalUp="0" diagonalDown="0">
        <left/>
        <right style="thick">
          <color indexed="64"/>
        </right>
        <top/>
        <bottom/>
        <vertical/>
        <horizontal/>
      </border>
    </dxf>
    <dxf>
      <fill>
        <patternFill patternType="none">
          <fgColor indexed="64"/>
          <bgColor auto="1"/>
        </patternFill>
      </fill>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dxf>
    <dxf>
      <font>
        <strike val="0"/>
        <outline val="0"/>
        <shadow val="0"/>
        <u val="none"/>
        <vertAlign val="baseline"/>
        <sz val="14"/>
        <color theme="0"/>
        <name val="Calibri"/>
        <family val="2"/>
        <scheme val="minor"/>
      </font>
      <fill>
        <patternFill patternType="solid">
          <fgColor indexed="64"/>
          <bgColor theme="0" tint="-0.499984740745262"/>
        </patternFill>
      </fill>
    </dxf>
    <dxf>
      <fill>
        <patternFill patternType="none">
          <bgColor auto="1"/>
        </patternFill>
      </fill>
    </dxf>
    <dxf>
      <border outline="0">
        <top style="thin">
          <color theme="0"/>
        </top>
      </border>
    </dxf>
    <dxf>
      <fill>
        <patternFill patternType="none">
          <bgColor auto="1"/>
        </patternFill>
      </fill>
    </dxf>
    <dxf>
      <font>
        <b/>
        <i val="0"/>
        <strike val="0"/>
        <condense val="0"/>
        <extend val="0"/>
        <outline val="0"/>
        <shadow val="0"/>
        <u val="none"/>
        <vertAlign val="baseline"/>
        <sz val="11"/>
        <color theme="0"/>
        <name val="Calibri"/>
        <family val="2"/>
        <scheme val="minor"/>
      </font>
      <fill>
        <patternFill patternType="solid">
          <fgColor indexed="64"/>
          <bgColor theme="0" tint="-0.499984740745262"/>
        </patternFill>
      </fill>
      <alignment horizontal="general" vertical="bottom" textRotation="0" wrapText="1" indent="0" justifyLastLine="0" shrinkToFit="0" readingOrder="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outline="0">
        <top style="thin">
          <color theme="1"/>
        </top>
      </border>
    </dxf>
    <dxf>
      <fill>
        <patternFill patternType="none">
          <bgColor auto="1"/>
        </patternFill>
      </fill>
    </dxf>
    <dxf>
      <font>
        <b/>
        <i val="0"/>
        <strike val="0"/>
        <condense val="0"/>
        <extend val="0"/>
        <outline val="0"/>
        <shadow val="0"/>
        <u val="none"/>
        <vertAlign val="baseline"/>
        <sz val="14"/>
        <color theme="0"/>
        <name val="Calibri"/>
        <family val="2"/>
        <scheme val="none"/>
      </font>
      <fill>
        <patternFill patternType="solid">
          <fgColor indexed="64"/>
          <bgColor theme="0" tint="-0.499984740745262"/>
        </patternFill>
      </fill>
      <alignment horizontal="center" vertical="center" textRotation="0" wrapText="1" indent="0" justifyLastLine="0" shrinkToFit="0" readingOrder="0"/>
    </dxf>
  </dxfs>
  <tableStyles count="0" defaultTableStyle="TableStyleMedium2" defaultPivotStyle="PivotStyleLight16"/>
  <colors>
    <mruColors>
      <color rgb="FFFFEB00"/>
      <color rgb="FFCD97C0"/>
      <color rgb="FF00338D"/>
      <color rgb="FF4B7284"/>
      <color rgb="FF595959"/>
      <color rgb="FF075E8D"/>
      <color rgb="FF1A592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hyperlink" Target="#'Huidige impactschaal'!A1"/><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emf"/><Relationship Id="rId5" Type="http://schemas.openxmlformats.org/officeDocument/2006/relationships/image" Target="../media/image2.png"/><Relationship Id="rId4"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1</xdr:col>
      <xdr:colOff>939</xdr:colOff>
      <xdr:row>0</xdr:row>
      <xdr:rowOff>134634</xdr:rowOff>
    </xdr:from>
    <xdr:to>
      <xdr:col>1</xdr:col>
      <xdr:colOff>1047859</xdr:colOff>
      <xdr:row>0</xdr:row>
      <xdr:rowOff>512598</xdr:rowOff>
    </xdr:to>
    <xdr:pic>
      <xdr:nvPicPr>
        <xdr:cNvPr id="2" name="Picture 1">
          <a:extLst>
            <a:ext uri="{FF2B5EF4-FFF2-40B4-BE49-F238E27FC236}">
              <a16:creationId xmlns:a16="http://schemas.microsoft.com/office/drawing/2014/main" id="{8E7CCB0B-41F8-4FF3-841A-703EC4B80EA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72589" y="134634"/>
          <a:ext cx="1046920" cy="3779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66628</xdr:colOff>
      <xdr:row>0</xdr:row>
      <xdr:rowOff>47860</xdr:rowOff>
    </xdr:from>
    <xdr:to>
      <xdr:col>0</xdr:col>
      <xdr:colOff>1603344</xdr:colOff>
      <xdr:row>1</xdr:row>
      <xdr:rowOff>6788</xdr:rowOff>
    </xdr:to>
    <xdr:pic>
      <xdr:nvPicPr>
        <xdr:cNvPr id="3" name="Picture 2" descr="Home | PASSWERK">
          <a:extLst>
            <a:ext uri="{FF2B5EF4-FFF2-40B4-BE49-F238E27FC236}">
              <a16:creationId xmlns:a16="http://schemas.microsoft.com/office/drawing/2014/main" id="{83C84F01-6E07-4B16-BB68-BB33EAED9A5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9803" y="44685"/>
          <a:ext cx="1533541" cy="5844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4807404</xdr:colOff>
      <xdr:row>5</xdr:row>
      <xdr:rowOff>256266</xdr:rowOff>
    </xdr:from>
    <xdr:to>
      <xdr:col>1</xdr:col>
      <xdr:colOff>8027878</xdr:colOff>
      <xdr:row>5</xdr:row>
      <xdr:rowOff>3524140</xdr:rowOff>
    </xdr:to>
    <xdr:grpSp>
      <xdr:nvGrpSpPr>
        <xdr:cNvPr id="4" name="Group 3">
          <a:extLst>
            <a:ext uri="{FF2B5EF4-FFF2-40B4-BE49-F238E27FC236}">
              <a16:creationId xmlns:a16="http://schemas.microsoft.com/office/drawing/2014/main" id="{9E3D3236-9456-11F7-93C1-FC2E22ED10D4}"/>
            </a:ext>
          </a:extLst>
        </xdr:cNvPr>
        <xdr:cNvGrpSpPr/>
      </xdr:nvGrpSpPr>
      <xdr:grpSpPr>
        <a:xfrm>
          <a:off x="6499492" y="3326678"/>
          <a:ext cx="3182374" cy="3267874"/>
          <a:chOff x="5160051" y="1305370"/>
          <a:chExt cx="4186954" cy="3964307"/>
        </a:xfrm>
      </xdr:grpSpPr>
      <xdr:grpSp>
        <xdr:nvGrpSpPr>
          <xdr:cNvPr id="5" name="Group 4">
            <a:extLst>
              <a:ext uri="{FF2B5EF4-FFF2-40B4-BE49-F238E27FC236}">
                <a16:creationId xmlns:a16="http://schemas.microsoft.com/office/drawing/2014/main" id="{D1958858-88FB-B807-5774-D705D3F98128}"/>
              </a:ext>
            </a:extLst>
          </xdr:cNvPr>
          <xdr:cNvGrpSpPr/>
        </xdr:nvGrpSpPr>
        <xdr:grpSpPr>
          <a:xfrm>
            <a:off x="5160051" y="1305370"/>
            <a:ext cx="4186954" cy="3239986"/>
            <a:chOff x="4000313" y="2734292"/>
            <a:chExt cx="3020670" cy="2246308"/>
          </a:xfrm>
        </xdr:grpSpPr>
        <xdr:sp macro="" textlink="">
          <xdr:nvSpPr>
            <xdr:cNvPr id="8" name="Freeform: Shape 7">
              <a:extLst>
                <a:ext uri="{FF2B5EF4-FFF2-40B4-BE49-F238E27FC236}">
                  <a16:creationId xmlns:a16="http://schemas.microsoft.com/office/drawing/2014/main" id="{F9658D61-863E-8DCC-56DC-FA0C961E6A7A}"/>
                </a:ext>
              </a:extLst>
            </xdr:cNvPr>
            <xdr:cNvSpPr/>
          </xdr:nvSpPr>
          <xdr:spPr>
            <a:xfrm>
              <a:off x="4341136" y="3659443"/>
              <a:ext cx="2340472" cy="712346"/>
            </a:xfrm>
            <a:custGeom>
              <a:avLst/>
              <a:gdLst>
                <a:gd name="connsiteX0" fmla="*/ 16 w 1653635"/>
                <a:gd name="connsiteY0" fmla="*/ -81 h 503300"/>
                <a:gd name="connsiteX1" fmla="*/ 163465 w 1653635"/>
                <a:gd name="connsiteY1" fmla="*/ 335771 h 503300"/>
                <a:gd name="connsiteX2" fmla="*/ 164703 w 1653635"/>
                <a:gd name="connsiteY2" fmla="*/ 335771 h 503300"/>
                <a:gd name="connsiteX3" fmla="*/ 164703 w 1653635"/>
                <a:gd name="connsiteY3" fmla="*/ 339104 h 503300"/>
                <a:gd name="connsiteX4" fmla="*/ 179467 w 1653635"/>
                <a:gd name="connsiteY4" fmla="*/ 369394 h 503300"/>
                <a:gd name="connsiteX5" fmla="*/ 826405 w 1653635"/>
                <a:gd name="connsiteY5" fmla="*/ 503220 h 503300"/>
                <a:gd name="connsiteX6" fmla="*/ 1473439 w 1653635"/>
                <a:gd name="connsiteY6" fmla="*/ 369394 h 503300"/>
                <a:gd name="connsiteX7" fmla="*/ 1488202 w 1653635"/>
                <a:gd name="connsiteY7" fmla="*/ 339009 h 503300"/>
                <a:gd name="connsiteX8" fmla="*/ 1488202 w 1653635"/>
                <a:gd name="connsiteY8" fmla="*/ 335771 h 503300"/>
                <a:gd name="connsiteX9" fmla="*/ 1489917 w 1653635"/>
                <a:gd name="connsiteY9" fmla="*/ 335771 h 503300"/>
                <a:gd name="connsiteX10" fmla="*/ 1653651 w 1653635"/>
                <a:gd name="connsiteY10" fmla="*/ -81 h 503300"/>
                <a:gd name="connsiteX11" fmla="*/ 826786 w 1653635"/>
                <a:gd name="connsiteY11" fmla="*/ 118982 h 503300"/>
                <a:gd name="connsiteX12" fmla="*/ 16 w 1653635"/>
                <a:gd name="connsiteY12" fmla="*/ -81 h 5033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Lst>
              <a:rect l="l" t="t" r="r" b="b"/>
              <a:pathLst>
                <a:path w="1653635" h="503300">
                  <a:moveTo>
                    <a:pt x="16" y="-81"/>
                  </a:moveTo>
                  <a:lnTo>
                    <a:pt x="163465" y="335771"/>
                  </a:lnTo>
                  <a:lnTo>
                    <a:pt x="164703" y="335771"/>
                  </a:lnTo>
                  <a:cubicBezTo>
                    <a:pt x="164703" y="336818"/>
                    <a:pt x="164703" y="337961"/>
                    <a:pt x="164703" y="339104"/>
                  </a:cubicBezTo>
                  <a:lnTo>
                    <a:pt x="179467" y="369394"/>
                  </a:lnTo>
                  <a:cubicBezTo>
                    <a:pt x="240618" y="438926"/>
                    <a:pt x="485220" y="503220"/>
                    <a:pt x="826405" y="503220"/>
                  </a:cubicBezTo>
                  <a:cubicBezTo>
                    <a:pt x="1167591" y="503220"/>
                    <a:pt x="1412193" y="438926"/>
                    <a:pt x="1473439" y="369394"/>
                  </a:cubicBezTo>
                  <a:lnTo>
                    <a:pt x="1488202" y="339009"/>
                  </a:lnTo>
                  <a:cubicBezTo>
                    <a:pt x="1488202" y="337961"/>
                    <a:pt x="1488202" y="336818"/>
                    <a:pt x="1488202" y="335771"/>
                  </a:cubicBezTo>
                  <a:lnTo>
                    <a:pt x="1489917" y="335771"/>
                  </a:lnTo>
                  <a:lnTo>
                    <a:pt x="1653651" y="-81"/>
                  </a:lnTo>
                  <a:cubicBezTo>
                    <a:pt x="1516587" y="75548"/>
                    <a:pt x="1167210" y="118982"/>
                    <a:pt x="826786" y="118982"/>
                  </a:cubicBezTo>
                  <a:cubicBezTo>
                    <a:pt x="486363" y="118982"/>
                    <a:pt x="137367" y="76119"/>
                    <a:pt x="16" y="-81"/>
                  </a:cubicBezTo>
                  <a:close/>
                </a:path>
              </a:pathLst>
            </a:custGeom>
            <a:solidFill>
              <a:srgbClr val="4B7284"/>
            </a:solidFill>
            <a:ln w="9525" cap="flat" cmpd="sng" algn="ctr">
              <a:solidFill>
                <a:srgbClr val="4B7284"/>
              </a:solidFill>
              <a:prstDash val="solid"/>
              <a:miter lim="800000"/>
              <a:headEnd type="none" w="med" len="med"/>
              <a:tailEnd type="none" w="med" len="med"/>
            </a:ln>
          </xdr:spPr>
          <xdr:txBody>
            <a:bodyPr wrap="square" rtlCol="0" anchor="ctr"/>
            <a:lstStyle>
              <a:defPPr>
                <a:defRPr lang="nl-B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defTabSz="914400"/>
              <a:endParaRPr lang="en-GB" sz="1400" kern="0">
                <a:solidFill>
                  <a:srgbClr val="000000"/>
                </a:solidFill>
                <a:latin typeface="Arial"/>
              </a:endParaRPr>
            </a:p>
          </xdr:txBody>
        </xdr:sp>
        <xdr:sp macro="" textlink="">
          <xdr:nvSpPr>
            <xdr:cNvPr id="9" name="Freeform: Shape 8">
              <a:extLst>
                <a:ext uri="{FF2B5EF4-FFF2-40B4-BE49-F238E27FC236}">
                  <a16:creationId xmlns:a16="http://schemas.microsoft.com/office/drawing/2014/main" id="{A4EA8D66-F2B4-4BB2-5AA2-62AC9558D7F7}"/>
                </a:ext>
              </a:extLst>
            </xdr:cNvPr>
            <xdr:cNvSpPr/>
          </xdr:nvSpPr>
          <xdr:spPr>
            <a:xfrm>
              <a:off x="4629903" y="4284835"/>
              <a:ext cx="1763206" cy="695765"/>
            </a:xfrm>
            <a:custGeom>
              <a:avLst/>
              <a:gdLst>
                <a:gd name="connsiteX0" fmla="*/ 16 w 1245774"/>
                <a:gd name="connsiteY0" fmla="*/ -81 h 491585"/>
                <a:gd name="connsiteX1" fmla="*/ 157750 w 1245774"/>
                <a:gd name="connsiteY1" fmla="*/ 323769 h 491585"/>
                <a:gd name="connsiteX2" fmla="*/ 157750 w 1245774"/>
                <a:gd name="connsiteY2" fmla="*/ 323769 h 491585"/>
                <a:gd name="connsiteX3" fmla="*/ 161751 w 1245774"/>
                <a:gd name="connsiteY3" fmla="*/ 332056 h 491585"/>
                <a:gd name="connsiteX4" fmla="*/ 181467 w 1245774"/>
                <a:gd name="connsiteY4" fmla="*/ 372632 h 491585"/>
                <a:gd name="connsiteX5" fmla="*/ 622761 w 1245774"/>
                <a:gd name="connsiteY5" fmla="*/ 491504 h 491585"/>
                <a:gd name="connsiteX6" fmla="*/ 1064340 w 1245774"/>
                <a:gd name="connsiteY6" fmla="*/ 372823 h 491585"/>
                <a:gd name="connsiteX7" fmla="*/ 1084056 w 1245774"/>
                <a:gd name="connsiteY7" fmla="*/ 332246 h 491585"/>
                <a:gd name="connsiteX8" fmla="*/ 1088057 w 1245774"/>
                <a:gd name="connsiteY8" fmla="*/ 323960 h 491585"/>
                <a:gd name="connsiteX9" fmla="*/ 1088057 w 1245774"/>
                <a:gd name="connsiteY9" fmla="*/ 323960 h 491585"/>
                <a:gd name="connsiteX10" fmla="*/ 1245791 w 1245774"/>
                <a:gd name="connsiteY10" fmla="*/ 110 h 491585"/>
                <a:gd name="connsiteX11" fmla="*/ 622761 w 1245774"/>
                <a:gd name="connsiteY11" fmla="*/ 107361 h 491585"/>
                <a:gd name="connsiteX12" fmla="*/ 16 w 1245774"/>
                <a:gd name="connsiteY12" fmla="*/ -81 h 49158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Lst>
              <a:rect l="l" t="t" r="r" b="b"/>
              <a:pathLst>
                <a:path w="1245774" h="491585">
                  <a:moveTo>
                    <a:pt x="16" y="-81"/>
                  </a:moveTo>
                  <a:lnTo>
                    <a:pt x="157750" y="323769"/>
                  </a:lnTo>
                  <a:lnTo>
                    <a:pt x="157750" y="323769"/>
                  </a:lnTo>
                  <a:cubicBezTo>
                    <a:pt x="159084" y="326912"/>
                    <a:pt x="160512" y="328912"/>
                    <a:pt x="161751" y="332056"/>
                  </a:cubicBezTo>
                  <a:lnTo>
                    <a:pt x="181467" y="372632"/>
                  </a:lnTo>
                  <a:cubicBezTo>
                    <a:pt x="240522" y="440641"/>
                    <a:pt x="419116" y="491504"/>
                    <a:pt x="622761" y="491504"/>
                  </a:cubicBezTo>
                  <a:cubicBezTo>
                    <a:pt x="826405" y="491504"/>
                    <a:pt x="1005094" y="440641"/>
                    <a:pt x="1064340" y="372823"/>
                  </a:cubicBezTo>
                  <a:lnTo>
                    <a:pt x="1084056" y="332246"/>
                  </a:lnTo>
                  <a:cubicBezTo>
                    <a:pt x="1085866" y="328722"/>
                    <a:pt x="1086723" y="326627"/>
                    <a:pt x="1088057" y="323960"/>
                  </a:cubicBezTo>
                  <a:lnTo>
                    <a:pt x="1088057" y="323960"/>
                  </a:lnTo>
                  <a:lnTo>
                    <a:pt x="1245791" y="110"/>
                  </a:lnTo>
                  <a:cubicBezTo>
                    <a:pt x="1128919" y="68499"/>
                    <a:pt x="872792" y="107361"/>
                    <a:pt x="622761" y="107361"/>
                  </a:cubicBezTo>
                  <a:cubicBezTo>
                    <a:pt x="372729" y="107361"/>
                    <a:pt x="116602" y="68309"/>
                    <a:pt x="16" y="-81"/>
                  </a:cubicBezTo>
                  <a:close/>
                </a:path>
              </a:pathLst>
            </a:custGeom>
            <a:solidFill>
              <a:srgbClr val="075E8D"/>
            </a:solidFill>
            <a:ln w="9525" cap="flat">
              <a:noFill/>
              <a:prstDash val="solid"/>
              <a:miter/>
            </a:ln>
          </xdr:spPr>
          <xdr:txBody>
            <a:bodyPr wrap="square" rtlCol="0" anchor="ctr"/>
            <a:lstStyle>
              <a:defPPr>
                <a:defRPr lang="nl-B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defTabSz="914400"/>
              <a:endParaRPr lang="en-GB" sz="1400" kern="0">
                <a:solidFill>
                  <a:srgbClr val="000000"/>
                </a:solidFill>
                <a:latin typeface="Arial"/>
              </a:endParaRPr>
            </a:p>
          </xdr:txBody>
        </xdr:sp>
        <xdr:sp macro="" textlink="">
          <xdr:nvSpPr>
            <xdr:cNvPr id="10" name="Freeform: Shape 9">
              <a:extLst>
                <a:ext uri="{FF2B5EF4-FFF2-40B4-BE49-F238E27FC236}">
                  <a16:creationId xmlns:a16="http://schemas.microsoft.com/office/drawing/2014/main" id="{D6D17598-DCD2-36B0-F98E-BF16723D314C}"/>
                </a:ext>
              </a:extLst>
            </xdr:cNvPr>
            <xdr:cNvSpPr/>
          </xdr:nvSpPr>
          <xdr:spPr>
            <a:xfrm>
              <a:off x="4057356" y="3044295"/>
              <a:ext cx="2907491" cy="719357"/>
            </a:xfrm>
            <a:custGeom>
              <a:avLst/>
              <a:gdLst>
                <a:gd name="connsiteX0" fmla="*/ 16 w 2054256"/>
                <a:gd name="connsiteY0" fmla="*/ -81 h 508254"/>
                <a:gd name="connsiteX1" fmla="*/ 165846 w 2054256"/>
                <a:gd name="connsiteY1" fmla="*/ 340629 h 508254"/>
                <a:gd name="connsiteX2" fmla="*/ 166418 w 2054256"/>
                <a:gd name="connsiteY2" fmla="*/ 340629 h 508254"/>
                <a:gd name="connsiteX3" fmla="*/ 166418 w 2054256"/>
                <a:gd name="connsiteY3" fmla="*/ 342248 h 508254"/>
                <a:gd name="connsiteX4" fmla="*/ 178610 w 2054256"/>
                <a:gd name="connsiteY4" fmla="*/ 367203 h 508254"/>
                <a:gd name="connsiteX5" fmla="*/ 1027097 w 2054256"/>
                <a:gd name="connsiteY5" fmla="*/ 508173 h 508254"/>
                <a:gd name="connsiteX6" fmla="*/ 1875679 w 2054256"/>
                <a:gd name="connsiteY6" fmla="*/ 367203 h 508254"/>
                <a:gd name="connsiteX7" fmla="*/ 1887871 w 2054256"/>
                <a:gd name="connsiteY7" fmla="*/ 342248 h 508254"/>
                <a:gd name="connsiteX8" fmla="*/ 1887871 w 2054256"/>
                <a:gd name="connsiteY8" fmla="*/ 340629 h 508254"/>
                <a:gd name="connsiteX9" fmla="*/ 1888443 w 2054256"/>
                <a:gd name="connsiteY9" fmla="*/ 340629 h 508254"/>
                <a:gd name="connsiteX10" fmla="*/ 2054273 w 2054256"/>
                <a:gd name="connsiteY10" fmla="*/ -81 h 508254"/>
                <a:gd name="connsiteX11" fmla="*/ 1026906 w 2054256"/>
                <a:gd name="connsiteY11" fmla="*/ 123744 h 508254"/>
                <a:gd name="connsiteX12" fmla="*/ 16 w 2054256"/>
                <a:gd name="connsiteY12" fmla="*/ -81 h 50825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Lst>
              <a:rect l="l" t="t" r="r" b="b"/>
              <a:pathLst>
                <a:path w="2054256" h="508254">
                  <a:moveTo>
                    <a:pt x="16" y="-81"/>
                  </a:moveTo>
                  <a:lnTo>
                    <a:pt x="165846" y="340629"/>
                  </a:lnTo>
                  <a:lnTo>
                    <a:pt x="166418" y="340629"/>
                  </a:lnTo>
                  <a:cubicBezTo>
                    <a:pt x="166372" y="341171"/>
                    <a:pt x="166372" y="341705"/>
                    <a:pt x="166418" y="342248"/>
                  </a:cubicBezTo>
                  <a:lnTo>
                    <a:pt x="178610" y="367203"/>
                  </a:lnTo>
                  <a:cubicBezTo>
                    <a:pt x="243951" y="439498"/>
                    <a:pt x="568373" y="508173"/>
                    <a:pt x="1027097" y="508173"/>
                  </a:cubicBezTo>
                  <a:cubicBezTo>
                    <a:pt x="1485821" y="508173"/>
                    <a:pt x="1810338" y="439498"/>
                    <a:pt x="1875679" y="367203"/>
                  </a:cubicBezTo>
                  <a:lnTo>
                    <a:pt x="1887871" y="342248"/>
                  </a:lnTo>
                  <a:cubicBezTo>
                    <a:pt x="1887871" y="341676"/>
                    <a:pt x="1887871" y="341200"/>
                    <a:pt x="1887871" y="340629"/>
                  </a:cubicBezTo>
                  <a:lnTo>
                    <a:pt x="1888443" y="340629"/>
                  </a:lnTo>
                  <a:lnTo>
                    <a:pt x="2054273" y="-81"/>
                  </a:lnTo>
                  <a:cubicBezTo>
                    <a:pt x="1895206" y="80882"/>
                    <a:pt x="1450579" y="123744"/>
                    <a:pt x="1026906" y="123744"/>
                  </a:cubicBezTo>
                  <a:cubicBezTo>
                    <a:pt x="603234" y="123744"/>
                    <a:pt x="159084" y="80882"/>
                    <a:pt x="16" y="-81"/>
                  </a:cubicBezTo>
                  <a:close/>
                </a:path>
              </a:pathLst>
            </a:custGeom>
            <a:solidFill>
              <a:srgbClr val="1A5924"/>
            </a:solidFill>
            <a:ln w="9525" cap="flat" cmpd="sng" algn="ctr">
              <a:solidFill>
                <a:srgbClr val="1A5924"/>
              </a:solidFill>
              <a:prstDash val="solid"/>
              <a:miter lim="800000"/>
              <a:headEnd type="none" w="med" len="med"/>
              <a:tailEnd type="none" w="med" len="med"/>
            </a:ln>
          </xdr:spPr>
          <xdr:txBody>
            <a:bodyPr wrap="square" rtlCol="0" anchor="ctr"/>
            <a:lstStyle>
              <a:defPPr>
                <a:defRPr lang="nl-B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defTabSz="914400"/>
              <a:endParaRPr lang="en-GB" sz="1400" kern="0">
                <a:solidFill>
                  <a:srgbClr val="000000"/>
                </a:solidFill>
                <a:latin typeface="Arial"/>
              </a:endParaRPr>
            </a:p>
          </xdr:txBody>
        </xdr:sp>
        <xdr:sp macro="" textlink="">
          <xdr:nvSpPr>
            <xdr:cNvPr id="11" name="Freeform: Shape 10">
              <a:extLst>
                <a:ext uri="{FF2B5EF4-FFF2-40B4-BE49-F238E27FC236}">
                  <a16:creationId xmlns:a16="http://schemas.microsoft.com/office/drawing/2014/main" id="{227DB6F5-DEE3-9DC9-F942-827049158028}"/>
                </a:ext>
              </a:extLst>
            </xdr:cNvPr>
            <xdr:cNvSpPr/>
          </xdr:nvSpPr>
          <xdr:spPr>
            <a:xfrm>
              <a:off x="4053123" y="2734292"/>
              <a:ext cx="2907491" cy="433360"/>
            </a:xfrm>
            <a:custGeom>
              <a:avLst/>
              <a:gdLst>
                <a:gd name="connsiteX0" fmla="*/ 3257550 w 3257550"/>
                <a:gd name="connsiteY0" fmla="*/ 178975 h 357949"/>
                <a:gd name="connsiteX1" fmla="*/ 1628775 w 3257550"/>
                <a:gd name="connsiteY1" fmla="*/ 357950 h 357949"/>
                <a:gd name="connsiteX2" fmla="*/ 0 w 3257550"/>
                <a:gd name="connsiteY2" fmla="*/ 178975 h 357949"/>
                <a:gd name="connsiteX3" fmla="*/ 1628775 w 3257550"/>
                <a:gd name="connsiteY3" fmla="*/ 0 h 357949"/>
                <a:gd name="connsiteX4" fmla="*/ 3257550 w 3257550"/>
                <a:gd name="connsiteY4" fmla="*/ 178975 h 357949"/>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257550" h="357949">
                  <a:moveTo>
                    <a:pt x="3257550" y="178975"/>
                  </a:moveTo>
                  <a:cubicBezTo>
                    <a:pt x="3257550" y="277820"/>
                    <a:pt x="2528323" y="357950"/>
                    <a:pt x="1628775" y="357950"/>
                  </a:cubicBezTo>
                  <a:cubicBezTo>
                    <a:pt x="729227" y="357950"/>
                    <a:pt x="0" y="277820"/>
                    <a:pt x="0" y="178975"/>
                  </a:cubicBezTo>
                  <a:cubicBezTo>
                    <a:pt x="0" y="80130"/>
                    <a:pt x="729227" y="0"/>
                    <a:pt x="1628775" y="0"/>
                  </a:cubicBezTo>
                  <a:cubicBezTo>
                    <a:pt x="2528323" y="0"/>
                    <a:pt x="3257550" y="80130"/>
                    <a:pt x="3257550" y="178975"/>
                  </a:cubicBezTo>
                  <a:close/>
                </a:path>
              </a:pathLst>
            </a:custGeom>
            <a:solidFill>
              <a:srgbClr val="257D34"/>
            </a:solidFill>
            <a:ln w="9525" cap="flat">
              <a:noFill/>
              <a:prstDash val="solid"/>
              <a:miter/>
            </a:ln>
          </xdr:spPr>
          <xdr:txBody>
            <a:bodyPr wrap="square" rtlCol="0" anchor="ctr"/>
            <a:lstStyle>
              <a:defPPr>
                <a:defRPr lang="nl-B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defTabSz="914400"/>
              <a:endParaRPr lang="en-GB" sz="1400" kern="0">
                <a:solidFill>
                  <a:srgbClr val="000000"/>
                </a:solidFill>
                <a:latin typeface="Arial"/>
              </a:endParaRPr>
            </a:p>
          </xdr:txBody>
        </xdr:sp>
        <xdr:sp macro="" textlink="">
          <xdr:nvSpPr>
            <xdr:cNvPr id="12" name="TextBox 15">
              <a:extLst>
                <a:ext uri="{FF2B5EF4-FFF2-40B4-BE49-F238E27FC236}">
                  <a16:creationId xmlns:a16="http://schemas.microsoft.com/office/drawing/2014/main" id="{733DA5FF-0A04-75BD-E3E2-001705609303}"/>
                </a:ext>
              </a:extLst>
            </xdr:cNvPr>
            <xdr:cNvSpPr txBox="1"/>
          </xdr:nvSpPr>
          <xdr:spPr>
            <a:xfrm>
              <a:off x="4577330" y="3294593"/>
              <a:ext cx="1807496" cy="437964"/>
            </a:xfrm>
            <a:prstGeom prst="rect">
              <a:avLst/>
            </a:prstGeom>
            <a:noFill/>
          </xdr:spPr>
          <xdr:txBody>
            <a:bodyPr wrap="square" lIns="0" tIns="0" rIns="0" bIns="0" rtlCol="0">
              <a:spAutoFit/>
            </a:bodyPr>
            <a:lstStyle>
              <a:defPPr>
                <a:defRPr lang="nl-B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defTabSz="914400">
                <a:lnSpc>
                  <a:spcPct val="110000"/>
                </a:lnSpc>
                <a:spcAft>
                  <a:spcPts val="300"/>
                </a:spcAft>
                <a:defRPr/>
              </a:pPr>
              <a:r>
                <a:rPr lang="en-GB" sz="1050" b="1" kern="0">
                  <a:solidFill>
                    <a:srgbClr val="FFFFFF"/>
                  </a:solidFill>
                  <a:latin typeface="Arial"/>
                </a:rPr>
                <a:t>1. </a:t>
              </a:r>
              <a:r>
                <a:rPr lang="nl-BE" sz="1050" b="1" kern="0">
                  <a:solidFill>
                    <a:srgbClr val="FFFFFF"/>
                  </a:solidFill>
                  <a:latin typeface="Arial"/>
                </a:rPr>
                <a:t>Uitwerken longlist mogelijke processen en definitie ‘kritiek proces’</a:t>
              </a:r>
              <a:endParaRPr lang="en-GB" sz="1050" kern="0">
                <a:solidFill>
                  <a:srgbClr val="FFFFFF"/>
                </a:solidFill>
                <a:latin typeface="Arial"/>
              </a:endParaRPr>
            </a:p>
          </xdr:txBody>
        </xdr:sp>
        <xdr:sp macro="" textlink="">
          <xdr:nvSpPr>
            <xdr:cNvPr id="13" name="TextBox 16">
              <a:extLst>
                <a:ext uri="{FF2B5EF4-FFF2-40B4-BE49-F238E27FC236}">
                  <a16:creationId xmlns:a16="http://schemas.microsoft.com/office/drawing/2014/main" id="{81BDB76F-D1C1-AC0F-BBEA-289F13718450}"/>
                </a:ext>
              </a:extLst>
            </xdr:cNvPr>
            <xdr:cNvSpPr txBox="1"/>
          </xdr:nvSpPr>
          <xdr:spPr>
            <a:xfrm>
              <a:off x="4491771" y="3874182"/>
              <a:ext cx="2038660" cy="437964"/>
            </a:xfrm>
            <a:prstGeom prst="rect">
              <a:avLst/>
            </a:prstGeom>
            <a:noFill/>
          </xdr:spPr>
          <xdr:txBody>
            <a:bodyPr wrap="square" lIns="0" tIns="0" rIns="0" bIns="0" rtlCol="0">
              <a:spAutoFit/>
            </a:bodyPr>
            <a:lstStyle>
              <a:defPPr>
                <a:defRPr lang="nl-B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defTabSz="914400">
                <a:lnSpc>
                  <a:spcPct val="110000"/>
                </a:lnSpc>
                <a:spcAft>
                  <a:spcPts val="300"/>
                </a:spcAft>
                <a:defRPr/>
              </a:pPr>
              <a:r>
                <a:rPr lang="en-GB" sz="1050" b="1" kern="0">
                  <a:solidFill>
                    <a:srgbClr val="FFFFFF"/>
                  </a:solidFill>
                  <a:latin typeface="Arial"/>
                </a:rPr>
                <a:t>2. </a:t>
              </a:r>
              <a:r>
                <a:rPr lang="nl-BE" sz="1050" b="1" kern="0">
                  <a:solidFill>
                    <a:srgbClr val="FFFFFF"/>
                  </a:solidFill>
                  <a:latin typeface="Arial"/>
                </a:rPr>
                <a:t>Verder afbakenen van longlist mogelijke processen o.b.v. definitie ‘kritiek proces’</a:t>
              </a:r>
              <a:endParaRPr lang="en-GB" sz="1050" kern="0">
                <a:solidFill>
                  <a:srgbClr val="FFFFFF"/>
                </a:solidFill>
                <a:latin typeface="Arial"/>
              </a:endParaRPr>
            </a:p>
          </xdr:txBody>
        </xdr:sp>
        <xdr:sp macro="" textlink="">
          <xdr:nvSpPr>
            <xdr:cNvPr id="14" name="TextBox 17">
              <a:extLst>
                <a:ext uri="{FF2B5EF4-FFF2-40B4-BE49-F238E27FC236}">
                  <a16:creationId xmlns:a16="http://schemas.microsoft.com/office/drawing/2014/main" id="{B4970332-7FE9-ADDB-D190-FF3866159732}"/>
                </a:ext>
              </a:extLst>
            </xdr:cNvPr>
            <xdr:cNvSpPr txBox="1"/>
          </xdr:nvSpPr>
          <xdr:spPr>
            <a:xfrm>
              <a:off x="4795474" y="4533849"/>
              <a:ext cx="1371208" cy="274123"/>
            </a:xfrm>
            <a:prstGeom prst="rect">
              <a:avLst/>
            </a:prstGeom>
            <a:noFill/>
          </xdr:spPr>
          <xdr:txBody>
            <a:bodyPr wrap="square" lIns="0" tIns="0" rIns="0" bIns="0" rtlCol="0">
              <a:spAutoFit/>
            </a:bodyPr>
            <a:lstStyle>
              <a:defPPr>
                <a:defRPr lang="nl-B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defTabSz="914400">
                <a:lnSpc>
                  <a:spcPct val="110000"/>
                </a:lnSpc>
                <a:spcAft>
                  <a:spcPts val="300"/>
                </a:spcAft>
                <a:defRPr/>
              </a:pPr>
              <a:r>
                <a:rPr lang="en-GB" sz="1000" b="1" kern="0">
                  <a:solidFill>
                    <a:srgbClr val="FFFFFF"/>
                  </a:solidFill>
                  <a:latin typeface="Arial"/>
                </a:rPr>
                <a:t>3. </a:t>
              </a:r>
              <a:r>
                <a:rPr lang="nl-BE" sz="1000" b="1" kern="0">
                  <a:solidFill>
                    <a:srgbClr val="FFFFFF"/>
                  </a:solidFill>
                  <a:latin typeface="Arial"/>
                </a:rPr>
                <a:t>Prioritering van processen tot shortlist</a:t>
              </a:r>
              <a:endParaRPr lang="en-GB" sz="1000" kern="0">
                <a:solidFill>
                  <a:srgbClr val="FFFFFF"/>
                </a:solidFill>
                <a:latin typeface="Arial"/>
              </a:endParaRPr>
            </a:p>
          </xdr:txBody>
        </xdr:sp>
        <xdr:grpSp>
          <xdr:nvGrpSpPr>
            <xdr:cNvPr id="15" name="Group 14">
              <a:extLst>
                <a:ext uri="{FF2B5EF4-FFF2-40B4-BE49-F238E27FC236}">
                  <a16:creationId xmlns:a16="http://schemas.microsoft.com/office/drawing/2014/main" id="{60CF059E-9A8F-2E91-625E-49ED92ABCA67}"/>
                </a:ext>
              </a:extLst>
            </xdr:cNvPr>
            <xdr:cNvGrpSpPr/>
          </xdr:nvGrpSpPr>
          <xdr:grpSpPr>
            <a:xfrm>
              <a:off x="6191956" y="3073929"/>
              <a:ext cx="829027" cy="1771839"/>
              <a:chOff x="6200423" y="3056995"/>
              <a:chExt cx="829027" cy="1771839"/>
            </a:xfrm>
          </xdr:grpSpPr>
          <xdr:cxnSp macro="">
            <xdr:nvCxnSpPr>
              <xdr:cNvPr id="20" name="Straight Arrow Connector 19">
                <a:extLst>
                  <a:ext uri="{FF2B5EF4-FFF2-40B4-BE49-F238E27FC236}">
                    <a16:creationId xmlns:a16="http://schemas.microsoft.com/office/drawing/2014/main" id="{B664DD8E-6595-60FE-5FD5-A3E0CCAD53DB}"/>
                  </a:ext>
                </a:extLst>
              </xdr:cNvPr>
              <xdr:cNvCxnSpPr/>
            </xdr:nvCxnSpPr>
            <xdr:spPr>
              <a:xfrm flipH="1">
                <a:off x="6781800" y="3056995"/>
                <a:ext cx="247650" cy="530755"/>
              </a:xfrm>
              <a:prstGeom prst="straightConnector1">
                <a:avLst/>
              </a:prstGeom>
              <a:ln w="12700" cap="flat" cmpd="sng" algn="ctr">
                <a:solidFill>
                  <a:schemeClr val="bg1">
                    <a:lumMod val="65000"/>
                  </a:schemeClr>
                </a:solidFill>
                <a:prstDash val="solid"/>
                <a:miter lim="800000"/>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xnSp macro="">
            <xdr:nvCxnSpPr>
              <xdr:cNvPr id="21" name="Straight Arrow Connector 20">
                <a:extLst>
                  <a:ext uri="{FF2B5EF4-FFF2-40B4-BE49-F238E27FC236}">
                    <a16:creationId xmlns:a16="http://schemas.microsoft.com/office/drawing/2014/main" id="{B05FD096-2BE8-5461-D02A-A30DC0D3D9CB}"/>
                  </a:ext>
                </a:extLst>
              </xdr:cNvPr>
              <xdr:cNvCxnSpPr/>
            </xdr:nvCxnSpPr>
            <xdr:spPr>
              <a:xfrm flipH="1">
                <a:off x="6489219" y="3669093"/>
                <a:ext cx="247650" cy="530755"/>
              </a:xfrm>
              <a:prstGeom prst="straightConnector1">
                <a:avLst/>
              </a:prstGeom>
              <a:ln w="12700" cap="flat" cmpd="sng" algn="ctr">
                <a:solidFill>
                  <a:schemeClr val="bg1">
                    <a:lumMod val="65000"/>
                  </a:schemeClr>
                </a:solidFill>
                <a:prstDash val="solid"/>
                <a:miter lim="800000"/>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xnSp macro="">
            <xdr:nvCxnSpPr>
              <xdr:cNvPr id="22" name="Straight Arrow Connector 21">
                <a:extLst>
                  <a:ext uri="{FF2B5EF4-FFF2-40B4-BE49-F238E27FC236}">
                    <a16:creationId xmlns:a16="http://schemas.microsoft.com/office/drawing/2014/main" id="{C8B56BEB-2DC9-692B-4ECF-533308EB758C}"/>
                  </a:ext>
                </a:extLst>
              </xdr:cNvPr>
              <xdr:cNvCxnSpPr/>
            </xdr:nvCxnSpPr>
            <xdr:spPr>
              <a:xfrm flipH="1">
                <a:off x="6200423" y="4298079"/>
                <a:ext cx="247650" cy="530755"/>
              </a:xfrm>
              <a:prstGeom prst="straightConnector1">
                <a:avLst/>
              </a:prstGeom>
              <a:ln w="12700" cap="flat" cmpd="sng" algn="ctr">
                <a:solidFill>
                  <a:schemeClr val="bg1">
                    <a:lumMod val="65000"/>
                  </a:schemeClr>
                </a:solidFill>
                <a:prstDash val="solid"/>
                <a:miter lim="800000"/>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grpSp>
        <xdr:grpSp>
          <xdr:nvGrpSpPr>
            <xdr:cNvPr id="16" name="Group 15">
              <a:extLst>
                <a:ext uri="{FF2B5EF4-FFF2-40B4-BE49-F238E27FC236}">
                  <a16:creationId xmlns:a16="http://schemas.microsoft.com/office/drawing/2014/main" id="{CBF64D19-CA20-511B-4CE6-579829039C14}"/>
                </a:ext>
              </a:extLst>
            </xdr:cNvPr>
            <xdr:cNvGrpSpPr/>
          </xdr:nvGrpSpPr>
          <xdr:grpSpPr>
            <a:xfrm flipH="1">
              <a:off x="4000313" y="3076781"/>
              <a:ext cx="829027" cy="1771839"/>
              <a:chOff x="6200423" y="3056995"/>
              <a:chExt cx="829027" cy="1771839"/>
            </a:xfrm>
          </xdr:grpSpPr>
          <xdr:cxnSp macro="">
            <xdr:nvCxnSpPr>
              <xdr:cNvPr id="17" name="Straight Arrow Connector 16">
                <a:extLst>
                  <a:ext uri="{FF2B5EF4-FFF2-40B4-BE49-F238E27FC236}">
                    <a16:creationId xmlns:a16="http://schemas.microsoft.com/office/drawing/2014/main" id="{BCEBD936-C9AC-F1C6-4EB2-423E8296CD6F}"/>
                  </a:ext>
                </a:extLst>
              </xdr:cNvPr>
              <xdr:cNvCxnSpPr/>
            </xdr:nvCxnSpPr>
            <xdr:spPr>
              <a:xfrm flipH="1">
                <a:off x="6781800" y="3056995"/>
                <a:ext cx="247650" cy="530755"/>
              </a:xfrm>
              <a:prstGeom prst="straightConnector1">
                <a:avLst/>
              </a:prstGeom>
              <a:ln w="12700" cap="flat" cmpd="sng" algn="ctr">
                <a:solidFill>
                  <a:schemeClr val="bg1">
                    <a:lumMod val="65000"/>
                  </a:schemeClr>
                </a:solidFill>
                <a:prstDash val="solid"/>
                <a:miter lim="800000"/>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xnSp macro="">
            <xdr:nvCxnSpPr>
              <xdr:cNvPr id="18" name="Straight Arrow Connector 17">
                <a:extLst>
                  <a:ext uri="{FF2B5EF4-FFF2-40B4-BE49-F238E27FC236}">
                    <a16:creationId xmlns:a16="http://schemas.microsoft.com/office/drawing/2014/main" id="{83603ECB-2D27-0615-3041-71F92801429B}"/>
                  </a:ext>
                </a:extLst>
              </xdr:cNvPr>
              <xdr:cNvCxnSpPr/>
            </xdr:nvCxnSpPr>
            <xdr:spPr>
              <a:xfrm flipH="1">
                <a:off x="6489219" y="3669093"/>
                <a:ext cx="247650" cy="530755"/>
              </a:xfrm>
              <a:prstGeom prst="straightConnector1">
                <a:avLst/>
              </a:prstGeom>
              <a:ln w="12700" cap="flat" cmpd="sng" algn="ctr">
                <a:solidFill>
                  <a:schemeClr val="bg1">
                    <a:lumMod val="65000"/>
                  </a:schemeClr>
                </a:solidFill>
                <a:prstDash val="solid"/>
                <a:miter lim="800000"/>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xnSp macro="">
            <xdr:nvCxnSpPr>
              <xdr:cNvPr id="19" name="Straight Arrow Connector 18">
                <a:extLst>
                  <a:ext uri="{FF2B5EF4-FFF2-40B4-BE49-F238E27FC236}">
                    <a16:creationId xmlns:a16="http://schemas.microsoft.com/office/drawing/2014/main" id="{16DC3FED-781C-B9BB-8F63-BE10E8B8919C}"/>
                  </a:ext>
                </a:extLst>
              </xdr:cNvPr>
              <xdr:cNvCxnSpPr/>
            </xdr:nvCxnSpPr>
            <xdr:spPr>
              <a:xfrm flipH="1">
                <a:off x="6200423" y="4298079"/>
                <a:ext cx="247650" cy="530755"/>
              </a:xfrm>
              <a:prstGeom prst="straightConnector1">
                <a:avLst/>
              </a:prstGeom>
              <a:ln w="12700" cap="flat" cmpd="sng" algn="ctr">
                <a:solidFill>
                  <a:schemeClr val="bg1">
                    <a:lumMod val="65000"/>
                  </a:schemeClr>
                </a:solidFill>
                <a:prstDash val="solid"/>
                <a:miter lim="800000"/>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grpSp>
      </xdr:grpSp>
      <xdr:sp macro="" textlink="">
        <xdr:nvSpPr>
          <xdr:cNvPr id="6" name="TextBox 26">
            <a:extLst>
              <a:ext uri="{FF2B5EF4-FFF2-40B4-BE49-F238E27FC236}">
                <a16:creationId xmlns:a16="http://schemas.microsoft.com/office/drawing/2014/main" id="{A5D91CF8-066D-063D-D0EA-ADF1D879D90E}"/>
              </a:ext>
            </a:extLst>
          </xdr:cNvPr>
          <xdr:cNvSpPr txBox="1"/>
        </xdr:nvSpPr>
        <xdr:spPr>
          <a:xfrm>
            <a:off x="5597153" y="4623324"/>
            <a:ext cx="3355786" cy="322566"/>
          </a:xfrm>
          <a:prstGeom prst="rect">
            <a:avLst/>
          </a:prstGeom>
        </xdr:spPr>
        <xdr:txBody>
          <a:bodyPr vert="horz" wrap="square" lIns="0" tIns="0" rIns="0" bIns="0" rtlCol="0" anchor="t" anchorCtr="0">
            <a:noAutofit/>
          </a:bodyPr>
          <a:lstStyle>
            <a:defPPr>
              <a:defRPr lang="nl-B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spcAft>
                <a:spcPts val="600"/>
              </a:spcAft>
            </a:pPr>
            <a:r>
              <a:rPr lang="nl-BE" sz="1800" b="1">
                <a:solidFill>
                  <a:srgbClr val="075E8D"/>
                </a:solidFill>
                <a:latin typeface="+mj-lt"/>
              </a:rPr>
              <a:t>Selectie van 40 à 50</a:t>
            </a:r>
          </a:p>
          <a:p>
            <a:pPr algn="ctr">
              <a:spcAft>
                <a:spcPts val="600"/>
              </a:spcAft>
            </a:pPr>
            <a:r>
              <a:rPr lang="nl-BE" sz="1050" b="1">
                <a:solidFill>
                  <a:srgbClr val="075E8D"/>
                </a:solidFill>
                <a:latin typeface="+mj-lt"/>
              </a:rPr>
              <a:t> </a:t>
            </a:r>
          </a:p>
        </xdr:txBody>
      </xdr:sp>
      <xdr:sp macro="" textlink="">
        <xdr:nvSpPr>
          <xdr:cNvPr id="7" name="TextBox 27">
            <a:extLst>
              <a:ext uri="{FF2B5EF4-FFF2-40B4-BE49-F238E27FC236}">
                <a16:creationId xmlns:a16="http://schemas.microsoft.com/office/drawing/2014/main" id="{9A28D7A3-A5C1-933F-91A1-022F6FF8BBBF}"/>
              </a:ext>
            </a:extLst>
          </xdr:cNvPr>
          <xdr:cNvSpPr txBox="1"/>
        </xdr:nvSpPr>
        <xdr:spPr>
          <a:xfrm>
            <a:off x="6331823" y="4900473"/>
            <a:ext cx="2040566" cy="369204"/>
          </a:xfrm>
          <a:prstGeom prst="rect">
            <a:avLst/>
          </a:prstGeom>
          <a:noFill/>
        </xdr:spPr>
        <xdr:txBody>
          <a:bodyPr wrap="square">
            <a:spAutoFit/>
          </a:bodyPr>
          <a:lstStyle>
            <a:defPPr>
              <a:defRPr lang="nl-B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nl-BE" sz="1200" b="1">
                <a:solidFill>
                  <a:srgbClr val="075E8D"/>
                </a:solidFill>
                <a:latin typeface="KPMG Bold"/>
              </a:rPr>
              <a:t>meest kritieke</a:t>
            </a:r>
            <a:r>
              <a:rPr kumimoji="0" lang="nl-BE" sz="1200" b="1" i="0" u="none" strike="noStrike" kern="1200" cap="none" spc="0" normalizeH="0" baseline="0">
                <a:ln>
                  <a:noFill/>
                </a:ln>
                <a:solidFill>
                  <a:srgbClr val="075E8D"/>
                </a:solidFill>
                <a:effectLst/>
                <a:uLnTx/>
                <a:uFillTx/>
                <a:latin typeface="KPMG Bold"/>
                <a:ea typeface="+mn-ea"/>
                <a:cs typeface="+mn-cs"/>
              </a:rPr>
              <a:t> processen</a:t>
            </a:r>
            <a:endParaRPr lang="nl-BE" sz="1400">
              <a:solidFill>
                <a:srgbClr val="075E8D"/>
              </a:solidFill>
            </a:endParaRPr>
          </a:p>
        </xdr:txBody>
      </xdr:sp>
    </xdr:grpSp>
    <xdr:clientData/>
  </xdr:twoCellAnchor>
  <xdr:oneCellAnchor>
    <xdr:from>
      <xdr:col>1</xdr:col>
      <xdr:colOff>11338</xdr:colOff>
      <xdr:row>5</xdr:row>
      <xdr:rowOff>86632</xdr:rowOff>
    </xdr:from>
    <xdr:ext cx="4862918" cy="3880250"/>
    <xdr:sp macro="" textlink="">
      <xdr:nvSpPr>
        <xdr:cNvPr id="23" name="TextBox 22">
          <a:extLst>
            <a:ext uri="{FF2B5EF4-FFF2-40B4-BE49-F238E27FC236}">
              <a16:creationId xmlns:a16="http://schemas.microsoft.com/office/drawing/2014/main" id="{9A0F7C44-86F4-082A-15F4-D25B55955E6D}"/>
            </a:ext>
          </a:extLst>
        </xdr:cNvPr>
        <xdr:cNvSpPr txBox="1"/>
      </xdr:nvSpPr>
      <xdr:spPr>
        <a:xfrm>
          <a:off x="1793073" y="2955338"/>
          <a:ext cx="4862918" cy="3880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nl-BE" sz="1100"/>
            <a:t>Om te komen tot dit document wordt er in 3 fasen gewerkt, nl.: </a:t>
          </a:r>
        </a:p>
        <a:p>
          <a:r>
            <a:rPr lang="nl-BE" sz="1100" b="1">
              <a:solidFill>
                <a:srgbClr val="1A5924"/>
              </a:solidFill>
            </a:rPr>
            <a:t>Fase 1: Consolidatie van de longlist en definitie 'kritiek proces'</a:t>
          </a:r>
        </a:p>
        <a:p>
          <a:r>
            <a:rPr lang="nl-BE" sz="1100"/>
            <a:t>We starten deze opdracht met het zo breed mogelijk in kaart brengen van alle mogelijke processen van lokale besturen. Hiertoe zullen we zowel desk research als stakeholderbevragingen uitvoeren. Concreet resulteert dit in 4</a:t>
          </a:r>
          <a:r>
            <a:rPr lang="nl-BE" sz="1100" baseline="0"/>
            <a:t> stappen:</a:t>
          </a:r>
        </a:p>
        <a:p>
          <a:r>
            <a:rPr lang="nl-BE" sz="1100" baseline="0"/>
            <a:t>1) Overlopen van alle </a:t>
          </a:r>
          <a:r>
            <a:rPr lang="nl-BE" sz="1100" baseline="0">
              <a:solidFill>
                <a:schemeClr val="tx1"/>
              </a:solidFill>
              <a:effectLst/>
              <a:latin typeface="+mn-lt"/>
              <a:ea typeface="+mn-ea"/>
              <a:cs typeface="+mn-cs"/>
            </a:rPr>
            <a:t>domeinen uit de aangeleverde bronnen </a:t>
          </a:r>
          <a:endParaRPr lang="nl-BE" sz="1100" baseline="0"/>
        </a:p>
        <a:p>
          <a:r>
            <a:rPr lang="nl-BE" sz="1100" baseline="0">
              <a:solidFill>
                <a:schemeClr val="tx1"/>
              </a:solidFill>
              <a:effectLst/>
              <a:latin typeface="+mn-lt"/>
              <a:ea typeface="+mn-ea"/>
              <a:cs typeface="+mn-cs"/>
            </a:rPr>
            <a:t>2) </a:t>
          </a:r>
          <a:r>
            <a:rPr lang="nl-BE" sz="1100" baseline="0"/>
            <a:t>Bepalen van de categorieën en domeinen, o.b.v. de aangeleverde bronnen (nl. leidraad organisatiebeheersing; proceslijst Audit Vlaanderen; thema's lokale besturen; inventaris decretale rapportage; lijst producten en diensten; overzicht processen 6 LB'en) -&gt; kapstok</a:t>
          </a:r>
        </a:p>
        <a:p>
          <a:r>
            <a:rPr lang="nl-BE" sz="1100" baseline="0"/>
            <a:t>3) Linken van alle producten/diensten/processen per domein (met vermelding van de bron!)</a:t>
          </a:r>
        </a:p>
        <a:p>
          <a:r>
            <a:rPr lang="nl-BE" sz="1100" baseline="0"/>
            <a:t>4) Verfijnen van de proceskaart (bv. ontdubbelen van gelijkaardige processen)</a:t>
          </a:r>
          <a:endParaRPr lang="nl-BE" sz="1100"/>
        </a:p>
        <a:p>
          <a:endParaRPr lang="nl-BE" sz="1100"/>
        </a:p>
        <a:p>
          <a:r>
            <a:rPr lang="nl-BE" sz="1100" b="1">
              <a:solidFill>
                <a:srgbClr val="4B7284"/>
              </a:solidFill>
            </a:rPr>
            <a:t>Fase 2: Verder afbakenen van de longlist en definitie 'kritiek proces'</a:t>
          </a:r>
        </a:p>
        <a:p>
          <a:r>
            <a:rPr lang="nl-BE" sz="1100"/>
            <a:t>Op basis van alle verzamelde info kan er vervolgens een longlist van mogelijke processen worden afgebakend, alsook een heldere definitie van een 'kritiek proces'.</a:t>
          </a:r>
        </a:p>
        <a:p>
          <a:endParaRPr lang="nl-BE" sz="1100"/>
        </a:p>
        <a:p>
          <a:r>
            <a:rPr lang="nl-BE" sz="1100" b="1">
              <a:solidFill>
                <a:srgbClr val="075E8D"/>
              </a:solidFill>
            </a:rPr>
            <a:t>Fase 3: Prioritering van processen tot shortlist</a:t>
          </a:r>
        </a:p>
        <a:p>
          <a:r>
            <a:rPr lang="nl-BE" sz="1100"/>
            <a:t>Tot slot wordt er a.d.h.v. een stakeholderoverleg en workshops een shortlist  weerhouden van de meest relevante</a:t>
          </a:r>
          <a:r>
            <a:rPr lang="nl-BE" sz="1100" baseline="0"/>
            <a:t> </a:t>
          </a:r>
          <a:r>
            <a:rPr lang="nl-BE" sz="1100"/>
            <a:t>kritieke processen van lokale besturen.</a:t>
          </a:r>
        </a:p>
        <a:p>
          <a:endParaRPr lang="nl-BE" sz="1100"/>
        </a:p>
        <a:p>
          <a:endParaRPr lang="nl-BE" sz="1100"/>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1126572</xdr:colOff>
      <xdr:row>0</xdr:row>
      <xdr:rowOff>134634</xdr:rowOff>
    </xdr:from>
    <xdr:to>
      <xdr:col>2</xdr:col>
      <xdr:colOff>254885</xdr:colOff>
      <xdr:row>0</xdr:row>
      <xdr:rowOff>512598</xdr:rowOff>
    </xdr:to>
    <xdr:pic>
      <xdr:nvPicPr>
        <xdr:cNvPr id="2" name="Picture 1">
          <a:extLst>
            <a:ext uri="{FF2B5EF4-FFF2-40B4-BE49-F238E27FC236}">
              <a16:creationId xmlns:a16="http://schemas.microsoft.com/office/drawing/2014/main" id="{D03A2386-D734-431D-AB2D-E1548BF616C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10131" y="134634"/>
          <a:ext cx="1046920" cy="3779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66628</xdr:colOff>
      <xdr:row>0</xdr:row>
      <xdr:rowOff>47860</xdr:rowOff>
    </xdr:from>
    <xdr:to>
      <xdr:col>1</xdr:col>
      <xdr:colOff>922960</xdr:colOff>
      <xdr:row>1</xdr:row>
      <xdr:rowOff>9963</xdr:rowOff>
    </xdr:to>
    <xdr:pic>
      <xdr:nvPicPr>
        <xdr:cNvPr id="3" name="Picture 2" descr="Home | PASSWERK">
          <a:extLst>
            <a:ext uri="{FF2B5EF4-FFF2-40B4-BE49-F238E27FC236}">
              <a16:creationId xmlns:a16="http://schemas.microsoft.com/office/drawing/2014/main" id="{DCDEFBE0-3109-4933-8306-3348D2D9968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9803" y="44685"/>
          <a:ext cx="1533541" cy="5812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33607</xdr:colOff>
      <xdr:row>3</xdr:row>
      <xdr:rowOff>221621</xdr:rowOff>
    </xdr:from>
    <xdr:to>
      <xdr:col>5</xdr:col>
      <xdr:colOff>1162050</xdr:colOff>
      <xdr:row>4</xdr:row>
      <xdr:rowOff>85725</xdr:rowOff>
    </xdr:to>
    <xdr:grpSp>
      <xdr:nvGrpSpPr>
        <xdr:cNvPr id="60" name="Group 3">
          <a:extLst>
            <a:ext uri="{FF2B5EF4-FFF2-40B4-BE49-F238E27FC236}">
              <a16:creationId xmlns:a16="http://schemas.microsoft.com/office/drawing/2014/main" id="{89DBC53F-B79A-5FDC-A996-EBDF5BF46135}"/>
            </a:ext>
          </a:extLst>
        </xdr:cNvPr>
        <xdr:cNvGrpSpPr/>
      </xdr:nvGrpSpPr>
      <xdr:grpSpPr>
        <a:xfrm>
          <a:off x="2510107" y="1323800"/>
          <a:ext cx="9456014" cy="3878211"/>
          <a:chOff x="2078307" y="1590500"/>
          <a:chExt cx="9006711" cy="3453831"/>
        </a:xfrm>
      </xdr:grpSpPr>
      <xdr:sp macro="" textlink="">
        <xdr:nvSpPr>
          <xdr:cNvPr id="61" name="Rectangle 6">
            <a:extLst>
              <a:ext uri="{FF2B5EF4-FFF2-40B4-BE49-F238E27FC236}">
                <a16:creationId xmlns:a16="http://schemas.microsoft.com/office/drawing/2014/main" id="{6F3C6D96-9E78-4283-83A8-41DB333B7ED1}"/>
              </a:ext>
            </a:extLst>
          </xdr:cNvPr>
          <xdr:cNvSpPr/>
        </xdr:nvSpPr>
        <xdr:spPr>
          <a:xfrm>
            <a:off x="2078307" y="1590500"/>
            <a:ext cx="9003722" cy="3453831"/>
          </a:xfrm>
          <a:prstGeom prst="rect">
            <a:avLst/>
          </a:prstGeom>
          <a:solidFill>
            <a:srgbClr val="F2F2F2"/>
          </a:solidFill>
          <a:ln>
            <a:solidFill>
              <a:srgbClr val="F2F2F2"/>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4610" tIns="54610" rIns="54610" bIns="54610" rtlCol="0" anchor="ctr"/>
          <a:lstStyle>
            <a:defPPr>
              <a:defRPr lang="nl-B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nl-BE" sz="1100" b="0" i="0" u="none" strike="noStrike" kern="1200" cap="none" spc="0" normalizeH="0" baseline="0">
              <a:ln>
                <a:noFill/>
              </a:ln>
              <a:solidFill>
                <a:prstClr val="white"/>
              </a:solidFill>
              <a:effectLst/>
              <a:uLnTx/>
              <a:uFillTx/>
              <a:latin typeface="Calibri"/>
              <a:ea typeface="+mn-ea"/>
              <a:cs typeface="+mn-cs"/>
            </a:endParaRPr>
          </a:p>
        </xdr:txBody>
      </xdr:sp>
      <xdr:sp macro="" textlink="">
        <xdr:nvSpPr>
          <xdr:cNvPr id="62" name="Trapezoid 7">
            <a:extLst>
              <a:ext uri="{FF2B5EF4-FFF2-40B4-BE49-F238E27FC236}">
                <a16:creationId xmlns:a16="http://schemas.microsoft.com/office/drawing/2014/main" id="{4FB001A4-9B0E-44EB-BDD1-3A92EF565FAD}"/>
              </a:ext>
            </a:extLst>
          </xdr:cNvPr>
          <xdr:cNvSpPr/>
        </xdr:nvSpPr>
        <xdr:spPr>
          <a:xfrm>
            <a:off x="3334665" y="4109471"/>
            <a:ext cx="2943829" cy="705364"/>
          </a:xfrm>
          <a:prstGeom prst="trapezoid">
            <a:avLst>
              <a:gd name="adj" fmla="val 46367"/>
            </a:avLst>
          </a:prstGeom>
          <a:solidFill>
            <a:srgbClr val="1A5924"/>
          </a:solidFill>
          <a:ln>
            <a:solidFill>
              <a:srgbClr val="1A5924"/>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4610" tIns="54610" rIns="54610" bIns="54610" rtlCol="0" anchor="ctr"/>
          <a:lstStyle>
            <a:defPPr>
              <a:defRPr lang="nl-B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0" lang="nl-BE" sz="1300" b="1" i="0" u="none" strike="noStrike" kern="1200" cap="none" spc="0" normalizeH="0" baseline="0">
                <a:ln>
                  <a:noFill/>
                </a:ln>
                <a:solidFill>
                  <a:prstClr val="white"/>
                </a:solidFill>
                <a:effectLst/>
                <a:uLnTx/>
                <a:uFillTx/>
                <a:latin typeface="Calibri" panose="020F0502020204030204" pitchFamily="34" charset="0"/>
                <a:ea typeface="+mn-ea"/>
                <a:cs typeface="Calibri" panose="020F0502020204030204" pitchFamily="34" charset="0"/>
              </a:rPr>
              <a:t>Hoofdproces</a:t>
            </a:r>
          </a:p>
        </xdr:txBody>
      </xdr:sp>
      <xdr:sp macro="" textlink="">
        <xdr:nvSpPr>
          <xdr:cNvPr id="63" name="Trapezoid 8">
            <a:extLst>
              <a:ext uri="{FF2B5EF4-FFF2-40B4-BE49-F238E27FC236}">
                <a16:creationId xmlns:a16="http://schemas.microsoft.com/office/drawing/2014/main" id="{C43A9E4F-6829-4A79-BF19-65D1DB892D10}"/>
              </a:ext>
            </a:extLst>
          </xdr:cNvPr>
          <xdr:cNvSpPr/>
        </xdr:nvSpPr>
        <xdr:spPr>
          <a:xfrm>
            <a:off x="3680004" y="3387882"/>
            <a:ext cx="2261960" cy="686312"/>
          </a:xfrm>
          <a:prstGeom prst="trapezoid">
            <a:avLst>
              <a:gd name="adj" fmla="val 46367"/>
            </a:avLst>
          </a:prstGeom>
          <a:solidFill>
            <a:srgbClr val="595959"/>
          </a:solidFill>
          <a:ln>
            <a:solidFill>
              <a:srgbClr val="595959"/>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4610" tIns="54610" rIns="54610" bIns="54610" rtlCol="0" anchor="ctr"/>
          <a:lstStyle>
            <a:defPPr>
              <a:defRPr lang="nl-B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0" lang="nl-BE" sz="1300" b="1" i="0" u="none" strike="noStrike" kern="1200" cap="none" spc="0" normalizeH="0" baseline="0">
                <a:ln>
                  <a:noFill/>
                </a:ln>
                <a:solidFill>
                  <a:prstClr val="white"/>
                </a:solidFill>
                <a:effectLst/>
                <a:uLnTx/>
                <a:uFillTx/>
                <a:latin typeface="Calibri" panose="020F0502020204030204" pitchFamily="34" charset="0"/>
                <a:ea typeface="+mn-ea"/>
                <a:cs typeface="Calibri" panose="020F0502020204030204" pitchFamily="34" charset="0"/>
              </a:rPr>
              <a:t>Procesgroep</a:t>
            </a:r>
          </a:p>
        </xdr:txBody>
      </xdr:sp>
      <xdr:sp macro="" textlink="">
        <xdr:nvSpPr>
          <xdr:cNvPr id="64" name="Trapezoid 9">
            <a:extLst>
              <a:ext uri="{FF2B5EF4-FFF2-40B4-BE49-F238E27FC236}">
                <a16:creationId xmlns:a16="http://schemas.microsoft.com/office/drawing/2014/main" id="{E8B06B0B-214E-45E7-94E4-7298AE17DC59}"/>
              </a:ext>
            </a:extLst>
          </xdr:cNvPr>
          <xdr:cNvSpPr/>
        </xdr:nvSpPr>
        <xdr:spPr>
          <a:xfrm>
            <a:off x="4021943" y="2638019"/>
            <a:ext cx="1587814" cy="711715"/>
          </a:xfrm>
          <a:prstGeom prst="trapezoid">
            <a:avLst>
              <a:gd name="adj" fmla="val 46367"/>
            </a:avLst>
          </a:prstGeom>
          <a:solidFill>
            <a:srgbClr val="4B7284"/>
          </a:solidFill>
          <a:ln>
            <a:solidFill>
              <a:srgbClr val="4B7284"/>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4610" tIns="54610" rIns="54610" bIns="54610" rtlCol="0" anchor="ctr"/>
          <a:lstStyle>
            <a:defPPr>
              <a:defRPr lang="nl-B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0" lang="nl-BE" sz="1300" b="1" i="0" u="none" strike="noStrike" kern="1200" cap="none" spc="0" normalizeH="0" baseline="0">
                <a:ln>
                  <a:noFill/>
                </a:ln>
                <a:solidFill>
                  <a:prstClr val="white"/>
                </a:solidFill>
                <a:effectLst/>
                <a:uLnTx/>
                <a:uFillTx/>
                <a:latin typeface="Calibri" panose="020F0502020204030204" pitchFamily="34" charset="0"/>
                <a:ea typeface="+mn-ea"/>
                <a:cs typeface="Calibri" panose="020F0502020204030204" pitchFamily="34" charset="0"/>
              </a:rPr>
              <a:t>Procesdomein</a:t>
            </a:r>
          </a:p>
        </xdr:txBody>
      </xdr:sp>
      <xdr:sp macro="" textlink="">
        <xdr:nvSpPr>
          <xdr:cNvPr id="65" name="Isosceles Triangle 10">
            <a:extLst>
              <a:ext uri="{FF2B5EF4-FFF2-40B4-BE49-F238E27FC236}">
                <a16:creationId xmlns:a16="http://schemas.microsoft.com/office/drawing/2014/main" id="{6B1BC98E-F86C-43DD-A582-3860E5089DB2}"/>
              </a:ext>
            </a:extLst>
          </xdr:cNvPr>
          <xdr:cNvSpPr/>
        </xdr:nvSpPr>
        <xdr:spPr>
          <a:xfrm>
            <a:off x="4351347" y="1657175"/>
            <a:ext cx="925762" cy="946811"/>
          </a:xfrm>
          <a:prstGeom prst="triangle">
            <a:avLst>
              <a:gd name="adj" fmla="val 47631"/>
            </a:avLst>
          </a:prstGeom>
          <a:solidFill>
            <a:srgbClr val="075E8D"/>
          </a:solidFill>
          <a:ln>
            <a:solidFill>
              <a:srgbClr val="075E8D"/>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4610" tIns="54610" rIns="54610" bIns="54610" rtlCol="0" anchor="ctr"/>
          <a:lstStyle>
            <a:defPPr>
              <a:defRPr lang="nl-B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0" lang="nl-BE" sz="1300" b="1" i="0" u="none" strike="noStrike" kern="1200" cap="none" spc="0" normalizeH="0" baseline="0">
                <a:ln>
                  <a:noFill/>
                </a:ln>
                <a:solidFill>
                  <a:prstClr val="white"/>
                </a:solidFill>
                <a:effectLst/>
                <a:uLnTx/>
                <a:uFillTx/>
                <a:latin typeface="Calibri" panose="020F0502020204030204" pitchFamily="34" charset="0"/>
                <a:ea typeface="+mn-ea"/>
                <a:cs typeface="Calibri" panose="020F0502020204030204" pitchFamily="34" charset="0"/>
              </a:rPr>
              <a:t>Cat.</a:t>
            </a:r>
          </a:p>
        </xdr:txBody>
      </xdr:sp>
      <xdr:sp macro="" textlink="">
        <xdr:nvSpPr>
          <xdr:cNvPr id="66" name="TextBox 20">
            <a:extLst>
              <a:ext uri="{FF2B5EF4-FFF2-40B4-BE49-F238E27FC236}">
                <a16:creationId xmlns:a16="http://schemas.microsoft.com/office/drawing/2014/main" id="{B2545AAA-D02C-42B6-A3D4-38324DBCA875}"/>
              </a:ext>
            </a:extLst>
          </xdr:cNvPr>
          <xdr:cNvSpPr txBox="1"/>
        </xdr:nvSpPr>
        <xdr:spPr>
          <a:xfrm>
            <a:off x="5316293" y="1731183"/>
            <a:ext cx="5765923" cy="724830"/>
          </a:xfrm>
          <a:prstGeom prst="rect">
            <a:avLst/>
          </a:prstGeom>
        </xdr:spPr>
        <xdr:txBody>
          <a:bodyPr vert="horz" wrap="square" lIns="0" tIns="0" rIns="0" bIns="0" rtlCol="0" anchor="t" anchorCtr="0">
            <a:noAutofit/>
          </a:bodyPr>
          <a:lstStyle>
            <a:defPPr>
              <a:defRPr lang="nl-B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600"/>
              </a:spcAft>
              <a:buClrTx/>
              <a:buSzTx/>
              <a:buFontTx/>
              <a:buNone/>
              <a:tabLst/>
              <a:defRPr/>
            </a:pPr>
            <a:r>
              <a:rPr kumimoji="0" lang="nl-BE" sz="1200" b="1" i="0" u="none" strike="noStrike" kern="1200" cap="none" spc="0" normalizeH="0" baseline="0">
                <a:ln>
                  <a:noFill/>
                </a:ln>
                <a:solidFill>
                  <a:srgbClr val="075E8D"/>
                </a:solidFill>
                <a:effectLst/>
                <a:uLnTx/>
                <a:uFillTx/>
                <a:latin typeface="Calibri" panose="020F0502020204030204" pitchFamily="34" charset="0"/>
                <a:ea typeface="+mn-ea"/>
                <a:cs typeface="Calibri" panose="020F0502020204030204" pitchFamily="34" charset="0"/>
              </a:rPr>
              <a:t>Categorie</a:t>
            </a:r>
            <a:br>
              <a:rPr kumimoji="0" lang="nl-BE" sz="1200" b="1" i="0" u="none" strike="noStrike" kern="1200" cap="none" spc="0" normalizeH="0" baseline="0">
                <a:ln>
                  <a:noFill/>
                </a:ln>
                <a:solidFill>
                  <a:srgbClr val="38373A"/>
                </a:solidFill>
                <a:effectLst/>
                <a:uLnTx/>
                <a:uFillTx/>
                <a:latin typeface="Calibri" panose="020F0502020204030204" pitchFamily="34" charset="0"/>
                <a:ea typeface="+mn-ea"/>
                <a:cs typeface="Calibri" panose="020F0502020204030204" pitchFamily="34" charset="0"/>
              </a:rPr>
            </a:br>
            <a:r>
              <a:rPr kumimoji="0" lang="nl-BE" sz="1200" b="0" i="0" u="none" strike="noStrike" kern="1200" cap="none" spc="0" normalizeH="0" baseline="0">
                <a:ln>
                  <a:noFill/>
                </a:ln>
                <a:solidFill>
                  <a:srgbClr val="38373A"/>
                </a:solidFill>
                <a:effectLst/>
                <a:uLnTx/>
                <a:uFillTx/>
                <a:latin typeface="Calibri" panose="020F0502020204030204" pitchFamily="34" charset="0"/>
                <a:ea typeface="+mn-ea"/>
                <a:cs typeface="Calibri" panose="020F0502020204030204" pitchFamily="34" charset="0"/>
              </a:rPr>
              <a:t>Categorisering van waartoe het procesdomein bijdraagt. Sturing = management processen. Rechtstreeks gelinkt aan missie en leveren producten/diensten = kernprocessen. Bieden essentiële ondersteuning aan de management- en kernprocessen= ondersteunende processen</a:t>
            </a:r>
          </a:p>
        </xdr:txBody>
      </xdr:sp>
      <xdr:sp macro="" textlink="">
        <xdr:nvSpPr>
          <xdr:cNvPr id="67" name="TextBox 21">
            <a:extLst>
              <a:ext uri="{FF2B5EF4-FFF2-40B4-BE49-F238E27FC236}">
                <a16:creationId xmlns:a16="http://schemas.microsoft.com/office/drawing/2014/main" id="{5CFC4E35-8ECF-4BB2-BFBD-86C6E825CC17}"/>
              </a:ext>
            </a:extLst>
          </xdr:cNvPr>
          <xdr:cNvSpPr txBox="1"/>
        </xdr:nvSpPr>
        <xdr:spPr>
          <a:xfrm>
            <a:off x="5724494" y="2626627"/>
            <a:ext cx="5358095" cy="697493"/>
          </a:xfrm>
          <a:prstGeom prst="rect">
            <a:avLst/>
          </a:prstGeom>
        </xdr:spPr>
        <xdr:txBody>
          <a:bodyPr vert="horz" wrap="square" lIns="0" tIns="0" rIns="0" bIns="0" rtlCol="0" anchor="t" anchorCtr="0">
            <a:noAutofit/>
          </a:bodyPr>
          <a:lstStyle>
            <a:defPPr>
              <a:defRPr lang="nl-B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600"/>
              </a:spcAft>
              <a:buClrTx/>
              <a:buSzTx/>
              <a:buFontTx/>
              <a:buNone/>
              <a:tabLst/>
              <a:defRPr/>
            </a:pPr>
            <a:r>
              <a:rPr kumimoji="0" lang="nl-BE" sz="1200" b="1" i="0" u="none" strike="noStrike" kern="1200" cap="none" spc="0" normalizeH="0" baseline="0">
                <a:ln>
                  <a:noFill/>
                </a:ln>
                <a:solidFill>
                  <a:srgbClr val="4B7284"/>
                </a:solidFill>
                <a:effectLst/>
                <a:uLnTx/>
                <a:uFillTx/>
                <a:latin typeface="Calibri" panose="020F0502020204030204" pitchFamily="34" charset="0"/>
                <a:ea typeface="+mn-ea"/>
                <a:cs typeface="Calibri" panose="020F0502020204030204" pitchFamily="34" charset="0"/>
              </a:rPr>
              <a:t>Procesdomein</a:t>
            </a:r>
            <a:br>
              <a:rPr kumimoji="0" lang="nl-BE" sz="1200" b="1" i="0" u="none" strike="noStrike" kern="1200" cap="none" spc="0" normalizeH="0" baseline="0">
                <a:ln>
                  <a:noFill/>
                </a:ln>
                <a:solidFill>
                  <a:srgbClr val="38373A"/>
                </a:solidFill>
                <a:effectLst/>
                <a:uLnTx/>
                <a:uFillTx/>
                <a:latin typeface="Calibri" panose="020F0502020204030204" pitchFamily="34" charset="0"/>
                <a:ea typeface="+mn-ea"/>
                <a:cs typeface="Calibri" panose="020F0502020204030204" pitchFamily="34" charset="0"/>
              </a:rPr>
            </a:br>
            <a:r>
              <a:rPr kumimoji="0" lang="nl-BE" sz="1200" b="0" i="0" u="none" strike="noStrike" kern="1200" cap="none" spc="0" normalizeH="0" baseline="0">
                <a:ln>
                  <a:noFill/>
                </a:ln>
                <a:solidFill>
                  <a:srgbClr val="38373A"/>
                </a:solidFill>
                <a:effectLst/>
                <a:uLnTx/>
                <a:uFillTx/>
                <a:latin typeface="Calibri" panose="020F0502020204030204" pitchFamily="34" charset="0"/>
                <a:ea typeface="+mn-ea"/>
                <a:cs typeface="Calibri" panose="020F0502020204030204" pitchFamily="34" charset="0"/>
              </a:rPr>
              <a:t>Vertegenwoordigt een clustering van processen waar gelijkaardige kennis, competenties en/of vaardigheden voor nodig zijn. Bundeling van procesgroepen die bijdragen tot één domein/die behoren tot één domein.</a:t>
            </a:r>
          </a:p>
        </xdr:txBody>
      </xdr:sp>
      <xdr:sp macro="" textlink="">
        <xdr:nvSpPr>
          <xdr:cNvPr id="68" name="TextBox 22">
            <a:extLst>
              <a:ext uri="{FF2B5EF4-FFF2-40B4-BE49-F238E27FC236}">
                <a16:creationId xmlns:a16="http://schemas.microsoft.com/office/drawing/2014/main" id="{D06827B5-2A97-4E38-9655-7E1CEEF88269}"/>
              </a:ext>
            </a:extLst>
          </xdr:cNvPr>
          <xdr:cNvSpPr txBox="1"/>
        </xdr:nvSpPr>
        <xdr:spPr>
          <a:xfrm>
            <a:off x="6080794" y="3483630"/>
            <a:ext cx="5004224" cy="716540"/>
          </a:xfrm>
          <a:prstGeom prst="rect">
            <a:avLst/>
          </a:prstGeom>
        </xdr:spPr>
        <xdr:txBody>
          <a:bodyPr vert="horz" wrap="square" lIns="0" tIns="0" rIns="0" bIns="0" rtlCol="0" anchor="t" anchorCtr="0">
            <a:noAutofit/>
          </a:bodyPr>
          <a:lstStyle>
            <a:defPPr>
              <a:defRPr lang="nl-B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600"/>
              </a:spcAft>
              <a:buClrTx/>
              <a:buSzTx/>
              <a:buFontTx/>
              <a:buNone/>
              <a:tabLst/>
              <a:defRPr/>
            </a:pPr>
            <a:r>
              <a:rPr kumimoji="0" lang="nl-BE" sz="1200" b="1" i="0" u="none" strike="noStrike" kern="1200" cap="none" spc="0" normalizeH="0" baseline="0">
                <a:ln>
                  <a:noFill/>
                </a:ln>
                <a:solidFill>
                  <a:srgbClr val="595959"/>
                </a:solidFill>
                <a:effectLst/>
                <a:uLnTx/>
                <a:uFillTx/>
                <a:latin typeface="Calibri" panose="020F0502020204030204" pitchFamily="34" charset="0"/>
                <a:ea typeface="+mn-ea"/>
                <a:cs typeface="Calibri" panose="020F0502020204030204" pitchFamily="34" charset="0"/>
              </a:rPr>
              <a:t>Procesgroep</a:t>
            </a:r>
            <a:br>
              <a:rPr kumimoji="0" lang="nl-BE" sz="1200" b="0" i="0" u="none" strike="noStrike" kern="1200" cap="none" spc="0" normalizeH="0" baseline="0">
                <a:ln>
                  <a:noFill/>
                </a:ln>
                <a:solidFill>
                  <a:srgbClr val="38373A"/>
                </a:solidFill>
                <a:effectLst/>
                <a:uLnTx/>
                <a:uFillTx/>
                <a:latin typeface="Calibri" panose="020F0502020204030204" pitchFamily="34" charset="0"/>
                <a:ea typeface="+mn-ea"/>
                <a:cs typeface="Calibri" panose="020F0502020204030204" pitchFamily="34" charset="0"/>
              </a:rPr>
            </a:br>
            <a:r>
              <a:rPr kumimoji="0" lang="nl-BE" sz="1200" b="0" i="0" u="none" strike="noStrike" kern="1200" cap="none" spc="0" normalizeH="0" baseline="0">
                <a:ln>
                  <a:noFill/>
                </a:ln>
                <a:solidFill>
                  <a:srgbClr val="38373A"/>
                </a:solidFill>
                <a:effectLst/>
                <a:uLnTx/>
                <a:uFillTx/>
                <a:latin typeface="Calibri" panose="020F0502020204030204" pitchFamily="34" charset="0"/>
                <a:ea typeface="+mn-ea"/>
                <a:cs typeface="Calibri" panose="020F0502020204030204" pitchFamily="34" charset="0"/>
              </a:rPr>
              <a:t>Thematische bundeling van </a:t>
            </a:r>
            <a:r>
              <a:rPr lang="nl-BE" sz="1200">
                <a:solidFill>
                  <a:srgbClr val="38373A"/>
                </a:solidFill>
                <a:latin typeface="Calibri" panose="020F0502020204030204" pitchFamily="34" charset="0"/>
                <a:cs typeface="Calibri" panose="020F0502020204030204" pitchFamily="34" charset="0"/>
              </a:rPr>
              <a:t>processen</a:t>
            </a:r>
            <a:r>
              <a:rPr kumimoji="0" lang="nl-BE" sz="1200" b="0" i="0" u="none" strike="noStrike" kern="1200" cap="none" spc="0" normalizeH="0" baseline="0">
                <a:ln>
                  <a:noFill/>
                </a:ln>
                <a:solidFill>
                  <a:srgbClr val="38373A"/>
                </a:solidFill>
                <a:effectLst/>
                <a:uLnTx/>
                <a:uFillTx/>
                <a:latin typeface="Calibri" panose="020F0502020204030204" pitchFamily="34" charset="0"/>
                <a:ea typeface="+mn-ea"/>
                <a:cs typeface="Calibri" panose="020F0502020204030204" pitchFamily="34" charset="0"/>
              </a:rPr>
              <a:t> met gelijksoortige producten en diensten als output</a:t>
            </a:r>
          </a:p>
        </xdr:txBody>
      </xdr:sp>
      <xdr:sp macro="" textlink="">
        <xdr:nvSpPr>
          <xdr:cNvPr id="69" name="TextBox 23">
            <a:extLst>
              <a:ext uri="{FF2B5EF4-FFF2-40B4-BE49-F238E27FC236}">
                <a16:creationId xmlns:a16="http://schemas.microsoft.com/office/drawing/2014/main" id="{5FD0A338-01DD-4014-B042-DB8F06E4B949}"/>
              </a:ext>
            </a:extLst>
          </xdr:cNvPr>
          <xdr:cNvSpPr txBox="1"/>
        </xdr:nvSpPr>
        <xdr:spPr>
          <a:xfrm>
            <a:off x="6411993" y="4170686"/>
            <a:ext cx="4662939" cy="719717"/>
          </a:xfrm>
          <a:prstGeom prst="rect">
            <a:avLst/>
          </a:prstGeom>
        </xdr:spPr>
        <xdr:txBody>
          <a:bodyPr vert="horz" wrap="square" lIns="0" tIns="0" rIns="0" bIns="0" rtlCol="0" anchor="t" anchorCtr="0">
            <a:noAutofit/>
          </a:bodyPr>
          <a:lstStyle>
            <a:defPPr>
              <a:defRPr lang="nl-B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600"/>
              </a:spcAft>
              <a:buClrTx/>
              <a:buSzTx/>
              <a:buFontTx/>
              <a:buNone/>
              <a:tabLst/>
              <a:defRPr/>
            </a:pPr>
            <a:r>
              <a:rPr kumimoji="0" lang="nl-BE" sz="1200" b="1" i="0" u="none" strike="noStrike" kern="1200" cap="none" spc="0" normalizeH="0" baseline="0">
                <a:ln>
                  <a:noFill/>
                </a:ln>
                <a:solidFill>
                  <a:srgbClr val="1A5924"/>
                </a:solidFill>
                <a:effectLst/>
                <a:uLnTx/>
                <a:uFillTx/>
                <a:latin typeface="Calibri" panose="020F0502020204030204" pitchFamily="34" charset="0"/>
                <a:ea typeface="+mn-ea"/>
                <a:cs typeface="Calibri" panose="020F0502020204030204" pitchFamily="34" charset="0"/>
              </a:rPr>
              <a:t>Hoofdproces</a:t>
            </a:r>
            <a:br>
              <a:rPr kumimoji="0" lang="nl-BE" sz="1200" b="1" i="0" u="none" strike="noStrike" kern="1200" cap="none" spc="0" normalizeH="0" baseline="0">
                <a:ln>
                  <a:noFill/>
                </a:ln>
                <a:solidFill>
                  <a:srgbClr val="38373A"/>
                </a:solidFill>
                <a:effectLst/>
                <a:uLnTx/>
                <a:uFillTx/>
                <a:latin typeface="Calibri" panose="020F0502020204030204" pitchFamily="34" charset="0"/>
                <a:ea typeface="+mn-ea"/>
                <a:cs typeface="Calibri" panose="020F0502020204030204" pitchFamily="34" charset="0"/>
              </a:rPr>
            </a:br>
            <a:r>
              <a:rPr kumimoji="0" lang="nl-BE" sz="1200" b="0" i="0" u="none" strike="noStrike" kern="1200" cap="none" spc="0" normalizeH="0" baseline="0">
                <a:ln>
                  <a:noFill/>
                </a:ln>
                <a:solidFill>
                  <a:srgbClr val="38373A"/>
                </a:solidFill>
                <a:effectLst/>
                <a:uLnTx/>
                <a:uFillTx/>
                <a:latin typeface="Calibri" panose="020F0502020204030204" pitchFamily="34" charset="0"/>
                <a:ea typeface="+mn-ea"/>
                <a:cs typeface="Calibri" panose="020F0502020204030204" pitchFamily="34" charset="0"/>
              </a:rPr>
              <a:t>Een proces dat rechtstreeks tot een specifiek eindproduct/dienst leidt en altijd een eindgebruiker heeft</a:t>
            </a:r>
          </a:p>
        </xdr:txBody>
      </xdr:sp>
      <xdr:sp macro="" textlink="">
        <xdr:nvSpPr>
          <xdr:cNvPr id="70" name="Rectangle: Rounded Corners 17">
            <a:extLst>
              <a:ext uri="{FF2B5EF4-FFF2-40B4-BE49-F238E27FC236}">
                <a16:creationId xmlns:a16="http://schemas.microsoft.com/office/drawing/2014/main" id="{2C2A94A4-8BBF-464A-A21E-4983F52DCD29}"/>
              </a:ext>
            </a:extLst>
          </xdr:cNvPr>
          <xdr:cNvSpPr/>
        </xdr:nvSpPr>
        <xdr:spPr>
          <a:xfrm>
            <a:off x="3680003" y="2108827"/>
            <a:ext cx="671343" cy="267929"/>
          </a:xfrm>
          <a:prstGeom prst="roundRect">
            <a:avLst/>
          </a:prstGeom>
          <a:solidFill>
            <a:srgbClr val="595959"/>
          </a:solidFill>
          <a:ln w="12700">
            <a:solidFill>
              <a:srgbClr val="075E8D"/>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4610" tIns="54610" rIns="54610" bIns="54610" rtlCol="0" anchor="ctr"/>
          <a:lstStyle>
            <a:defPPr>
              <a:defRPr lang="nl-B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0" lang="nl-BE" sz="1200" b="1" i="0" u="none" strike="noStrike" kern="1200" cap="none" spc="0" normalizeH="0" baseline="0">
                <a:ln>
                  <a:noFill/>
                </a:ln>
                <a:solidFill>
                  <a:prstClr val="white"/>
                </a:solidFill>
                <a:effectLst/>
                <a:uLnTx/>
                <a:uFillTx/>
                <a:latin typeface="Calibri" panose="020F0502020204030204" pitchFamily="34" charset="0"/>
                <a:ea typeface="+mn-ea"/>
                <a:cs typeface="Calibri" panose="020F0502020204030204" pitchFamily="34" charset="0"/>
              </a:rPr>
              <a:t>Niv. 1</a:t>
            </a:r>
          </a:p>
        </xdr:txBody>
      </xdr:sp>
      <xdr:sp macro="" textlink="">
        <xdr:nvSpPr>
          <xdr:cNvPr id="71" name="Rectangle: Rounded Corners 18">
            <a:extLst>
              <a:ext uri="{FF2B5EF4-FFF2-40B4-BE49-F238E27FC236}">
                <a16:creationId xmlns:a16="http://schemas.microsoft.com/office/drawing/2014/main" id="{15F0D911-FA54-43C3-A705-9318335CC13E}"/>
              </a:ext>
            </a:extLst>
          </xdr:cNvPr>
          <xdr:cNvSpPr/>
        </xdr:nvSpPr>
        <xdr:spPr>
          <a:xfrm>
            <a:off x="3339113" y="2836329"/>
            <a:ext cx="680031" cy="267930"/>
          </a:xfrm>
          <a:prstGeom prst="roundRect">
            <a:avLst/>
          </a:prstGeom>
          <a:solidFill>
            <a:srgbClr val="595959"/>
          </a:solidFill>
          <a:ln w="12700">
            <a:solidFill>
              <a:srgbClr val="075E8D"/>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4610" tIns="54610" rIns="54610" bIns="54610" rtlCol="0" anchor="ctr"/>
          <a:lstStyle>
            <a:defPPr>
              <a:defRPr lang="nl-B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0" lang="nl-BE" sz="1200" b="1" i="0" u="none" strike="noStrike" kern="1200" cap="none" spc="0" normalizeH="0" baseline="0">
                <a:ln>
                  <a:noFill/>
                </a:ln>
                <a:solidFill>
                  <a:prstClr val="white"/>
                </a:solidFill>
                <a:effectLst/>
                <a:uLnTx/>
                <a:uFillTx/>
                <a:latin typeface="Calibri" panose="020F0502020204030204" pitchFamily="34" charset="0"/>
                <a:ea typeface="+mn-ea"/>
                <a:cs typeface="Calibri" panose="020F0502020204030204" pitchFamily="34" charset="0"/>
              </a:rPr>
              <a:t>Niv. 2</a:t>
            </a:r>
          </a:p>
        </xdr:txBody>
      </xdr:sp>
      <xdr:sp macro="" textlink="">
        <xdr:nvSpPr>
          <xdr:cNvPr id="72" name="Rectangle: Rounded Corners 19">
            <a:extLst>
              <a:ext uri="{FF2B5EF4-FFF2-40B4-BE49-F238E27FC236}">
                <a16:creationId xmlns:a16="http://schemas.microsoft.com/office/drawing/2014/main" id="{A183E7C1-50EE-4D80-8DC2-52696E9A8C61}"/>
              </a:ext>
            </a:extLst>
          </xdr:cNvPr>
          <xdr:cNvSpPr/>
        </xdr:nvSpPr>
        <xdr:spPr>
          <a:xfrm>
            <a:off x="3015847" y="3557809"/>
            <a:ext cx="664156" cy="287984"/>
          </a:xfrm>
          <a:prstGeom prst="roundRect">
            <a:avLst/>
          </a:prstGeom>
          <a:solidFill>
            <a:srgbClr val="595959"/>
          </a:solidFill>
          <a:ln w="12700">
            <a:solidFill>
              <a:srgbClr val="075E8D"/>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4610" tIns="54610" rIns="54610" bIns="54610" rtlCol="0" anchor="ctr"/>
          <a:lstStyle>
            <a:defPPr>
              <a:defRPr lang="nl-B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0" lang="nl-BE" sz="1200" b="1" i="0" u="none" strike="noStrike" kern="1200" cap="none" spc="0" normalizeH="0" baseline="0">
                <a:ln>
                  <a:noFill/>
                </a:ln>
                <a:solidFill>
                  <a:prstClr val="white"/>
                </a:solidFill>
                <a:effectLst/>
                <a:uLnTx/>
                <a:uFillTx/>
                <a:latin typeface="Calibri" panose="020F0502020204030204" pitchFamily="34" charset="0"/>
                <a:ea typeface="+mn-ea"/>
                <a:cs typeface="Calibri" panose="020F0502020204030204" pitchFamily="34" charset="0"/>
              </a:rPr>
              <a:t>Niv. 3</a:t>
            </a:r>
          </a:p>
        </xdr:txBody>
      </xdr:sp>
      <xdr:sp macro="" textlink="">
        <xdr:nvSpPr>
          <xdr:cNvPr id="73" name="Rectangle: Rounded Corners 20">
            <a:extLst>
              <a:ext uri="{FF2B5EF4-FFF2-40B4-BE49-F238E27FC236}">
                <a16:creationId xmlns:a16="http://schemas.microsoft.com/office/drawing/2014/main" id="{7C54AE0A-70B9-4A7F-978F-A91B76D373F0}"/>
              </a:ext>
            </a:extLst>
          </xdr:cNvPr>
          <xdr:cNvSpPr/>
        </xdr:nvSpPr>
        <xdr:spPr>
          <a:xfrm>
            <a:off x="2672468" y="4284332"/>
            <a:ext cx="668030" cy="259407"/>
          </a:xfrm>
          <a:prstGeom prst="roundRect">
            <a:avLst/>
          </a:prstGeom>
          <a:solidFill>
            <a:srgbClr val="595959"/>
          </a:solidFill>
          <a:ln w="12700">
            <a:solidFill>
              <a:srgbClr val="075E8D"/>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4610" tIns="54610" rIns="54610" bIns="54610" rtlCol="0" anchor="ctr"/>
          <a:lstStyle>
            <a:defPPr>
              <a:defRPr lang="nl-B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0" lang="nl-BE" sz="1200" b="1" i="0" u="none" strike="noStrike" kern="1200" cap="none" spc="0" normalizeH="0" baseline="0">
                <a:ln>
                  <a:noFill/>
                </a:ln>
                <a:solidFill>
                  <a:prstClr val="white"/>
                </a:solidFill>
                <a:effectLst/>
                <a:uLnTx/>
                <a:uFillTx/>
                <a:latin typeface="Calibri" panose="020F0502020204030204" pitchFamily="34" charset="0"/>
                <a:ea typeface="+mn-ea"/>
                <a:cs typeface="Calibri" panose="020F0502020204030204" pitchFamily="34" charset="0"/>
              </a:rPr>
              <a:t>Niv. 4</a:t>
            </a:r>
          </a:p>
        </xdr:txBody>
      </xdr:sp>
    </xdr:grpSp>
    <xdr:clientData/>
  </xdr:twoCellAnchor>
  <xdr:twoCellAnchor editAs="oneCell">
    <xdr:from>
      <xdr:col>1</xdr:col>
      <xdr:colOff>1214211</xdr:colOff>
      <xdr:row>7</xdr:row>
      <xdr:rowOff>200932</xdr:rowOff>
    </xdr:from>
    <xdr:to>
      <xdr:col>5</xdr:col>
      <xdr:colOff>2264552</xdr:colOff>
      <xdr:row>15</xdr:row>
      <xdr:rowOff>16834</xdr:rowOff>
    </xdr:to>
    <xdr:pic>
      <xdr:nvPicPr>
        <xdr:cNvPr id="5" name="Picture 4">
          <a:extLst>
            <a:ext uri="{FF2B5EF4-FFF2-40B4-BE49-F238E27FC236}">
              <a16:creationId xmlns:a16="http://schemas.microsoft.com/office/drawing/2014/main" id="{5BFFA1E3-0E51-D1E4-DC79-4ED53C496712}"/>
            </a:ext>
          </a:extLst>
        </xdr:cNvPr>
        <xdr:cNvPicPr>
          <a:picLocks noChangeAspect="1"/>
        </xdr:cNvPicPr>
      </xdr:nvPicPr>
      <xdr:blipFill>
        <a:blip xmlns:r="http://schemas.openxmlformats.org/officeDocument/2006/relationships" r:embed="rId3"/>
        <a:stretch>
          <a:fillRect/>
        </a:stretch>
      </xdr:blipFill>
      <xdr:spPr>
        <a:xfrm>
          <a:off x="1894568" y="5766253"/>
          <a:ext cx="11704734" cy="1397506"/>
        </a:xfrm>
        <a:prstGeom prst="rect">
          <a:avLst/>
        </a:prstGeom>
      </xdr:spPr>
    </xdr:pic>
    <xdr:clientData/>
  </xdr:twoCellAnchor>
  <xdr:twoCellAnchor>
    <xdr:from>
      <xdr:col>1</xdr:col>
      <xdr:colOff>1209098</xdr:colOff>
      <xdr:row>13</xdr:row>
      <xdr:rowOff>141720</xdr:rowOff>
    </xdr:from>
    <xdr:to>
      <xdr:col>5</xdr:col>
      <xdr:colOff>1738149</xdr:colOff>
      <xdr:row>35</xdr:row>
      <xdr:rowOff>97881</xdr:rowOff>
    </xdr:to>
    <xdr:grpSp>
      <xdr:nvGrpSpPr>
        <xdr:cNvPr id="7" name="Group 6">
          <a:extLst>
            <a:ext uri="{FF2B5EF4-FFF2-40B4-BE49-F238E27FC236}">
              <a16:creationId xmlns:a16="http://schemas.microsoft.com/office/drawing/2014/main" id="{9AC93DAD-5288-10BC-0BA9-8940141197B5}"/>
            </a:ext>
          </a:extLst>
        </xdr:cNvPr>
        <xdr:cNvGrpSpPr/>
      </xdr:nvGrpSpPr>
      <xdr:grpSpPr>
        <a:xfrm>
          <a:off x="1862241" y="7217434"/>
          <a:ext cx="10679979" cy="4147161"/>
          <a:chOff x="506576" y="1120271"/>
          <a:chExt cx="11176558" cy="3769336"/>
        </a:xfrm>
      </xdr:grpSpPr>
      <xdr:sp macro="" textlink="">
        <xdr:nvSpPr>
          <xdr:cNvPr id="8" name="Rectangle 7">
            <a:extLst>
              <a:ext uri="{FF2B5EF4-FFF2-40B4-BE49-F238E27FC236}">
                <a16:creationId xmlns:a16="http://schemas.microsoft.com/office/drawing/2014/main" id="{141933A6-74B1-1AB3-862A-C61B68F80BDE}"/>
              </a:ext>
            </a:extLst>
          </xdr:cNvPr>
          <xdr:cNvSpPr>
            <a:spLocks/>
          </xdr:cNvSpPr>
        </xdr:nvSpPr>
        <xdr:spPr>
          <a:xfrm>
            <a:off x="508866" y="1120271"/>
            <a:ext cx="11174268" cy="3139671"/>
          </a:xfrm>
          <a:prstGeom prst="rect">
            <a:avLst/>
          </a:prstGeom>
          <a:solidFill>
            <a:srgbClr val="DBF1FD"/>
          </a:solidFill>
          <a:ln w="19050" cap="flat" cmpd="sng" algn="ctr">
            <a:solidFill>
              <a:srgbClr val="075E8D"/>
            </a:solid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54610" tIns="54610" rIns="54610" bIns="54610" rtlCol="0" anchor="ctr"/>
          <a:lstStyle>
            <a:defPPr>
              <a:defRPr lang="nl-B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nl-BE" sz="1500" b="0" i="0" u="none" strike="noStrike" kern="1200" cap="none" spc="0" normalizeH="0" baseline="0">
              <a:ln>
                <a:noFill/>
              </a:ln>
              <a:solidFill>
                <a:srgbClr val="FFFFFF"/>
              </a:solidFill>
              <a:effectLst/>
              <a:uLnTx/>
              <a:uFillTx/>
              <a:latin typeface="Arial"/>
              <a:ea typeface="+mn-ea"/>
              <a:cs typeface="+mn-cs"/>
            </a:endParaRPr>
          </a:p>
        </xdr:txBody>
      </xdr:sp>
      <xdr:sp macro="" textlink="">
        <xdr:nvSpPr>
          <xdr:cNvPr id="9" name="Rectangle 8">
            <a:extLst>
              <a:ext uri="{FF2B5EF4-FFF2-40B4-BE49-F238E27FC236}">
                <a16:creationId xmlns:a16="http://schemas.microsoft.com/office/drawing/2014/main" id="{723B340E-ADDF-436C-6A3E-831D091CF990}"/>
              </a:ext>
            </a:extLst>
          </xdr:cNvPr>
          <xdr:cNvSpPr>
            <a:spLocks/>
          </xdr:cNvSpPr>
        </xdr:nvSpPr>
        <xdr:spPr>
          <a:xfrm>
            <a:off x="506576" y="4300174"/>
            <a:ext cx="11174268" cy="259634"/>
          </a:xfrm>
          <a:prstGeom prst="rect">
            <a:avLst/>
          </a:prstGeom>
          <a:solidFill>
            <a:srgbClr val="075E8D"/>
          </a:solidFill>
          <a:ln w="19050" cap="flat" cmpd="sng" algn="ctr">
            <a:solidFill>
              <a:srgbClr val="075E8D"/>
            </a:solid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54610" tIns="54610" rIns="54610" bIns="54610" rtlCol="0" anchor="ctr"/>
          <a:lstStyle>
            <a:defPPr>
              <a:defRPr lang="nl-B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nl-BE" sz="1500" b="0" i="0" u="none" strike="noStrike" kern="1200" cap="none" spc="0" normalizeH="0" baseline="0">
              <a:ln>
                <a:noFill/>
              </a:ln>
              <a:solidFill>
                <a:srgbClr val="FFFFFF"/>
              </a:solidFill>
              <a:effectLst/>
              <a:uLnTx/>
              <a:uFillTx/>
              <a:latin typeface="Arial"/>
              <a:ea typeface="+mn-ea"/>
              <a:cs typeface="+mn-cs"/>
            </a:endParaRPr>
          </a:p>
        </xdr:txBody>
      </xdr:sp>
      <xdr:sp macro="" textlink="">
        <xdr:nvSpPr>
          <xdr:cNvPr id="11" name="TextBox 22">
            <a:extLst>
              <a:ext uri="{FF2B5EF4-FFF2-40B4-BE49-F238E27FC236}">
                <a16:creationId xmlns:a16="http://schemas.microsoft.com/office/drawing/2014/main" id="{5DC146C7-C908-8D95-2528-430A43CF1E22}"/>
              </a:ext>
            </a:extLst>
          </xdr:cNvPr>
          <xdr:cNvSpPr txBox="1">
            <a:spLocks/>
          </xdr:cNvSpPr>
        </xdr:nvSpPr>
        <xdr:spPr>
          <a:xfrm>
            <a:off x="5025996" y="1145668"/>
            <a:ext cx="1987724" cy="215444"/>
          </a:xfrm>
          <a:prstGeom prst="rect">
            <a:avLst/>
          </a:prstGeom>
        </xdr:spPr>
        <xdr:txBody>
          <a:bodyPr vert="horz" wrap="square" lIns="0" tIns="0" rIns="0" bIns="0" rtlCol="0" anchor="t" anchorCtr="0">
            <a:spAutoFit/>
          </a:bodyPr>
          <a:lstStyle>
            <a:defPPr>
              <a:defRPr lang="nl-B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600"/>
              </a:spcAft>
              <a:buClrTx/>
              <a:buSzTx/>
              <a:buFontTx/>
              <a:buNone/>
              <a:tabLst/>
              <a:defRPr/>
            </a:pPr>
            <a:r>
              <a:rPr kumimoji="0" lang="nl-BE" sz="1400" b="1" i="0" u="none" strike="noStrike" kern="1200" cap="none" spc="0" normalizeH="0" baseline="0">
                <a:ln>
                  <a:noFill/>
                </a:ln>
                <a:solidFill>
                  <a:srgbClr val="075E8D"/>
                </a:solidFill>
                <a:effectLst/>
                <a:uLnTx/>
                <a:uFillTx/>
                <a:latin typeface="Arial"/>
                <a:ea typeface="+mn-ea"/>
                <a:cs typeface="+mn-cs"/>
              </a:rPr>
              <a:t>Managementprocessen</a:t>
            </a:r>
          </a:p>
        </xdr:txBody>
      </xdr:sp>
      <xdr:sp macro="" textlink="">
        <xdr:nvSpPr>
          <xdr:cNvPr id="12" name="TextBox 23">
            <a:extLst>
              <a:ext uri="{FF2B5EF4-FFF2-40B4-BE49-F238E27FC236}">
                <a16:creationId xmlns:a16="http://schemas.microsoft.com/office/drawing/2014/main" id="{C46F0363-D532-A7A1-31BF-E1DE7167AD41}"/>
              </a:ext>
            </a:extLst>
          </xdr:cNvPr>
          <xdr:cNvSpPr txBox="1">
            <a:spLocks/>
          </xdr:cNvSpPr>
        </xdr:nvSpPr>
        <xdr:spPr>
          <a:xfrm>
            <a:off x="5394686" y="4291400"/>
            <a:ext cx="1303242" cy="215444"/>
          </a:xfrm>
          <a:prstGeom prst="rect">
            <a:avLst/>
          </a:prstGeom>
        </xdr:spPr>
        <xdr:txBody>
          <a:bodyPr vert="horz" wrap="square" lIns="0" tIns="0" rIns="0" bIns="0" rtlCol="0" anchor="t" anchorCtr="0">
            <a:spAutoFit/>
          </a:bodyPr>
          <a:lstStyle>
            <a:defPPr>
              <a:defRPr lang="nl-B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600"/>
              </a:spcAft>
              <a:buClrTx/>
              <a:buSzTx/>
              <a:buFontTx/>
              <a:buNone/>
              <a:tabLst/>
              <a:defRPr/>
            </a:pPr>
            <a:r>
              <a:rPr kumimoji="0" lang="nl-BE" sz="1400" b="1" i="0" u="none" strike="noStrike" kern="1200" cap="none" spc="0" normalizeH="0" baseline="0">
                <a:ln>
                  <a:noFill/>
                </a:ln>
                <a:solidFill>
                  <a:srgbClr val="FFFFFF">
                    <a:lumMod val="100000"/>
                  </a:srgbClr>
                </a:solidFill>
                <a:effectLst/>
                <a:uLnTx/>
                <a:uFillTx/>
                <a:latin typeface="Arial"/>
                <a:ea typeface="+mn-ea"/>
                <a:cs typeface="+mn-cs"/>
              </a:rPr>
              <a:t>Kernprocessen</a:t>
            </a:r>
          </a:p>
        </xdr:txBody>
      </xdr:sp>
      <xdr:sp macro="" textlink="">
        <xdr:nvSpPr>
          <xdr:cNvPr id="13" name="Rectangle 12">
            <a:extLst>
              <a:ext uri="{FF2B5EF4-FFF2-40B4-BE49-F238E27FC236}">
                <a16:creationId xmlns:a16="http://schemas.microsoft.com/office/drawing/2014/main" id="{A5CF12AC-C554-BC6F-E800-C1E7C0485325}"/>
              </a:ext>
            </a:extLst>
          </xdr:cNvPr>
          <xdr:cNvSpPr>
            <a:spLocks/>
          </xdr:cNvSpPr>
        </xdr:nvSpPr>
        <xdr:spPr>
          <a:xfrm>
            <a:off x="768441" y="2022542"/>
            <a:ext cx="3096000" cy="1970507"/>
          </a:xfrm>
          <a:prstGeom prst="rect">
            <a:avLst/>
          </a:prstGeom>
          <a:solidFill>
            <a:srgbClr val="D7D7D7"/>
          </a:solidFill>
          <a:ln>
            <a:solidFill>
              <a:srgbClr val="595959"/>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4610" tIns="54610" rIns="54610" bIns="54610" rtlCol="0" anchor="t"/>
          <a:lstStyle>
            <a:defPPr>
              <a:defRPr lang="nl-B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88900" marR="0" lvl="0" indent="-88900" algn="l" defTabSz="914400" rtl="0" eaLnBrk="1" fontAlgn="auto" latinLnBrk="0" hangingPunct="1">
              <a:lnSpc>
                <a:spcPct val="100000"/>
              </a:lnSpc>
              <a:spcBef>
                <a:spcPts val="0"/>
              </a:spcBef>
              <a:spcAft>
                <a:spcPts val="600"/>
              </a:spcAft>
              <a:buClrTx/>
              <a:buSzTx/>
              <a:buFont typeface="Arial" panose="020B0604020202020204" pitchFamily="34" charset="0"/>
              <a:buChar char="•"/>
              <a:tabLst/>
              <a:defRPr/>
            </a:pPr>
            <a:endParaRPr kumimoji="0" lang="nl-BE" sz="200" b="0" i="0" u="none" strike="noStrike" kern="1200" cap="none" spc="0" normalizeH="0" baseline="0">
              <a:ln>
                <a:noFill/>
              </a:ln>
              <a:solidFill>
                <a:srgbClr val="595959"/>
              </a:solidFill>
              <a:effectLst/>
              <a:uLnTx/>
              <a:uFillTx/>
              <a:latin typeface="Arial"/>
              <a:ea typeface="+mn-ea"/>
              <a:cs typeface="+mn-cs"/>
            </a:endParaRPr>
          </a:p>
          <a:p>
            <a:pPr marL="88900" marR="0" lvl="0" indent="-88900" algn="l" defTabSz="914400" rtl="0" eaLnBrk="1" fontAlgn="auto" latinLnBrk="0" hangingPunct="1">
              <a:lnSpc>
                <a:spcPct val="100000"/>
              </a:lnSpc>
              <a:spcBef>
                <a:spcPts val="0"/>
              </a:spcBef>
              <a:spcAft>
                <a:spcPts val="600"/>
              </a:spcAft>
              <a:buClrTx/>
              <a:buSzTx/>
              <a:buFont typeface="Arial" panose="020B0604020202020204" pitchFamily="34" charset="0"/>
              <a:buChar char="•"/>
              <a:tabLst/>
              <a:defRPr/>
            </a:pPr>
            <a:r>
              <a:rPr kumimoji="0" lang="nl-BE" sz="1000" b="0" i="0" u="none" strike="noStrike" kern="1200" cap="none" spc="0" normalizeH="0" baseline="0">
                <a:ln>
                  <a:noFill/>
                </a:ln>
                <a:solidFill>
                  <a:srgbClr val="595959"/>
                </a:solidFill>
                <a:effectLst/>
                <a:uLnTx/>
                <a:uFillTx/>
                <a:latin typeface="Arial"/>
                <a:ea typeface="+mn-ea"/>
                <a:cs typeface="+mn-cs"/>
              </a:rPr>
              <a:t>Beleidsbeslissingen en bestuurlijke goedkeuringen</a:t>
            </a:r>
          </a:p>
          <a:p>
            <a:pPr marL="88900" marR="0" lvl="0" indent="-88900" algn="l" defTabSz="914400" rtl="0" eaLnBrk="1" fontAlgn="auto" latinLnBrk="0" hangingPunct="1">
              <a:lnSpc>
                <a:spcPct val="100000"/>
              </a:lnSpc>
              <a:spcBef>
                <a:spcPts val="0"/>
              </a:spcBef>
              <a:spcAft>
                <a:spcPts val="600"/>
              </a:spcAft>
              <a:buClrTx/>
              <a:buSzTx/>
              <a:buFont typeface="Arial" panose="020B0604020202020204" pitchFamily="34" charset="0"/>
              <a:buChar char="•"/>
              <a:tabLst/>
              <a:defRPr/>
            </a:pPr>
            <a:r>
              <a:rPr kumimoji="0" lang="nl-BE" sz="1000" b="0" i="0" u="none" strike="noStrike" kern="1200" cap="none" spc="0" normalizeH="0" baseline="0">
                <a:ln>
                  <a:noFill/>
                </a:ln>
                <a:solidFill>
                  <a:srgbClr val="595959"/>
                </a:solidFill>
                <a:effectLst/>
                <a:uLnTx/>
                <a:uFillTx/>
                <a:latin typeface="Arial"/>
                <a:ea typeface="+mn-ea"/>
                <a:cs typeface="+mn-cs"/>
              </a:rPr>
              <a:t>Strategische rapportering</a:t>
            </a:r>
          </a:p>
          <a:p>
            <a:pPr marL="88900" marR="0" lvl="0" indent="-88900" algn="l" defTabSz="914400" rtl="0" eaLnBrk="1" fontAlgn="auto" latinLnBrk="0" hangingPunct="1">
              <a:lnSpc>
                <a:spcPct val="100000"/>
              </a:lnSpc>
              <a:spcBef>
                <a:spcPts val="0"/>
              </a:spcBef>
              <a:spcAft>
                <a:spcPts val="600"/>
              </a:spcAft>
              <a:buClrTx/>
              <a:buSzTx/>
              <a:buFont typeface="Arial" panose="020B0604020202020204" pitchFamily="34" charset="0"/>
              <a:buChar char="•"/>
              <a:tabLst/>
              <a:defRPr/>
            </a:pPr>
            <a:r>
              <a:rPr kumimoji="0" lang="nl-BE" sz="1000" b="0" i="0" u="none" strike="noStrike" kern="1200" cap="none" spc="0" normalizeH="0" baseline="0">
                <a:ln>
                  <a:noFill/>
                </a:ln>
                <a:solidFill>
                  <a:srgbClr val="595959"/>
                </a:solidFill>
                <a:effectLst/>
                <a:uLnTx/>
                <a:uFillTx/>
                <a:latin typeface="Arial"/>
                <a:ea typeface="+mn-ea"/>
                <a:cs typeface="+mn-cs"/>
              </a:rPr>
              <a:t>Samenwerking, fusies, regiovorming en verzelfstandiging</a:t>
            </a:r>
          </a:p>
          <a:p>
            <a:pPr marL="88900" marR="0" lvl="0" indent="-88900" algn="l" defTabSz="914400" rtl="0" eaLnBrk="1" fontAlgn="auto" latinLnBrk="0" hangingPunct="1">
              <a:lnSpc>
                <a:spcPct val="100000"/>
              </a:lnSpc>
              <a:spcBef>
                <a:spcPts val="0"/>
              </a:spcBef>
              <a:spcAft>
                <a:spcPts val="600"/>
              </a:spcAft>
              <a:buClrTx/>
              <a:buSzTx/>
              <a:buFont typeface="Arial" panose="020B0604020202020204" pitchFamily="34" charset="0"/>
              <a:buChar char="•"/>
              <a:tabLst/>
              <a:defRPr/>
            </a:pPr>
            <a:r>
              <a:rPr kumimoji="0" lang="nl-BE" sz="1000" b="0" i="0" u="none" strike="noStrike" kern="1200" cap="none" spc="0" normalizeH="0" baseline="0">
                <a:ln>
                  <a:noFill/>
                </a:ln>
                <a:solidFill>
                  <a:srgbClr val="595959"/>
                </a:solidFill>
                <a:effectLst/>
                <a:uLnTx/>
                <a:uFillTx/>
                <a:latin typeface="Arial"/>
                <a:ea typeface="+mn-ea"/>
                <a:cs typeface="+mn-cs"/>
              </a:rPr>
              <a:t>Duurzaamheidsbeleid</a:t>
            </a:r>
          </a:p>
        </xdr:txBody>
      </xdr:sp>
      <xdr:sp macro="" textlink="">
        <xdr:nvSpPr>
          <xdr:cNvPr id="14" name="Rectangle 13">
            <a:extLst>
              <a:ext uri="{FF2B5EF4-FFF2-40B4-BE49-F238E27FC236}">
                <a16:creationId xmlns:a16="http://schemas.microsoft.com/office/drawing/2014/main" id="{F5E85D4C-2D0C-C365-6F08-227A0518D318}"/>
              </a:ext>
            </a:extLst>
          </xdr:cNvPr>
          <xdr:cNvSpPr>
            <a:spLocks/>
          </xdr:cNvSpPr>
        </xdr:nvSpPr>
        <xdr:spPr>
          <a:xfrm>
            <a:off x="4549322" y="2022542"/>
            <a:ext cx="3096000" cy="1970507"/>
          </a:xfrm>
          <a:prstGeom prst="rect">
            <a:avLst/>
          </a:prstGeom>
          <a:solidFill>
            <a:srgbClr val="D7D7D7"/>
          </a:solidFill>
          <a:ln>
            <a:solidFill>
              <a:srgbClr val="595959"/>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4610" tIns="54610" rIns="54610" bIns="54610" rtlCol="0" anchor="ctr"/>
          <a:lstStyle>
            <a:defPPr>
              <a:defRPr lang="nl-B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88900" marR="0" lvl="0" indent="-88900" algn="l" defTabSz="914400" rtl="0" eaLnBrk="1" fontAlgn="auto" latinLnBrk="0" hangingPunct="1">
              <a:lnSpc>
                <a:spcPct val="100000"/>
              </a:lnSpc>
              <a:spcBef>
                <a:spcPts val="0"/>
              </a:spcBef>
              <a:spcAft>
                <a:spcPts val="600"/>
              </a:spcAft>
              <a:buClrTx/>
              <a:buSzTx/>
              <a:buFont typeface="Arial" panose="020B0604020202020204" pitchFamily="34" charset="0"/>
              <a:buChar char="•"/>
              <a:tabLst/>
              <a:defRPr/>
            </a:pPr>
            <a:r>
              <a:rPr kumimoji="0" lang="nl-BE" sz="1000" b="0" i="0" u="none" strike="noStrike" kern="1200" cap="none" spc="0" normalizeH="0" baseline="0">
                <a:ln>
                  <a:noFill/>
                </a:ln>
                <a:solidFill>
                  <a:srgbClr val="595959"/>
                </a:solidFill>
                <a:effectLst/>
                <a:uLnTx/>
                <a:uFillTx/>
                <a:latin typeface="Arial"/>
                <a:ea typeface="+mn-ea"/>
                <a:cs typeface="+mn-cs"/>
              </a:rPr>
              <a:t>Procesmanagement</a:t>
            </a:r>
          </a:p>
          <a:p>
            <a:pPr marL="88900" marR="0" lvl="0" indent="-88900" algn="l" defTabSz="914400" rtl="0" eaLnBrk="1" fontAlgn="auto" latinLnBrk="0" hangingPunct="1">
              <a:lnSpc>
                <a:spcPct val="100000"/>
              </a:lnSpc>
              <a:spcBef>
                <a:spcPts val="0"/>
              </a:spcBef>
              <a:spcAft>
                <a:spcPts val="600"/>
              </a:spcAft>
              <a:buClrTx/>
              <a:buSzTx/>
              <a:buFont typeface="Arial" panose="020B0604020202020204" pitchFamily="34" charset="0"/>
              <a:buChar char="•"/>
              <a:tabLst/>
              <a:defRPr/>
            </a:pPr>
            <a:r>
              <a:rPr kumimoji="0" lang="nl-BE" sz="1000" b="0" i="0" u="none" strike="noStrike" kern="1200" cap="none" spc="0" normalizeH="0" baseline="0">
                <a:ln>
                  <a:noFill/>
                </a:ln>
                <a:solidFill>
                  <a:srgbClr val="595959"/>
                </a:solidFill>
                <a:effectLst/>
                <a:uLnTx/>
                <a:uFillTx/>
                <a:latin typeface="Arial"/>
                <a:ea typeface="+mn-ea"/>
                <a:cs typeface="+mn-cs"/>
              </a:rPr>
              <a:t>Portfolio- en projectmanagement</a:t>
            </a:r>
          </a:p>
          <a:p>
            <a:pPr marL="88900" marR="0" lvl="0" indent="-88900" algn="l" defTabSz="914400" rtl="0" eaLnBrk="1" fontAlgn="auto" latinLnBrk="0" hangingPunct="1">
              <a:lnSpc>
                <a:spcPct val="100000"/>
              </a:lnSpc>
              <a:spcBef>
                <a:spcPts val="0"/>
              </a:spcBef>
              <a:spcAft>
                <a:spcPts val="600"/>
              </a:spcAft>
              <a:buClrTx/>
              <a:buSzTx/>
              <a:buFont typeface="Arial" panose="020B0604020202020204" pitchFamily="34" charset="0"/>
              <a:buChar char="•"/>
              <a:tabLst/>
              <a:defRPr/>
            </a:pPr>
            <a:r>
              <a:rPr kumimoji="0" lang="nl-BE" sz="1000" b="0" i="0" u="none" strike="noStrike" kern="1200" cap="none" spc="0" normalizeH="0" baseline="0">
                <a:ln>
                  <a:noFill/>
                </a:ln>
                <a:solidFill>
                  <a:srgbClr val="595959"/>
                </a:solidFill>
                <a:effectLst/>
                <a:uLnTx/>
                <a:uFillTx/>
                <a:latin typeface="Arial"/>
                <a:ea typeface="+mn-ea"/>
                <a:cs typeface="+mn-cs"/>
              </a:rPr>
              <a:t>Risicomanagement</a:t>
            </a:r>
          </a:p>
          <a:p>
            <a:pPr marL="88900" marR="0" lvl="0" indent="-88900" algn="l" defTabSz="914400" rtl="0" eaLnBrk="1" fontAlgn="auto" latinLnBrk="0" hangingPunct="1">
              <a:lnSpc>
                <a:spcPct val="100000"/>
              </a:lnSpc>
              <a:spcBef>
                <a:spcPts val="0"/>
              </a:spcBef>
              <a:spcAft>
                <a:spcPts val="600"/>
              </a:spcAft>
              <a:buClrTx/>
              <a:buSzTx/>
              <a:buFont typeface="Arial" panose="020B0604020202020204" pitchFamily="34" charset="0"/>
              <a:buChar char="•"/>
              <a:tabLst/>
              <a:defRPr/>
            </a:pPr>
            <a:r>
              <a:rPr kumimoji="0" lang="nl-BE" sz="1000" b="0" i="0" u="none" strike="noStrike" kern="1200" cap="none" spc="0" normalizeH="0" baseline="0">
                <a:ln>
                  <a:noFill/>
                </a:ln>
                <a:solidFill>
                  <a:srgbClr val="595959"/>
                </a:solidFill>
                <a:effectLst/>
                <a:uLnTx/>
                <a:uFillTx/>
                <a:latin typeface="Arial"/>
                <a:ea typeface="+mn-ea"/>
                <a:cs typeface="+mn-cs"/>
              </a:rPr>
              <a:t>Continuïteits- en crisismanagement</a:t>
            </a:r>
          </a:p>
          <a:p>
            <a:pPr marL="88900" marR="0" lvl="0" indent="-88900" algn="l" defTabSz="914400" rtl="0" eaLnBrk="1" fontAlgn="auto" latinLnBrk="0" hangingPunct="1">
              <a:lnSpc>
                <a:spcPct val="100000"/>
              </a:lnSpc>
              <a:spcBef>
                <a:spcPts val="0"/>
              </a:spcBef>
              <a:spcAft>
                <a:spcPts val="600"/>
              </a:spcAft>
              <a:buClrTx/>
              <a:buSzTx/>
              <a:buFont typeface="Arial" panose="020B0604020202020204" pitchFamily="34" charset="0"/>
              <a:buChar char="•"/>
              <a:tabLst/>
              <a:defRPr/>
            </a:pPr>
            <a:r>
              <a:rPr kumimoji="0" lang="nl-BE" sz="1000" b="0" i="0" u="none" strike="noStrike" kern="1200" cap="none" spc="0" normalizeH="0" baseline="0">
                <a:ln>
                  <a:noFill/>
                </a:ln>
                <a:solidFill>
                  <a:srgbClr val="595959"/>
                </a:solidFill>
                <a:effectLst/>
                <a:uLnTx/>
                <a:uFillTx/>
                <a:latin typeface="Arial"/>
                <a:ea typeface="+mn-ea"/>
                <a:cs typeface="+mn-cs"/>
              </a:rPr>
              <a:t>Welzijn en preventie</a:t>
            </a:r>
          </a:p>
          <a:p>
            <a:pPr marL="88900" marR="0" lvl="0" indent="-88900" algn="l" defTabSz="914400" rtl="0" eaLnBrk="1" fontAlgn="auto" latinLnBrk="0" hangingPunct="1">
              <a:lnSpc>
                <a:spcPct val="100000"/>
              </a:lnSpc>
              <a:spcBef>
                <a:spcPts val="0"/>
              </a:spcBef>
              <a:spcAft>
                <a:spcPts val="600"/>
              </a:spcAft>
              <a:buClrTx/>
              <a:buSzTx/>
              <a:buFont typeface="Arial" panose="020B0604020202020204" pitchFamily="34" charset="0"/>
              <a:buChar char="•"/>
              <a:tabLst/>
              <a:defRPr/>
            </a:pPr>
            <a:r>
              <a:rPr lang="nl-BE" sz="1000">
                <a:solidFill>
                  <a:srgbClr val="595959"/>
                </a:solidFill>
                <a:latin typeface="Arial"/>
              </a:rPr>
              <a:t>Interne audit</a:t>
            </a:r>
          </a:p>
          <a:p>
            <a:pPr marL="88900" marR="0" lvl="0" indent="-88900" algn="l" defTabSz="914400" rtl="0" eaLnBrk="1" fontAlgn="auto" latinLnBrk="0" hangingPunct="1">
              <a:lnSpc>
                <a:spcPct val="100000"/>
              </a:lnSpc>
              <a:spcBef>
                <a:spcPts val="0"/>
              </a:spcBef>
              <a:spcAft>
                <a:spcPts val="600"/>
              </a:spcAft>
              <a:buClrTx/>
              <a:buSzTx/>
              <a:buFont typeface="Arial" panose="020B0604020202020204" pitchFamily="34" charset="0"/>
              <a:buChar char="•"/>
              <a:tabLst/>
              <a:defRPr/>
            </a:pPr>
            <a:r>
              <a:rPr lang="nl-BE" sz="1000">
                <a:solidFill>
                  <a:srgbClr val="595959"/>
                </a:solidFill>
                <a:latin typeface="Arial"/>
              </a:rPr>
              <a:t>Externe controle</a:t>
            </a:r>
            <a:endParaRPr kumimoji="0" lang="nl-BE" sz="1000" b="0" i="0" u="none" strike="noStrike" kern="1200" cap="none" spc="0" normalizeH="0" baseline="0">
              <a:ln>
                <a:noFill/>
              </a:ln>
              <a:solidFill>
                <a:srgbClr val="595959"/>
              </a:solidFill>
              <a:effectLst/>
              <a:uLnTx/>
              <a:uFillTx/>
              <a:latin typeface="Arial"/>
              <a:ea typeface="+mn-ea"/>
              <a:cs typeface="+mn-cs"/>
            </a:endParaRPr>
          </a:p>
          <a:p>
            <a:pPr marL="0" marR="0" lvl="0" indent="0" algn="l" defTabSz="914400" rtl="0" eaLnBrk="1" fontAlgn="auto" latinLnBrk="0" hangingPunct="1">
              <a:lnSpc>
                <a:spcPct val="100000"/>
              </a:lnSpc>
              <a:spcBef>
                <a:spcPts val="0"/>
              </a:spcBef>
              <a:spcAft>
                <a:spcPts val="600"/>
              </a:spcAft>
              <a:buClrTx/>
              <a:buSzTx/>
              <a:buFontTx/>
              <a:buNone/>
              <a:tabLst/>
              <a:defRPr/>
            </a:pPr>
            <a:endParaRPr kumimoji="0" lang="nl-BE" sz="1000" b="0" i="0" u="none" strike="noStrike" kern="1200" cap="none" spc="0" normalizeH="0" baseline="0">
              <a:ln>
                <a:noFill/>
              </a:ln>
              <a:solidFill>
                <a:srgbClr val="595959"/>
              </a:solidFill>
              <a:effectLst/>
              <a:uLnTx/>
              <a:uFillTx/>
              <a:latin typeface="Arial"/>
              <a:ea typeface="+mn-ea"/>
              <a:cs typeface="+mn-cs"/>
            </a:endParaRPr>
          </a:p>
        </xdr:txBody>
      </xdr:sp>
      <xdr:sp macro="" textlink="">
        <xdr:nvSpPr>
          <xdr:cNvPr id="15" name="Rectangle 14">
            <a:extLst>
              <a:ext uri="{FF2B5EF4-FFF2-40B4-BE49-F238E27FC236}">
                <a16:creationId xmlns:a16="http://schemas.microsoft.com/office/drawing/2014/main" id="{D81C4068-96CA-25AD-158D-B843DF0215ED}"/>
              </a:ext>
            </a:extLst>
          </xdr:cNvPr>
          <xdr:cNvSpPr>
            <a:spLocks/>
          </xdr:cNvSpPr>
        </xdr:nvSpPr>
        <xdr:spPr>
          <a:xfrm>
            <a:off x="768443" y="1528980"/>
            <a:ext cx="3094403" cy="494952"/>
          </a:xfrm>
          <a:prstGeom prst="rect">
            <a:avLst/>
          </a:prstGeom>
          <a:solidFill>
            <a:srgbClr val="4B7284"/>
          </a:solidFill>
          <a:ln>
            <a:solidFill>
              <a:srgbClr val="4B7284"/>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4000" tIns="18000" rIns="54000" bIns="54000" rtlCol="0" anchor="ctr"/>
          <a:lstStyle>
            <a:defPPr>
              <a:defRPr lang="nl-B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0" lang="nl-BE" sz="1100" b="1" i="0" u="none" strike="noStrike" kern="1200" cap="none" spc="0" normalizeH="0" baseline="0">
                <a:ln>
                  <a:noFill/>
                </a:ln>
                <a:solidFill>
                  <a:srgbClr val="FFFFFF"/>
                </a:solidFill>
                <a:effectLst/>
                <a:uLnTx/>
                <a:uFillTx/>
                <a:latin typeface="Arial"/>
                <a:ea typeface="+mn-ea"/>
                <a:cs typeface="+mn-cs"/>
              </a:rPr>
              <a:t>Strategisch beheer</a:t>
            </a:r>
          </a:p>
        </xdr:txBody>
      </xdr:sp>
      <xdr:sp macro="" textlink="">
        <xdr:nvSpPr>
          <xdr:cNvPr id="16" name="Rectangle 15">
            <a:extLst>
              <a:ext uri="{FF2B5EF4-FFF2-40B4-BE49-F238E27FC236}">
                <a16:creationId xmlns:a16="http://schemas.microsoft.com/office/drawing/2014/main" id="{A5C7BBEF-D04A-FF87-066C-82199D1C1CDE}"/>
              </a:ext>
            </a:extLst>
          </xdr:cNvPr>
          <xdr:cNvSpPr>
            <a:spLocks/>
          </xdr:cNvSpPr>
        </xdr:nvSpPr>
        <xdr:spPr>
          <a:xfrm>
            <a:off x="4550120" y="1528980"/>
            <a:ext cx="3094403" cy="494952"/>
          </a:xfrm>
          <a:prstGeom prst="rect">
            <a:avLst/>
          </a:prstGeom>
          <a:solidFill>
            <a:srgbClr val="4B7284"/>
          </a:solidFill>
          <a:ln>
            <a:solidFill>
              <a:srgbClr val="4B7284"/>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4000" tIns="18000" rIns="54000" bIns="54000" rtlCol="0" anchor="ctr"/>
          <a:lstStyle>
            <a:defPPr>
              <a:defRPr lang="nl-B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0" lang="nl-BE" sz="1100" b="1" i="0" u="none" strike="noStrike" kern="1200" cap="none" spc="0" normalizeH="0" baseline="0">
                <a:ln>
                  <a:noFill/>
                </a:ln>
                <a:solidFill>
                  <a:srgbClr val="FFFFFF"/>
                </a:solidFill>
                <a:effectLst/>
                <a:uLnTx/>
                <a:uFillTx/>
                <a:latin typeface="Arial"/>
                <a:ea typeface="+mn-ea"/>
                <a:cs typeface="+mn-cs"/>
              </a:rPr>
              <a:t>Organisatiebeheer</a:t>
            </a:r>
          </a:p>
        </xdr:txBody>
      </xdr:sp>
      <xdr:sp macro="" textlink="">
        <xdr:nvSpPr>
          <xdr:cNvPr id="17" name="Rectangle 16">
            <a:extLst>
              <a:ext uri="{FF2B5EF4-FFF2-40B4-BE49-F238E27FC236}">
                <a16:creationId xmlns:a16="http://schemas.microsoft.com/office/drawing/2014/main" id="{13E40BAC-38F9-89E0-5EA8-3F44AA57E1AC}"/>
              </a:ext>
            </a:extLst>
          </xdr:cNvPr>
          <xdr:cNvSpPr>
            <a:spLocks/>
          </xdr:cNvSpPr>
        </xdr:nvSpPr>
        <xdr:spPr>
          <a:xfrm>
            <a:off x="506576" y="4629973"/>
            <a:ext cx="11174268" cy="259634"/>
          </a:xfrm>
          <a:prstGeom prst="rect">
            <a:avLst/>
          </a:prstGeom>
          <a:solidFill>
            <a:srgbClr val="075E8D"/>
          </a:solidFill>
          <a:ln w="19050" cap="flat" cmpd="sng" algn="ctr">
            <a:solidFill>
              <a:srgbClr val="075E8D"/>
            </a:solid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54610" tIns="54610" rIns="54610" bIns="54610" rtlCol="0" anchor="ctr"/>
          <a:lstStyle>
            <a:defPPr>
              <a:defRPr lang="nl-B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nl-BE" sz="1500" b="0" i="0" u="none" strike="noStrike" kern="1200" cap="none" spc="0" normalizeH="0" baseline="0">
              <a:ln>
                <a:noFill/>
              </a:ln>
              <a:solidFill>
                <a:srgbClr val="FFFFFF"/>
              </a:solidFill>
              <a:effectLst/>
              <a:uLnTx/>
              <a:uFillTx/>
              <a:latin typeface="Arial"/>
              <a:ea typeface="+mn-ea"/>
              <a:cs typeface="+mn-cs"/>
            </a:endParaRPr>
          </a:p>
        </xdr:txBody>
      </xdr:sp>
      <xdr:sp macro="" textlink="">
        <xdr:nvSpPr>
          <xdr:cNvPr id="18" name="TextBox 4">
            <a:extLst>
              <a:ext uri="{FF2B5EF4-FFF2-40B4-BE49-F238E27FC236}">
                <a16:creationId xmlns:a16="http://schemas.microsoft.com/office/drawing/2014/main" id="{B41A23D0-11C7-81E2-1821-AC7993F19DEB}"/>
              </a:ext>
            </a:extLst>
          </xdr:cNvPr>
          <xdr:cNvSpPr txBox="1">
            <a:spLocks/>
          </xdr:cNvSpPr>
        </xdr:nvSpPr>
        <xdr:spPr>
          <a:xfrm>
            <a:off x="4824017" y="4621600"/>
            <a:ext cx="2364430" cy="215444"/>
          </a:xfrm>
          <a:prstGeom prst="rect">
            <a:avLst/>
          </a:prstGeom>
        </xdr:spPr>
        <xdr:txBody>
          <a:bodyPr vert="horz" wrap="square" lIns="0" tIns="0" rIns="0" bIns="0" rtlCol="0" anchor="t" anchorCtr="0">
            <a:spAutoFit/>
          </a:bodyPr>
          <a:lstStyle>
            <a:defPPr>
              <a:defRPr lang="nl-B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600"/>
              </a:spcAft>
              <a:buClrTx/>
              <a:buSzTx/>
              <a:buFontTx/>
              <a:buNone/>
              <a:tabLst/>
              <a:defRPr/>
            </a:pPr>
            <a:r>
              <a:rPr kumimoji="0" lang="nl-BE" sz="1400" b="1" i="0" u="none" strike="noStrike" kern="1200" cap="none" spc="0" normalizeH="0" baseline="0">
                <a:ln>
                  <a:noFill/>
                </a:ln>
                <a:solidFill>
                  <a:srgbClr val="FFFFFF">
                    <a:lumMod val="100000"/>
                  </a:srgbClr>
                </a:solidFill>
                <a:effectLst/>
                <a:uLnTx/>
                <a:uFillTx/>
                <a:latin typeface="Arial"/>
                <a:ea typeface="+mn-ea"/>
                <a:cs typeface="+mn-cs"/>
              </a:rPr>
              <a:t>Ondersteunende processen</a:t>
            </a:r>
          </a:p>
        </xdr:txBody>
      </xdr:sp>
      <xdr:sp macro="" textlink="">
        <xdr:nvSpPr>
          <xdr:cNvPr id="19" name="Rectangle 18">
            <a:extLst>
              <a:ext uri="{FF2B5EF4-FFF2-40B4-BE49-F238E27FC236}">
                <a16:creationId xmlns:a16="http://schemas.microsoft.com/office/drawing/2014/main" id="{E25968E2-D6A7-89E4-617B-979BF1996435}"/>
              </a:ext>
            </a:extLst>
          </xdr:cNvPr>
          <xdr:cNvSpPr>
            <a:spLocks/>
          </xdr:cNvSpPr>
        </xdr:nvSpPr>
        <xdr:spPr>
          <a:xfrm>
            <a:off x="8327557" y="2022542"/>
            <a:ext cx="3096000" cy="1970507"/>
          </a:xfrm>
          <a:prstGeom prst="rect">
            <a:avLst/>
          </a:prstGeom>
          <a:solidFill>
            <a:srgbClr val="D7D7D7"/>
          </a:solidFill>
          <a:ln>
            <a:solidFill>
              <a:srgbClr val="595959"/>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4610" tIns="54610" rIns="54610" bIns="54610" rtlCol="0" anchor="ctr"/>
          <a:lstStyle>
            <a:defPPr>
              <a:defRPr lang="nl-B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88900" marR="0" lvl="0" indent="-88900" algn="l" defTabSz="914400" rtl="0" eaLnBrk="1" fontAlgn="auto" latinLnBrk="0" hangingPunct="1">
              <a:lnSpc>
                <a:spcPct val="100000"/>
              </a:lnSpc>
              <a:spcBef>
                <a:spcPts val="0"/>
              </a:spcBef>
              <a:spcAft>
                <a:spcPts val="600"/>
              </a:spcAft>
              <a:buClrTx/>
              <a:buSzTx/>
              <a:buFont typeface="Arial" panose="020B0604020202020204" pitchFamily="34" charset="0"/>
              <a:buChar char="•"/>
              <a:tabLst/>
              <a:defRPr/>
            </a:pPr>
            <a:r>
              <a:rPr kumimoji="0" lang="nl-BE" sz="1000" b="0" i="0" u="none" strike="noStrike" kern="1200" cap="none" spc="0" normalizeH="0" baseline="0">
                <a:ln>
                  <a:noFill/>
                </a:ln>
                <a:solidFill>
                  <a:srgbClr val="595959"/>
                </a:solidFill>
                <a:effectLst/>
                <a:uLnTx/>
                <a:uFillTx/>
                <a:latin typeface="Arial"/>
                <a:ea typeface="+mn-ea"/>
                <a:cs typeface="+mn-cs"/>
              </a:rPr>
              <a:t>Monitoring</a:t>
            </a:r>
          </a:p>
          <a:p>
            <a:pPr marL="88900" marR="0" lvl="0" indent="-88900" algn="l" defTabSz="914400" rtl="0" eaLnBrk="1" fontAlgn="auto" latinLnBrk="0" hangingPunct="1">
              <a:lnSpc>
                <a:spcPct val="100000"/>
              </a:lnSpc>
              <a:spcBef>
                <a:spcPts val="0"/>
              </a:spcBef>
              <a:spcAft>
                <a:spcPts val="600"/>
              </a:spcAft>
              <a:buClrTx/>
              <a:buSzTx/>
              <a:buFont typeface="Arial" panose="020B0604020202020204" pitchFamily="34" charset="0"/>
              <a:buChar char="•"/>
              <a:tabLst/>
              <a:defRPr/>
            </a:pPr>
            <a:r>
              <a:rPr lang="nl-BE" sz="1000">
                <a:solidFill>
                  <a:srgbClr val="595959"/>
                </a:solidFill>
                <a:latin typeface="Arial"/>
              </a:rPr>
              <a:t>Rapportering</a:t>
            </a:r>
          </a:p>
          <a:p>
            <a:pPr marL="88900" marR="0" lvl="0" indent="-88900" algn="l" defTabSz="914400" rtl="0" eaLnBrk="1" fontAlgn="auto" latinLnBrk="0" hangingPunct="1">
              <a:lnSpc>
                <a:spcPct val="100000"/>
              </a:lnSpc>
              <a:spcBef>
                <a:spcPts val="0"/>
              </a:spcBef>
              <a:spcAft>
                <a:spcPts val="600"/>
              </a:spcAft>
              <a:buClrTx/>
              <a:buSzTx/>
              <a:buFont typeface="Arial" panose="020B0604020202020204" pitchFamily="34" charset="0"/>
              <a:buChar char="•"/>
              <a:tabLst/>
              <a:defRPr/>
            </a:pPr>
            <a:endParaRPr lang="nl-BE" sz="1000">
              <a:solidFill>
                <a:srgbClr val="595959"/>
              </a:solidFill>
              <a:latin typeface="Arial"/>
            </a:endParaRPr>
          </a:p>
          <a:p>
            <a:pPr marL="88900" marR="0" lvl="0" indent="-88900" algn="l" defTabSz="914400" rtl="0" eaLnBrk="1" fontAlgn="auto" latinLnBrk="0" hangingPunct="1">
              <a:lnSpc>
                <a:spcPct val="100000"/>
              </a:lnSpc>
              <a:spcBef>
                <a:spcPts val="0"/>
              </a:spcBef>
              <a:spcAft>
                <a:spcPts val="600"/>
              </a:spcAft>
              <a:buClrTx/>
              <a:buSzTx/>
              <a:buFont typeface="Arial" panose="020B0604020202020204" pitchFamily="34" charset="0"/>
              <a:buChar char="•"/>
              <a:tabLst/>
              <a:defRPr/>
            </a:pPr>
            <a:endParaRPr lang="nl-BE" sz="1000">
              <a:solidFill>
                <a:srgbClr val="595959"/>
              </a:solidFill>
              <a:latin typeface="Arial"/>
            </a:endParaRPr>
          </a:p>
          <a:p>
            <a:pPr marL="88900" marR="0" lvl="0" indent="-88900" algn="l" defTabSz="914400" rtl="0" eaLnBrk="1" fontAlgn="auto" latinLnBrk="0" hangingPunct="1">
              <a:lnSpc>
                <a:spcPct val="100000"/>
              </a:lnSpc>
              <a:spcBef>
                <a:spcPts val="0"/>
              </a:spcBef>
              <a:spcAft>
                <a:spcPts val="600"/>
              </a:spcAft>
              <a:buClrTx/>
              <a:buSzTx/>
              <a:buFont typeface="Arial" panose="020B0604020202020204" pitchFamily="34" charset="0"/>
              <a:buChar char="•"/>
              <a:tabLst/>
              <a:defRPr/>
            </a:pPr>
            <a:endParaRPr lang="nl-BE" sz="1000">
              <a:solidFill>
                <a:srgbClr val="595959"/>
              </a:solidFill>
              <a:latin typeface="Arial"/>
            </a:endParaRPr>
          </a:p>
          <a:p>
            <a:pPr marL="88900" marR="0" lvl="0" indent="-88900" algn="l" defTabSz="914400" rtl="0" eaLnBrk="1" fontAlgn="auto" latinLnBrk="0" hangingPunct="1">
              <a:lnSpc>
                <a:spcPct val="100000"/>
              </a:lnSpc>
              <a:spcBef>
                <a:spcPts val="0"/>
              </a:spcBef>
              <a:spcAft>
                <a:spcPts val="600"/>
              </a:spcAft>
              <a:buClrTx/>
              <a:buSzTx/>
              <a:buFont typeface="Arial" panose="020B0604020202020204" pitchFamily="34" charset="0"/>
              <a:buChar char="•"/>
              <a:tabLst/>
              <a:defRPr/>
            </a:pPr>
            <a:endParaRPr lang="nl-BE" sz="1000">
              <a:solidFill>
                <a:srgbClr val="595959"/>
              </a:solidFill>
              <a:latin typeface="Arial"/>
            </a:endParaRPr>
          </a:p>
          <a:p>
            <a:pPr marL="88900" marR="0" lvl="0" indent="-88900" algn="l" defTabSz="914400" rtl="0" eaLnBrk="1" fontAlgn="auto" latinLnBrk="0" hangingPunct="1">
              <a:lnSpc>
                <a:spcPct val="100000"/>
              </a:lnSpc>
              <a:spcBef>
                <a:spcPts val="0"/>
              </a:spcBef>
              <a:spcAft>
                <a:spcPts val="600"/>
              </a:spcAft>
              <a:buClrTx/>
              <a:buSzTx/>
              <a:buFont typeface="Arial" panose="020B0604020202020204" pitchFamily="34" charset="0"/>
              <a:buChar char="•"/>
              <a:tabLst/>
              <a:defRPr/>
            </a:pPr>
            <a:endParaRPr kumimoji="0" lang="nl-BE" sz="1000" b="0" i="0" u="none" strike="noStrike" kern="1200" cap="none" spc="0" normalizeH="0" baseline="0">
              <a:ln>
                <a:noFill/>
              </a:ln>
              <a:solidFill>
                <a:srgbClr val="595959"/>
              </a:solidFill>
              <a:effectLst/>
              <a:uLnTx/>
              <a:uFillTx/>
              <a:latin typeface="Arial"/>
              <a:ea typeface="+mn-ea"/>
              <a:cs typeface="+mn-cs"/>
            </a:endParaRPr>
          </a:p>
          <a:p>
            <a:pPr marL="0" marR="0" lvl="0" indent="0" algn="l" defTabSz="914400" rtl="0" eaLnBrk="1" fontAlgn="auto" latinLnBrk="0" hangingPunct="1">
              <a:lnSpc>
                <a:spcPct val="100000"/>
              </a:lnSpc>
              <a:spcBef>
                <a:spcPts val="0"/>
              </a:spcBef>
              <a:spcAft>
                <a:spcPts val="600"/>
              </a:spcAft>
              <a:buClrTx/>
              <a:buSzTx/>
              <a:buFontTx/>
              <a:buNone/>
              <a:tabLst/>
              <a:defRPr/>
            </a:pPr>
            <a:endParaRPr kumimoji="0" lang="nl-BE" sz="1000" b="0" i="0" u="none" strike="noStrike" kern="1200" cap="none" spc="0" normalizeH="0" baseline="0">
              <a:ln>
                <a:noFill/>
              </a:ln>
              <a:solidFill>
                <a:srgbClr val="595959"/>
              </a:solidFill>
              <a:effectLst/>
              <a:uLnTx/>
              <a:uFillTx/>
              <a:latin typeface="Arial"/>
              <a:ea typeface="+mn-ea"/>
              <a:cs typeface="+mn-cs"/>
            </a:endParaRPr>
          </a:p>
        </xdr:txBody>
      </xdr:sp>
      <xdr:sp macro="" textlink="">
        <xdr:nvSpPr>
          <xdr:cNvPr id="20" name="Rectangle 19">
            <a:extLst>
              <a:ext uri="{FF2B5EF4-FFF2-40B4-BE49-F238E27FC236}">
                <a16:creationId xmlns:a16="http://schemas.microsoft.com/office/drawing/2014/main" id="{70FA6229-B604-AE0B-6CA2-1FC7F446E141}"/>
              </a:ext>
            </a:extLst>
          </xdr:cNvPr>
          <xdr:cNvSpPr>
            <a:spLocks/>
          </xdr:cNvSpPr>
        </xdr:nvSpPr>
        <xdr:spPr>
          <a:xfrm>
            <a:off x="8328355" y="1528980"/>
            <a:ext cx="3094403" cy="494952"/>
          </a:xfrm>
          <a:prstGeom prst="rect">
            <a:avLst/>
          </a:prstGeom>
          <a:solidFill>
            <a:srgbClr val="4B7284"/>
          </a:solidFill>
          <a:ln>
            <a:solidFill>
              <a:srgbClr val="4B7284"/>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4000" tIns="18000" rIns="54000" bIns="54000" rtlCol="0" anchor="ctr"/>
          <a:lstStyle>
            <a:defPPr>
              <a:defRPr lang="nl-B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0" lang="nl-BE" sz="1100" b="1" i="0" u="none" strike="noStrike" kern="1200" cap="none" spc="0" normalizeH="0" baseline="0">
                <a:ln>
                  <a:noFill/>
                </a:ln>
                <a:solidFill>
                  <a:srgbClr val="FFFFFF"/>
                </a:solidFill>
                <a:effectLst/>
                <a:uLnTx/>
                <a:uFillTx/>
                <a:latin typeface="Arial"/>
                <a:ea typeface="+mn-ea"/>
                <a:cs typeface="+mn-cs"/>
              </a:rPr>
              <a:t>Rapportering en monitoring</a:t>
            </a:r>
          </a:p>
        </xdr:txBody>
      </xdr:sp>
    </xdr:grpSp>
    <xdr:clientData/>
  </xdr:twoCellAnchor>
  <xdr:twoCellAnchor>
    <xdr:from>
      <xdr:col>1</xdr:col>
      <xdr:colOff>1194955</xdr:colOff>
      <xdr:row>38</xdr:row>
      <xdr:rowOff>1</xdr:rowOff>
    </xdr:from>
    <xdr:to>
      <xdr:col>5</xdr:col>
      <xdr:colOff>1720831</xdr:colOff>
      <xdr:row>71</xdr:row>
      <xdr:rowOff>114373</xdr:rowOff>
    </xdr:to>
    <xdr:grpSp>
      <xdr:nvGrpSpPr>
        <xdr:cNvPr id="21" name="Group 20">
          <a:extLst>
            <a:ext uri="{FF2B5EF4-FFF2-40B4-BE49-F238E27FC236}">
              <a16:creationId xmlns:a16="http://schemas.microsoft.com/office/drawing/2014/main" id="{918A8BFC-F325-33BF-D4CE-735FFDCC4DED}"/>
            </a:ext>
          </a:extLst>
        </xdr:cNvPr>
        <xdr:cNvGrpSpPr/>
      </xdr:nvGrpSpPr>
      <xdr:grpSpPr>
        <a:xfrm>
          <a:off x="1848098" y="11838215"/>
          <a:ext cx="10676804" cy="6210372"/>
          <a:chOff x="506576" y="1185587"/>
          <a:chExt cx="11176558" cy="5656190"/>
        </a:xfrm>
      </xdr:grpSpPr>
      <xdr:sp macro="" textlink="">
        <xdr:nvSpPr>
          <xdr:cNvPr id="22" name="Rectangle 21">
            <a:extLst>
              <a:ext uri="{FF2B5EF4-FFF2-40B4-BE49-F238E27FC236}">
                <a16:creationId xmlns:a16="http://schemas.microsoft.com/office/drawing/2014/main" id="{9B439428-2DB4-98AA-2C26-A28AA3BCC5CD}"/>
              </a:ext>
            </a:extLst>
          </xdr:cNvPr>
          <xdr:cNvSpPr>
            <a:spLocks/>
          </xdr:cNvSpPr>
        </xdr:nvSpPr>
        <xdr:spPr>
          <a:xfrm>
            <a:off x="508866" y="1185587"/>
            <a:ext cx="11174268" cy="259634"/>
          </a:xfrm>
          <a:prstGeom prst="rect">
            <a:avLst/>
          </a:prstGeom>
          <a:solidFill>
            <a:srgbClr val="075E8D"/>
          </a:solidFill>
          <a:ln w="19050" cap="flat" cmpd="sng" algn="ctr">
            <a:solidFill>
              <a:srgbClr val="075E8D"/>
            </a:solid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54610" tIns="54610" rIns="54610" bIns="54610" rtlCol="0" anchor="ctr"/>
          <a:lstStyle>
            <a:defPPr>
              <a:defRPr lang="nl-B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nl-BE" sz="1500" b="0" i="0" u="none" strike="noStrike" kern="1200" cap="none" spc="0" normalizeH="0" baseline="0">
              <a:ln>
                <a:noFill/>
              </a:ln>
              <a:solidFill>
                <a:srgbClr val="FFFFFF"/>
              </a:solidFill>
              <a:effectLst/>
              <a:uLnTx/>
              <a:uFillTx/>
              <a:latin typeface="Arial"/>
              <a:ea typeface="+mn-ea"/>
              <a:cs typeface="+mn-cs"/>
            </a:endParaRPr>
          </a:p>
        </xdr:txBody>
      </xdr:sp>
      <xdr:sp macro="" textlink="">
        <xdr:nvSpPr>
          <xdr:cNvPr id="23" name="Rectangle 22">
            <a:extLst>
              <a:ext uri="{FF2B5EF4-FFF2-40B4-BE49-F238E27FC236}">
                <a16:creationId xmlns:a16="http://schemas.microsoft.com/office/drawing/2014/main" id="{822F2E64-D35C-318A-2B11-02BBBCE303AC}"/>
              </a:ext>
            </a:extLst>
          </xdr:cNvPr>
          <xdr:cNvSpPr>
            <a:spLocks/>
          </xdr:cNvSpPr>
        </xdr:nvSpPr>
        <xdr:spPr>
          <a:xfrm>
            <a:off x="506576" y="1511957"/>
            <a:ext cx="11174268" cy="5000592"/>
          </a:xfrm>
          <a:prstGeom prst="rect">
            <a:avLst/>
          </a:prstGeom>
          <a:solidFill>
            <a:srgbClr val="DBF1FD"/>
          </a:solidFill>
          <a:ln w="19050" cap="flat" cmpd="sng" algn="ctr">
            <a:solidFill>
              <a:srgbClr val="075E8D"/>
            </a:solid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54610" tIns="54610" rIns="54610" bIns="54610" rtlCol="0" anchor="ctr"/>
          <a:lstStyle>
            <a:defPPr>
              <a:defRPr lang="nl-B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nl-BE" sz="1500" b="0" i="0" u="none" strike="noStrike" kern="1200" cap="none" spc="0" normalizeH="0" baseline="0">
              <a:ln>
                <a:noFill/>
              </a:ln>
              <a:solidFill>
                <a:srgbClr val="FFFFFF"/>
              </a:solidFill>
              <a:effectLst/>
              <a:uLnTx/>
              <a:uFillTx/>
              <a:latin typeface="Arial"/>
              <a:ea typeface="+mn-ea"/>
              <a:cs typeface="+mn-cs"/>
            </a:endParaRPr>
          </a:p>
        </xdr:txBody>
      </xdr:sp>
      <xdr:sp macro="" textlink="">
        <xdr:nvSpPr>
          <xdr:cNvPr id="24" name="Rectangle 23">
            <a:extLst>
              <a:ext uri="{FF2B5EF4-FFF2-40B4-BE49-F238E27FC236}">
                <a16:creationId xmlns:a16="http://schemas.microsoft.com/office/drawing/2014/main" id="{445C4934-0EAC-98FB-E338-243546B5BC8B}"/>
              </a:ext>
            </a:extLst>
          </xdr:cNvPr>
          <xdr:cNvSpPr>
            <a:spLocks/>
          </xdr:cNvSpPr>
        </xdr:nvSpPr>
        <xdr:spPr>
          <a:xfrm>
            <a:off x="506576" y="6582143"/>
            <a:ext cx="11174268" cy="259634"/>
          </a:xfrm>
          <a:prstGeom prst="rect">
            <a:avLst/>
          </a:prstGeom>
          <a:solidFill>
            <a:srgbClr val="075E8D"/>
          </a:solidFill>
          <a:ln w="19050" cap="flat" cmpd="sng" algn="ctr">
            <a:solidFill>
              <a:srgbClr val="075E8D"/>
            </a:solid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54610" tIns="54610" rIns="54610" bIns="54610" rtlCol="0" anchor="ctr"/>
          <a:lstStyle>
            <a:defPPr>
              <a:defRPr lang="nl-B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nl-BE" sz="1500" b="0" i="0" u="none" strike="noStrike" kern="1200" cap="none" spc="0" normalizeH="0" baseline="0">
              <a:ln>
                <a:noFill/>
              </a:ln>
              <a:solidFill>
                <a:srgbClr val="FFFFFF"/>
              </a:solidFill>
              <a:effectLst/>
              <a:uLnTx/>
              <a:uFillTx/>
              <a:latin typeface="Arial"/>
              <a:ea typeface="+mn-ea"/>
              <a:cs typeface="+mn-cs"/>
            </a:endParaRPr>
          </a:p>
        </xdr:txBody>
      </xdr:sp>
      <xdr:sp macro="" textlink="">
        <xdr:nvSpPr>
          <xdr:cNvPr id="25" name="TextBox 22">
            <a:extLst>
              <a:ext uri="{FF2B5EF4-FFF2-40B4-BE49-F238E27FC236}">
                <a16:creationId xmlns:a16="http://schemas.microsoft.com/office/drawing/2014/main" id="{78FA0D92-8C3B-5ADA-1968-C988BB9FFF16}"/>
              </a:ext>
            </a:extLst>
          </xdr:cNvPr>
          <xdr:cNvSpPr txBox="1">
            <a:spLocks/>
          </xdr:cNvSpPr>
        </xdr:nvSpPr>
        <xdr:spPr>
          <a:xfrm>
            <a:off x="5025996" y="1210983"/>
            <a:ext cx="1987724" cy="215444"/>
          </a:xfrm>
          <a:prstGeom prst="rect">
            <a:avLst/>
          </a:prstGeom>
        </xdr:spPr>
        <xdr:txBody>
          <a:bodyPr vert="horz" wrap="square" lIns="0" tIns="0" rIns="0" bIns="0" rtlCol="0" anchor="t" anchorCtr="0">
            <a:spAutoFit/>
          </a:bodyPr>
          <a:lstStyle>
            <a:defPPr>
              <a:defRPr lang="nl-B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600"/>
              </a:spcAft>
              <a:buClrTx/>
              <a:buSzTx/>
              <a:buFontTx/>
              <a:buNone/>
              <a:tabLst/>
              <a:defRPr/>
            </a:pPr>
            <a:r>
              <a:rPr kumimoji="0" lang="nl-BE" sz="1400" b="1" i="0" u="none" strike="noStrike" kern="1200" cap="none" spc="0" normalizeH="0" baseline="0">
                <a:ln>
                  <a:noFill/>
                </a:ln>
                <a:solidFill>
                  <a:srgbClr val="FFFFFF">
                    <a:lumMod val="100000"/>
                  </a:srgbClr>
                </a:solidFill>
                <a:effectLst/>
                <a:uLnTx/>
                <a:uFillTx/>
                <a:latin typeface="Arial"/>
                <a:ea typeface="+mn-ea"/>
                <a:cs typeface="+mn-cs"/>
              </a:rPr>
              <a:t>Managementprocessen</a:t>
            </a:r>
          </a:p>
        </xdr:txBody>
      </xdr:sp>
      <xdr:sp macro="" textlink="">
        <xdr:nvSpPr>
          <xdr:cNvPr id="26" name="TextBox 23">
            <a:extLst>
              <a:ext uri="{FF2B5EF4-FFF2-40B4-BE49-F238E27FC236}">
                <a16:creationId xmlns:a16="http://schemas.microsoft.com/office/drawing/2014/main" id="{31DA8EC3-4D92-B8C7-0613-F42FF344B3E6}"/>
              </a:ext>
            </a:extLst>
          </xdr:cNvPr>
          <xdr:cNvSpPr txBox="1">
            <a:spLocks/>
          </xdr:cNvSpPr>
        </xdr:nvSpPr>
        <xdr:spPr>
          <a:xfrm>
            <a:off x="5394686" y="1530052"/>
            <a:ext cx="1303242" cy="215444"/>
          </a:xfrm>
          <a:prstGeom prst="rect">
            <a:avLst/>
          </a:prstGeom>
        </xdr:spPr>
        <xdr:txBody>
          <a:bodyPr vert="horz" wrap="square" lIns="0" tIns="0" rIns="0" bIns="0" rtlCol="0" anchor="t" anchorCtr="0">
            <a:spAutoFit/>
          </a:bodyPr>
          <a:lstStyle>
            <a:defPPr>
              <a:defRPr lang="nl-B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600"/>
              </a:spcAft>
              <a:buClrTx/>
              <a:buSzTx/>
              <a:buFontTx/>
              <a:buNone/>
              <a:tabLst/>
              <a:defRPr/>
            </a:pPr>
            <a:r>
              <a:rPr kumimoji="0" lang="nl-BE" sz="1400" b="1" i="0" u="none" strike="noStrike" kern="1200" cap="none" spc="0" normalizeH="0" baseline="0">
                <a:ln>
                  <a:noFill/>
                </a:ln>
                <a:solidFill>
                  <a:srgbClr val="075E8D"/>
                </a:solidFill>
                <a:effectLst/>
                <a:uLnTx/>
                <a:uFillTx/>
                <a:latin typeface="Arial"/>
                <a:ea typeface="+mn-ea"/>
                <a:cs typeface="+mn-cs"/>
              </a:rPr>
              <a:t>Kernprocessen</a:t>
            </a:r>
          </a:p>
        </xdr:txBody>
      </xdr:sp>
      <xdr:sp macro="" textlink="">
        <xdr:nvSpPr>
          <xdr:cNvPr id="27" name="TextBox 24">
            <a:extLst>
              <a:ext uri="{FF2B5EF4-FFF2-40B4-BE49-F238E27FC236}">
                <a16:creationId xmlns:a16="http://schemas.microsoft.com/office/drawing/2014/main" id="{48BF5FE6-0815-DD30-059C-15D7763D01A0}"/>
              </a:ext>
            </a:extLst>
          </xdr:cNvPr>
          <xdr:cNvSpPr txBox="1">
            <a:spLocks/>
          </xdr:cNvSpPr>
        </xdr:nvSpPr>
        <xdr:spPr>
          <a:xfrm>
            <a:off x="4824017" y="6573770"/>
            <a:ext cx="2364430" cy="215444"/>
          </a:xfrm>
          <a:prstGeom prst="rect">
            <a:avLst/>
          </a:prstGeom>
        </xdr:spPr>
        <xdr:txBody>
          <a:bodyPr vert="horz" wrap="square" lIns="0" tIns="0" rIns="0" bIns="0" rtlCol="0" anchor="t" anchorCtr="0">
            <a:spAutoFit/>
          </a:bodyPr>
          <a:lstStyle>
            <a:defPPr>
              <a:defRPr lang="nl-B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600"/>
              </a:spcAft>
              <a:buClrTx/>
              <a:buSzTx/>
              <a:buFontTx/>
              <a:buNone/>
              <a:tabLst/>
              <a:defRPr/>
            </a:pPr>
            <a:r>
              <a:rPr kumimoji="0" lang="nl-BE" sz="1400" b="1" i="0" u="none" strike="noStrike" kern="1200" cap="none" spc="0" normalizeH="0" baseline="0">
                <a:ln>
                  <a:noFill/>
                </a:ln>
                <a:solidFill>
                  <a:srgbClr val="FFFFFF">
                    <a:lumMod val="100000"/>
                  </a:srgbClr>
                </a:solidFill>
                <a:effectLst/>
                <a:uLnTx/>
                <a:uFillTx/>
                <a:latin typeface="Arial"/>
                <a:ea typeface="+mn-ea"/>
                <a:cs typeface="+mn-cs"/>
              </a:rPr>
              <a:t>Ondersteunende processen</a:t>
            </a:r>
          </a:p>
        </xdr:txBody>
      </xdr:sp>
      <xdr:sp macro="" textlink="">
        <xdr:nvSpPr>
          <xdr:cNvPr id="28" name="Rectangle 27">
            <a:extLst>
              <a:ext uri="{FF2B5EF4-FFF2-40B4-BE49-F238E27FC236}">
                <a16:creationId xmlns:a16="http://schemas.microsoft.com/office/drawing/2014/main" id="{8132F23F-35E5-FF0F-2DE4-6E4AE66FD22F}"/>
              </a:ext>
            </a:extLst>
          </xdr:cNvPr>
          <xdr:cNvSpPr>
            <a:spLocks/>
          </xdr:cNvSpPr>
        </xdr:nvSpPr>
        <xdr:spPr>
          <a:xfrm>
            <a:off x="2568490" y="1778678"/>
            <a:ext cx="1657519" cy="494952"/>
          </a:xfrm>
          <a:prstGeom prst="rect">
            <a:avLst/>
          </a:prstGeom>
          <a:solidFill>
            <a:srgbClr val="4B7284"/>
          </a:solidFill>
          <a:ln>
            <a:solidFill>
              <a:srgbClr val="4B7284"/>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18000" rIns="0" bIns="54000" rtlCol="0" anchor="ctr"/>
          <a:lstStyle>
            <a:defPPr>
              <a:defRPr lang="nl-B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0" lang="nl-BE" sz="1100" b="1" i="0" u="none" strike="noStrike" kern="1200" cap="none" spc="0" normalizeH="0" baseline="0">
                <a:ln>
                  <a:noFill/>
                </a:ln>
                <a:solidFill>
                  <a:srgbClr val="FFFFFF"/>
                </a:solidFill>
                <a:effectLst/>
                <a:uLnTx/>
                <a:uFillTx/>
                <a:latin typeface="Arial"/>
                <a:ea typeface="+mn-ea"/>
                <a:cs typeface="+mn-cs"/>
              </a:rPr>
              <a:t>Burgerzaken</a:t>
            </a:r>
          </a:p>
        </xdr:txBody>
      </xdr:sp>
      <xdr:sp macro="" textlink="">
        <xdr:nvSpPr>
          <xdr:cNvPr id="29" name="Rectangle 28">
            <a:extLst>
              <a:ext uri="{FF2B5EF4-FFF2-40B4-BE49-F238E27FC236}">
                <a16:creationId xmlns:a16="http://schemas.microsoft.com/office/drawing/2014/main" id="{708CE4C7-8D92-3D9C-154B-D68540FF8E26}"/>
              </a:ext>
            </a:extLst>
          </xdr:cNvPr>
          <xdr:cNvSpPr>
            <a:spLocks/>
          </xdr:cNvSpPr>
        </xdr:nvSpPr>
        <xdr:spPr>
          <a:xfrm>
            <a:off x="4368538" y="1778678"/>
            <a:ext cx="1657519" cy="494952"/>
          </a:xfrm>
          <a:prstGeom prst="rect">
            <a:avLst/>
          </a:prstGeom>
          <a:solidFill>
            <a:srgbClr val="4B7284"/>
          </a:solidFill>
          <a:ln>
            <a:solidFill>
              <a:srgbClr val="4B7284"/>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4000" tIns="18000" rIns="54000" bIns="54000" rtlCol="0" anchor="ctr"/>
          <a:lstStyle>
            <a:defPPr>
              <a:defRPr lang="nl-B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0" lang="nl-BE" sz="1100" b="1" i="0" u="none" strike="noStrike" kern="1200" cap="none" spc="0" normalizeH="0" baseline="0">
                <a:ln>
                  <a:noFill/>
                </a:ln>
                <a:solidFill>
                  <a:srgbClr val="FFFFFF"/>
                </a:solidFill>
                <a:effectLst/>
                <a:uLnTx/>
                <a:uFillTx/>
                <a:latin typeface="Arial"/>
                <a:ea typeface="+mn-ea"/>
                <a:cs typeface="+mn-cs"/>
              </a:rPr>
              <a:t>Cultuur, sport en vrije tijd</a:t>
            </a:r>
          </a:p>
        </xdr:txBody>
      </xdr:sp>
      <xdr:sp macro="" textlink="">
        <xdr:nvSpPr>
          <xdr:cNvPr id="30" name="Rectangle 29">
            <a:extLst>
              <a:ext uri="{FF2B5EF4-FFF2-40B4-BE49-F238E27FC236}">
                <a16:creationId xmlns:a16="http://schemas.microsoft.com/office/drawing/2014/main" id="{30691E27-2631-D550-5113-4FF1F73AD3EE}"/>
              </a:ext>
            </a:extLst>
          </xdr:cNvPr>
          <xdr:cNvSpPr>
            <a:spLocks/>
          </xdr:cNvSpPr>
        </xdr:nvSpPr>
        <xdr:spPr>
          <a:xfrm>
            <a:off x="2566483" y="5054769"/>
            <a:ext cx="1657519" cy="494952"/>
          </a:xfrm>
          <a:prstGeom prst="rect">
            <a:avLst/>
          </a:prstGeom>
          <a:solidFill>
            <a:srgbClr val="4B7284"/>
          </a:solidFill>
          <a:ln>
            <a:solidFill>
              <a:srgbClr val="4B7284"/>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4000" tIns="18000" rIns="54000" bIns="54000" rtlCol="0" anchor="ctr"/>
          <a:lstStyle>
            <a:defPPr>
              <a:defRPr lang="nl-B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0" lang="nl-BE" sz="1100" b="1" i="0" u="none" strike="noStrike" kern="1200" cap="none" spc="0" normalizeH="0" baseline="0">
                <a:ln>
                  <a:noFill/>
                </a:ln>
                <a:solidFill>
                  <a:srgbClr val="FFFFFF"/>
                </a:solidFill>
                <a:effectLst/>
                <a:uLnTx/>
                <a:uFillTx/>
                <a:latin typeface="Arial"/>
                <a:ea typeface="+mn-ea"/>
                <a:cs typeface="+mn-cs"/>
              </a:rPr>
              <a:t>Algemene financiering</a:t>
            </a:r>
          </a:p>
        </xdr:txBody>
      </xdr:sp>
      <xdr:sp macro="" textlink="">
        <xdr:nvSpPr>
          <xdr:cNvPr id="31" name="Rectangle 30">
            <a:extLst>
              <a:ext uri="{FF2B5EF4-FFF2-40B4-BE49-F238E27FC236}">
                <a16:creationId xmlns:a16="http://schemas.microsoft.com/office/drawing/2014/main" id="{3F9573BC-3D9E-44B2-89E4-B7AEEA3887E0}"/>
              </a:ext>
            </a:extLst>
          </xdr:cNvPr>
          <xdr:cNvSpPr>
            <a:spLocks/>
          </xdr:cNvSpPr>
        </xdr:nvSpPr>
        <xdr:spPr>
          <a:xfrm>
            <a:off x="2566481" y="5522588"/>
            <a:ext cx="1656000" cy="877704"/>
          </a:xfrm>
          <a:prstGeom prst="rect">
            <a:avLst/>
          </a:prstGeom>
          <a:solidFill>
            <a:srgbClr val="D7D7D7"/>
          </a:solidFill>
          <a:ln>
            <a:solidFill>
              <a:srgbClr val="595959"/>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4610" tIns="54610" rIns="54610" bIns="54610" rtlCol="0" anchor="ctr"/>
          <a:lstStyle>
            <a:defPPr>
              <a:defRPr lang="nl-B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nl-BE" sz="1000" b="0" i="0" u="none" strike="noStrike" kern="1200" cap="none" spc="0" normalizeH="0" baseline="0">
                <a:ln>
                  <a:noFill/>
                </a:ln>
                <a:solidFill>
                  <a:srgbClr val="595959"/>
                </a:solidFill>
                <a:effectLst/>
                <a:uLnTx/>
                <a:uFillTx/>
                <a:latin typeface="Arial"/>
                <a:ea typeface="+mn-ea"/>
                <a:cs typeface="+mn-cs"/>
              </a:rPr>
              <a:t>Aanrekenen en innen van belastingen, retributies en heffingen</a:t>
            </a: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nl-BE" sz="1000" b="0" i="0" u="none" strike="noStrike" kern="1200" cap="none" spc="0" normalizeH="0" baseline="0">
                <a:ln>
                  <a:noFill/>
                </a:ln>
                <a:solidFill>
                  <a:srgbClr val="595959"/>
                </a:solidFill>
                <a:effectLst/>
                <a:uLnTx/>
                <a:uFillTx/>
                <a:latin typeface="Arial"/>
                <a:ea typeface="+mn-ea"/>
                <a:cs typeface="+mn-cs"/>
              </a:rPr>
              <a:t>Toekennen en verwerken van premies en subsidies</a:t>
            </a:r>
          </a:p>
        </xdr:txBody>
      </xdr:sp>
      <xdr:sp macro="" textlink="">
        <xdr:nvSpPr>
          <xdr:cNvPr id="32" name="Rectangle 31">
            <a:extLst>
              <a:ext uri="{FF2B5EF4-FFF2-40B4-BE49-F238E27FC236}">
                <a16:creationId xmlns:a16="http://schemas.microsoft.com/office/drawing/2014/main" id="{01FB0ACE-6E97-5C2D-C92E-F76926C1CADD}"/>
              </a:ext>
            </a:extLst>
          </xdr:cNvPr>
          <xdr:cNvSpPr>
            <a:spLocks/>
          </xdr:cNvSpPr>
        </xdr:nvSpPr>
        <xdr:spPr>
          <a:xfrm>
            <a:off x="7968635" y="1778678"/>
            <a:ext cx="1657519" cy="494952"/>
          </a:xfrm>
          <a:prstGeom prst="rect">
            <a:avLst/>
          </a:prstGeom>
          <a:solidFill>
            <a:srgbClr val="4B7284"/>
          </a:solidFill>
          <a:ln>
            <a:solidFill>
              <a:srgbClr val="4B7284"/>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4000" tIns="18000" rIns="54000" bIns="54000" rtlCol="0" anchor="ctr"/>
          <a:lstStyle>
            <a:defPPr>
              <a:defRPr lang="nl-B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0" lang="nl-BE" sz="1100" b="1" i="0" u="none" strike="noStrike" kern="1200" cap="none" spc="0" normalizeH="0" baseline="0">
                <a:ln>
                  <a:noFill/>
                </a:ln>
                <a:solidFill>
                  <a:srgbClr val="FFFFFF"/>
                </a:solidFill>
                <a:effectLst/>
                <a:uLnTx/>
                <a:uFillTx/>
                <a:latin typeface="Arial"/>
                <a:ea typeface="+mn-ea"/>
                <a:cs typeface="+mn-cs"/>
              </a:rPr>
              <a:t>Leren en onderwijs</a:t>
            </a:r>
          </a:p>
        </xdr:txBody>
      </xdr:sp>
      <xdr:sp macro="" textlink="">
        <xdr:nvSpPr>
          <xdr:cNvPr id="33" name="Rectangle 32">
            <a:extLst>
              <a:ext uri="{FF2B5EF4-FFF2-40B4-BE49-F238E27FC236}">
                <a16:creationId xmlns:a16="http://schemas.microsoft.com/office/drawing/2014/main" id="{D7B2C911-2E61-3D36-9DBD-07CDA2B1D521}"/>
              </a:ext>
            </a:extLst>
          </xdr:cNvPr>
          <xdr:cNvSpPr>
            <a:spLocks/>
          </xdr:cNvSpPr>
        </xdr:nvSpPr>
        <xdr:spPr>
          <a:xfrm>
            <a:off x="6168586" y="1778678"/>
            <a:ext cx="1657519" cy="494952"/>
          </a:xfrm>
          <a:prstGeom prst="rect">
            <a:avLst/>
          </a:prstGeom>
          <a:solidFill>
            <a:srgbClr val="4B7284"/>
          </a:solidFill>
          <a:ln>
            <a:solidFill>
              <a:srgbClr val="4B7284"/>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4000" tIns="18000" rIns="54000" bIns="54000" rtlCol="0" anchor="ctr"/>
          <a:lstStyle>
            <a:defPPr>
              <a:defRPr lang="nl-B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0" lang="nl-BE" sz="1100" b="1" i="0" u="none" strike="noStrike" kern="1200" cap="none" spc="0" normalizeH="0" baseline="0">
                <a:ln>
                  <a:noFill/>
                </a:ln>
                <a:solidFill>
                  <a:srgbClr val="FFFFFF"/>
                </a:solidFill>
                <a:effectLst/>
                <a:uLnTx/>
                <a:uFillTx/>
                <a:latin typeface="Arial"/>
                <a:ea typeface="+mn-ea"/>
                <a:cs typeface="+mn-cs"/>
              </a:rPr>
              <a:t>Mobiliteit</a:t>
            </a:r>
          </a:p>
        </xdr:txBody>
      </xdr:sp>
      <xdr:sp macro="" textlink="">
        <xdr:nvSpPr>
          <xdr:cNvPr id="34" name="Rectangle 33">
            <a:extLst>
              <a:ext uri="{FF2B5EF4-FFF2-40B4-BE49-F238E27FC236}">
                <a16:creationId xmlns:a16="http://schemas.microsoft.com/office/drawing/2014/main" id="{1FC9CB70-C0DA-02A8-7339-410C98A85DC2}"/>
              </a:ext>
            </a:extLst>
          </xdr:cNvPr>
          <xdr:cNvSpPr>
            <a:spLocks/>
          </xdr:cNvSpPr>
        </xdr:nvSpPr>
        <xdr:spPr>
          <a:xfrm>
            <a:off x="2566607" y="3243094"/>
            <a:ext cx="1657519" cy="494952"/>
          </a:xfrm>
          <a:prstGeom prst="rect">
            <a:avLst/>
          </a:prstGeom>
          <a:solidFill>
            <a:srgbClr val="4B7284"/>
          </a:solidFill>
          <a:ln>
            <a:solidFill>
              <a:srgbClr val="4B7284"/>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4000" tIns="18000" rIns="54000" bIns="54000" rtlCol="0" anchor="ctr"/>
          <a:lstStyle>
            <a:defPPr>
              <a:defRPr lang="nl-B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0" lang="nl-BE" sz="1100" b="1" i="0" u="none" strike="noStrike" kern="1200" cap="none" spc="0" normalizeH="0" baseline="0">
                <a:ln>
                  <a:noFill/>
                </a:ln>
                <a:solidFill>
                  <a:srgbClr val="FFFFFF"/>
                </a:solidFill>
                <a:effectLst/>
                <a:uLnTx/>
                <a:uFillTx/>
                <a:latin typeface="Arial"/>
                <a:ea typeface="+mn-ea"/>
                <a:cs typeface="+mn-cs"/>
              </a:rPr>
              <a:t>Afvalbeheer</a:t>
            </a:r>
          </a:p>
        </xdr:txBody>
      </xdr:sp>
      <xdr:sp macro="" textlink="">
        <xdr:nvSpPr>
          <xdr:cNvPr id="35" name="Rectangle 34">
            <a:extLst>
              <a:ext uri="{FF2B5EF4-FFF2-40B4-BE49-F238E27FC236}">
                <a16:creationId xmlns:a16="http://schemas.microsoft.com/office/drawing/2014/main" id="{0F361A85-B522-E5D2-D390-C1C6C9489C31}"/>
              </a:ext>
            </a:extLst>
          </xdr:cNvPr>
          <xdr:cNvSpPr>
            <a:spLocks/>
          </xdr:cNvSpPr>
        </xdr:nvSpPr>
        <xdr:spPr>
          <a:xfrm>
            <a:off x="6166703" y="3839994"/>
            <a:ext cx="1657519" cy="494952"/>
          </a:xfrm>
          <a:prstGeom prst="rect">
            <a:avLst/>
          </a:prstGeom>
          <a:solidFill>
            <a:srgbClr val="4B7284"/>
          </a:solidFill>
          <a:ln>
            <a:solidFill>
              <a:srgbClr val="4B7284"/>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4000" tIns="18000" rIns="54000" bIns="54000" rtlCol="0" anchor="ctr"/>
          <a:lstStyle>
            <a:defPPr>
              <a:defRPr lang="nl-B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0" lang="nl-BE" sz="1100" b="1" i="0" u="none" strike="noStrike" kern="1200" cap="none" spc="0" normalizeH="0" baseline="0">
                <a:ln>
                  <a:noFill/>
                </a:ln>
                <a:solidFill>
                  <a:srgbClr val="FFFFFF"/>
                </a:solidFill>
                <a:effectLst/>
                <a:uLnTx/>
                <a:uFillTx/>
                <a:latin typeface="Arial"/>
                <a:ea typeface="+mn-ea"/>
                <a:cs typeface="+mn-cs"/>
              </a:rPr>
              <a:t>Veiligheid en preventie</a:t>
            </a:r>
          </a:p>
        </xdr:txBody>
      </xdr:sp>
      <xdr:sp macro="" textlink="">
        <xdr:nvSpPr>
          <xdr:cNvPr id="36" name="Rectangle 35">
            <a:extLst>
              <a:ext uri="{FF2B5EF4-FFF2-40B4-BE49-F238E27FC236}">
                <a16:creationId xmlns:a16="http://schemas.microsoft.com/office/drawing/2014/main" id="{62E5404F-B3AA-2314-25B6-5A26F277F577}"/>
              </a:ext>
            </a:extLst>
          </xdr:cNvPr>
          <xdr:cNvSpPr>
            <a:spLocks/>
          </xdr:cNvSpPr>
        </xdr:nvSpPr>
        <xdr:spPr>
          <a:xfrm>
            <a:off x="7966751" y="3839994"/>
            <a:ext cx="1657519" cy="494952"/>
          </a:xfrm>
          <a:prstGeom prst="rect">
            <a:avLst/>
          </a:prstGeom>
          <a:solidFill>
            <a:srgbClr val="4B7284"/>
          </a:solidFill>
          <a:ln>
            <a:solidFill>
              <a:srgbClr val="4B7284"/>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4000" tIns="18000" rIns="54000" bIns="54000" rtlCol="0" anchor="ctr"/>
          <a:lstStyle>
            <a:defPPr>
              <a:defRPr lang="nl-B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0" lang="nl-BE" sz="1100" b="1" i="0" u="none" strike="noStrike" kern="1200" cap="none" spc="0" normalizeH="0" baseline="0">
                <a:ln>
                  <a:noFill/>
                </a:ln>
                <a:solidFill>
                  <a:srgbClr val="FFFFFF"/>
                </a:solidFill>
                <a:effectLst/>
                <a:uLnTx/>
                <a:uFillTx/>
                <a:latin typeface="Arial"/>
                <a:ea typeface="+mn-ea"/>
                <a:cs typeface="+mn-cs"/>
              </a:rPr>
              <a:t>Wonen, ruimtelijke ordening en omgeving</a:t>
            </a:r>
          </a:p>
        </xdr:txBody>
      </xdr:sp>
      <xdr:sp macro="" textlink="">
        <xdr:nvSpPr>
          <xdr:cNvPr id="37" name="Rectangle 36">
            <a:extLst>
              <a:ext uri="{FF2B5EF4-FFF2-40B4-BE49-F238E27FC236}">
                <a16:creationId xmlns:a16="http://schemas.microsoft.com/office/drawing/2014/main" id="{B49D1C54-4B4E-2BE1-8AFC-6DE8D13C49BB}"/>
              </a:ext>
            </a:extLst>
          </xdr:cNvPr>
          <xdr:cNvSpPr>
            <a:spLocks/>
          </xdr:cNvSpPr>
        </xdr:nvSpPr>
        <xdr:spPr>
          <a:xfrm>
            <a:off x="9768681" y="1778678"/>
            <a:ext cx="1657519" cy="494952"/>
          </a:xfrm>
          <a:prstGeom prst="rect">
            <a:avLst/>
          </a:prstGeom>
          <a:solidFill>
            <a:srgbClr val="4B7284"/>
          </a:solidFill>
          <a:ln>
            <a:solidFill>
              <a:srgbClr val="4B7284"/>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4000" tIns="18000" rIns="54000" bIns="54000" rtlCol="0" anchor="ctr"/>
          <a:lstStyle>
            <a:defPPr>
              <a:defRPr lang="nl-B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0" lang="nl-BE" sz="1100" b="1" i="0" u="none" strike="noStrike" kern="1200" cap="none" spc="0" normalizeH="0" baseline="0">
                <a:ln>
                  <a:noFill/>
                </a:ln>
                <a:solidFill>
                  <a:srgbClr val="FFFFFF"/>
                </a:solidFill>
                <a:effectLst/>
                <a:uLnTx/>
                <a:uFillTx/>
                <a:latin typeface="Arial"/>
                <a:ea typeface="+mn-ea"/>
                <a:cs typeface="+mn-cs"/>
              </a:rPr>
              <a:t>Zorg en welzijn</a:t>
            </a:r>
          </a:p>
        </xdr:txBody>
      </xdr:sp>
      <xdr:sp macro="" textlink="">
        <xdr:nvSpPr>
          <xdr:cNvPr id="38" name="Rectangle 37">
            <a:extLst>
              <a:ext uri="{FF2B5EF4-FFF2-40B4-BE49-F238E27FC236}">
                <a16:creationId xmlns:a16="http://schemas.microsoft.com/office/drawing/2014/main" id="{7414A922-E753-F90B-21E6-B5CD0920CAD6}"/>
              </a:ext>
            </a:extLst>
          </xdr:cNvPr>
          <xdr:cNvSpPr>
            <a:spLocks/>
          </xdr:cNvSpPr>
        </xdr:nvSpPr>
        <xdr:spPr>
          <a:xfrm>
            <a:off x="2568490" y="2246497"/>
            <a:ext cx="1656000" cy="877704"/>
          </a:xfrm>
          <a:prstGeom prst="rect">
            <a:avLst/>
          </a:prstGeom>
          <a:solidFill>
            <a:srgbClr val="D7D7D7"/>
          </a:solidFill>
          <a:ln>
            <a:solidFill>
              <a:srgbClr val="595959"/>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4610" tIns="54610" rIns="54610" bIns="54610" rtlCol="0" anchor="ctr"/>
          <a:lstStyle>
            <a:defPPr>
              <a:defRPr lang="nl-B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nl-BE" sz="1000" b="0" i="0" u="none" strike="noStrike" kern="1200" cap="none" spc="0" normalizeH="0" baseline="0">
                <a:ln>
                  <a:noFill/>
                </a:ln>
                <a:solidFill>
                  <a:srgbClr val="595959"/>
                </a:solidFill>
                <a:effectLst/>
                <a:uLnTx/>
                <a:uFillTx/>
                <a:latin typeface="Arial"/>
                <a:ea typeface="+mn-ea"/>
                <a:cs typeface="+mn-cs"/>
              </a:rPr>
              <a:t>Burgerlijke stand en bevolking</a:t>
            </a: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nl-BE" sz="1000" b="0" i="0" u="none" strike="noStrike" kern="1200" cap="none" spc="0" normalizeH="0" baseline="0">
                <a:ln>
                  <a:noFill/>
                </a:ln>
                <a:solidFill>
                  <a:srgbClr val="595959"/>
                </a:solidFill>
                <a:effectLst/>
                <a:uLnTx/>
                <a:uFillTx/>
                <a:latin typeface="Arial"/>
                <a:ea typeface="+mn-ea"/>
                <a:cs typeface="+mn-cs"/>
              </a:rPr>
              <a:t>Begraving en crematie</a:t>
            </a: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endParaRPr kumimoji="0" lang="nl-BE" sz="1000" b="0" i="0" u="none" strike="noStrike" kern="1200" cap="none" spc="0" normalizeH="0" baseline="0">
              <a:ln>
                <a:noFill/>
              </a:ln>
              <a:solidFill>
                <a:srgbClr val="595959"/>
              </a:solidFill>
              <a:effectLst/>
              <a:uLnTx/>
              <a:uFillTx/>
              <a:latin typeface="Arial"/>
              <a:ea typeface="+mn-ea"/>
              <a:cs typeface="+mn-cs"/>
            </a:endParaRP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endParaRPr kumimoji="0" lang="nl-BE" sz="1000" b="0" i="0" u="none" strike="noStrike" kern="1200" cap="none" spc="0" normalizeH="0" baseline="0">
              <a:ln>
                <a:noFill/>
              </a:ln>
              <a:solidFill>
                <a:srgbClr val="595959"/>
              </a:solidFill>
              <a:effectLst/>
              <a:uLnTx/>
              <a:uFillTx/>
              <a:latin typeface="Arial"/>
              <a:ea typeface="+mn-ea"/>
              <a:cs typeface="+mn-cs"/>
            </a:endParaRPr>
          </a:p>
        </xdr:txBody>
      </xdr:sp>
      <xdr:sp macro="" textlink="">
        <xdr:nvSpPr>
          <xdr:cNvPr id="39" name="Rectangle 38">
            <a:extLst>
              <a:ext uri="{FF2B5EF4-FFF2-40B4-BE49-F238E27FC236}">
                <a16:creationId xmlns:a16="http://schemas.microsoft.com/office/drawing/2014/main" id="{A9EFD2BA-EA19-0122-48EC-7DF45CBFBB77}"/>
              </a:ext>
            </a:extLst>
          </xdr:cNvPr>
          <xdr:cNvSpPr>
            <a:spLocks/>
          </xdr:cNvSpPr>
        </xdr:nvSpPr>
        <xdr:spPr>
          <a:xfrm>
            <a:off x="4368538" y="2246496"/>
            <a:ext cx="1656000" cy="4176181"/>
          </a:xfrm>
          <a:prstGeom prst="rect">
            <a:avLst/>
          </a:prstGeom>
          <a:solidFill>
            <a:srgbClr val="D7D7D7"/>
          </a:solidFill>
          <a:ln>
            <a:solidFill>
              <a:srgbClr val="595959"/>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4610" tIns="54610" rIns="54610" bIns="54610" rtlCol="0" anchor="ctr"/>
          <a:lstStyle>
            <a:defPPr>
              <a:defRPr lang="nl-B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nl-BE" sz="1000" b="0" i="0" u="none" strike="noStrike" kern="1200" cap="none" spc="0" normalizeH="0" baseline="0">
                <a:ln>
                  <a:noFill/>
                </a:ln>
                <a:solidFill>
                  <a:srgbClr val="595959"/>
                </a:solidFill>
                <a:effectLst/>
                <a:uLnTx/>
                <a:uFillTx/>
                <a:latin typeface="Arial"/>
                <a:ea typeface="+mn-ea"/>
                <a:cs typeface="+mn-cs"/>
              </a:rPr>
              <a:t>Beheer publiek relevante informatie</a:t>
            </a: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nl-BE" sz="1000" b="0" i="0" u="none" strike="noStrike" kern="1200" cap="none" spc="0" normalizeH="0" baseline="0">
                <a:ln>
                  <a:noFill/>
                </a:ln>
                <a:solidFill>
                  <a:srgbClr val="595959"/>
                </a:solidFill>
                <a:effectLst/>
                <a:uLnTx/>
                <a:uFillTx/>
                <a:latin typeface="Arial"/>
                <a:ea typeface="+mn-ea"/>
                <a:cs typeface="+mn-cs"/>
              </a:rPr>
              <a:t>Beheer van evenementen, feesten en plechtigheden</a:t>
            </a: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nl-BE" sz="1000" b="0" i="0" u="none" strike="noStrike" kern="1200" cap="none" spc="0" normalizeH="0" baseline="0">
                <a:ln>
                  <a:noFill/>
                </a:ln>
                <a:solidFill>
                  <a:srgbClr val="595959"/>
                </a:solidFill>
                <a:effectLst/>
                <a:uLnTx/>
                <a:uFillTx/>
                <a:latin typeface="Arial" panose="020B0604020202020204" pitchFamily="34" charset="0"/>
                <a:ea typeface="+mn-ea"/>
                <a:cs typeface="Arial" panose="020B0604020202020204" pitchFamily="34" charset="0"/>
              </a:rPr>
              <a:t>Bibliotheekwerking</a:t>
            </a:r>
          </a:p>
          <a:p>
            <a:pPr marL="87313" indent="-87313">
              <a:buFont typeface="Arial" panose="020B0604020202020204" pitchFamily="34" charset="0"/>
              <a:buChar char="•"/>
              <a:defRPr/>
            </a:pPr>
            <a:r>
              <a:rPr lang="nl-BE" sz="1000">
                <a:solidFill>
                  <a:srgbClr val="595959"/>
                </a:solidFill>
                <a:latin typeface="Arial" panose="020B0604020202020204" pitchFamily="34" charset="0"/>
                <a:cs typeface="Arial" panose="020B0604020202020204" pitchFamily="34" charset="0"/>
              </a:rPr>
              <a:t>Coördineren van hulp aan liefdadigheid</a:t>
            </a: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nl-BE" sz="1000" b="0" i="0" u="none" strike="noStrike" kern="1200" cap="none" spc="0" normalizeH="0" baseline="0">
                <a:ln>
                  <a:noFill/>
                </a:ln>
                <a:solidFill>
                  <a:srgbClr val="595959"/>
                </a:solidFill>
                <a:effectLst/>
                <a:uLnTx/>
                <a:uFillTx/>
                <a:latin typeface="Arial"/>
                <a:ea typeface="+mn-ea"/>
                <a:cs typeface="+mn-cs"/>
              </a:rPr>
              <a:t>Coördineren van officiële bezoeken en vriend-schappelijke betrekkingen</a:t>
            </a: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nl-BE" sz="1000" b="0" i="0" u="none" strike="noStrike" kern="1200" cap="none" spc="0" normalizeH="0" baseline="0">
                <a:ln>
                  <a:noFill/>
                </a:ln>
                <a:solidFill>
                  <a:srgbClr val="595959"/>
                </a:solidFill>
                <a:effectLst/>
                <a:uLnTx/>
                <a:uFillTx/>
                <a:latin typeface="Arial"/>
                <a:ea typeface="+mn-ea"/>
                <a:cs typeface="+mn-cs"/>
              </a:rPr>
              <a:t>Erfgoedwerking</a:t>
            </a: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nl-BE" sz="1000" b="0" i="0" u="none" strike="noStrike" kern="1200" cap="none" spc="0" normalizeH="0" baseline="0">
                <a:ln>
                  <a:noFill/>
                </a:ln>
                <a:solidFill>
                  <a:srgbClr val="595959"/>
                </a:solidFill>
                <a:effectLst/>
                <a:uLnTx/>
                <a:uFillTx/>
                <a:latin typeface="Arial"/>
                <a:ea typeface="+mn-ea"/>
                <a:cs typeface="+mn-cs"/>
              </a:rPr>
              <a:t>Strandbeheer</a:t>
            </a: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nl-BE" sz="1000" b="0" i="0" u="none" strike="noStrike" kern="1200" cap="none" spc="0" normalizeH="0" baseline="0">
                <a:ln>
                  <a:noFill/>
                </a:ln>
                <a:solidFill>
                  <a:srgbClr val="595959"/>
                </a:solidFill>
                <a:effectLst/>
                <a:uLnTx/>
                <a:uFillTx/>
                <a:latin typeface="Arial"/>
                <a:ea typeface="+mn-ea"/>
                <a:cs typeface="+mn-cs"/>
              </a:rPr>
              <a:t>Exploitatie (religieus) patrimonium</a:t>
            </a: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nl-BE" sz="1000" b="0" i="0" u="none" strike="noStrike" kern="1200" cap="none" spc="0" normalizeH="0" baseline="0">
                <a:ln>
                  <a:noFill/>
                </a:ln>
                <a:solidFill>
                  <a:srgbClr val="595959"/>
                </a:solidFill>
                <a:effectLst/>
                <a:uLnTx/>
                <a:uFillTx/>
                <a:latin typeface="Arial"/>
                <a:ea typeface="+mn-ea"/>
                <a:cs typeface="+mn-cs"/>
              </a:rPr>
              <a:t>Exploitatie sportinfrastructuur</a:t>
            </a: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nl-BE" sz="1000" b="0" i="0" u="none" strike="noStrike" kern="1200" cap="none" spc="0" normalizeH="0" baseline="0">
                <a:ln>
                  <a:noFill/>
                </a:ln>
                <a:solidFill>
                  <a:srgbClr val="595959"/>
                </a:solidFill>
                <a:effectLst/>
                <a:uLnTx/>
                <a:uFillTx/>
                <a:latin typeface="Arial"/>
                <a:ea typeface="+mn-ea"/>
                <a:cs typeface="+mn-cs"/>
              </a:rPr>
              <a:t>Jeugd- en seniorenwerking</a:t>
            </a: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nl-BE" sz="1000" b="0" i="0" u="none" strike="noStrike" kern="1200" cap="none" spc="0" normalizeH="0" baseline="0">
                <a:ln>
                  <a:noFill/>
                </a:ln>
                <a:solidFill>
                  <a:srgbClr val="595959"/>
                </a:solidFill>
                <a:effectLst/>
                <a:uLnTx/>
                <a:uFillTx/>
                <a:latin typeface="Arial"/>
                <a:ea typeface="+mn-ea"/>
                <a:cs typeface="+mn-cs"/>
              </a:rPr>
              <a:t>Exploitatie socio-culturele en gemeenschapscentra</a:t>
            </a: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nl-BE" sz="1000" b="0" i="0" u="none" strike="noStrike" kern="1200" cap="none" spc="0" normalizeH="0" baseline="0">
                <a:ln>
                  <a:noFill/>
                </a:ln>
                <a:solidFill>
                  <a:srgbClr val="595959"/>
                </a:solidFill>
                <a:effectLst/>
                <a:uLnTx/>
                <a:uFillTx/>
                <a:latin typeface="Arial"/>
                <a:ea typeface="+mn-ea"/>
                <a:cs typeface="+mn-cs"/>
              </a:rPr>
              <a:t>Toerisme</a:t>
            </a: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endParaRPr kumimoji="0" lang="nl-BE" sz="1000" b="0" i="0" u="none" strike="noStrike" kern="1200" cap="none" spc="0" normalizeH="0" baseline="0">
              <a:ln>
                <a:noFill/>
              </a:ln>
              <a:solidFill>
                <a:srgbClr val="FF0000"/>
              </a:solidFill>
              <a:effectLst/>
              <a:uLnTx/>
              <a:uFillTx/>
              <a:latin typeface="Arial"/>
              <a:ea typeface="+mn-ea"/>
              <a:cs typeface="+mn-cs"/>
            </a:endParaRP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endParaRPr kumimoji="0" lang="nl-BE" sz="1000" b="0" i="0" u="none" strike="noStrike" kern="1200" cap="none" spc="0" normalizeH="0" baseline="0">
              <a:ln>
                <a:noFill/>
              </a:ln>
              <a:solidFill>
                <a:srgbClr val="FF0000"/>
              </a:solidFill>
              <a:effectLst/>
              <a:uLnTx/>
              <a:uFillTx/>
              <a:latin typeface="Arial"/>
              <a:ea typeface="+mn-ea"/>
              <a:cs typeface="+mn-cs"/>
            </a:endParaRP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endParaRPr kumimoji="0" lang="nl-BE" sz="1000" b="0" i="0" u="none" strike="noStrike" kern="1200" cap="none" spc="0" normalizeH="0" baseline="0">
              <a:ln>
                <a:noFill/>
              </a:ln>
              <a:solidFill>
                <a:srgbClr val="FF0000"/>
              </a:solidFill>
              <a:effectLst/>
              <a:uLnTx/>
              <a:uFillTx/>
              <a:latin typeface="Arial"/>
              <a:ea typeface="+mn-ea"/>
              <a:cs typeface="+mn-cs"/>
            </a:endParaRP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endParaRPr kumimoji="0" lang="nl-BE" sz="1000" b="0" i="0" u="none" strike="noStrike" kern="1200" cap="none" spc="0" normalizeH="0" baseline="0">
              <a:ln>
                <a:noFill/>
              </a:ln>
              <a:solidFill>
                <a:srgbClr val="FF0000"/>
              </a:solidFill>
              <a:effectLst/>
              <a:uLnTx/>
              <a:uFillTx/>
              <a:latin typeface="Arial"/>
              <a:ea typeface="+mn-ea"/>
              <a:cs typeface="+mn-cs"/>
            </a:endParaRP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endParaRPr kumimoji="0" lang="nl-BE" sz="1000" b="0" i="0" u="none" strike="noStrike" kern="1200" cap="none" spc="0" normalizeH="0" baseline="0">
              <a:ln>
                <a:noFill/>
              </a:ln>
              <a:solidFill>
                <a:srgbClr val="FF0000"/>
              </a:solidFill>
              <a:effectLst/>
              <a:uLnTx/>
              <a:uFillTx/>
              <a:latin typeface="Arial"/>
              <a:ea typeface="+mn-ea"/>
              <a:cs typeface="+mn-cs"/>
            </a:endParaRPr>
          </a:p>
        </xdr:txBody>
      </xdr:sp>
      <xdr:sp macro="" textlink="">
        <xdr:nvSpPr>
          <xdr:cNvPr id="40" name="Rectangle 39">
            <a:extLst>
              <a:ext uri="{FF2B5EF4-FFF2-40B4-BE49-F238E27FC236}">
                <a16:creationId xmlns:a16="http://schemas.microsoft.com/office/drawing/2014/main" id="{F21006C2-FA91-2E35-125E-CF9A48617332}"/>
              </a:ext>
            </a:extLst>
          </xdr:cNvPr>
          <xdr:cNvSpPr>
            <a:spLocks/>
          </xdr:cNvSpPr>
        </xdr:nvSpPr>
        <xdr:spPr>
          <a:xfrm>
            <a:off x="7968634" y="2246496"/>
            <a:ext cx="1656000" cy="1484637"/>
          </a:xfrm>
          <a:prstGeom prst="rect">
            <a:avLst/>
          </a:prstGeom>
          <a:solidFill>
            <a:srgbClr val="D7D7D7"/>
          </a:solidFill>
          <a:ln>
            <a:solidFill>
              <a:srgbClr val="595959"/>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4610" tIns="54610" rIns="54610" bIns="54610" rtlCol="0" anchor="ctr"/>
          <a:lstStyle>
            <a:defPPr>
              <a:defRPr lang="nl-B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lang="nl-BE" sz="1000">
                <a:solidFill>
                  <a:srgbClr val="595959"/>
                </a:solidFill>
                <a:latin typeface="Arial"/>
              </a:rPr>
              <a:t>Beheer p</a:t>
            </a:r>
            <a:r>
              <a:rPr kumimoji="0" lang="nl-BE" sz="1000" b="0" i="0" u="none" strike="noStrike" kern="1200" cap="none" spc="0" normalizeH="0" baseline="0">
                <a:ln>
                  <a:noFill/>
                </a:ln>
                <a:solidFill>
                  <a:srgbClr val="595959"/>
                </a:solidFill>
                <a:effectLst/>
                <a:uLnTx/>
                <a:uFillTx/>
                <a:latin typeface="Arial"/>
                <a:ea typeface="+mn-ea"/>
                <a:cs typeface="+mn-cs"/>
              </a:rPr>
              <a:t>ubliek relevante informatie</a:t>
            </a: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nl-BE" sz="1000" b="0" i="0" u="none" strike="noStrike" kern="1200" cap="none" spc="0" normalizeH="0" baseline="0">
                <a:ln>
                  <a:noFill/>
                </a:ln>
                <a:solidFill>
                  <a:srgbClr val="595959"/>
                </a:solidFill>
                <a:effectLst/>
                <a:uLnTx/>
                <a:uFillTx/>
                <a:latin typeface="Arial"/>
                <a:ea typeface="+mn-ea"/>
                <a:cs typeface="+mn-cs"/>
              </a:rPr>
              <a:t>Flankerende maatregelen leren en onderwijs</a:t>
            </a: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nl-BE" sz="1000" b="0" i="0" u="none" strike="noStrike" kern="1200" cap="none" spc="0" normalizeH="0" baseline="0">
                <a:ln>
                  <a:noFill/>
                </a:ln>
                <a:solidFill>
                  <a:srgbClr val="595959"/>
                </a:solidFill>
                <a:effectLst/>
                <a:uLnTx/>
                <a:uFillTx/>
                <a:latin typeface="Arial"/>
                <a:ea typeface="+mn-ea"/>
                <a:cs typeface="+mn-cs"/>
              </a:rPr>
              <a:t>Verstrekken gemeentelijk dagonderwijs</a:t>
            </a: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nl-BE" sz="1000" b="0" i="0" u="none" strike="noStrike" kern="1200" cap="none" spc="0" normalizeH="0" baseline="0">
                <a:ln>
                  <a:noFill/>
                </a:ln>
                <a:solidFill>
                  <a:srgbClr val="595959"/>
                </a:solidFill>
                <a:effectLst/>
                <a:uLnTx/>
                <a:uFillTx/>
                <a:latin typeface="Arial"/>
                <a:ea typeface="+mn-ea"/>
                <a:cs typeface="+mn-cs"/>
              </a:rPr>
              <a:t>Verstrekken gemeentelijk volwassenenonderwijs en deeltijds kunstonderwijs</a:t>
            </a:r>
          </a:p>
        </xdr:txBody>
      </xdr:sp>
      <xdr:sp macro="" textlink="">
        <xdr:nvSpPr>
          <xdr:cNvPr id="41" name="Rectangle 40">
            <a:extLst>
              <a:ext uri="{FF2B5EF4-FFF2-40B4-BE49-F238E27FC236}">
                <a16:creationId xmlns:a16="http://schemas.microsoft.com/office/drawing/2014/main" id="{BAA7E07C-0796-8DD7-6D9A-3C181488A298}"/>
              </a:ext>
            </a:extLst>
          </xdr:cNvPr>
          <xdr:cNvSpPr>
            <a:spLocks/>
          </xdr:cNvSpPr>
        </xdr:nvSpPr>
        <xdr:spPr>
          <a:xfrm>
            <a:off x="6168586" y="2246496"/>
            <a:ext cx="1656000" cy="1491550"/>
          </a:xfrm>
          <a:prstGeom prst="rect">
            <a:avLst/>
          </a:prstGeom>
          <a:solidFill>
            <a:srgbClr val="D7D7D7"/>
          </a:solidFill>
          <a:ln>
            <a:solidFill>
              <a:srgbClr val="595959"/>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4610" tIns="54610" rIns="54610" bIns="54610" rtlCol="0" anchor="ctr"/>
          <a:lstStyle>
            <a:defPPr>
              <a:defRPr lang="nl-B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nl-BE" sz="1000" b="0" i="0" u="none" strike="noStrike" kern="1200" cap="none" spc="0" normalizeH="0" baseline="0">
                <a:ln>
                  <a:noFill/>
                </a:ln>
                <a:solidFill>
                  <a:srgbClr val="595959"/>
                </a:solidFill>
                <a:effectLst/>
                <a:uLnTx/>
                <a:uFillTx/>
                <a:latin typeface="Arial"/>
                <a:ea typeface="+mn-ea"/>
                <a:cs typeface="+mn-cs"/>
              </a:rPr>
              <a:t>Beheer publiek relevante informatie</a:t>
            </a: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nl-BE" sz="1000" b="0" i="0" u="none" strike="noStrike" kern="1200" cap="none" spc="0" normalizeH="0" baseline="0">
                <a:ln>
                  <a:noFill/>
                </a:ln>
                <a:solidFill>
                  <a:srgbClr val="595959"/>
                </a:solidFill>
                <a:effectLst/>
                <a:uLnTx/>
                <a:uFillTx/>
                <a:latin typeface="Arial"/>
                <a:ea typeface="+mn-ea"/>
                <a:cs typeface="+mn-cs"/>
              </a:rPr>
              <a:t>Beheer van openbaar vervoer</a:t>
            </a: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nl-BE" sz="1000" b="0" i="0" u="none" strike="noStrike" kern="1200" cap="none" spc="0" normalizeH="0" baseline="0">
                <a:ln>
                  <a:noFill/>
                </a:ln>
                <a:solidFill>
                  <a:srgbClr val="595959"/>
                </a:solidFill>
                <a:effectLst/>
                <a:uLnTx/>
                <a:uFillTx/>
                <a:latin typeface="Arial"/>
                <a:ea typeface="+mn-ea"/>
                <a:cs typeface="+mn-cs"/>
              </a:rPr>
              <a:t>Mobiliteits- en fietsbeleid en parkeerbeleid</a:t>
            </a: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endParaRPr kumimoji="0" lang="nl-BE" sz="1000" b="0" i="0" u="none" strike="noStrike" kern="1200" cap="none" spc="0" normalizeH="0" baseline="0">
              <a:ln>
                <a:noFill/>
              </a:ln>
              <a:solidFill>
                <a:srgbClr val="595959"/>
              </a:solidFill>
              <a:effectLst/>
              <a:uLnTx/>
              <a:uFillTx/>
              <a:latin typeface="Arial"/>
              <a:ea typeface="+mn-ea"/>
              <a:cs typeface="+mn-cs"/>
            </a:endParaRP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endParaRPr kumimoji="0" lang="nl-BE" sz="1000" b="0" i="0" u="none" strike="noStrike" kern="1200" cap="none" spc="0" normalizeH="0" baseline="0">
              <a:ln>
                <a:noFill/>
              </a:ln>
              <a:solidFill>
                <a:srgbClr val="595959"/>
              </a:solidFill>
              <a:effectLst/>
              <a:uLnTx/>
              <a:uFillTx/>
              <a:latin typeface="Arial"/>
              <a:ea typeface="+mn-ea"/>
              <a:cs typeface="+mn-cs"/>
            </a:endParaRP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endParaRPr kumimoji="0" lang="nl-BE" sz="1000" b="0" i="0" u="none" strike="noStrike" kern="1200" cap="none" spc="0" normalizeH="0" baseline="0">
              <a:ln>
                <a:noFill/>
              </a:ln>
              <a:solidFill>
                <a:srgbClr val="595959"/>
              </a:solidFill>
              <a:effectLst/>
              <a:uLnTx/>
              <a:uFillTx/>
              <a:latin typeface="Arial"/>
              <a:ea typeface="+mn-ea"/>
              <a:cs typeface="+mn-cs"/>
            </a:endParaRPr>
          </a:p>
        </xdr:txBody>
      </xdr:sp>
      <xdr:sp macro="" textlink="">
        <xdr:nvSpPr>
          <xdr:cNvPr id="42" name="Rectangle 41">
            <a:extLst>
              <a:ext uri="{FF2B5EF4-FFF2-40B4-BE49-F238E27FC236}">
                <a16:creationId xmlns:a16="http://schemas.microsoft.com/office/drawing/2014/main" id="{B1C8159E-F6B0-E62A-7344-447A395C7FCF}"/>
              </a:ext>
            </a:extLst>
          </xdr:cNvPr>
          <xdr:cNvSpPr>
            <a:spLocks/>
          </xdr:cNvSpPr>
        </xdr:nvSpPr>
        <xdr:spPr>
          <a:xfrm>
            <a:off x="2567366" y="3714815"/>
            <a:ext cx="1656000" cy="1219200"/>
          </a:xfrm>
          <a:prstGeom prst="rect">
            <a:avLst/>
          </a:prstGeom>
          <a:solidFill>
            <a:srgbClr val="D7D7D7"/>
          </a:solidFill>
          <a:ln>
            <a:solidFill>
              <a:srgbClr val="595959"/>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4610" tIns="54610" rIns="54610" bIns="54610" rtlCol="0" anchor="ctr"/>
          <a:lstStyle>
            <a:defPPr>
              <a:defRPr lang="nl-B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nl-BE" sz="1000" b="0" i="0" u="none" strike="noStrike" kern="1200" cap="none" spc="0" normalizeH="0" baseline="0">
                <a:ln>
                  <a:noFill/>
                </a:ln>
                <a:solidFill>
                  <a:srgbClr val="595959"/>
                </a:solidFill>
                <a:effectLst/>
                <a:uLnTx/>
                <a:uFillTx/>
                <a:latin typeface="Arial"/>
                <a:ea typeface="+mn-ea"/>
                <a:cs typeface="+mn-cs"/>
              </a:rPr>
              <a:t>Afvalverwerking</a:t>
            </a: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nl-BE" sz="1000" b="0" i="0" u="none" strike="noStrike" kern="1200" cap="none" spc="0" normalizeH="0" baseline="0">
                <a:ln>
                  <a:noFill/>
                </a:ln>
                <a:solidFill>
                  <a:srgbClr val="595959"/>
                </a:solidFill>
                <a:effectLst/>
                <a:uLnTx/>
                <a:uFillTx/>
                <a:latin typeface="Arial"/>
                <a:ea typeface="+mn-ea"/>
                <a:cs typeface="+mn-cs"/>
              </a:rPr>
              <a:t>Exploitatie recyclage-parken</a:t>
            </a: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endParaRPr lang="nl-BE" sz="1000">
              <a:solidFill>
                <a:srgbClr val="595959"/>
              </a:solidFill>
              <a:latin typeface="Arial"/>
            </a:endParaRP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endParaRPr kumimoji="0" lang="nl-BE" sz="1000" b="0" i="0" u="none" strike="noStrike" kern="1200" cap="none" spc="0" normalizeH="0" baseline="0">
              <a:ln>
                <a:noFill/>
              </a:ln>
              <a:solidFill>
                <a:srgbClr val="595959"/>
              </a:solidFill>
              <a:effectLst/>
              <a:uLnTx/>
              <a:uFillTx/>
              <a:latin typeface="Arial"/>
              <a:ea typeface="+mn-ea"/>
              <a:cs typeface="+mn-cs"/>
            </a:endParaRP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endParaRPr lang="nl-BE" sz="1000">
              <a:solidFill>
                <a:srgbClr val="595959"/>
              </a:solidFill>
              <a:latin typeface="Arial"/>
            </a:endParaRP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endParaRPr kumimoji="0" lang="nl-BE" sz="1000" b="0" i="0" u="none" strike="noStrike" kern="1200" cap="none" spc="0" normalizeH="0" baseline="0">
              <a:ln>
                <a:noFill/>
              </a:ln>
              <a:solidFill>
                <a:srgbClr val="595959"/>
              </a:solidFill>
              <a:effectLst/>
              <a:uLnTx/>
              <a:uFillTx/>
              <a:latin typeface="Arial"/>
              <a:ea typeface="+mn-ea"/>
              <a:cs typeface="+mn-cs"/>
            </a:endParaRPr>
          </a:p>
        </xdr:txBody>
      </xdr:sp>
      <xdr:sp macro="" textlink="">
        <xdr:nvSpPr>
          <xdr:cNvPr id="43" name="Rectangle 42">
            <a:extLst>
              <a:ext uri="{FF2B5EF4-FFF2-40B4-BE49-F238E27FC236}">
                <a16:creationId xmlns:a16="http://schemas.microsoft.com/office/drawing/2014/main" id="{C4F19719-EDF1-49EC-EA4E-E79F68401D39}"/>
              </a:ext>
            </a:extLst>
          </xdr:cNvPr>
          <xdr:cNvSpPr>
            <a:spLocks/>
          </xdr:cNvSpPr>
        </xdr:nvSpPr>
        <xdr:spPr>
          <a:xfrm>
            <a:off x="766559" y="3243094"/>
            <a:ext cx="1657519" cy="494952"/>
          </a:xfrm>
          <a:prstGeom prst="rect">
            <a:avLst/>
          </a:prstGeom>
          <a:solidFill>
            <a:srgbClr val="4B7284"/>
          </a:solidFill>
          <a:ln>
            <a:solidFill>
              <a:srgbClr val="4B7284"/>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4000" tIns="18000" rIns="54000" bIns="54000" rtlCol="0" anchor="ctr"/>
          <a:lstStyle>
            <a:defPPr>
              <a:defRPr lang="nl-B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0" lang="nl-BE" sz="1100" b="1" i="0" u="none" strike="noStrike" kern="1200" cap="none" spc="0" normalizeH="0" baseline="0">
                <a:ln>
                  <a:noFill/>
                </a:ln>
                <a:solidFill>
                  <a:srgbClr val="FFFFFF"/>
                </a:solidFill>
                <a:effectLst/>
                <a:uLnTx/>
                <a:uFillTx/>
                <a:latin typeface="Arial"/>
                <a:ea typeface="+mn-ea"/>
                <a:cs typeface="+mn-cs"/>
              </a:rPr>
              <a:t>Ondernemen en werken</a:t>
            </a:r>
          </a:p>
        </xdr:txBody>
      </xdr:sp>
      <xdr:sp macro="" textlink="">
        <xdr:nvSpPr>
          <xdr:cNvPr id="44" name="Rectangle 43">
            <a:extLst>
              <a:ext uri="{FF2B5EF4-FFF2-40B4-BE49-F238E27FC236}">
                <a16:creationId xmlns:a16="http://schemas.microsoft.com/office/drawing/2014/main" id="{2FCA3DA1-0BC0-A86B-4823-DF94CB82D585}"/>
              </a:ext>
            </a:extLst>
          </xdr:cNvPr>
          <xdr:cNvSpPr>
            <a:spLocks/>
          </xdr:cNvSpPr>
        </xdr:nvSpPr>
        <xdr:spPr>
          <a:xfrm>
            <a:off x="767318" y="3714814"/>
            <a:ext cx="1656000" cy="2685478"/>
          </a:xfrm>
          <a:prstGeom prst="rect">
            <a:avLst/>
          </a:prstGeom>
          <a:solidFill>
            <a:srgbClr val="D7D7D7"/>
          </a:solidFill>
          <a:ln>
            <a:solidFill>
              <a:srgbClr val="595959"/>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4610" tIns="54610" rIns="54610" bIns="54610" rtlCol="0" anchor="ctr"/>
          <a:lstStyle>
            <a:defPPr>
              <a:defRPr lang="nl-B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nl-BE" sz="1000" b="0" i="0" u="none" strike="noStrike" kern="1200" cap="none" spc="0" normalizeH="0" baseline="0">
                <a:ln>
                  <a:noFill/>
                </a:ln>
                <a:solidFill>
                  <a:srgbClr val="595959"/>
                </a:solidFill>
                <a:effectLst/>
                <a:uLnTx/>
                <a:uFillTx/>
                <a:latin typeface="Arial"/>
                <a:ea typeface="+mn-ea"/>
                <a:cs typeface="+mn-cs"/>
              </a:rPr>
              <a:t>Beheer economische vergunningen, hallen, markten en beurzen</a:t>
            </a: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nl-BE" sz="1000" b="0" i="0" u="none" strike="noStrike" kern="1200" cap="none" spc="0" normalizeH="0" baseline="0">
                <a:ln>
                  <a:noFill/>
                </a:ln>
                <a:solidFill>
                  <a:srgbClr val="595959"/>
                </a:solidFill>
                <a:effectLst/>
                <a:uLnTx/>
                <a:uFillTx/>
                <a:latin typeface="Arial"/>
                <a:ea typeface="+mn-ea"/>
                <a:cs typeface="+mn-cs"/>
              </a:rPr>
              <a:t>Beheer publiek relevante informatie</a:t>
            </a: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nl-BE" sz="1000" b="0" i="0" u="none" strike="noStrike" kern="1200" cap="none" spc="0" normalizeH="0" baseline="0">
                <a:ln>
                  <a:noFill/>
                </a:ln>
                <a:solidFill>
                  <a:srgbClr val="595959"/>
                </a:solidFill>
                <a:effectLst/>
                <a:uLnTx/>
                <a:uFillTx/>
                <a:latin typeface="Arial"/>
                <a:ea typeface="+mn-ea"/>
                <a:cs typeface="+mn-cs"/>
              </a:rPr>
              <a:t>Begeleiding ondernemers en economische concepten</a:t>
            </a: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endParaRPr lang="nl-BE" sz="1000">
              <a:solidFill>
                <a:srgbClr val="595959"/>
              </a:solidFill>
              <a:latin typeface="Arial"/>
            </a:endParaRP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endParaRPr kumimoji="0" lang="nl-BE" sz="1000" b="0" i="0" u="none" strike="noStrike" kern="1200" cap="none" spc="0" normalizeH="0" baseline="0">
              <a:ln>
                <a:noFill/>
              </a:ln>
              <a:solidFill>
                <a:srgbClr val="595959"/>
              </a:solidFill>
              <a:effectLst/>
              <a:uLnTx/>
              <a:uFillTx/>
              <a:latin typeface="Arial"/>
              <a:ea typeface="+mn-ea"/>
              <a:cs typeface="+mn-cs"/>
            </a:endParaRP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endParaRPr lang="nl-BE" sz="1000">
              <a:solidFill>
                <a:srgbClr val="595959"/>
              </a:solidFill>
              <a:latin typeface="Arial"/>
            </a:endParaRP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endParaRPr kumimoji="0" lang="nl-BE" sz="1000" b="0" i="0" u="none" strike="noStrike" kern="1200" cap="none" spc="0" normalizeH="0" baseline="0">
              <a:ln>
                <a:noFill/>
              </a:ln>
              <a:solidFill>
                <a:srgbClr val="595959"/>
              </a:solidFill>
              <a:effectLst/>
              <a:uLnTx/>
              <a:uFillTx/>
              <a:latin typeface="Arial"/>
              <a:ea typeface="+mn-ea"/>
              <a:cs typeface="+mn-cs"/>
            </a:endParaRP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endParaRPr lang="nl-BE" sz="1000">
              <a:solidFill>
                <a:srgbClr val="595959"/>
              </a:solidFill>
              <a:latin typeface="Arial"/>
            </a:endParaRP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endParaRPr kumimoji="0" lang="nl-BE" sz="1000" b="0" i="0" u="none" strike="noStrike" kern="1200" cap="none" spc="0" normalizeH="0" baseline="0">
              <a:ln>
                <a:noFill/>
              </a:ln>
              <a:solidFill>
                <a:srgbClr val="595959"/>
              </a:solidFill>
              <a:effectLst/>
              <a:uLnTx/>
              <a:uFillTx/>
              <a:latin typeface="Arial"/>
              <a:ea typeface="+mn-ea"/>
              <a:cs typeface="+mn-cs"/>
            </a:endParaRP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endParaRPr lang="nl-BE" sz="1000">
              <a:solidFill>
                <a:srgbClr val="595959"/>
              </a:solidFill>
              <a:latin typeface="Arial"/>
            </a:endParaRP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endParaRPr kumimoji="0" lang="nl-BE" sz="1000" b="0" i="0" u="none" strike="noStrike" kern="1200" cap="none" spc="0" normalizeH="0" baseline="0">
              <a:ln>
                <a:noFill/>
              </a:ln>
              <a:solidFill>
                <a:srgbClr val="595959"/>
              </a:solidFill>
              <a:effectLst/>
              <a:uLnTx/>
              <a:uFillTx/>
              <a:latin typeface="Arial"/>
              <a:ea typeface="+mn-ea"/>
              <a:cs typeface="+mn-cs"/>
            </a:endParaRP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endParaRPr kumimoji="0" lang="nl-BE" sz="1000" b="0" i="0" u="none" strike="noStrike" kern="1200" cap="none" spc="0" normalizeH="0" baseline="0">
              <a:ln>
                <a:noFill/>
              </a:ln>
              <a:solidFill>
                <a:srgbClr val="595959"/>
              </a:solidFill>
              <a:effectLst/>
              <a:uLnTx/>
              <a:uFillTx/>
              <a:latin typeface="Arial"/>
              <a:ea typeface="+mn-ea"/>
              <a:cs typeface="+mn-cs"/>
            </a:endParaRPr>
          </a:p>
        </xdr:txBody>
      </xdr:sp>
      <xdr:sp macro="" textlink="">
        <xdr:nvSpPr>
          <xdr:cNvPr id="45" name="Rectangle 44">
            <a:extLst>
              <a:ext uri="{FF2B5EF4-FFF2-40B4-BE49-F238E27FC236}">
                <a16:creationId xmlns:a16="http://schemas.microsoft.com/office/drawing/2014/main" id="{D43B3D2B-6B11-E4E2-FF86-797D3E91737D}"/>
              </a:ext>
            </a:extLst>
          </xdr:cNvPr>
          <xdr:cNvSpPr>
            <a:spLocks/>
          </xdr:cNvSpPr>
        </xdr:nvSpPr>
        <xdr:spPr>
          <a:xfrm>
            <a:off x="6167462" y="4311714"/>
            <a:ext cx="1656000" cy="2117729"/>
          </a:xfrm>
          <a:prstGeom prst="rect">
            <a:avLst/>
          </a:prstGeom>
          <a:solidFill>
            <a:srgbClr val="D7D7D7"/>
          </a:solidFill>
          <a:ln>
            <a:solidFill>
              <a:srgbClr val="595959"/>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4610" tIns="54610" rIns="54610" bIns="54610" rtlCol="0" anchor="ctr"/>
          <a:lstStyle>
            <a:defPPr>
              <a:defRPr lang="nl-B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nl-BE" sz="1000" b="0" i="0" u="none" strike="noStrike" kern="1200" cap="none" spc="0" normalizeH="0" baseline="0">
                <a:ln>
                  <a:noFill/>
                </a:ln>
                <a:solidFill>
                  <a:srgbClr val="595959"/>
                </a:solidFill>
                <a:effectLst/>
                <a:uLnTx/>
                <a:uFillTx/>
                <a:latin typeface="Arial"/>
                <a:ea typeface="+mn-ea"/>
                <a:cs typeface="+mn-cs"/>
              </a:rPr>
              <a:t>Beheer publiek relevante informatie</a:t>
            </a: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nl-BE" sz="1000" b="0" i="0" u="none" strike="noStrike" kern="1200" cap="none" spc="0" normalizeH="0" baseline="0">
                <a:ln>
                  <a:noFill/>
                </a:ln>
                <a:solidFill>
                  <a:srgbClr val="595959"/>
                </a:solidFill>
                <a:effectLst/>
                <a:uLnTx/>
                <a:uFillTx/>
                <a:latin typeface="Arial"/>
                <a:ea typeface="+mn-ea"/>
                <a:cs typeface="+mn-cs"/>
              </a:rPr>
              <a:t>Beheer tijdelijke inname openbaar domein</a:t>
            </a: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nl-BE" sz="1000" b="0" i="0" u="none" strike="noStrike" kern="1200" cap="none" spc="0" normalizeH="0" baseline="0">
                <a:ln>
                  <a:noFill/>
                </a:ln>
                <a:solidFill>
                  <a:srgbClr val="595959"/>
                </a:solidFill>
                <a:effectLst/>
                <a:uLnTx/>
                <a:uFillTx/>
                <a:latin typeface="Arial"/>
                <a:ea typeface="+mn-ea"/>
                <a:cs typeface="+mn-cs"/>
              </a:rPr>
              <a:t>Coördineren gemeentelijk wijkoverleg, gemeenschapswachten en BIN’s</a:t>
            </a: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nl-BE" sz="1000" b="0" i="0" u="none" strike="noStrike" kern="1200" cap="none" spc="0" normalizeH="0" baseline="0">
                <a:ln>
                  <a:noFill/>
                </a:ln>
                <a:solidFill>
                  <a:srgbClr val="595959"/>
                </a:solidFill>
                <a:effectLst/>
                <a:uLnTx/>
                <a:uFillTx/>
                <a:latin typeface="Arial"/>
                <a:ea typeface="+mn-ea"/>
                <a:cs typeface="+mn-cs"/>
              </a:rPr>
              <a:t>Beheer GAS reglement</a:t>
            </a: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nl-BE" sz="1000" b="0" i="0" u="none" strike="noStrike" kern="1200" cap="none" spc="0" normalizeH="0" baseline="0">
                <a:ln>
                  <a:noFill/>
                </a:ln>
                <a:solidFill>
                  <a:srgbClr val="595959"/>
                </a:solidFill>
                <a:effectLst/>
                <a:uLnTx/>
                <a:uFillTx/>
                <a:latin typeface="Arial"/>
                <a:ea typeface="+mn-ea"/>
                <a:cs typeface="+mn-cs"/>
              </a:rPr>
              <a:t>Beheer openbare veiligheid</a:t>
            </a: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nl-BE" sz="1000" b="0" i="0" u="none" strike="noStrike" kern="1200" cap="none" spc="0" normalizeH="0" baseline="0">
                <a:ln>
                  <a:noFill/>
                </a:ln>
                <a:solidFill>
                  <a:srgbClr val="595959"/>
                </a:solidFill>
                <a:effectLst/>
                <a:uLnTx/>
                <a:uFillTx/>
                <a:latin typeface="Arial"/>
                <a:ea typeface="+mn-ea"/>
                <a:cs typeface="+mn-cs"/>
              </a:rPr>
              <a:t>Preventie</a:t>
            </a:r>
            <a:r>
              <a:rPr kumimoji="0" lang="nl-BE" sz="700" b="0" i="0" u="none" strike="noStrike" kern="1200" cap="none" spc="0" normalizeH="0" baseline="0">
                <a:ln>
                  <a:noFill/>
                </a:ln>
                <a:solidFill>
                  <a:srgbClr val="595959"/>
                </a:solidFill>
                <a:effectLst/>
                <a:uLnTx/>
                <a:uFillTx/>
                <a:latin typeface="Arial"/>
                <a:ea typeface="+mn-ea"/>
                <a:cs typeface="+mn-cs"/>
              </a:rPr>
              <a:t> </a:t>
            </a: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endParaRPr kumimoji="0" lang="nl-BE" sz="900" b="0" i="0" u="none" strike="noStrike" kern="1200" cap="none" spc="0" normalizeH="0" baseline="0">
              <a:ln>
                <a:noFill/>
              </a:ln>
              <a:solidFill>
                <a:srgbClr val="595959"/>
              </a:solidFill>
              <a:effectLst/>
              <a:uLnTx/>
              <a:uFillTx/>
              <a:latin typeface="Arial"/>
              <a:ea typeface="+mn-ea"/>
              <a:cs typeface="+mn-cs"/>
            </a:endParaRPr>
          </a:p>
        </xdr:txBody>
      </xdr:sp>
      <xdr:sp macro="" textlink="">
        <xdr:nvSpPr>
          <xdr:cNvPr id="46" name="Rectangle 45">
            <a:extLst>
              <a:ext uri="{FF2B5EF4-FFF2-40B4-BE49-F238E27FC236}">
                <a16:creationId xmlns:a16="http://schemas.microsoft.com/office/drawing/2014/main" id="{B9B0959D-3B6F-8F93-3DCE-84C40B13AEDB}"/>
              </a:ext>
            </a:extLst>
          </xdr:cNvPr>
          <xdr:cNvSpPr>
            <a:spLocks/>
          </xdr:cNvSpPr>
        </xdr:nvSpPr>
        <xdr:spPr>
          <a:xfrm>
            <a:off x="7967510" y="4311714"/>
            <a:ext cx="1656000" cy="2118440"/>
          </a:xfrm>
          <a:prstGeom prst="rect">
            <a:avLst/>
          </a:prstGeom>
          <a:solidFill>
            <a:srgbClr val="D7D7D7"/>
          </a:solidFill>
          <a:ln>
            <a:solidFill>
              <a:srgbClr val="595959"/>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4610" tIns="54610" rIns="54610" bIns="54610" rtlCol="0" anchor="ctr"/>
          <a:lstStyle>
            <a:defPPr>
              <a:defRPr lang="nl-B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nl-BE" sz="1000" b="0" i="0" u="none" strike="noStrike" kern="1200" cap="none" spc="0" normalizeH="0" baseline="0">
                <a:ln>
                  <a:noFill/>
                </a:ln>
                <a:solidFill>
                  <a:srgbClr val="595959"/>
                </a:solidFill>
                <a:effectLst/>
                <a:uLnTx/>
                <a:uFillTx/>
                <a:latin typeface="Arial"/>
                <a:ea typeface="+mn-ea"/>
                <a:cs typeface="+mn-cs"/>
              </a:rPr>
              <a:t>Beheer en onderhoud van openbaar domein en wegen</a:t>
            </a: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nl-BE" sz="1000" b="0" i="0" u="none" strike="noStrike" kern="1200" cap="none" spc="0" normalizeH="0" baseline="0">
                <a:ln>
                  <a:noFill/>
                </a:ln>
                <a:solidFill>
                  <a:srgbClr val="595959"/>
                </a:solidFill>
                <a:effectLst/>
                <a:uLnTx/>
                <a:uFillTx/>
                <a:latin typeface="Arial"/>
                <a:ea typeface="+mn-ea"/>
                <a:cs typeface="+mn-cs"/>
              </a:rPr>
              <a:t>Verhuur gronden, bossen en gebouwen</a:t>
            </a: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nl-BE" sz="1000" b="0" i="0" u="none" strike="noStrike" kern="1200" cap="none" spc="0" normalizeH="0" baseline="0">
                <a:ln>
                  <a:noFill/>
                </a:ln>
                <a:solidFill>
                  <a:srgbClr val="595959"/>
                </a:solidFill>
                <a:effectLst/>
                <a:uLnTx/>
                <a:uFillTx/>
                <a:latin typeface="Arial"/>
                <a:ea typeface="+mn-ea"/>
                <a:cs typeface="+mn-cs"/>
              </a:rPr>
              <a:t>Gebiedsontwikkeling</a:t>
            </a: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nl-BE" sz="1000" b="0" i="0" u="none" strike="noStrike" kern="1200" cap="none" spc="0" normalizeH="0" baseline="0">
                <a:ln>
                  <a:noFill/>
                </a:ln>
                <a:solidFill>
                  <a:srgbClr val="595959"/>
                </a:solidFill>
                <a:effectLst/>
                <a:uLnTx/>
                <a:uFillTx/>
                <a:latin typeface="Arial"/>
                <a:ea typeface="+mn-ea"/>
                <a:cs typeface="+mn-cs"/>
              </a:rPr>
              <a:t>Woningkwaliteits-bewaking</a:t>
            </a: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nl-BE" sz="1000" b="0" i="0" u="none" strike="noStrike" kern="1200" cap="none" spc="0" normalizeH="0" baseline="0">
                <a:ln>
                  <a:noFill/>
                </a:ln>
                <a:solidFill>
                  <a:srgbClr val="595959"/>
                </a:solidFill>
                <a:effectLst/>
                <a:uLnTx/>
                <a:uFillTx/>
                <a:latin typeface="Arial"/>
                <a:ea typeface="+mn-ea"/>
                <a:cs typeface="+mn-cs"/>
              </a:rPr>
              <a:t>Beheer energie, duurzaamheid en klimaat</a:t>
            </a: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nl-BE" sz="1000" b="0" i="0" u="none" strike="noStrike" kern="1200" cap="none" spc="0" normalizeH="0" baseline="0">
                <a:ln>
                  <a:noFill/>
                </a:ln>
                <a:solidFill>
                  <a:srgbClr val="595959"/>
                </a:solidFill>
                <a:effectLst/>
                <a:uLnTx/>
                <a:uFillTx/>
                <a:latin typeface="Arial"/>
                <a:ea typeface="+mn-ea"/>
                <a:cs typeface="+mn-cs"/>
              </a:rPr>
              <a:t>Faciliteren dieren-gebonden situaties</a:t>
            </a: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endParaRPr kumimoji="0" lang="nl-BE" sz="1000" b="0" i="0" u="none" strike="noStrike" kern="1200" cap="none" spc="0" normalizeH="0" baseline="0">
              <a:ln>
                <a:noFill/>
              </a:ln>
              <a:solidFill>
                <a:srgbClr val="595959"/>
              </a:solidFill>
              <a:effectLst/>
              <a:uLnTx/>
              <a:uFillTx/>
              <a:latin typeface="Arial"/>
              <a:ea typeface="+mn-ea"/>
              <a:cs typeface="+mn-cs"/>
            </a:endParaRPr>
          </a:p>
        </xdr:txBody>
      </xdr:sp>
      <xdr:sp macro="" textlink="">
        <xdr:nvSpPr>
          <xdr:cNvPr id="47" name="Rectangle 46">
            <a:extLst>
              <a:ext uri="{FF2B5EF4-FFF2-40B4-BE49-F238E27FC236}">
                <a16:creationId xmlns:a16="http://schemas.microsoft.com/office/drawing/2014/main" id="{0B7D9747-89E7-DC9E-7449-495E79B87A42}"/>
              </a:ext>
            </a:extLst>
          </xdr:cNvPr>
          <xdr:cNvSpPr>
            <a:spLocks/>
          </xdr:cNvSpPr>
        </xdr:nvSpPr>
        <xdr:spPr>
          <a:xfrm>
            <a:off x="9769441" y="2249344"/>
            <a:ext cx="1656000" cy="4180099"/>
          </a:xfrm>
          <a:prstGeom prst="rect">
            <a:avLst/>
          </a:prstGeom>
          <a:solidFill>
            <a:srgbClr val="D7D7D7"/>
          </a:solidFill>
          <a:ln>
            <a:solidFill>
              <a:srgbClr val="595959"/>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4610" tIns="54610" rIns="54610" bIns="54610" rtlCol="0" anchor="ctr"/>
          <a:lstStyle>
            <a:defPPr>
              <a:defRPr lang="nl-B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nl-BE" sz="1000" b="0" i="0" u="none" strike="noStrike" kern="1200" cap="none" spc="0" normalizeH="0" baseline="0">
                <a:ln>
                  <a:noFill/>
                </a:ln>
                <a:solidFill>
                  <a:srgbClr val="595959"/>
                </a:solidFill>
                <a:effectLst/>
                <a:uLnTx/>
                <a:uFillTx/>
                <a:latin typeface="Arial"/>
                <a:ea typeface="+mn-ea"/>
                <a:cs typeface="+mn-cs"/>
              </a:rPr>
              <a:t>Beheer publiek relevante informatie</a:t>
            </a: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nl-BE" sz="1000" b="0" i="0" u="none" strike="noStrike" kern="1200" cap="none" spc="0" normalizeH="0" baseline="0">
                <a:ln>
                  <a:noFill/>
                </a:ln>
                <a:solidFill>
                  <a:srgbClr val="595959"/>
                </a:solidFill>
                <a:effectLst/>
                <a:uLnTx/>
                <a:uFillTx/>
                <a:latin typeface="Arial"/>
                <a:ea typeface="+mn-ea"/>
                <a:cs typeface="+mn-cs"/>
              </a:rPr>
              <a:t>Maatschappelijke dienstverlening</a:t>
            </a: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nl-BE" sz="1000" b="0" i="0" u="none" strike="noStrike" kern="1200" cap="none" spc="0" normalizeH="0" baseline="0">
                <a:ln>
                  <a:noFill/>
                </a:ln>
                <a:solidFill>
                  <a:srgbClr val="595959"/>
                </a:solidFill>
                <a:effectLst/>
                <a:uLnTx/>
                <a:uFillTx/>
                <a:latin typeface="Arial"/>
                <a:ea typeface="+mn-ea"/>
                <a:cs typeface="+mn-cs"/>
              </a:rPr>
              <a:t>Financiële hulpstrekking</a:t>
            </a: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nl-BE" sz="1000" b="0" i="0" u="none" strike="noStrike" kern="1200" cap="none" spc="0" normalizeH="0" baseline="0">
                <a:ln>
                  <a:noFill/>
                </a:ln>
                <a:solidFill>
                  <a:srgbClr val="595959"/>
                </a:solidFill>
                <a:effectLst/>
                <a:uLnTx/>
                <a:uFillTx/>
                <a:latin typeface="Arial"/>
                <a:ea typeface="+mn-ea"/>
                <a:cs typeface="+mn-cs"/>
              </a:rPr>
              <a:t>Beheer kinderopvang</a:t>
            </a: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nl-BE" sz="1000" b="0" i="0" u="none" strike="noStrike" kern="1200" cap="none" spc="0" normalizeH="0" baseline="0">
                <a:ln>
                  <a:noFill/>
                </a:ln>
                <a:solidFill>
                  <a:srgbClr val="595959"/>
                </a:solidFill>
                <a:effectLst/>
                <a:uLnTx/>
                <a:uFillTx/>
                <a:latin typeface="Arial"/>
                <a:ea typeface="+mn-ea"/>
                <a:cs typeface="+mn-cs"/>
              </a:rPr>
              <a:t>Beheer (opvang)tehuizen en jeugdzorg</a:t>
            </a: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nl-BE" sz="1000" b="0" i="0" u="none" strike="noStrike" kern="1200" cap="none" spc="0" normalizeH="0" baseline="0">
                <a:ln>
                  <a:noFill/>
                </a:ln>
                <a:solidFill>
                  <a:srgbClr val="595959"/>
                </a:solidFill>
                <a:effectLst/>
                <a:uLnTx/>
                <a:uFillTx/>
                <a:latin typeface="Arial"/>
                <a:ea typeface="+mn-ea"/>
                <a:cs typeface="+mn-cs"/>
              </a:rPr>
              <a:t>Beheer van dag zorgcentra</a:t>
            </a: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nl-BE" sz="1000" b="0" i="0" u="none" strike="noStrike" kern="1200" cap="none" spc="0" normalizeH="0" baseline="0">
                <a:ln>
                  <a:noFill/>
                </a:ln>
                <a:solidFill>
                  <a:srgbClr val="595959"/>
                </a:solidFill>
                <a:effectLst/>
                <a:uLnTx/>
                <a:uFillTx/>
                <a:latin typeface="Arial"/>
                <a:ea typeface="+mn-ea"/>
                <a:cs typeface="+mn-cs"/>
              </a:rPr>
              <a:t>Beheer assistentiewoningen en ouderenwoningen</a:t>
            </a: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nl-BE" sz="1000" b="0" i="0" u="none" strike="noStrike" kern="1200" cap="none" spc="0" normalizeH="0" baseline="0">
                <a:ln>
                  <a:noFill/>
                </a:ln>
                <a:solidFill>
                  <a:srgbClr val="595959"/>
                </a:solidFill>
                <a:effectLst/>
                <a:uLnTx/>
                <a:uFillTx/>
                <a:latin typeface="Arial"/>
                <a:ea typeface="+mn-ea"/>
                <a:cs typeface="+mn-cs"/>
              </a:rPr>
              <a:t>Beheer lokale dienstencentra</a:t>
            </a: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nl-BE" sz="1000" b="0" i="0" u="none" strike="noStrike" kern="1200" cap="none" spc="0" normalizeH="0" baseline="0">
                <a:ln>
                  <a:noFill/>
                </a:ln>
                <a:solidFill>
                  <a:srgbClr val="595959"/>
                </a:solidFill>
                <a:effectLst/>
                <a:uLnTx/>
                <a:uFillTx/>
                <a:latin typeface="Arial"/>
                <a:ea typeface="+mn-ea"/>
                <a:cs typeface="+mn-cs"/>
              </a:rPr>
              <a:t>Beheer woonzorgcentra</a:t>
            </a: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nl-BE" sz="1000" b="0" i="0" u="none" strike="noStrike" kern="1200" cap="none" spc="0" normalizeH="0" baseline="0">
                <a:ln>
                  <a:noFill/>
                </a:ln>
                <a:solidFill>
                  <a:srgbClr val="595959"/>
                </a:solidFill>
                <a:effectLst/>
                <a:uLnTx/>
                <a:uFillTx/>
                <a:latin typeface="Arial"/>
                <a:ea typeface="+mn-ea"/>
                <a:cs typeface="+mn-cs"/>
              </a:rPr>
              <a:t>Sociale huisvesting</a:t>
            </a: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nl-BE" sz="1000" b="0" i="0" u="none" strike="noStrike" kern="1200" cap="none" spc="0" normalizeH="0" baseline="0">
                <a:ln>
                  <a:noFill/>
                </a:ln>
                <a:solidFill>
                  <a:srgbClr val="595959"/>
                </a:solidFill>
                <a:effectLst/>
                <a:uLnTx/>
                <a:uFillTx/>
                <a:latin typeface="Arial"/>
                <a:ea typeface="+mn-ea"/>
                <a:cs typeface="+mn-cs"/>
              </a:rPr>
              <a:t>Lokale integratie</a:t>
            </a: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nl-BE" sz="1000" b="0" i="0" u="none" strike="noStrike" kern="1200" cap="none" spc="0" normalizeH="0" baseline="0">
                <a:ln>
                  <a:noFill/>
                </a:ln>
                <a:solidFill>
                  <a:srgbClr val="595959"/>
                </a:solidFill>
                <a:effectLst/>
                <a:uLnTx/>
                <a:uFillTx/>
                <a:latin typeface="Arial"/>
                <a:ea typeface="+mn-ea"/>
                <a:cs typeface="+mn-cs"/>
              </a:rPr>
              <a:t>Ouderenzorg </a:t>
            </a: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nl-BE" sz="1000" b="0" i="0" u="none" strike="noStrike" kern="1200" cap="none" spc="0" normalizeH="0" baseline="0">
                <a:ln>
                  <a:noFill/>
                </a:ln>
                <a:solidFill>
                  <a:srgbClr val="595959"/>
                </a:solidFill>
                <a:effectLst/>
                <a:uLnTx/>
                <a:uFillTx/>
                <a:latin typeface="Arial"/>
                <a:ea typeface="+mn-ea"/>
                <a:cs typeface="+mn-cs"/>
              </a:rPr>
              <a:t>Thuiszorgdiensten en aanvullende gezinszorg</a:t>
            </a: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nl-BE" sz="1000" b="0" i="0" u="none" strike="noStrike" kern="1200" cap="none" spc="0" normalizeH="0" baseline="0">
                <a:ln>
                  <a:noFill/>
                </a:ln>
                <a:solidFill>
                  <a:srgbClr val="595959"/>
                </a:solidFill>
                <a:effectLst/>
                <a:uLnTx/>
                <a:uFillTx/>
                <a:latin typeface="Arial"/>
                <a:ea typeface="+mn-ea"/>
                <a:cs typeface="+mn-cs"/>
              </a:rPr>
              <a:t>Rapportering zorg en welzijn</a:t>
            </a: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nl-BE" sz="1000" b="0" i="0" u="none" strike="noStrike" kern="1200" cap="none" spc="0" normalizeH="0" baseline="0">
              <a:ln>
                <a:noFill/>
              </a:ln>
              <a:solidFill>
                <a:srgbClr val="595959"/>
              </a:solidFill>
              <a:effectLst/>
              <a:uLnTx/>
              <a:uFillTx/>
              <a:latin typeface="Arial"/>
              <a:ea typeface="+mn-ea"/>
              <a:cs typeface="+mn-cs"/>
            </a:endParaRP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endParaRPr kumimoji="0" lang="nl-BE" sz="1000" b="0" i="0" u="none" strike="noStrike" kern="1200" cap="none" spc="0" normalizeH="0" baseline="0">
              <a:ln>
                <a:noFill/>
              </a:ln>
              <a:solidFill>
                <a:srgbClr val="595959"/>
              </a:solidFill>
              <a:effectLst/>
              <a:uLnTx/>
              <a:uFillTx/>
              <a:latin typeface="Arial"/>
              <a:ea typeface="+mn-ea"/>
              <a:cs typeface="+mn-cs"/>
            </a:endParaRP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endParaRPr kumimoji="0" lang="nl-BE" sz="1000" b="0" i="0" u="none" strike="noStrike" kern="1200" cap="none" spc="0" normalizeH="0" baseline="0">
              <a:ln>
                <a:noFill/>
              </a:ln>
              <a:solidFill>
                <a:srgbClr val="595959"/>
              </a:solidFill>
              <a:effectLst/>
              <a:uLnTx/>
              <a:uFillTx/>
              <a:latin typeface="Arial"/>
              <a:ea typeface="+mn-ea"/>
              <a:cs typeface="+mn-cs"/>
            </a:endParaRP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endParaRPr kumimoji="0" lang="nl-BE" sz="1000" b="0" i="0" u="none" strike="noStrike" kern="1200" cap="none" spc="0" normalizeH="0" baseline="0">
              <a:ln>
                <a:noFill/>
              </a:ln>
              <a:solidFill>
                <a:srgbClr val="595959"/>
              </a:solidFill>
              <a:effectLst/>
              <a:uLnTx/>
              <a:uFillTx/>
              <a:latin typeface="Arial"/>
              <a:ea typeface="+mn-ea"/>
              <a:cs typeface="+mn-cs"/>
            </a:endParaRPr>
          </a:p>
        </xdr:txBody>
      </xdr:sp>
      <xdr:sp macro="" textlink="">
        <xdr:nvSpPr>
          <xdr:cNvPr id="48" name="Rectangle 47">
            <a:extLst>
              <a:ext uri="{FF2B5EF4-FFF2-40B4-BE49-F238E27FC236}">
                <a16:creationId xmlns:a16="http://schemas.microsoft.com/office/drawing/2014/main" id="{4389B364-3B06-4F7F-DD30-629CEF1B92ED}"/>
              </a:ext>
            </a:extLst>
          </xdr:cNvPr>
          <xdr:cNvSpPr>
            <a:spLocks/>
          </xdr:cNvSpPr>
        </xdr:nvSpPr>
        <xdr:spPr>
          <a:xfrm>
            <a:off x="768443" y="1778678"/>
            <a:ext cx="1657519" cy="494952"/>
          </a:xfrm>
          <a:prstGeom prst="rect">
            <a:avLst/>
          </a:prstGeom>
          <a:solidFill>
            <a:srgbClr val="4B7284"/>
          </a:solidFill>
          <a:ln>
            <a:solidFill>
              <a:srgbClr val="4B7284"/>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4000" tIns="18000" rIns="54000" bIns="54000" rtlCol="0" anchor="ctr"/>
          <a:lstStyle>
            <a:defPPr>
              <a:defRPr lang="nl-B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0" lang="nl-BE" sz="1100" b="1" i="0" u="none" strike="noStrike" kern="1200" cap="none" spc="0" normalizeH="0" baseline="0">
                <a:ln>
                  <a:noFill/>
                </a:ln>
                <a:solidFill>
                  <a:srgbClr val="FFFFFF"/>
                </a:solidFill>
                <a:effectLst/>
                <a:uLnTx/>
                <a:uFillTx/>
                <a:latin typeface="Arial"/>
                <a:ea typeface="+mn-ea"/>
                <a:cs typeface="+mn-cs"/>
              </a:rPr>
              <a:t>Organiseren van inspraak</a:t>
            </a:r>
          </a:p>
        </xdr:txBody>
      </xdr:sp>
      <xdr:sp macro="" textlink="">
        <xdr:nvSpPr>
          <xdr:cNvPr id="49" name="Rectangle 48">
            <a:extLst>
              <a:ext uri="{FF2B5EF4-FFF2-40B4-BE49-F238E27FC236}">
                <a16:creationId xmlns:a16="http://schemas.microsoft.com/office/drawing/2014/main" id="{52CA3DFF-D9F4-C211-AF8C-E24260B0341D}"/>
              </a:ext>
            </a:extLst>
          </xdr:cNvPr>
          <xdr:cNvSpPr>
            <a:spLocks/>
          </xdr:cNvSpPr>
        </xdr:nvSpPr>
        <xdr:spPr>
          <a:xfrm>
            <a:off x="768441" y="2246497"/>
            <a:ext cx="1656000" cy="900090"/>
          </a:xfrm>
          <a:prstGeom prst="rect">
            <a:avLst/>
          </a:prstGeom>
          <a:solidFill>
            <a:srgbClr val="D7D7D7"/>
          </a:solidFill>
          <a:ln>
            <a:solidFill>
              <a:srgbClr val="595959"/>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4610" tIns="54610" rIns="54610" bIns="54610" rtlCol="0" anchor="ctr"/>
          <a:lstStyle>
            <a:defPPr>
              <a:defRPr lang="nl-B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nl-BE" sz="1000" b="0" i="0" u="none" strike="noStrike" kern="1200" cap="none" spc="0" normalizeH="0" baseline="0">
                <a:ln>
                  <a:noFill/>
                </a:ln>
                <a:solidFill>
                  <a:srgbClr val="595959"/>
                </a:solidFill>
                <a:effectLst/>
                <a:uLnTx/>
                <a:uFillTx/>
                <a:latin typeface="Arial"/>
                <a:ea typeface="+mn-ea"/>
                <a:cs typeface="+mn-cs"/>
              </a:rPr>
              <a:t>Adviesraden en burgerparticipatie</a:t>
            </a: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nl-BE" sz="1000" b="0" i="0" u="none" strike="noStrike" kern="1200" cap="none" spc="0" normalizeH="0" baseline="0">
                <a:ln>
                  <a:noFill/>
                </a:ln>
                <a:solidFill>
                  <a:srgbClr val="595959"/>
                </a:solidFill>
                <a:effectLst/>
                <a:uLnTx/>
                <a:uFillTx/>
                <a:latin typeface="Arial"/>
                <a:ea typeface="+mn-ea"/>
                <a:cs typeface="+mn-cs"/>
              </a:rPr>
              <a:t>Organiseren van verkiezingen</a:t>
            </a: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endParaRPr kumimoji="0" lang="nl-BE" sz="1000" b="0" i="0" u="none" strike="noStrike" kern="1200" cap="none" spc="0" normalizeH="0" baseline="0">
              <a:ln>
                <a:noFill/>
              </a:ln>
              <a:solidFill>
                <a:srgbClr val="595959"/>
              </a:solidFill>
              <a:effectLst/>
              <a:uLnTx/>
              <a:uFillTx/>
              <a:latin typeface="Arial"/>
              <a:ea typeface="+mn-ea"/>
              <a:cs typeface="+mn-cs"/>
            </a:endParaRPr>
          </a:p>
        </xdr:txBody>
      </xdr:sp>
    </xdr:grpSp>
    <xdr:clientData/>
  </xdr:twoCellAnchor>
  <xdr:twoCellAnchor>
    <xdr:from>
      <xdr:col>1</xdr:col>
      <xdr:colOff>1177637</xdr:colOff>
      <xdr:row>74</xdr:row>
      <xdr:rowOff>48780</xdr:rowOff>
    </xdr:from>
    <xdr:to>
      <xdr:col>5</xdr:col>
      <xdr:colOff>1706688</xdr:colOff>
      <xdr:row>191</xdr:row>
      <xdr:rowOff>12543</xdr:rowOff>
    </xdr:to>
    <xdr:grpSp>
      <xdr:nvGrpSpPr>
        <xdr:cNvPr id="50" name="Group 49">
          <a:extLst>
            <a:ext uri="{FF2B5EF4-FFF2-40B4-BE49-F238E27FC236}">
              <a16:creationId xmlns:a16="http://schemas.microsoft.com/office/drawing/2014/main" id="{1239037E-881C-E261-CC4B-DE25C2B074D0}"/>
            </a:ext>
          </a:extLst>
        </xdr:cNvPr>
        <xdr:cNvGrpSpPr>
          <a:grpSpLocks/>
        </xdr:cNvGrpSpPr>
      </xdr:nvGrpSpPr>
      <xdr:grpSpPr>
        <a:xfrm>
          <a:off x="1830780" y="18554494"/>
          <a:ext cx="10679979" cy="6250263"/>
          <a:chOff x="506576" y="1185587"/>
          <a:chExt cx="11176558" cy="5672413"/>
        </a:xfrm>
      </xdr:grpSpPr>
      <xdr:sp macro="" textlink="">
        <xdr:nvSpPr>
          <xdr:cNvPr id="51" name="Rectangle 50">
            <a:extLst>
              <a:ext uri="{FF2B5EF4-FFF2-40B4-BE49-F238E27FC236}">
                <a16:creationId xmlns:a16="http://schemas.microsoft.com/office/drawing/2014/main" id="{9BB36778-5FC4-98C8-82EB-BEA701B6CC2D}"/>
              </a:ext>
            </a:extLst>
          </xdr:cNvPr>
          <xdr:cNvSpPr>
            <a:spLocks/>
          </xdr:cNvSpPr>
        </xdr:nvSpPr>
        <xdr:spPr>
          <a:xfrm>
            <a:off x="508866" y="1185587"/>
            <a:ext cx="11174268" cy="259634"/>
          </a:xfrm>
          <a:prstGeom prst="rect">
            <a:avLst/>
          </a:prstGeom>
          <a:solidFill>
            <a:srgbClr val="075E8D"/>
          </a:solidFill>
          <a:ln w="19050" cap="flat" cmpd="sng" algn="ctr">
            <a:solidFill>
              <a:srgbClr val="075E8D"/>
            </a:solid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54610" tIns="54610" rIns="54610" bIns="54610" rtlCol="0" anchor="ctr"/>
          <a:lstStyle>
            <a:defPPr>
              <a:defRPr lang="nl-B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nl-BE" sz="1500" b="0" i="0" u="none" strike="noStrike" kern="1200" cap="none" spc="0" normalizeH="0" baseline="0">
              <a:ln>
                <a:noFill/>
              </a:ln>
              <a:solidFill>
                <a:srgbClr val="FFFFFF"/>
              </a:solidFill>
              <a:effectLst/>
              <a:uLnTx/>
              <a:uFillTx/>
              <a:latin typeface="Arial"/>
              <a:ea typeface="+mn-ea"/>
              <a:cs typeface="+mn-cs"/>
            </a:endParaRPr>
          </a:p>
        </xdr:txBody>
      </xdr:sp>
      <xdr:sp macro="" textlink="">
        <xdr:nvSpPr>
          <xdr:cNvPr id="52" name="Rectangle 51">
            <a:extLst>
              <a:ext uri="{FF2B5EF4-FFF2-40B4-BE49-F238E27FC236}">
                <a16:creationId xmlns:a16="http://schemas.microsoft.com/office/drawing/2014/main" id="{0DA228AD-8A48-86E0-D4F6-960FDE40F60A}"/>
              </a:ext>
            </a:extLst>
          </xdr:cNvPr>
          <xdr:cNvSpPr>
            <a:spLocks/>
          </xdr:cNvSpPr>
        </xdr:nvSpPr>
        <xdr:spPr>
          <a:xfrm>
            <a:off x="506576" y="1511957"/>
            <a:ext cx="11174268" cy="259634"/>
          </a:xfrm>
          <a:prstGeom prst="rect">
            <a:avLst/>
          </a:prstGeom>
          <a:solidFill>
            <a:srgbClr val="075E8D"/>
          </a:solidFill>
          <a:ln w="19050" cap="flat" cmpd="sng" algn="ctr">
            <a:solidFill>
              <a:srgbClr val="075E8D"/>
            </a:solid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54610" tIns="54610" rIns="54610" bIns="54610" rtlCol="0" anchor="ctr"/>
          <a:lstStyle>
            <a:defPPr>
              <a:defRPr lang="nl-B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nl-BE" sz="1500" b="0" i="0" u="none" strike="noStrike" kern="1200" cap="none" spc="0" normalizeH="0" baseline="0">
              <a:ln>
                <a:noFill/>
              </a:ln>
              <a:solidFill>
                <a:srgbClr val="FFFFFF"/>
              </a:solidFill>
              <a:effectLst/>
              <a:uLnTx/>
              <a:uFillTx/>
              <a:latin typeface="Arial"/>
              <a:ea typeface="+mn-ea"/>
              <a:cs typeface="+mn-cs"/>
            </a:endParaRPr>
          </a:p>
        </xdr:txBody>
      </xdr:sp>
      <xdr:sp macro="" textlink="">
        <xdr:nvSpPr>
          <xdr:cNvPr id="53" name="Rectangle 52">
            <a:extLst>
              <a:ext uri="{FF2B5EF4-FFF2-40B4-BE49-F238E27FC236}">
                <a16:creationId xmlns:a16="http://schemas.microsoft.com/office/drawing/2014/main" id="{8B9330B8-18BB-7FEC-D940-40762D4DBAED}"/>
              </a:ext>
            </a:extLst>
          </xdr:cNvPr>
          <xdr:cNvSpPr>
            <a:spLocks/>
          </xdr:cNvSpPr>
        </xdr:nvSpPr>
        <xdr:spPr>
          <a:xfrm>
            <a:off x="506576" y="1824704"/>
            <a:ext cx="11174268" cy="5033296"/>
          </a:xfrm>
          <a:prstGeom prst="rect">
            <a:avLst/>
          </a:prstGeom>
          <a:solidFill>
            <a:srgbClr val="DBF1FD"/>
          </a:solidFill>
          <a:ln w="19050" cap="flat" cmpd="sng" algn="ctr">
            <a:solidFill>
              <a:srgbClr val="075E8D"/>
            </a:solid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lIns="54610" tIns="54610" rIns="54610" bIns="54610" rtlCol="0" anchor="ctr"/>
          <a:lstStyle>
            <a:defPPr>
              <a:defRPr lang="nl-B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nl-BE" sz="1500" b="0" i="0" u="none" strike="noStrike" kern="1200" cap="none" spc="0" normalizeH="0" baseline="0">
              <a:ln>
                <a:noFill/>
              </a:ln>
              <a:solidFill>
                <a:srgbClr val="FFFFFF"/>
              </a:solidFill>
              <a:effectLst/>
              <a:uLnTx/>
              <a:uFillTx/>
              <a:latin typeface="Arial"/>
              <a:ea typeface="+mn-ea"/>
              <a:cs typeface="+mn-cs"/>
            </a:endParaRPr>
          </a:p>
        </xdr:txBody>
      </xdr:sp>
      <xdr:sp macro="" textlink="">
        <xdr:nvSpPr>
          <xdr:cNvPr id="54" name="TextBox 22">
            <a:extLst>
              <a:ext uri="{FF2B5EF4-FFF2-40B4-BE49-F238E27FC236}">
                <a16:creationId xmlns:a16="http://schemas.microsoft.com/office/drawing/2014/main" id="{53E686F4-9BD0-13B7-3AB2-02B8C4B1FF46}"/>
              </a:ext>
            </a:extLst>
          </xdr:cNvPr>
          <xdr:cNvSpPr txBox="1">
            <a:spLocks/>
          </xdr:cNvSpPr>
        </xdr:nvSpPr>
        <xdr:spPr>
          <a:xfrm>
            <a:off x="5025996" y="1210983"/>
            <a:ext cx="1987724" cy="215444"/>
          </a:xfrm>
          <a:prstGeom prst="rect">
            <a:avLst/>
          </a:prstGeom>
        </xdr:spPr>
        <xdr:txBody>
          <a:bodyPr vert="horz" wrap="square" lIns="0" tIns="0" rIns="0" bIns="0" rtlCol="0" anchor="t" anchorCtr="0">
            <a:spAutoFit/>
          </a:bodyPr>
          <a:lstStyle>
            <a:defPPr>
              <a:defRPr lang="nl-B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600"/>
              </a:spcAft>
              <a:buClrTx/>
              <a:buSzTx/>
              <a:buFontTx/>
              <a:buNone/>
              <a:tabLst/>
              <a:defRPr/>
            </a:pPr>
            <a:r>
              <a:rPr kumimoji="0" lang="nl-BE" sz="1400" b="1" i="0" u="none" strike="noStrike" kern="1200" cap="none" spc="0" normalizeH="0" baseline="0">
                <a:ln>
                  <a:noFill/>
                </a:ln>
                <a:solidFill>
                  <a:srgbClr val="FFFFFF">
                    <a:lumMod val="100000"/>
                  </a:srgbClr>
                </a:solidFill>
                <a:effectLst/>
                <a:uLnTx/>
                <a:uFillTx/>
                <a:latin typeface="Arial"/>
                <a:ea typeface="+mn-ea"/>
                <a:cs typeface="+mn-cs"/>
              </a:rPr>
              <a:t>Managementprocessen</a:t>
            </a:r>
          </a:p>
        </xdr:txBody>
      </xdr:sp>
      <xdr:sp macro="" textlink="">
        <xdr:nvSpPr>
          <xdr:cNvPr id="55" name="TextBox 23">
            <a:extLst>
              <a:ext uri="{FF2B5EF4-FFF2-40B4-BE49-F238E27FC236}">
                <a16:creationId xmlns:a16="http://schemas.microsoft.com/office/drawing/2014/main" id="{21080477-F7F4-BCD3-3F25-5E71E4D91119}"/>
              </a:ext>
            </a:extLst>
          </xdr:cNvPr>
          <xdr:cNvSpPr txBox="1">
            <a:spLocks/>
          </xdr:cNvSpPr>
        </xdr:nvSpPr>
        <xdr:spPr>
          <a:xfrm>
            <a:off x="5394686" y="1530052"/>
            <a:ext cx="1303242" cy="215444"/>
          </a:xfrm>
          <a:prstGeom prst="rect">
            <a:avLst/>
          </a:prstGeom>
        </xdr:spPr>
        <xdr:txBody>
          <a:bodyPr vert="horz" wrap="square" lIns="0" tIns="0" rIns="0" bIns="0" rtlCol="0" anchor="t" anchorCtr="0">
            <a:spAutoFit/>
          </a:bodyPr>
          <a:lstStyle>
            <a:defPPr>
              <a:defRPr lang="nl-B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600"/>
              </a:spcAft>
              <a:buClrTx/>
              <a:buSzTx/>
              <a:buFontTx/>
              <a:buNone/>
              <a:tabLst/>
              <a:defRPr/>
            </a:pPr>
            <a:r>
              <a:rPr kumimoji="0" lang="nl-BE" sz="1400" b="1" i="0" u="none" strike="noStrike" kern="1200" cap="none" spc="0" normalizeH="0" baseline="0">
                <a:ln>
                  <a:noFill/>
                </a:ln>
                <a:solidFill>
                  <a:srgbClr val="FFFFFF">
                    <a:lumMod val="100000"/>
                  </a:srgbClr>
                </a:solidFill>
                <a:effectLst/>
                <a:uLnTx/>
                <a:uFillTx/>
                <a:latin typeface="Arial"/>
                <a:ea typeface="+mn-ea"/>
                <a:cs typeface="+mn-cs"/>
              </a:rPr>
              <a:t>Kernprocessen</a:t>
            </a:r>
          </a:p>
        </xdr:txBody>
      </xdr:sp>
      <xdr:sp macro="" textlink="">
        <xdr:nvSpPr>
          <xdr:cNvPr id="56" name="TextBox 24">
            <a:extLst>
              <a:ext uri="{FF2B5EF4-FFF2-40B4-BE49-F238E27FC236}">
                <a16:creationId xmlns:a16="http://schemas.microsoft.com/office/drawing/2014/main" id="{A3DB8158-FD2D-54F8-334A-8BB3565B55E5}"/>
              </a:ext>
            </a:extLst>
          </xdr:cNvPr>
          <xdr:cNvSpPr txBox="1">
            <a:spLocks/>
          </xdr:cNvSpPr>
        </xdr:nvSpPr>
        <xdr:spPr>
          <a:xfrm>
            <a:off x="4824017" y="1849370"/>
            <a:ext cx="2364430" cy="215444"/>
          </a:xfrm>
          <a:prstGeom prst="rect">
            <a:avLst/>
          </a:prstGeom>
        </xdr:spPr>
        <xdr:txBody>
          <a:bodyPr vert="horz" wrap="square" lIns="0" tIns="0" rIns="0" bIns="0" rtlCol="0" anchor="t" anchorCtr="0">
            <a:spAutoFit/>
          </a:bodyPr>
          <a:lstStyle>
            <a:defPPr>
              <a:defRPr lang="nl-B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600"/>
              </a:spcAft>
              <a:buClrTx/>
              <a:buSzTx/>
              <a:buFontTx/>
              <a:buNone/>
              <a:tabLst/>
              <a:defRPr/>
            </a:pPr>
            <a:r>
              <a:rPr kumimoji="0" lang="nl-BE" sz="1400" b="1" i="0" u="none" strike="noStrike" kern="1200" cap="none" spc="0" normalizeH="0" baseline="0">
                <a:ln>
                  <a:noFill/>
                </a:ln>
                <a:solidFill>
                  <a:srgbClr val="075E8D"/>
                </a:solidFill>
                <a:effectLst/>
                <a:uLnTx/>
                <a:uFillTx/>
                <a:latin typeface="Arial"/>
                <a:ea typeface="+mn-ea"/>
                <a:cs typeface="+mn-cs"/>
              </a:rPr>
              <a:t>Ondersteunende processen</a:t>
            </a:r>
          </a:p>
        </xdr:txBody>
      </xdr:sp>
      <xdr:sp macro="" textlink="">
        <xdr:nvSpPr>
          <xdr:cNvPr id="57" name="Rectangle 56">
            <a:extLst>
              <a:ext uri="{FF2B5EF4-FFF2-40B4-BE49-F238E27FC236}">
                <a16:creationId xmlns:a16="http://schemas.microsoft.com/office/drawing/2014/main" id="{C35CF58B-F651-5E05-903A-CE1512132E6E}"/>
              </a:ext>
            </a:extLst>
          </xdr:cNvPr>
          <xdr:cNvSpPr>
            <a:spLocks/>
          </xdr:cNvSpPr>
        </xdr:nvSpPr>
        <xdr:spPr>
          <a:xfrm>
            <a:off x="3484095" y="2194540"/>
            <a:ext cx="2510041" cy="494952"/>
          </a:xfrm>
          <a:prstGeom prst="rect">
            <a:avLst/>
          </a:prstGeom>
          <a:solidFill>
            <a:srgbClr val="4B7284"/>
          </a:solidFill>
          <a:ln>
            <a:solidFill>
              <a:srgbClr val="4B7284"/>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4000" tIns="18000" rIns="54000" bIns="54000" rtlCol="0" anchor="ctr"/>
          <a:lstStyle>
            <a:defPPr>
              <a:defRPr lang="nl-B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0" lang="nl-BE" sz="1100" b="1" i="0" u="none" strike="noStrike" kern="1200" cap="none" spc="0" normalizeH="0" baseline="0">
                <a:ln>
                  <a:noFill/>
                </a:ln>
                <a:solidFill>
                  <a:srgbClr val="FFFFFF"/>
                </a:solidFill>
                <a:effectLst/>
                <a:uLnTx/>
                <a:uFillTx/>
                <a:latin typeface="Arial"/>
                <a:ea typeface="+mn-ea"/>
                <a:cs typeface="+mn-cs"/>
              </a:rPr>
              <a:t>Facilitaire middelen en diensten</a:t>
            </a:r>
          </a:p>
        </xdr:txBody>
      </xdr:sp>
      <xdr:sp macro="" textlink="">
        <xdr:nvSpPr>
          <xdr:cNvPr id="58" name="Rectangle 57">
            <a:extLst>
              <a:ext uri="{FF2B5EF4-FFF2-40B4-BE49-F238E27FC236}">
                <a16:creationId xmlns:a16="http://schemas.microsoft.com/office/drawing/2014/main" id="{306E1AF2-77E3-81FC-A548-1F671FC98E37}"/>
              </a:ext>
            </a:extLst>
          </xdr:cNvPr>
          <xdr:cNvSpPr>
            <a:spLocks/>
          </xdr:cNvSpPr>
        </xdr:nvSpPr>
        <xdr:spPr>
          <a:xfrm>
            <a:off x="6199747" y="2194540"/>
            <a:ext cx="2510041" cy="494952"/>
          </a:xfrm>
          <a:prstGeom prst="rect">
            <a:avLst/>
          </a:prstGeom>
          <a:solidFill>
            <a:srgbClr val="4B7284"/>
          </a:solidFill>
          <a:ln>
            <a:solidFill>
              <a:srgbClr val="4B7284"/>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4000" tIns="18000" rIns="54000" bIns="54000" rtlCol="0" anchor="ctr"/>
          <a:lstStyle>
            <a:defPPr>
              <a:defRPr lang="nl-B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0" lang="nl-BE" sz="1100" b="1" i="0" u="none" strike="noStrike" kern="1200" cap="none" spc="0" normalizeH="0" baseline="0">
                <a:ln>
                  <a:noFill/>
                </a:ln>
                <a:solidFill>
                  <a:srgbClr val="FFFFFF"/>
                </a:solidFill>
                <a:effectLst/>
                <a:uLnTx/>
                <a:uFillTx/>
                <a:latin typeface="Arial"/>
                <a:ea typeface="+mn-ea"/>
                <a:cs typeface="+mn-cs"/>
              </a:rPr>
              <a:t>Aankopen / Overheidsopdrachten</a:t>
            </a:r>
          </a:p>
        </xdr:txBody>
      </xdr:sp>
      <xdr:sp macro="" textlink="">
        <xdr:nvSpPr>
          <xdr:cNvPr id="59" name="Rectangle 58">
            <a:extLst>
              <a:ext uri="{FF2B5EF4-FFF2-40B4-BE49-F238E27FC236}">
                <a16:creationId xmlns:a16="http://schemas.microsoft.com/office/drawing/2014/main" id="{BC63BA04-3D4C-8377-409C-B3AA7EA05CFD}"/>
              </a:ext>
            </a:extLst>
          </xdr:cNvPr>
          <xdr:cNvSpPr>
            <a:spLocks/>
          </xdr:cNvSpPr>
        </xdr:nvSpPr>
        <xdr:spPr>
          <a:xfrm>
            <a:off x="8915400" y="2194540"/>
            <a:ext cx="2510041" cy="494952"/>
          </a:xfrm>
          <a:prstGeom prst="rect">
            <a:avLst/>
          </a:prstGeom>
          <a:solidFill>
            <a:srgbClr val="4B7284"/>
          </a:solidFill>
          <a:ln>
            <a:solidFill>
              <a:srgbClr val="4B7284"/>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4000" tIns="18000" rIns="54000" bIns="54000" rtlCol="0" anchor="ctr"/>
          <a:lstStyle>
            <a:defPPr>
              <a:defRPr lang="nl-B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0" lang="nl-BE" sz="1100" b="1" i="0" u="none" strike="noStrike" kern="1200" cap="none" spc="0" normalizeH="0" baseline="0">
                <a:ln>
                  <a:noFill/>
                </a:ln>
                <a:solidFill>
                  <a:srgbClr val="FFFFFF"/>
                </a:solidFill>
                <a:effectLst/>
                <a:uLnTx/>
                <a:uFillTx/>
                <a:latin typeface="Arial"/>
                <a:ea typeface="+mn-ea"/>
                <a:cs typeface="+mn-cs"/>
              </a:rPr>
              <a:t>Financieel beheer</a:t>
            </a:r>
          </a:p>
        </xdr:txBody>
      </xdr:sp>
      <xdr:sp macro="" textlink="">
        <xdr:nvSpPr>
          <xdr:cNvPr id="74" name="Rectangle 73">
            <a:extLst>
              <a:ext uri="{FF2B5EF4-FFF2-40B4-BE49-F238E27FC236}">
                <a16:creationId xmlns:a16="http://schemas.microsoft.com/office/drawing/2014/main" id="{F9C4B796-C057-0C5B-133A-6464765A95CA}"/>
              </a:ext>
            </a:extLst>
          </xdr:cNvPr>
          <xdr:cNvSpPr>
            <a:spLocks/>
          </xdr:cNvSpPr>
        </xdr:nvSpPr>
        <xdr:spPr>
          <a:xfrm>
            <a:off x="3484094" y="3758022"/>
            <a:ext cx="2510041" cy="494952"/>
          </a:xfrm>
          <a:prstGeom prst="rect">
            <a:avLst/>
          </a:prstGeom>
          <a:solidFill>
            <a:srgbClr val="4B7284"/>
          </a:solidFill>
          <a:ln>
            <a:solidFill>
              <a:srgbClr val="4B7284"/>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4000" tIns="18000" rIns="54000" bIns="54000" rtlCol="0" anchor="ctr"/>
          <a:lstStyle>
            <a:defPPr>
              <a:defRPr lang="nl-B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0" lang="nl-BE" sz="1100" b="1" i="0" u="none" strike="noStrike" kern="1200" cap="none" spc="0" normalizeH="0" baseline="0">
                <a:ln>
                  <a:noFill/>
                </a:ln>
                <a:solidFill>
                  <a:srgbClr val="FFFFFF"/>
                </a:solidFill>
                <a:effectLst/>
                <a:uLnTx/>
                <a:uFillTx/>
                <a:latin typeface="Arial"/>
                <a:ea typeface="+mn-ea"/>
                <a:cs typeface="+mn-cs"/>
              </a:rPr>
              <a:t>ICT en informatiebeheer</a:t>
            </a:r>
          </a:p>
        </xdr:txBody>
      </xdr:sp>
      <xdr:sp macro="" textlink="">
        <xdr:nvSpPr>
          <xdr:cNvPr id="75" name="Rectangle 74">
            <a:extLst>
              <a:ext uri="{FF2B5EF4-FFF2-40B4-BE49-F238E27FC236}">
                <a16:creationId xmlns:a16="http://schemas.microsoft.com/office/drawing/2014/main" id="{6A963B45-42E7-4819-7EE1-7EDD2E05117B}"/>
              </a:ext>
            </a:extLst>
          </xdr:cNvPr>
          <xdr:cNvSpPr>
            <a:spLocks/>
          </xdr:cNvSpPr>
        </xdr:nvSpPr>
        <xdr:spPr>
          <a:xfrm>
            <a:off x="6199746" y="3758022"/>
            <a:ext cx="2510041" cy="494952"/>
          </a:xfrm>
          <a:prstGeom prst="rect">
            <a:avLst/>
          </a:prstGeom>
          <a:solidFill>
            <a:srgbClr val="4B7284"/>
          </a:solidFill>
          <a:ln>
            <a:solidFill>
              <a:srgbClr val="4B7284"/>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4000" tIns="18000" rIns="54000" bIns="54000" rtlCol="0" anchor="ctr"/>
          <a:lstStyle>
            <a:defPPr>
              <a:defRPr lang="nl-B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0" lang="nl-BE" sz="1100" b="1" i="0" u="none" strike="noStrike" kern="1200" cap="none" spc="0" normalizeH="0" baseline="0">
                <a:ln>
                  <a:noFill/>
                </a:ln>
                <a:solidFill>
                  <a:srgbClr val="FFFFFF"/>
                </a:solidFill>
                <a:effectLst/>
                <a:uLnTx/>
                <a:uFillTx/>
                <a:latin typeface="Arial"/>
                <a:ea typeface="+mn-ea"/>
                <a:cs typeface="+mn-cs"/>
              </a:rPr>
              <a:t>Onthaal en secretariaat</a:t>
            </a:r>
          </a:p>
        </xdr:txBody>
      </xdr:sp>
      <xdr:sp macro="" textlink="">
        <xdr:nvSpPr>
          <xdr:cNvPr id="76" name="Rectangle 75">
            <a:extLst>
              <a:ext uri="{FF2B5EF4-FFF2-40B4-BE49-F238E27FC236}">
                <a16:creationId xmlns:a16="http://schemas.microsoft.com/office/drawing/2014/main" id="{6DA1C134-3144-9A81-EE31-7C7BEAD1CFF0}"/>
              </a:ext>
            </a:extLst>
          </xdr:cNvPr>
          <xdr:cNvSpPr>
            <a:spLocks/>
          </xdr:cNvSpPr>
        </xdr:nvSpPr>
        <xdr:spPr>
          <a:xfrm>
            <a:off x="766561" y="2194540"/>
            <a:ext cx="2510041" cy="494952"/>
          </a:xfrm>
          <a:prstGeom prst="rect">
            <a:avLst/>
          </a:prstGeom>
          <a:solidFill>
            <a:srgbClr val="4B7284"/>
          </a:solidFill>
          <a:ln>
            <a:solidFill>
              <a:srgbClr val="4B7284"/>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4000" tIns="18000" rIns="54000" bIns="54000" rtlCol="0" anchor="ctr"/>
          <a:lstStyle>
            <a:defPPr>
              <a:defRPr lang="nl-B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0" lang="nl-BE" sz="1100" b="1" i="0" u="none" strike="noStrike" kern="1200" cap="none" spc="0" normalizeH="0" baseline="0">
                <a:ln>
                  <a:noFill/>
                </a:ln>
                <a:solidFill>
                  <a:srgbClr val="FFFFFF"/>
                </a:solidFill>
                <a:effectLst/>
                <a:uLnTx/>
                <a:uFillTx/>
                <a:latin typeface="Arial"/>
                <a:ea typeface="+mn-ea"/>
                <a:cs typeface="+mn-cs"/>
              </a:rPr>
              <a:t>Personeel en organisatie</a:t>
            </a:r>
          </a:p>
        </xdr:txBody>
      </xdr:sp>
      <xdr:sp macro="" textlink="">
        <xdr:nvSpPr>
          <xdr:cNvPr id="77" name="Rectangle 76">
            <a:extLst>
              <a:ext uri="{FF2B5EF4-FFF2-40B4-BE49-F238E27FC236}">
                <a16:creationId xmlns:a16="http://schemas.microsoft.com/office/drawing/2014/main" id="{EB51451E-B783-3B30-3959-E1C407A6C7CF}"/>
              </a:ext>
            </a:extLst>
          </xdr:cNvPr>
          <xdr:cNvSpPr>
            <a:spLocks/>
          </xdr:cNvSpPr>
        </xdr:nvSpPr>
        <xdr:spPr>
          <a:xfrm>
            <a:off x="6200167" y="2670690"/>
            <a:ext cx="2509200" cy="923278"/>
          </a:xfrm>
          <a:prstGeom prst="rect">
            <a:avLst/>
          </a:prstGeom>
          <a:solidFill>
            <a:srgbClr val="D7D7D7"/>
          </a:solidFill>
          <a:ln>
            <a:solidFill>
              <a:srgbClr val="595959"/>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4610" tIns="54610" rIns="54610" bIns="54610" rtlCol="0" anchor="ctr"/>
          <a:lstStyle>
            <a:defPPr>
              <a:defRPr lang="nl-B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nl-BE" sz="1000" b="0" i="0" u="none" strike="noStrike" kern="1200" cap="none" spc="0" normalizeH="0" baseline="0">
                <a:ln>
                  <a:noFill/>
                </a:ln>
                <a:solidFill>
                  <a:srgbClr val="666666"/>
                </a:solidFill>
                <a:effectLst/>
                <a:uLnTx/>
                <a:uFillTx/>
                <a:latin typeface="Arial"/>
                <a:ea typeface="+mn-ea"/>
                <a:cs typeface="+mn-cs"/>
              </a:rPr>
              <a:t>Leveranciersmanagement en contractbeheer</a:t>
            </a: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nl-BE" sz="1000" b="0" i="0" u="none" strike="noStrike" kern="1200" cap="none" spc="0" normalizeH="0" baseline="0">
                <a:ln>
                  <a:noFill/>
                </a:ln>
                <a:solidFill>
                  <a:srgbClr val="666666"/>
                </a:solidFill>
                <a:effectLst/>
                <a:uLnTx/>
                <a:uFillTx/>
                <a:latin typeface="Arial"/>
                <a:ea typeface="+mn-ea"/>
                <a:cs typeface="+mn-cs"/>
              </a:rPr>
              <a:t>Aankoop</a:t>
            </a: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endParaRPr kumimoji="0" lang="nl-BE" sz="1000" b="0" i="0" u="none" strike="noStrike" kern="1200" cap="none" spc="0" normalizeH="0" baseline="0">
              <a:ln>
                <a:noFill/>
              </a:ln>
              <a:solidFill>
                <a:srgbClr val="666666"/>
              </a:solidFill>
              <a:effectLst/>
              <a:uLnTx/>
              <a:uFillTx/>
              <a:latin typeface="Arial"/>
              <a:ea typeface="+mn-ea"/>
              <a:cs typeface="+mn-cs"/>
            </a:endParaRP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endParaRPr kumimoji="0" lang="nl-BE" sz="1000" b="0" i="0" u="none" strike="noStrike" kern="1200" cap="none" spc="0" normalizeH="0" baseline="0">
              <a:ln>
                <a:noFill/>
              </a:ln>
              <a:solidFill>
                <a:srgbClr val="666666"/>
              </a:solidFill>
              <a:effectLst/>
              <a:uLnTx/>
              <a:uFillTx/>
              <a:latin typeface="Arial"/>
              <a:ea typeface="+mn-ea"/>
              <a:cs typeface="+mn-cs"/>
            </a:endParaRPr>
          </a:p>
        </xdr:txBody>
      </xdr:sp>
      <xdr:sp macro="" textlink="">
        <xdr:nvSpPr>
          <xdr:cNvPr id="78" name="Rectangle 77">
            <a:extLst>
              <a:ext uri="{FF2B5EF4-FFF2-40B4-BE49-F238E27FC236}">
                <a16:creationId xmlns:a16="http://schemas.microsoft.com/office/drawing/2014/main" id="{3CD4FC3F-37BC-6BE5-C9AC-82479CB3CCF9}"/>
              </a:ext>
            </a:extLst>
          </xdr:cNvPr>
          <xdr:cNvSpPr>
            <a:spLocks/>
          </xdr:cNvSpPr>
        </xdr:nvSpPr>
        <xdr:spPr>
          <a:xfrm>
            <a:off x="3484514" y="2670690"/>
            <a:ext cx="2509200" cy="923278"/>
          </a:xfrm>
          <a:prstGeom prst="rect">
            <a:avLst/>
          </a:prstGeom>
          <a:solidFill>
            <a:srgbClr val="D7D7D7"/>
          </a:solidFill>
          <a:ln>
            <a:solidFill>
              <a:srgbClr val="595959"/>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4610" tIns="54610" rIns="54610" bIns="54610" rtlCol="0" anchor="ctr"/>
          <a:lstStyle>
            <a:defPPr>
              <a:defRPr lang="nl-B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nl-BE" sz="1000" b="0" i="0" u="none" strike="noStrike" kern="1200" cap="none" spc="0" normalizeH="0" baseline="0">
                <a:ln>
                  <a:noFill/>
                </a:ln>
                <a:solidFill>
                  <a:srgbClr val="595959"/>
                </a:solidFill>
                <a:effectLst/>
                <a:uLnTx/>
                <a:uFillTx/>
                <a:latin typeface="Arial"/>
                <a:ea typeface="+mn-ea"/>
                <a:cs typeface="+mn-cs"/>
              </a:rPr>
              <a:t>Voorraadbeheer</a:t>
            </a: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nl-BE" sz="1000" b="0" i="0" u="none" strike="noStrike" kern="1200" cap="none" spc="0" normalizeH="0" baseline="0">
                <a:ln>
                  <a:noFill/>
                </a:ln>
                <a:solidFill>
                  <a:srgbClr val="595959"/>
                </a:solidFill>
                <a:effectLst/>
                <a:uLnTx/>
                <a:uFillTx/>
                <a:latin typeface="Arial"/>
                <a:ea typeface="+mn-ea"/>
                <a:cs typeface="+mn-cs"/>
              </a:rPr>
              <a:t>Aankoop, beheer en onderhoud vaste activa, patrimonium en materiaal (excl. exploitatie)</a:t>
            </a: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nl-BE" sz="1000" b="0" i="0" u="none" strike="noStrike" kern="1200" cap="none" spc="0" normalizeH="0" baseline="0">
                <a:ln>
                  <a:noFill/>
                </a:ln>
                <a:solidFill>
                  <a:srgbClr val="595959"/>
                </a:solidFill>
                <a:effectLst/>
                <a:uLnTx/>
                <a:uFillTx/>
                <a:latin typeface="Arial"/>
                <a:ea typeface="+mn-ea"/>
                <a:cs typeface="+mn-cs"/>
              </a:rPr>
              <a:t>Fysisch toegangsbeheer</a:t>
            </a:r>
          </a:p>
        </xdr:txBody>
      </xdr:sp>
      <xdr:sp macro="" textlink="">
        <xdr:nvSpPr>
          <xdr:cNvPr id="79" name="Rectangle 78">
            <a:extLst>
              <a:ext uri="{FF2B5EF4-FFF2-40B4-BE49-F238E27FC236}">
                <a16:creationId xmlns:a16="http://schemas.microsoft.com/office/drawing/2014/main" id="{8FC7D799-5A45-E4F9-2831-952179F1ADB3}"/>
              </a:ext>
            </a:extLst>
          </xdr:cNvPr>
          <xdr:cNvSpPr>
            <a:spLocks/>
          </xdr:cNvSpPr>
        </xdr:nvSpPr>
        <xdr:spPr>
          <a:xfrm>
            <a:off x="766561" y="2681115"/>
            <a:ext cx="2509200" cy="1869113"/>
          </a:xfrm>
          <a:prstGeom prst="rect">
            <a:avLst/>
          </a:prstGeom>
          <a:solidFill>
            <a:srgbClr val="D7D7D7"/>
          </a:solidFill>
          <a:ln>
            <a:solidFill>
              <a:srgbClr val="595959"/>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4610" tIns="54610" rIns="54610" bIns="54610" rtlCol="0" anchor="ctr"/>
          <a:lstStyle>
            <a:defPPr>
              <a:defRPr lang="nl-B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nl-BE" sz="1000" b="0" i="0" u="none" strike="noStrike" kern="1200" cap="none" spc="0" normalizeH="0" baseline="0">
                <a:ln>
                  <a:noFill/>
                </a:ln>
                <a:solidFill>
                  <a:srgbClr val="595959"/>
                </a:solidFill>
                <a:effectLst/>
                <a:uLnTx/>
                <a:uFillTx/>
                <a:latin typeface="Arial"/>
                <a:ea typeface="+mn-ea"/>
                <a:cs typeface="+mn-cs"/>
              </a:rPr>
              <a:t>Organisatiecultuur</a:t>
            </a: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nl-BE" sz="1000" b="0" i="0" u="none" strike="noStrike" kern="1200" cap="none" spc="0" normalizeH="0" baseline="0">
                <a:ln>
                  <a:noFill/>
                </a:ln>
                <a:solidFill>
                  <a:srgbClr val="595959"/>
                </a:solidFill>
                <a:effectLst/>
                <a:uLnTx/>
                <a:uFillTx/>
                <a:latin typeface="Arial"/>
                <a:ea typeface="+mn-ea"/>
                <a:cs typeface="+mn-cs"/>
              </a:rPr>
              <a:t>Organisatiestructuur</a:t>
            </a: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nl-BE" sz="1000" b="0" i="0" u="none" strike="noStrike" kern="1200" cap="none" spc="0" normalizeH="0" baseline="0">
                <a:ln>
                  <a:noFill/>
                </a:ln>
                <a:solidFill>
                  <a:srgbClr val="595959"/>
                </a:solidFill>
                <a:effectLst/>
                <a:uLnTx/>
                <a:uFillTx/>
                <a:latin typeface="Arial"/>
                <a:ea typeface="+mn-ea"/>
                <a:cs typeface="+mn-cs"/>
              </a:rPr>
              <a:t>Personeelsbeleid</a:t>
            </a: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nl-BE" sz="1000" b="0" i="0" u="none" strike="noStrike" kern="1200" cap="none" spc="0" normalizeH="0" baseline="0">
                <a:ln>
                  <a:noFill/>
                </a:ln>
                <a:solidFill>
                  <a:srgbClr val="595959"/>
                </a:solidFill>
                <a:effectLst/>
                <a:uLnTx/>
                <a:uFillTx/>
                <a:latin typeface="Arial"/>
                <a:ea typeface="+mn-ea"/>
                <a:cs typeface="+mn-cs"/>
              </a:rPr>
              <a:t>Personeelevenementen</a:t>
            </a: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nl-BE" sz="1000" b="0" i="0" u="none" strike="noStrike" kern="1200" cap="none" spc="0" normalizeH="0" baseline="0">
                <a:ln>
                  <a:noFill/>
                </a:ln>
                <a:solidFill>
                  <a:srgbClr val="595959"/>
                </a:solidFill>
                <a:effectLst/>
                <a:uLnTx/>
                <a:uFillTx/>
                <a:latin typeface="Arial"/>
                <a:ea typeface="+mn-ea"/>
                <a:cs typeface="+mn-cs"/>
              </a:rPr>
              <a:t>Sociaal overleg</a:t>
            </a: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nl-BE" sz="1000" b="0" i="0" u="none" strike="noStrike" kern="1200" cap="none" spc="0" normalizeH="0" baseline="0">
                <a:ln>
                  <a:noFill/>
                </a:ln>
                <a:solidFill>
                  <a:srgbClr val="595959"/>
                </a:solidFill>
                <a:effectLst/>
                <a:uLnTx/>
                <a:uFillTx/>
                <a:latin typeface="Arial"/>
                <a:ea typeface="+mn-ea"/>
                <a:cs typeface="+mn-cs"/>
              </a:rPr>
              <a:t>Personeelsbeheer: Instroom en werving</a:t>
            </a: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nl-BE" sz="1000" b="0" i="0" u="none" strike="noStrike" kern="1200" cap="none" spc="0" normalizeH="0" baseline="0">
                <a:ln>
                  <a:noFill/>
                </a:ln>
                <a:solidFill>
                  <a:srgbClr val="595959"/>
                </a:solidFill>
                <a:effectLst/>
                <a:uLnTx/>
                <a:uFillTx/>
                <a:latin typeface="Arial"/>
                <a:ea typeface="+mn-ea"/>
                <a:cs typeface="+mn-cs"/>
              </a:rPr>
              <a:t>Personeelsbeheer: Loopbaan- en talentontwikkeling</a:t>
            </a: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nl-BE" sz="1000" b="0" i="0" u="none" strike="noStrike" kern="1200" cap="none" spc="0" normalizeH="0" baseline="0">
                <a:ln>
                  <a:noFill/>
                </a:ln>
                <a:solidFill>
                  <a:srgbClr val="595959"/>
                </a:solidFill>
                <a:effectLst/>
                <a:uLnTx/>
                <a:uFillTx/>
                <a:latin typeface="Arial"/>
                <a:ea typeface="+mn-ea"/>
                <a:cs typeface="+mn-cs"/>
              </a:rPr>
              <a:t>Personeelsbeheer: Personeelsadministratie</a:t>
            </a: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nl-BE" sz="1000" b="0" i="0" u="none" strike="noStrike" kern="1200" cap="none" spc="0" normalizeH="0" baseline="0">
                <a:ln>
                  <a:noFill/>
                </a:ln>
                <a:solidFill>
                  <a:srgbClr val="595959"/>
                </a:solidFill>
                <a:effectLst/>
                <a:uLnTx/>
                <a:uFillTx/>
                <a:latin typeface="Arial"/>
                <a:ea typeface="+mn-ea"/>
                <a:cs typeface="+mn-cs"/>
              </a:rPr>
              <a:t>Personeelsbeheer: Uitstroom</a:t>
            </a:r>
          </a:p>
        </xdr:txBody>
      </xdr:sp>
      <xdr:sp macro="" textlink="">
        <xdr:nvSpPr>
          <xdr:cNvPr id="80" name="Rectangle 79">
            <a:extLst>
              <a:ext uri="{FF2B5EF4-FFF2-40B4-BE49-F238E27FC236}">
                <a16:creationId xmlns:a16="http://schemas.microsoft.com/office/drawing/2014/main" id="{7F66F9CA-6BA8-E353-75A9-8DF85C422D78}"/>
              </a:ext>
            </a:extLst>
          </xdr:cNvPr>
          <xdr:cNvSpPr>
            <a:spLocks/>
          </xdr:cNvSpPr>
        </xdr:nvSpPr>
        <xdr:spPr>
          <a:xfrm>
            <a:off x="6200167" y="4244599"/>
            <a:ext cx="2509200" cy="691808"/>
          </a:xfrm>
          <a:prstGeom prst="rect">
            <a:avLst/>
          </a:prstGeom>
          <a:solidFill>
            <a:srgbClr val="D7D7D7"/>
          </a:solidFill>
          <a:ln>
            <a:solidFill>
              <a:srgbClr val="595959"/>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4610" tIns="54610" rIns="54610" bIns="54610" rtlCol="0" anchor="ctr"/>
          <a:lstStyle>
            <a:defPPr>
              <a:defRPr lang="nl-B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nl-BE" sz="1000" b="0" i="0" u="none" strike="noStrike" kern="1200" cap="none" spc="0" normalizeH="0" baseline="0">
                <a:ln>
                  <a:noFill/>
                </a:ln>
                <a:solidFill>
                  <a:srgbClr val="595959"/>
                </a:solidFill>
                <a:effectLst/>
                <a:uLnTx/>
                <a:uFillTx/>
                <a:latin typeface="Arial"/>
                <a:ea typeface="+mn-ea"/>
                <a:cs typeface="+mn-cs"/>
              </a:rPr>
              <a:t>Onthaal</a:t>
            </a: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nl-BE" sz="1000" b="0" i="0" u="none" strike="noStrike" kern="1200" cap="none" spc="0" normalizeH="0" baseline="0">
                <a:ln>
                  <a:noFill/>
                </a:ln>
                <a:solidFill>
                  <a:srgbClr val="595959"/>
                </a:solidFill>
                <a:effectLst/>
                <a:uLnTx/>
                <a:uFillTx/>
                <a:latin typeface="Arial"/>
                <a:ea typeface="+mn-ea"/>
                <a:cs typeface="+mn-cs"/>
              </a:rPr>
              <a:t>Secretariaat</a:t>
            </a: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endParaRPr kumimoji="0" lang="nl-BE" sz="1000" b="0" i="0" u="none" strike="noStrike" kern="1200" cap="none" spc="0" normalizeH="0" baseline="0">
              <a:ln>
                <a:noFill/>
              </a:ln>
              <a:solidFill>
                <a:srgbClr val="595959"/>
              </a:solidFill>
              <a:effectLst/>
              <a:uLnTx/>
              <a:uFillTx/>
              <a:latin typeface="Arial"/>
              <a:ea typeface="+mn-ea"/>
              <a:cs typeface="+mn-cs"/>
            </a:endParaRP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endParaRPr kumimoji="0" lang="nl-BE" sz="1000" b="0" i="0" u="none" strike="noStrike" kern="1200" cap="none" spc="0" normalizeH="0" baseline="0">
              <a:ln>
                <a:noFill/>
              </a:ln>
              <a:solidFill>
                <a:srgbClr val="595959"/>
              </a:solidFill>
              <a:effectLst/>
              <a:uLnTx/>
              <a:uFillTx/>
              <a:latin typeface="Arial"/>
              <a:ea typeface="+mn-ea"/>
              <a:cs typeface="+mn-cs"/>
            </a:endParaRPr>
          </a:p>
        </xdr:txBody>
      </xdr:sp>
      <xdr:sp macro="" textlink="">
        <xdr:nvSpPr>
          <xdr:cNvPr id="81" name="Rectangle 80">
            <a:extLst>
              <a:ext uri="{FF2B5EF4-FFF2-40B4-BE49-F238E27FC236}">
                <a16:creationId xmlns:a16="http://schemas.microsoft.com/office/drawing/2014/main" id="{E93CD046-1353-E655-68A6-21AA9A1F55D7}"/>
              </a:ext>
            </a:extLst>
          </xdr:cNvPr>
          <xdr:cNvSpPr>
            <a:spLocks/>
          </xdr:cNvSpPr>
        </xdr:nvSpPr>
        <xdr:spPr>
          <a:xfrm>
            <a:off x="3484514" y="4244598"/>
            <a:ext cx="2509200" cy="2265060"/>
          </a:xfrm>
          <a:prstGeom prst="rect">
            <a:avLst/>
          </a:prstGeom>
          <a:solidFill>
            <a:srgbClr val="D7D7D7"/>
          </a:solidFill>
          <a:ln>
            <a:solidFill>
              <a:srgbClr val="595959"/>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4610" tIns="54610" rIns="54610" bIns="54610" rtlCol="0" anchor="ctr"/>
          <a:lstStyle>
            <a:defPPr>
              <a:defRPr lang="nl-B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nl-BE" sz="1000" b="0" i="0" u="none" strike="noStrike" kern="1200" cap="none" spc="0" normalizeH="0" baseline="0">
                <a:ln>
                  <a:noFill/>
                </a:ln>
                <a:solidFill>
                  <a:srgbClr val="595959"/>
                </a:solidFill>
                <a:effectLst/>
                <a:uLnTx/>
                <a:uFillTx/>
                <a:latin typeface="Arial"/>
                <a:ea typeface="+mn-ea"/>
                <a:cs typeface="+mn-cs"/>
              </a:rPr>
              <a:t>Informatietechnologie</a:t>
            </a: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nl-BE" sz="1000" b="0" i="0" u="none" strike="noStrike" kern="1200" cap="none" spc="0" normalizeH="0" baseline="0">
                <a:ln>
                  <a:noFill/>
                </a:ln>
                <a:solidFill>
                  <a:srgbClr val="595959"/>
                </a:solidFill>
                <a:effectLst/>
                <a:uLnTx/>
                <a:uFillTx/>
                <a:latin typeface="Arial"/>
                <a:ea typeface="+mn-ea"/>
                <a:cs typeface="+mn-cs"/>
              </a:rPr>
              <a:t>Informatiebeheer</a:t>
            </a: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nl-BE" sz="1000" b="0" i="0" u="none" strike="noStrike" kern="1200" cap="none" spc="0" normalizeH="0" baseline="0">
                <a:ln>
                  <a:noFill/>
                </a:ln>
                <a:solidFill>
                  <a:srgbClr val="595959"/>
                </a:solidFill>
                <a:effectLst/>
                <a:uLnTx/>
                <a:uFillTx/>
                <a:latin typeface="Arial"/>
                <a:ea typeface="+mn-ea"/>
                <a:cs typeface="+mn-cs"/>
              </a:rPr>
              <a:t>ICT Architectuur</a:t>
            </a: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nl-BE" sz="1000" b="0" i="0" u="none" strike="noStrike" kern="1200" cap="none" spc="0" normalizeH="0" baseline="0">
                <a:ln>
                  <a:noFill/>
                </a:ln>
                <a:solidFill>
                  <a:srgbClr val="595959"/>
                </a:solidFill>
                <a:effectLst/>
                <a:uLnTx/>
                <a:uFillTx/>
                <a:latin typeface="Arial"/>
                <a:ea typeface="+mn-ea"/>
                <a:cs typeface="+mn-cs"/>
              </a:rPr>
              <a:t>ICT Security and Audit</a:t>
            </a: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nl-BE" sz="1000" b="0" i="0" u="none" strike="noStrike" kern="1200" cap="none" spc="0" normalizeH="0" baseline="0">
                <a:ln>
                  <a:noFill/>
                </a:ln>
                <a:solidFill>
                  <a:srgbClr val="595959"/>
                </a:solidFill>
                <a:effectLst/>
                <a:uLnTx/>
                <a:uFillTx/>
                <a:latin typeface="Arial"/>
                <a:ea typeface="+mn-ea"/>
                <a:cs typeface="+mn-cs"/>
              </a:rPr>
              <a:t>ICT Service Delivery</a:t>
            </a: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nl-BE" sz="1000" b="0" i="0" u="none" strike="noStrike" kern="1200" cap="none" spc="0" normalizeH="0" baseline="0">
                <a:ln>
                  <a:noFill/>
                </a:ln>
                <a:solidFill>
                  <a:srgbClr val="595959"/>
                </a:solidFill>
                <a:effectLst/>
                <a:uLnTx/>
                <a:uFillTx/>
                <a:latin typeface="Arial"/>
                <a:ea typeface="+mn-ea"/>
                <a:cs typeface="+mn-cs"/>
              </a:rPr>
              <a:t>ICT Sourcing</a:t>
            </a: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nl-BE" sz="1000" b="0" i="0" u="none" strike="noStrike" kern="1200" cap="none" spc="0" normalizeH="0" baseline="0">
                <a:ln>
                  <a:noFill/>
                </a:ln>
                <a:solidFill>
                  <a:srgbClr val="595959"/>
                </a:solidFill>
                <a:effectLst/>
                <a:uLnTx/>
                <a:uFillTx/>
                <a:latin typeface="Arial"/>
                <a:ea typeface="+mn-ea"/>
                <a:cs typeface="+mn-cs"/>
              </a:rPr>
              <a:t>ICT Strategie</a:t>
            </a: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endParaRPr kumimoji="0" lang="nl-BE" sz="1000" b="0" i="0" u="none" strike="noStrike" kern="1200" cap="none" spc="0" normalizeH="0" baseline="0">
              <a:ln>
                <a:noFill/>
              </a:ln>
              <a:solidFill>
                <a:srgbClr val="595959"/>
              </a:solidFill>
              <a:effectLst/>
              <a:uLnTx/>
              <a:uFillTx/>
              <a:latin typeface="Arial"/>
              <a:ea typeface="+mn-ea"/>
              <a:cs typeface="+mn-cs"/>
            </a:endParaRP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endParaRPr kumimoji="0" lang="nl-BE" sz="1000" b="0" i="0" u="none" strike="noStrike" kern="1200" cap="none" spc="0" normalizeH="0" baseline="0">
              <a:ln>
                <a:noFill/>
              </a:ln>
              <a:solidFill>
                <a:srgbClr val="595959"/>
              </a:solidFill>
              <a:effectLst/>
              <a:uLnTx/>
              <a:uFillTx/>
              <a:latin typeface="Arial"/>
              <a:ea typeface="+mn-ea"/>
              <a:cs typeface="+mn-cs"/>
            </a:endParaRP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endParaRPr kumimoji="0" lang="nl-BE" sz="1000" b="0" i="0" u="none" strike="noStrike" kern="1200" cap="none" spc="0" normalizeH="0" baseline="0">
              <a:ln>
                <a:noFill/>
              </a:ln>
              <a:solidFill>
                <a:srgbClr val="595959"/>
              </a:solidFill>
              <a:effectLst/>
              <a:uLnTx/>
              <a:uFillTx/>
              <a:latin typeface="Arial"/>
              <a:ea typeface="+mn-ea"/>
              <a:cs typeface="+mn-cs"/>
            </a:endParaRP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endParaRPr kumimoji="0" lang="nl-BE" sz="1000" b="0" i="0" u="none" strike="noStrike" kern="1200" cap="none" spc="0" normalizeH="0" baseline="0">
              <a:ln>
                <a:noFill/>
              </a:ln>
              <a:solidFill>
                <a:srgbClr val="595959"/>
              </a:solidFill>
              <a:effectLst/>
              <a:uLnTx/>
              <a:uFillTx/>
              <a:latin typeface="Arial"/>
              <a:ea typeface="+mn-ea"/>
              <a:cs typeface="+mn-cs"/>
            </a:endParaRP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endParaRPr kumimoji="0" lang="nl-BE" sz="1000" b="0" i="0" u="none" strike="noStrike" kern="1200" cap="none" spc="0" normalizeH="0" baseline="0">
              <a:ln>
                <a:noFill/>
              </a:ln>
              <a:solidFill>
                <a:srgbClr val="595959"/>
              </a:solidFill>
              <a:effectLst/>
              <a:uLnTx/>
              <a:uFillTx/>
              <a:latin typeface="Arial"/>
              <a:ea typeface="+mn-ea"/>
              <a:cs typeface="+mn-cs"/>
            </a:endParaRP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endParaRPr kumimoji="0" lang="nl-BE" sz="1000" b="0" i="0" u="none" strike="noStrike" kern="1200" cap="none" spc="0" normalizeH="0" baseline="0">
              <a:ln>
                <a:noFill/>
              </a:ln>
              <a:solidFill>
                <a:srgbClr val="595959"/>
              </a:solidFill>
              <a:effectLst/>
              <a:uLnTx/>
              <a:uFillTx/>
              <a:latin typeface="Arial"/>
              <a:ea typeface="+mn-ea"/>
              <a:cs typeface="+mn-cs"/>
            </a:endParaRP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endParaRPr kumimoji="0" lang="nl-BE" sz="1000" b="0" i="0" u="none" strike="noStrike" kern="1200" cap="none" spc="0" normalizeH="0" baseline="0">
              <a:ln>
                <a:noFill/>
              </a:ln>
              <a:solidFill>
                <a:srgbClr val="595959"/>
              </a:solidFill>
              <a:effectLst/>
              <a:uLnTx/>
              <a:uFillTx/>
              <a:latin typeface="Arial"/>
              <a:ea typeface="+mn-ea"/>
              <a:cs typeface="+mn-cs"/>
            </a:endParaRP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endParaRPr kumimoji="0" lang="nl-BE" sz="1000" b="0" i="0" u="none" strike="noStrike" kern="1200" cap="none" spc="0" normalizeH="0" baseline="0">
              <a:ln>
                <a:noFill/>
              </a:ln>
              <a:solidFill>
                <a:srgbClr val="595959"/>
              </a:solidFill>
              <a:effectLst/>
              <a:uLnTx/>
              <a:uFillTx/>
              <a:latin typeface="Arial"/>
              <a:ea typeface="+mn-ea"/>
              <a:cs typeface="+mn-cs"/>
            </a:endParaRPr>
          </a:p>
        </xdr:txBody>
      </xdr:sp>
      <xdr:sp macro="" textlink="">
        <xdr:nvSpPr>
          <xdr:cNvPr id="82" name="Rectangle 81">
            <a:extLst>
              <a:ext uri="{FF2B5EF4-FFF2-40B4-BE49-F238E27FC236}">
                <a16:creationId xmlns:a16="http://schemas.microsoft.com/office/drawing/2014/main" id="{45D908F0-4702-1967-5893-C18958C55FA3}"/>
              </a:ext>
            </a:extLst>
          </xdr:cNvPr>
          <xdr:cNvSpPr>
            <a:spLocks/>
          </xdr:cNvSpPr>
        </xdr:nvSpPr>
        <xdr:spPr>
          <a:xfrm>
            <a:off x="766561" y="4705080"/>
            <a:ext cx="2510041" cy="494952"/>
          </a:xfrm>
          <a:prstGeom prst="rect">
            <a:avLst/>
          </a:prstGeom>
          <a:solidFill>
            <a:srgbClr val="4B7284"/>
          </a:solidFill>
          <a:ln>
            <a:solidFill>
              <a:srgbClr val="4B7284"/>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4000" tIns="18000" rIns="54000" bIns="54000" rtlCol="0" anchor="ctr"/>
          <a:lstStyle>
            <a:defPPr>
              <a:defRPr lang="nl-B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0" lang="nl-BE" sz="1100" b="1" i="0" u="none" strike="noStrike" kern="1200" cap="none" spc="0" normalizeH="0" baseline="0">
                <a:ln>
                  <a:noFill/>
                </a:ln>
                <a:solidFill>
                  <a:srgbClr val="FFFFFF"/>
                </a:solidFill>
                <a:effectLst/>
                <a:uLnTx/>
                <a:uFillTx/>
                <a:latin typeface="Arial"/>
                <a:ea typeface="+mn-ea"/>
                <a:cs typeface="+mn-cs"/>
              </a:rPr>
              <a:t>Juridische zaken en naleving</a:t>
            </a:r>
          </a:p>
        </xdr:txBody>
      </xdr:sp>
      <xdr:sp macro="" textlink="">
        <xdr:nvSpPr>
          <xdr:cNvPr id="83" name="Rectangle 82">
            <a:extLst>
              <a:ext uri="{FF2B5EF4-FFF2-40B4-BE49-F238E27FC236}">
                <a16:creationId xmlns:a16="http://schemas.microsoft.com/office/drawing/2014/main" id="{43533819-A92F-1644-7057-BAB337AB072A}"/>
              </a:ext>
            </a:extLst>
          </xdr:cNvPr>
          <xdr:cNvSpPr>
            <a:spLocks/>
          </xdr:cNvSpPr>
        </xdr:nvSpPr>
        <xdr:spPr>
          <a:xfrm>
            <a:off x="766561" y="5191657"/>
            <a:ext cx="2509200" cy="1318001"/>
          </a:xfrm>
          <a:prstGeom prst="rect">
            <a:avLst/>
          </a:prstGeom>
          <a:solidFill>
            <a:srgbClr val="D7D7D7"/>
          </a:solidFill>
          <a:ln>
            <a:solidFill>
              <a:srgbClr val="595959"/>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4610" tIns="54610" rIns="54610" bIns="54610" rtlCol="0" anchor="ctr"/>
          <a:lstStyle>
            <a:defPPr>
              <a:defRPr lang="nl-B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nl-BE" sz="1000" b="0" i="0" u="none" strike="noStrike" kern="1200" cap="none" spc="0" normalizeH="0" baseline="0">
                <a:ln>
                  <a:noFill/>
                </a:ln>
                <a:solidFill>
                  <a:srgbClr val="595959"/>
                </a:solidFill>
                <a:effectLst/>
                <a:uLnTx/>
                <a:uFillTx/>
                <a:latin typeface="Arial"/>
                <a:ea typeface="+mn-ea"/>
                <a:cs typeface="+mn-cs"/>
              </a:rPr>
              <a:t>Juridische ondersteuning</a:t>
            </a: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nl-BE" sz="1000" b="0" i="0" u="none" strike="noStrike" kern="1200" cap="none" spc="0" normalizeH="0" baseline="0">
                <a:ln>
                  <a:noFill/>
                </a:ln>
                <a:solidFill>
                  <a:srgbClr val="595959"/>
                </a:solidFill>
                <a:effectLst/>
                <a:uLnTx/>
                <a:uFillTx/>
                <a:latin typeface="Arial"/>
                <a:ea typeface="+mn-ea"/>
                <a:cs typeface="+mn-cs"/>
              </a:rPr>
              <a:t>Naleving</a:t>
            </a: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endParaRPr kumimoji="0" lang="nl-BE" sz="1000" b="0" i="0" u="none" strike="noStrike" kern="1200" cap="none" spc="0" normalizeH="0" baseline="0">
              <a:ln>
                <a:noFill/>
              </a:ln>
              <a:solidFill>
                <a:srgbClr val="595959"/>
              </a:solidFill>
              <a:effectLst/>
              <a:uLnTx/>
              <a:uFillTx/>
              <a:latin typeface="Arial"/>
              <a:ea typeface="+mn-ea"/>
              <a:cs typeface="+mn-cs"/>
            </a:endParaRP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endParaRPr kumimoji="0" lang="nl-BE" sz="1000" b="0" i="0" u="none" strike="noStrike" kern="1200" cap="none" spc="0" normalizeH="0" baseline="0">
              <a:ln>
                <a:noFill/>
              </a:ln>
              <a:solidFill>
                <a:srgbClr val="595959"/>
              </a:solidFill>
              <a:effectLst/>
              <a:uLnTx/>
              <a:uFillTx/>
              <a:latin typeface="Arial"/>
              <a:ea typeface="+mn-ea"/>
              <a:cs typeface="+mn-cs"/>
            </a:endParaRP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endParaRPr kumimoji="0" lang="nl-BE" sz="1000" b="0" i="0" u="none" strike="noStrike" kern="1200" cap="none" spc="0" normalizeH="0" baseline="0">
              <a:ln>
                <a:noFill/>
              </a:ln>
              <a:solidFill>
                <a:srgbClr val="595959"/>
              </a:solidFill>
              <a:effectLst/>
              <a:uLnTx/>
              <a:uFillTx/>
              <a:latin typeface="Arial"/>
              <a:ea typeface="+mn-ea"/>
              <a:cs typeface="+mn-cs"/>
            </a:endParaRP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endParaRPr kumimoji="0" lang="nl-BE" sz="1000" b="0" i="0" u="none" strike="noStrike" kern="1200" cap="none" spc="0" normalizeH="0" baseline="0">
              <a:ln>
                <a:noFill/>
              </a:ln>
              <a:solidFill>
                <a:srgbClr val="595959"/>
              </a:solidFill>
              <a:effectLst/>
              <a:uLnTx/>
              <a:uFillTx/>
              <a:latin typeface="Arial"/>
              <a:ea typeface="+mn-ea"/>
              <a:cs typeface="+mn-cs"/>
            </a:endParaRP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endParaRPr kumimoji="0" lang="nl-BE" sz="1000" b="0" i="0" u="none" strike="noStrike" kern="1200" cap="none" spc="0" normalizeH="0" baseline="0">
              <a:ln>
                <a:noFill/>
              </a:ln>
              <a:solidFill>
                <a:srgbClr val="595959"/>
              </a:solidFill>
              <a:effectLst/>
              <a:uLnTx/>
              <a:uFillTx/>
              <a:latin typeface="Arial"/>
              <a:ea typeface="+mn-ea"/>
              <a:cs typeface="+mn-cs"/>
            </a:endParaRPr>
          </a:p>
        </xdr:txBody>
      </xdr:sp>
      <xdr:sp macro="" textlink="">
        <xdr:nvSpPr>
          <xdr:cNvPr id="84" name="Rectangle 83">
            <a:extLst>
              <a:ext uri="{FF2B5EF4-FFF2-40B4-BE49-F238E27FC236}">
                <a16:creationId xmlns:a16="http://schemas.microsoft.com/office/drawing/2014/main" id="{B17DE126-DE43-6CCC-21B9-431DA6813A30}"/>
              </a:ext>
            </a:extLst>
          </xdr:cNvPr>
          <xdr:cNvSpPr>
            <a:spLocks/>
          </xdr:cNvSpPr>
        </xdr:nvSpPr>
        <xdr:spPr>
          <a:xfrm>
            <a:off x="8916240" y="2670689"/>
            <a:ext cx="2509200" cy="3838969"/>
          </a:xfrm>
          <a:prstGeom prst="rect">
            <a:avLst/>
          </a:prstGeom>
          <a:solidFill>
            <a:srgbClr val="D7D7D7"/>
          </a:solidFill>
          <a:ln>
            <a:solidFill>
              <a:srgbClr val="595959"/>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4610" tIns="54610" rIns="54610" bIns="54610" rtlCol="0" anchor="ctr"/>
          <a:lstStyle>
            <a:defPPr>
              <a:defRPr lang="nl-B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nl-BE" sz="1000" b="0" i="0" u="none" strike="noStrike" kern="1200" cap="none" spc="0" normalizeH="0" baseline="0">
                <a:ln>
                  <a:noFill/>
                </a:ln>
                <a:solidFill>
                  <a:srgbClr val="595959"/>
                </a:solidFill>
                <a:effectLst/>
                <a:uLnTx/>
                <a:uFillTx/>
                <a:latin typeface="Arial"/>
                <a:ea typeface="+mn-ea"/>
                <a:cs typeface="+mn-cs"/>
              </a:rPr>
              <a:t>Aanpassingen MJP / financiële planning</a:t>
            </a: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nl-BE" sz="1000" b="0" i="0" u="none" strike="noStrike" kern="1200" cap="none" spc="0" normalizeH="0" baseline="0">
                <a:ln>
                  <a:noFill/>
                </a:ln>
                <a:solidFill>
                  <a:srgbClr val="595959"/>
                </a:solidFill>
                <a:effectLst/>
                <a:uLnTx/>
                <a:uFillTx/>
                <a:latin typeface="Arial"/>
                <a:ea typeface="+mn-ea"/>
                <a:cs typeface="+mn-cs"/>
              </a:rPr>
              <a:t>Delegatie op vlak van financiën</a:t>
            </a: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nl-BE" sz="1000" b="0" i="0" u="none" strike="noStrike" kern="1200" cap="none" spc="0" normalizeH="0" baseline="0">
                <a:ln>
                  <a:noFill/>
                </a:ln>
                <a:solidFill>
                  <a:srgbClr val="595959"/>
                </a:solidFill>
                <a:effectLst/>
                <a:uLnTx/>
                <a:uFillTx/>
                <a:latin typeface="Arial"/>
                <a:ea typeface="+mn-ea"/>
                <a:cs typeface="+mn-cs"/>
              </a:rPr>
              <a:t>Financiële monitoring/beheersopvolging</a:t>
            </a: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nl-BE" sz="1000" b="0" i="0" u="none" strike="noStrike" kern="1200" cap="none" spc="0" normalizeH="0" baseline="0">
                <a:ln>
                  <a:noFill/>
                </a:ln>
                <a:solidFill>
                  <a:srgbClr val="595959"/>
                </a:solidFill>
                <a:effectLst/>
                <a:uLnTx/>
                <a:uFillTx/>
                <a:latin typeface="Arial"/>
                <a:ea typeface="+mn-ea"/>
                <a:cs typeface="+mn-cs"/>
              </a:rPr>
              <a:t>Beheer subsidies en premies aan verzelfstandigde entiteiten</a:t>
            </a: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nl-BE" sz="1000" b="0" i="0" u="none" strike="noStrike" kern="1200" cap="none" spc="0" normalizeH="0" baseline="0">
                <a:ln>
                  <a:noFill/>
                </a:ln>
                <a:solidFill>
                  <a:srgbClr val="595959"/>
                </a:solidFill>
                <a:effectLst/>
                <a:uLnTx/>
                <a:uFillTx/>
                <a:latin typeface="Arial"/>
                <a:ea typeface="+mn-ea"/>
                <a:cs typeface="+mn-cs"/>
              </a:rPr>
              <a:t>Beheer inkomende toelagen en subsidies</a:t>
            </a: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nl-BE" sz="1000" b="0" i="0" u="none" strike="noStrike" kern="1200" cap="none" spc="0" normalizeH="0" baseline="0">
                <a:ln>
                  <a:noFill/>
                </a:ln>
                <a:solidFill>
                  <a:srgbClr val="595959"/>
                </a:solidFill>
                <a:effectLst/>
                <a:uLnTx/>
                <a:uFillTx/>
                <a:latin typeface="Arial"/>
                <a:ea typeface="+mn-ea"/>
                <a:cs typeface="+mn-cs"/>
              </a:rPr>
              <a:t>Beheer financiële middelen</a:t>
            </a: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nl-BE" sz="1000" b="0" i="0" u="none" strike="noStrike" kern="1200" cap="none" spc="0" normalizeH="0" baseline="0">
                <a:ln>
                  <a:noFill/>
                </a:ln>
                <a:solidFill>
                  <a:srgbClr val="595959"/>
                </a:solidFill>
                <a:effectLst/>
                <a:uLnTx/>
                <a:uFillTx/>
                <a:latin typeface="Arial"/>
                <a:ea typeface="+mn-ea"/>
                <a:cs typeface="+mn-cs"/>
              </a:rPr>
              <a:t>Financiële rapportering</a:t>
            </a: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nl-BE" sz="1000" b="0" i="0" u="none" strike="noStrike" kern="1200" cap="none" spc="0" normalizeH="0" baseline="0">
                <a:ln>
                  <a:noFill/>
                </a:ln>
                <a:solidFill>
                  <a:srgbClr val="595959"/>
                </a:solidFill>
                <a:effectLst/>
                <a:uLnTx/>
                <a:uFillTx/>
                <a:latin typeface="Arial"/>
                <a:ea typeface="+mn-ea"/>
                <a:cs typeface="+mn-cs"/>
              </a:rPr>
              <a:t>Financieel toezicht verzelfstandigde entiteiten</a:t>
            </a: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nl-BE" sz="1000" b="0" i="0" u="none" strike="noStrike" kern="1200" cap="none" spc="0" normalizeH="0" baseline="0">
                <a:ln>
                  <a:noFill/>
                </a:ln>
                <a:solidFill>
                  <a:srgbClr val="595959"/>
                </a:solidFill>
                <a:effectLst/>
                <a:uLnTx/>
                <a:uFillTx/>
                <a:latin typeface="Arial"/>
                <a:ea typeface="+mn-ea"/>
                <a:cs typeface="+mn-cs"/>
              </a:rPr>
              <a:t>BTW-beheer</a:t>
            </a: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endParaRPr lang="nl-BE" sz="1000">
              <a:solidFill>
                <a:srgbClr val="595959"/>
              </a:solidFill>
              <a:latin typeface="Arial"/>
            </a:endParaRP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endParaRPr lang="nl-BE" sz="1000">
              <a:solidFill>
                <a:srgbClr val="595959"/>
              </a:solidFill>
              <a:latin typeface="Arial"/>
            </a:endParaRP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endParaRPr lang="nl-BE" sz="1000">
              <a:solidFill>
                <a:srgbClr val="595959"/>
              </a:solidFill>
              <a:latin typeface="Arial"/>
            </a:endParaRP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endParaRPr lang="nl-BE" sz="1000">
              <a:solidFill>
                <a:srgbClr val="595959"/>
              </a:solidFill>
              <a:latin typeface="Arial"/>
            </a:endParaRP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endParaRPr lang="nl-BE" sz="1000">
              <a:solidFill>
                <a:srgbClr val="595959"/>
              </a:solidFill>
              <a:latin typeface="Arial"/>
            </a:endParaRP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endParaRPr lang="nl-BE" sz="1000">
              <a:solidFill>
                <a:srgbClr val="595959"/>
              </a:solidFill>
              <a:latin typeface="Arial"/>
            </a:endParaRP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endParaRPr lang="nl-BE" sz="1000">
              <a:solidFill>
                <a:srgbClr val="595959"/>
              </a:solidFill>
              <a:latin typeface="Arial"/>
            </a:endParaRP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endParaRPr lang="nl-BE" sz="1000">
              <a:solidFill>
                <a:srgbClr val="595959"/>
              </a:solidFill>
              <a:latin typeface="Arial"/>
            </a:endParaRP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endParaRPr lang="nl-BE" sz="1000">
              <a:solidFill>
                <a:srgbClr val="595959"/>
              </a:solidFill>
              <a:latin typeface="Arial"/>
            </a:endParaRP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endParaRPr lang="nl-BE" sz="1000">
              <a:solidFill>
                <a:srgbClr val="595959"/>
              </a:solidFill>
              <a:latin typeface="Arial"/>
            </a:endParaRP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endParaRPr lang="nl-BE" sz="1000">
              <a:solidFill>
                <a:srgbClr val="595959"/>
              </a:solidFill>
              <a:latin typeface="Arial"/>
            </a:endParaRP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endParaRPr lang="nl-BE" sz="1000">
              <a:solidFill>
                <a:srgbClr val="595959"/>
              </a:solidFill>
              <a:latin typeface="Arial"/>
            </a:endParaRP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endParaRPr kumimoji="0" lang="nl-BE" sz="1000" b="0" i="0" u="none" strike="noStrike" kern="1200" cap="none" spc="0" normalizeH="0" baseline="0">
              <a:ln>
                <a:noFill/>
              </a:ln>
              <a:solidFill>
                <a:srgbClr val="595959"/>
              </a:solidFill>
              <a:effectLst/>
              <a:uLnTx/>
              <a:uFillTx/>
              <a:latin typeface="Arial"/>
              <a:ea typeface="+mn-ea"/>
              <a:cs typeface="+mn-cs"/>
            </a:endParaRPr>
          </a:p>
        </xdr:txBody>
      </xdr:sp>
      <xdr:sp macro="" textlink="">
        <xdr:nvSpPr>
          <xdr:cNvPr id="85" name="Rectangle 84">
            <a:extLst>
              <a:ext uri="{FF2B5EF4-FFF2-40B4-BE49-F238E27FC236}">
                <a16:creationId xmlns:a16="http://schemas.microsoft.com/office/drawing/2014/main" id="{FB3BD13A-639A-AB92-D4BD-2D7E50C570AE}"/>
              </a:ext>
            </a:extLst>
          </xdr:cNvPr>
          <xdr:cNvSpPr>
            <a:spLocks/>
          </xdr:cNvSpPr>
        </xdr:nvSpPr>
        <xdr:spPr>
          <a:xfrm>
            <a:off x="6199746" y="5076362"/>
            <a:ext cx="2510041" cy="494952"/>
          </a:xfrm>
          <a:prstGeom prst="rect">
            <a:avLst/>
          </a:prstGeom>
          <a:solidFill>
            <a:srgbClr val="4B7284"/>
          </a:solidFill>
          <a:ln>
            <a:solidFill>
              <a:srgbClr val="4B7284"/>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4000" tIns="18000" rIns="54000" bIns="54000" rtlCol="0" anchor="ctr"/>
          <a:lstStyle>
            <a:defPPr>
              <a:defRPr lang="nl-B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lang="nl-BE" sz="1100" b="1">
                <a:solidFill>
                  <a:srgbClr val="FFFFFF"/>
                </a:solidFill>
                <a:latin typeface="Arial"/>
              </a:rPr>
              <a:t>Marketing en c</a:t>
            </a:r>
            <a:r>
              <a:rPr kumimoji="0" lang="nl-BE" sz="1100" b="1" i="0" u="none" strike="noStrike" kern="1200" cap="none" spc="0" normalizeH="0" baseline="0">
                <a:ln>
                  <a:noFill/>
                </a:ln>
                <a:solidFill>
                  <a:srgbClr val="FFFFFF"/>
                </a:solidFill>
                <a:effectLst/>
                <a:uLnTx/>
                <a:uFillTx/>
                <a:latin typeface="Arial"/>
                <a:ea typeface="+mn-ea"/>
                <a:cs typeface="+mn-cs"/>
              </a:rPr>
              <a:t>ommunicatie</a:t>
            </a:r>
          </a:p>
        </xdr:txBody>
      </xdr:sp>
      <xdr:sp macro="" textlink="">
        <xdr:nvSpPr>
          <xdr:cNvPr id="86" name="Rectangle 85">
            <a:extLst>
              <a:ext uri="{FF2B5EF4-FFF2-40B4-BE49-F238E27FC236}">
                <a16:creationId xmlns:a16="http://schemas.microsoft.com/office/drawing/2014/main" id="{B59EC914-C665-47C3-11E8-1820AD80D2A4}"/>
              </a:ext>
            </a:extLst>
          </xdr:cNvPr>
          <xdr:cNvSpPr>
            <a:spLocks/>
          </xdr:cNvSpPr>
        </xdr:nvSpPr>
        <xdr:spPr>
          <a:xfrm>
            <a:off x="6200167" y="5552512"/>
            <a:ext cx="2509200" cy="957146"/>
          </a:xfrm>
          <a:prstGeom prst="rect">
            <a:avLst/>
          </a:prstGeom>
          <a:solidFill>
            <a:srgbClr val="D7D7D7"/>
          </a:solidFill>
          <a:ln>
            <a:solidFill>
              <a:srgbClr val="595959"/>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4610" tIns="54610" rIns="54610" bIns="54610" rtlCol="0" anchor="ctr"/>
          <a:lstStyle>
            <a:defPPr>
              <a:defRPr lang="nl-B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nl-BE" sz="1000" b="0" i="0" u="none" strike="noStrike" kern="1200" cap="none" spc="0" normalizeH="0" baseline="0">
                <a:ln>
                  <a:noFill/>
                </a:ln>
                <a:solidFill>
                  <a:srgbClr val="595959"/>
                </a:solidFill>
                <a:effectLst/>
                <a:uLnTx/>
                <a:uFillTx/>
                <a:latin typeface="Arial"/>
                <a:ea typeface="+mn-ea"/>
                <a:cs typeface="+mn-cs"/>
              </a:rPr>
              <a:t>Marketing</a:t>
            </a: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nl-BE" sz="1000" b="0" i="0" u="none" strike="noStrike" kern="1200" cap="none" spc="0" normalizeH="0" baseline="0">
                <a:ln>
                  <a:noFill/>
                </a:ln>
                <a:solidFill>
                  <a:srgbClr val="595959"/>
                </a:solidFill>
                <a:effectLst/>
                <a:uLnTx/>
                <a:uFillTx/>
                <a:latin typeface="Arial"/>
                <a:ea typeface="+mn-ea"/>
                <a:cs typeface="+mn-cs"/>
              </a:rPr>
              <a:t>Interne communicatie</a:t>
            </a: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nl-BE" sz="1000" b="0" i="0" u="none" strike="noStrike" kern="1200" cap="none" spc="0" normalizeH="0" baseline="0">
                <a:ln>
                  <a:noFill/>
                </a:ln>
                <a:solidFill>
                  <a:srgbClr val="595959"/>
                </a:solidFill>
                <a:effectLst/>
                <a:uLnTx/>
                <a:uFillTx/>
                <a:latin typeface="Arial"/>
                <a:ea typeface="+mn-ea"/>
                <a:cs typeface="+mn-cs"/>
              </a:rPr>
              <a:t>Externe communicatie</a:t>
            </a: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nl-BE" sz="1000" b="0" i="0" u="none" strike="noStrike" kern="1200" cap="none" spc="0" normalizeH="0" baseline="0">
                <a:ln>
                  <a:noFill/>
                </a:ln>
                <a:solidFill>
                  <a:srgbClr val="595959"/>
                </a:solidFill>
                <a:effectLst/>
                <a:uLnTx/>
                <a:uFillTx/>
                <a:latin typeface="Arial"/>
                <a:ea typeface="+mn-ea"/>
                <a:cs typeface="+mn-cs"/>
              </a:rPr>
              <a:t>Klachten en meldingen</a:t>
            </a: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nl-BE" sz="1000" b="0" i="0" u="none" strike="noStrike" kern="1200" cap="none" spc="0" normalizeH="0" baseline="0">
                <a:ln>
                  <a:noFill/>
                </a:ln>
                <a:solidFill>
                  <a:srgbClr val="595959"/>
                </a:solidFill>
                <a:effectLst/>
                <a:uLnTx/>
                <a:uFillTx/>
                <a:latin typeface="Arial"/>
                <a:ea typeface="+mn-ea"/>
                <a:cs typeface="+mn-cs"/>
              </a:rPr>
              <a:t>Sensibilisatie</a:t>
            </a:r>
          </a:p>
          <a:p>
            <a:pPr marL="87313" marR="0" lvl="0" indent="-87313"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nl-BE" sz="1000" b="0" i="0" u="none" strike="noStrike" kern="1200" cap="none" spc="0" normalizeH="0" baseline="0">
                <a:ln>
                  <a:noFill/>
                </a:ln>
                <a:solidFill>
                  <a:srgbClr val="595959"/>
                </a:solidFill>
                <a:effectLst/>
                <a:uLnTx/>
                <a:uFillTx/>
                <a:latin typeface="Arial"/>
                <a:ea typeface="+mn-ea"/>
                <a:cs typeface="+mn-cs"/>
              </a:rPr>
              <a:t>Vragen</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1126572</xdr:colOff>
      <xdr:row>0</xdr:row>
      <xdr:rowOff>134634</xdr:rowOff>
    </xdr:from>
    <xdr:to>
      <xdr:col>1</xdr:col>
      <xdr:colOff>2173492</xdr:colOff>
      <xdr:row>0</xdr:row>
      <xdr:rowOff>530738</xdr:rowOff>
    </xdr:to>
    <xdr:pic>
      <xdr:nvPicPr>
        <xdr:cNvPr id="2" name="Picture 1">
          <a:extLst>
            <a:ext uri="{FF2B5EF4-FFF2-40B4-BE49-F238E27FC236}">
              <a16:creationId xmlns:a16="http://schemas.microsoft.com/office/drawing/2014/main" id="{2FE228A0-E715-418D-BB41-B57F22C975E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12372" y="134634"/>
          <a:ext cx="1046920" cy="3779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66628</xdr:colOff>
      <xdr:row>0</xdr:row>
      <xdr:rowOff>47860</xdr:rowOff>
    </xdr:from>
    <xdr:to>
      <xdr:col>1</xdr:col>
      <xdr:colOff>917518</xdr:colOff>
      <xdr:row>1</xdr:row>
      <xdr:rowOff>3160</xdr:rowOff>
    </xdr:to>
    <xdr:pic>
      <xdr:nvPicPr>
        <xdr:cNvPr id="3" name="Picture 2" descr="Home | PASSWERK">
          <a:extLst>
            <a:ext uri="{FF2B5EF4-FFF2-40B4-BE49-F238E27FC236}">
              <a16:creationId xmlns:a16="http://schemas.microsoft.com/office/drawing/2014/main" id="{C47B146C-3E4D-47A4-A016-D50DE9D0A8F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9803" y="44685"/>
          <a:ext cx="1542132" cy="5844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268941</xdr:colOff>
      <xdr:row>4</xdr:row>
      <xdr:rowOff>332291</xdr:rowOff>
    </xdr:from>
    <xdr:to>
      <xdr:col>1</xdr:col>
      <xdr:colOff>5827059</xdr:colOff>
      <xdr:row>4</xdr:row>
      <xdr:rowOff>997324</xdr:rowOff>
    </xdr:to>
    <xdr:sp macro="" textlink="">
      <xdr:nvSpPr>
        <xdr:cNvPr id="634" name="Rectangle 3">
          <a:extLst>
            <a:ext uri="{FF2B5EF4-FFF2-40B4-BE49-F238E27FC236}">
              <a16:creationId xmlns:a16="http://schemas.microsoft.com/office/drawing/2014/main" id="{AF95DD54-E8C2-418D-AB34-DAF58B792172}"/>
            </a:ext>
          </a:extLst>
        </xdr:cNvPr>
        <xdr:cNvSpPr/>
      </xdr:nvSpPr>
      <xdr:spPr>
        <a:xfrm>
          <a:off x="930088" y="1620967"/>
          <a:ext cx="5558118" cy="665033"/>
        </a:xfrm>
        <a:prstGeom prst="rect">
          <a:avLst/>
        </a:prstGeom>
        <a:solidFill>
          <a:srgbClr val="F2F2F2"/>
        </a:solidFill>
        <a:ln>
          <a:solidFill>
            <a:srgbClr val="F2F2F2"/>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4610" tIns="54610" rIns="54610" bIns="54610" rtlCol="0" anchor="t"/>
        <a:lstStyle>
          <a:defPPr>
            <a:defRPr lang="nl-B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0" lang="nl-BE" sz="1400" b="1" i="0" u="none" strike="noStrike" kern="1200" cap="none" spc="0" normalizeH="0" baseline="0">
              <a:ln>
                <a:noFill/>
              </a:ln>
              <a:solidFill>
                <a:sysClr val="windowText" lastClr="000000"/>
              </a:solidFill>
              <a:effectLst/>
              <a:uLnTx/>
              <a:uFillTx/>
              <a:latin typeface="+mn-lt"/>
              <a:ea typeface="+mn-ea"/>
              <a:cs typeface="+mn-cs"/>
            </a:rPr>
            <a:t>Criterium 1: Valt het proces onder te brengen onder de kritische activiteiten</a:t>
          </a:r>
          <a:r>
            <a:rPr kumimoji="0" lang="nl-BE" sz="1400" b="1" i="0" u="none" strike="noStrike" kern="1200" cap="none" spc="0" normalizeH="0" baseline="30000">
              <a:ln>
                <a:noFill/>
              </a:ln>
              <a:solidFill>
                <a:sysClr val="windowText" lastClr="000000"/>
              </a:solidFill>
              <a:effectLst/>
              <a:uLnTx/>
              <a:uFillTx/>
              <a:latin typeface="+mn-lt"/>
              <a:ea typeface="+mn-ea"/>
              <a:cs typeface="+mn-cs"/>
            </a:rPr>
            <a:t>1</a:t>
          </a:r>
          <a:r>
            <a:rPr kumimoji="0" lang="nl-BE" sz="1400" b="1" i="0" u="none" strike="noStrike" kern="1200" cap="none" spc="0" normalizeH="0" baseline="0">
              <a:ln>
                <a:noFill/>
              </a:ln>
              <a:solidFill>
                <a:sysClr val="windowText" lastClr="000000"/>
              </a:solidFill>
              <a:effectLst/>
              <a:uLnTx/>
              <a:uFillTx/>
              <a:latin typeface="+mn-lt"/>
              <a:ea typeface="+mn-ea"/>
              <a:cs typeface="+mn-cs"/>
            </a:rPr>
            <a:t> zoals gedefinieerd per NIS 2 ((Zie Bijlage I en II)?</a:t>
          </a:r>
        </a:p>
        <a:p>
          <a:pPr marL="0" marR="0" lvl="0" indent="0" algn="ctr" defTabSz="914400" rtl="0" eaLnBrk="1" fontAlgn="auto" latinLnBrk="0" hangingPunct="1">
            <a:lnSpc>
              <a:spcPct val="100000"/>
            </a:lnSpc>
            <a:spcBef>
              <a:spcPts val="0"/>
            </a:spcBef>
            <a:spcAft>
              <a:spcPts val="0"/>
            </a:spcAft>
            <a:buClrTx/>
            <a:buSzTx/>
            <a:buFontTx/>
            <a:buNone/>
            <a:tabLst/>
            <a:defRPr/>
          </a:pPr>
          <a:endParaRPr kumimoji="0" lang="nl-BE" sz="1400" b="1" i="0" u="none" strike="noStrike" kern="1200" cap="none" spc="0" normalizeH="0" baseline="0">
            <a:ln>
              <a:noFill/>
            </a:ln>
            <a:solidFill>
              <a:sysClr val="windowText" lastClr="000000"/>
            </a:solidFill>
            <a:effectLst/>
            <a:uLnTx/>
            <a:uFillTx/>
            <a:latin typeface="Calibri"/>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nl-BE" sz="1100" b="0" i="0" u="none" strike="noStrike" kern="1200" cap="none" spc="0" normalizeH="0" baseline="0">
            <a:ln>
              <a:noFill/>
            </a:ln>
            <a:solidFill>
              <a:sysClr val="windowText" lastClr="00000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nl-BE" sz="1100" b="0" i="0" u="none" strike="noStrike" kern="1200" cap="none" spc="0" normalizeH="0" baseline="0">
            <a:ln>
              <a:noFill/>
            </a:ln>
            <a:solidFill>
              <a:sysClr val="windowText" lastClr="00000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nl-BE" sz="1100" b="0" i="0" u="none" strike="noStrike" kern="1200" cap="none" spc="0" normalizeH="0" baseline="0">
            <a:ln>
              <a:noFill/>
            </a:ln>
            <a:solidFill>
              <a:sysClr val="windowText" lastClr="00000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nl-BE" sz="1100" b="0" i="0" u="none" strike="noStrike" kern="1200" cap="none" spc="0" normalizeH="0" baseline="0">
            <a:ln>
              <a:noFill/>
            </a:ln>
            <a:solidFill>
              <a:sysClr val="windowText" lastClr="00000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nl-BE" sz="1100" b="0" i="0" u="none" strike="noStrike" kern="1200" cap="none" spc="0" normalizeH="0" baseline="0">
            <a:ln>
              <a:noFill/>
            </a:ln>
            <a:solidFill>
              <a:sysClr val="windowText" lastClr="000000"/>
            </a:solidFill>
            <a:effectLst/>
            <a:uLnTx/>
            <a:uFillTx/>
            <a:latin typeface="+mn-lt"/>
            <a:ea typeface="+mn-ea"/>
            <a:cs typeface="+mn-cs"/>
          </a:endParaRPr>
        </a:p>
      </xdr:txBody>
    </xdr:sp>
    <xdr:clientData/>
  </xdr:twoCellAnchor>
  <xdr:twoCellAnchor>
    <xdr:from>
      <xdr:col>1</xdr:col>
      <xdr:colOff>6073589</xdr:colOff>
      <xdr:row>4</xdr:row>
      <xdr:rowOff>1098177</xdr:rowOff>
    </xdr:from>
    <xdr:to>
      <xdr:col>2</xdr:col>
      <xdr:colOff>1456765</xdr:colOff>
      <xdr:row>13</xdr:row>
      <xdr:rowOff>156883</xdr:rowOff>
    </xdr:to>
    <xdr:sp macro="" textlink="">
      <xdr:nvSpPr>
        <xdr:cNvPr id="781" name="Rectangle 19">
          <a:extLst>
            <a:ext uri="{FF2B5EF4-FFF2-40B4-BE49-F238E27FC236}">
              <a16:creationId xmlns:a16="http://schemas.microsoft.com/office/drawing/2014/main" id="{BB297B59-3C26-4B83-8920-0E0083301F1D}"/>
            </a:ext>
          </a:extLst>
        </xdr:cNvPr>
        <xdr:cNvSpPr/>
      </xdr:nvSpPr>
      <xdr:spPr>
        <a:xfrm>
          <a:off x="6734736" y="2386853"/>
          <a:ext cx="5446058" cy="3462618"/>
        </a:xfrm>
        <a:prstGeom prst="rect">
          <a:avLst/>
        </a:prstGeom>
        <a:solidFill>
          <a:srgbClr val="F2F2F2"/>
        </a:solidFill>
        <a:ln>
          <a:solidFill>
            <a:srgbClr val="F2F2F2"/>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4610" tIns="54610" rIns="54610" bIns="54610" rtlCol="0" anchor="t"/>
        <a:lstStyle>
          <a:defPPr>
            <a:defRPr lang="nl-B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nl-BE" sz="1100" b="0" i="0" u="none" strike="noStrike" kern="1200" cap="none" spc="0" normalizeH="0" baseline="0">
              <a:ln>
                <a:noFill/>
              </a:ln>
              <a:solidFill>
                <a:sysClr val="windowText" lastClr="000000"/>
              </a:solidFill>
              <a:effectLst/>
              <a:uLnTx/>
              <a:uFillTx/>
              <a:latin typeface="+mn-lt"/>
              <a:ea typeface="+mn-ea"/>
              <a:cs typeface="+mn-cs"/>
            </a:rPr>
            <a:t>Kijk hiervoor naar alle vijf categorieën:</a:t>
          </a:r>
        </a:p>
        <a:p>
          <a:pPr marL="0" marR="0" lvl="0" indent="0" algn="l" defTabSz="914400" rtl="0" eaLnBrk="1" fontAlgn="auto" latinLnBrk="0" hangingPunct="1">
            <a:lnSpc>
              <a:spcPct val="100000"/>
            </a:lnSpc>
            <a:spcBef>
              <a:spcPts val="0"/>
            </a:spcBef>
            <a:spcAft>
              <a:spcPts val="0"/>
            </a:spcAft>
            <a:buClrTx/>
            <a:buSzTx/>
            <a:buFontTx/>
            <a:buNone/>
            <a:tabLst/>
            <a:defRPr/>
          </a:pPr>
          <a:r>
            <a:rPr kumimoji="0" lang="nl-BE" sz="1100" b="0" i="0" u="none" strike="noStrike" kern="1200" cap="none" spc="0" normalizeH="0" baseline="0">
              <a:ln>
                <a:noFill/>
              </a:ln>
              <a:solidFill>
                <a:sysClr val="windowText" lastClr="000000"/>
              </a:solidFill>
              <a:effectLst/>
              <a:uLnTx/>
              <a:uFillTx/>
              <a:latin typeface="+mn-lt"/>
              <a:ea typeface="+mn-ea"/>
              <a:cs typeface="+mn-cs"/>
            </a:rPr>
            <a:t>- Financiële schade</a:t>
          </a:r>
        </a:p>
        <a:p>
          <a:pPr marL="0" marR="0" lvl="0" indent="0" algn="l" defTabSz="914400" rtl="0" eaLnBrk="1" fontAlgn="auto" latinLnBrk="0" hangingPunct="1">
            <a:lnSpc>
              <a:spcPct val="100000"/>
            </a:lnSpc>
            <a:spcBef>
              <a:spcPts val="0"/>
            </a:spcBef>
            <a:spcAft>
              <a:spcPts val="0"/>
            </a:spcAft>
            <a:buClrTx/>
            <a:buSzTx/>
            <a:buFontTx/>
            <a:buNone/>
            <a:tabLst/>
            <a:defRPr/>
          </a:pPr>
          <a:r>
            <a:rPr kumimoji="0" lang="nl-BE" sz="1100" b="0" i="0" u="none" strike="noStrike" kern="1200" cap="none" spc="0" normalizeH="0" baseline="0">
              <a:ln>
                <a:noFill/>
              </a:ln>
              <a:solidFill>
                <a:sysClr val="windowText" lastClr="000000"/>
              </a:solidFill>
              <a:effectLst/>
              <a:uLnTx/>
              <a:uFillTx/>
              <a:latin typeface="+mn-lt"/>
              <a:ea typeface="+mn-ea"/>
              <a:cs typeface="+mn-cs"/>
            </a:rPr>
            <a:t>- Reputatieverlies</a:t>
          </a:r>
        </a:p>
        <a:p>
          <a:pPr marL="0" marR="0" lvl="0" indent="0" algn="l" defTabSz="914400" rtl="0" eaLnBrk="1" fontAlgn="auto" latinLnBrk="0" hangingPunct="1">
            <a:lnSpc>
              <a:spcPct val="100000"/>
            </a:lnSpc>
            <a:spcBef>
              <a:spcPts val="0"/>
            </a:spcBef>
            <a:spcAft>
              <a:spcPts val="0"/>
            </a:spcAft>
            <a:buClrTx/>
            <a:buSzTx/>
            <a:buFontTx/>
            <a:buNone/>
            <a:tabLst/>
            <a:defRPr/>
          </a:pPr>
          <a:r>
            <a:rPr kumimoji="0" lang="nl-BE" sz="1100" b="0" i="0" u="none" strike="noStrike" kern="1200" cap="none" spc="0" normalizeH="0" baseline="0">
              <a:ln>
                <a:noFill/>
              </a:ln>
              <a:solidFill>
                <a:sysClr val="windowText" lastClr="000000"/>
              </a:solidFill>
              <a:effectLst/>
              <a:uLnTx/>
              <a:uFillTx/>
              <a:latin typeface="+mn-lt"/>
              <a:ea typeface="+mn-ea"/>
              <a:cs typeface="+mn-cs"/>
            </a:rPr>
            <a:t>- Juridische implicaties</a:t>
          </a:r>
        </a:p>
        <a:p>
          <a:pPr marL="0" marR="0" lvl="0" indent="0" algn="l" defTabSz="914400" rtl="0" eaLnBrk="1" fontAlgn="auto" latinLnBrk="0" hangingPunct="1">
            <a:lnSpc>
              <a:spcPct val="100000"/>
            </a:lnSpc>
            <a:spcBef>
              <a:spcPts val="0"/>
            </a:spcBef>
            <a:spcAft>
              <a:spcPts val="0"/>
            </a:spcAft>
            <a:buClrTx/>
            <a:buSzTx/>
            <a:buFontTx/>
            <a:buNone/>
            <a:tabLst/>
            <a:defRPr/>
          </a:pPr>
          <a:r>
            <a:rPr kumimoji="0" lang="nl-BE" sz="1100" b="0" i="0" u="none" strike="noStrike" kern="1200" cap="none" spc="0" normalizeH="0" baseline="0">
              <a:ln>
                <a:noFill/>
              </a:ln>
              <a:solidFill>
                <a:sysClr val="windowText" lastClr="000000"/>
              </a:solidFill>
              <a:effectLst/>
              <a:uLnTx/>
              <a:uFillTx/>
              <a:latin typeface="+mn-lt"/>
              <a:ea typeface="+mn-ea"/>
              <a:cs typeface="+mn-cs"/>
            </a:rPr>
            <a:t>- Verstoring van de dienstverlening</a:t>
          </a:r>
        </a:p>
        <a:p>
          <a:pPr marL="0" marR="0" lvl="0" indent="0" algn="l" defTabSz="914400" rtl="0" eaLnBrk="1" fontAlgn="auto" latinLnBrk="0" hangingPunct="1">
            <a:lnSpc>
              <a:spcPct val="100000"/>
            </a:lnSpc>
            <a:spcBef>
              <a:spcPts val="0"/>
            </a:spcBef>
            <a:spcAft>
              <a:spcPts val="0"/>
            </a:spcAft>
            <a:buClrTx/>
            <a:buSzTx/>
            <a:buFontTx/>
            <a:buNone/>
            <a:tabLst/>
            <a:defRPr/>
          </a:pPr>
          <a:r>
            <a:rPr kumimoji="0" lang="nl-BE" sz="1100" b="0" i="0" u="none" strike="noStrike" kern="1200" cap="none" spc="0" normalizeH="0" baseline="0">
              <a:ln>
                <a:noFill/>
              </a:ln>
              <a:solidFill>
                <a:sysClr val="windowText" lastClr="000000"/>
              </a:solidFill>
              <a:effectLst/>
              <a:uLnTx/>
              <a:uFillTx/>
              <a:latin typeface="+mn-lt"/>
              <a:ea typeface="+mn-ea"/>
              <a:cs typeface="+mn-cs"/>
            </a:rPr>
            <a:t>- Burgers/Organisaties/Andere klanten</a:t>
          </a: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nl-BE" sz="1100" b="0" i="0" u="none" strike="noStrike" kern="1200" cap="none" spc="0" normalizeH="0" baseline="0">
            <a:ln>
              <a:noFill/>
            </a:ln>
            <a:solidFill>
              <a:sysClr val="windowText" lastClr="000000"/>
            </a:solidFill>
            <a:effectLst/>
            <a:uLnTx/>
            <a:uFillTx/>
            <a:latin typeface="Calibri"/>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nl-BE" sz="1100" b="0" i="0" u="none" strike="noStrike" kern="1200" cap="none" spc="0" normalizeH="0" baseline="0">
            <a:ln>
              <a:noFill/>
            </a:ln>
            <a:solidFill>
              <a:sysClr val="windowText" lastClr="000000"/>
            </a:solidFill>
            <a:effectLst/>
            <a:uLnTx/>
            <a:uFillTx/>
            <a:latin typeface="Calibri"/>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a:pPr>
          <a:r>
            <a:rPr kumimoji="0" lang="nl-BE" sz="1100" b="0" i="0" u="none" strike="noStrike" kern="1200" cap="none" spc="0" normalizeH="0" baseline="0">
              <a:ln>
                <a:noFill/>
              </a:ln>
              <a:solidFill>
                <a:sysClr val="windowText" lastClr="000000"/>
              </a:solidFill>
              <a:effectLst/>
              <a:uLnTx/>
              <a:uFillTx/>
              <a:latin typeface="Calibri"/>
              <a:ea typeface="+mn-ea"/>
              <a:cs typeface="+mn-cs"/>
            </a:rPr>
            <a:t>Hoe schaalt</a:t>
          </a:r>
          <a:r>
            <a:rPr kumimoji="0" lang="nl-BE" sz="1100" b="0" i="0" u="none" strike="noStrike" kern="1200" cap="none" spc="0" normalizeH="0" baseline="30000">
              <a:ln>
                <a:noFill/>
              </a:ln>
              <a:solidFill>
                <a:sysClr val="windowText" lastClr="000000"/>
              </a:solidFill>
              <a:effectLst/>
              <a:uLnTx/>
              <a:uFillTx/>
              <a:latin typeface="Calibri"/>
              <a:ea typeface="+mn-ea"/>
              <a:cs typeface="+mn-cs"/>
            </a:rPr>
            <a:t>2 </a:t>
          </a:r>
          <a:r>
            <a:rPr kumimoji="0" lang="nl-BE" sz="1100" b="0" i="0" u="none" strike="noStrike" kern="1200" cap="none" spc="0" normalizeH="0" baseline="0">
              <a:ln>
                <a:noFill/>
              </a:ln>
              <a:solidFill>
                <a:sysClr val="windowText" lastClr="000000"/>
              </a:solidFill>
              <a:effectLst/>
              <a:uLnTx/>
              <a:uFillTx/>
              <a:latin typeface="Calibri"/>
              <a:ea typeface="+mn-ea"/>
              <a:cs typeface="+mn-cs"/>
            </a:rPr>
            <a:t>u de impact in?</a:t>
          </a: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nl-BE" sz="1100" b="0" i="0" u="none" strike="noStrike" kern="1200" cap="none" spc="0" normalizeH="0" baseline="0">
            <a:ln>
              <a:noFill/>
            </a:ln>
            <a:solidFill>
              <a:sysClr val="windowText" lastClr="000000"/>
            </a:solidFill>
            <a:effectLst/>
            <a:uLnTx/>
            <a:uFillTx/>
            <a:latin typeface="Calibri"/>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nl-BE" sz="1100" b="0" i="0" u="none" strike="noStrike" kern="1200" cap="none" spc="0" normalizeH="0" baseline="0">
            <a:ln>
              <a:noFill/>
            </a:ln>
            <a:solidFill>
              <a:sysClr val="windowText" lastClr="000000"/>
            </a:solidFill>
            <a:effectLst/>
            <a:uLnTx/>
            <a:uFillTx/>
            <a:latin typeface="Calibri"/>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nl-BE" sz="1100" b="0" i="0" u="none" strike="noStrike" kern="1200" cap="none" spc="0" normalizeH="0" baseline="0">
            <a:ln>
              <a:noFill/>
            </a:ln>
            <a:solidFill>
              <a:sysClr val="windowText" lastClr="000000"/>
            </a:solidFill>
            <a:effectLst/>
            <a:uLnTx/>
            <a:uFillTx/>
            <a:latin typeface="Calibri"/>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nl-BE" sz="1100" b="0" i="0" u="none" strike="noStrike" kern="1200" cap="none" spc="0" normalizeH="0" baseline="0">
            <a:ln>
              <a:noFill/>
            </a:ln>
            <a:solidFill>
              <a:sysClr val="windowText" lastClr="000000"/>
            </a:solidFill>
            <a:effectLst/>
            <a:uLnTx/>
            <a:uFillTx/>
            <a:latin typeface="Calibri"/>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nl-BE" sz="1100" b="0" i="0" u="none" strike="noStrike" kern="1200" cap="none" spc="0" normalizeH="0" baseline="0">
            <a:ln>
              <a:noFill/>
            </a:ln>
            <a:solidFill>
              <a:sysClr val="windowText" lastClr="000000"/>
            </a:solidFill>
            <a:effectLst/>
            <a:uLnTx/>
            <a:uFillTx/>
            <a:latin typeface="Calibri"/>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nl-BE" sz="1100" b="0" i="0" u="none" strike="noStrike" kern="1200" cap="none" spc="0" normalizeH="0" baseline="0">
            <a:ln>
              <a:noFill/>
            </a:ln>
            <a:solidFill>
              <a:sysClr val="windowText" lastClr="000000"/>
            </a:solidFill>
            <a:effectLst/>
            <a:uLnTx/>
            <a:uFillTx/>
            <a:latin typeface="Calibri"/>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nl-BE" sz="1100" b="0" i="0" u="none" strike="noStrike" kern="1200" cap="none" spc="0" normalizeH="0" baseline="0">
            <a:ln>
              <a:noFill/>
            </a:ln>
            <a:solidFill>
              <a:sysClr val="windowText" lastClr="000000"/>
            </a:solidFill>
            <a:effectLst/>
            <a:uLnTx/>
            <a:uFillTx/>
            <a:latin typeface="Calibri"/>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nl-BE" sz="1100" b="0" i="0" u="none" strike="noStrike" kern="1200" cap="none" spc="0" normalizeH="0" baseline="0">
            <a:ln>
              <a:noFill/>
            </a:ln>
            <a:solidFill>
              <a:sysClr val="windowText" lastClr="000000"/>
            </a:solidFill>
            <a:effectLst/>
            <a:uLnTx/>
            <a:uFillTx/>
            <a:latin typeface="Calibri"/>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nl-BE" sz="1100" b="0" i="0" u="none" strike="noStrike" kern="1200" cap="none" spc="0" normalizeH="0" baseline="0">
            <a:ln>
              <a:noFill/>
            </a:ln>
            <a:solidFill>
              <a:sysClr val="windowText" lastClr="000000"/>
            </a:solidFill>
            <a:effectLst/>
            <a:uLnTx/>
            <a:uFillTx/>
            <a:latin typeface="Calibri"/>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nl-BE" sz="1100" b="0" i="0" u="none" strike="noStrike" kern="1200" cap="none" spc="0" normalizeH="0" baseline="0">
            <a:ln>
              <a:noFill/>
            </a:ln>
            <a:solidFill>
              <a:sysClr val="windowText" lastClr="000000"/>
            </a:solidFill>
            <a:effectLst/>
            <a:uLnTx/>
            <a:uFillTx/>
            <a:latin typeface="Calibri"/>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nl-BE" sz="1100" b="0" i="0" u="none" strike="noStrike" kern="1200" cap="none" spc="0" normalizeH="0" baseline="0">
            <a:ln>
              <a:noFill/>
            </a:ln>
            <a:solidFill>
              <a:sysClr val="windowText" lastClr="000000"/>
            </a:solidFill>
            <a:effectLst/>
            <a:uLnTx/>
            <a:uFillTx/>
            <a:latin typeface="Calibri"/>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nl-BE" sz="1100" b="0" i="0" u="none" strike="noStrike" kern="1200" cap="none" spc="0" normalizeH="0" baseline="0">
            <a:ln>
              <a:noFill/>
            </a:ln>
            <a:solidFill>
              <a:sysClr val="windowText" lastClr="000000"/>
            </a:solidFill>
            <a:effectLst/>
            <a:uLnTx/>
            <a:uFillTx/>
            <a:latin typeface="Calibri"/>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nl-BE" sz="1100" b="0" i="0" u="none" strike="noStrike" kern="1200" cap="none" spc="0" normalizeH="0" baseline="0">
            <a:ln>
              <a:noFill/>
            </a:ln>
            <a:solidFill>
              <a:sysClr val="windowText" lastClr="000000"/>
            </a:solidFill>
            <a:effectLst/>
            <a:uLnTx/>
            <a:uFillTx/>
            <a:latin typeface="Calibri"/>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nl-BE" sz="1100" b="0" i="0" u="none" strike="noStrike" kern="1200" cap="none" spc="0" normalizeH="0" baseline="0">
            <a:ln>
              <a:noFill/>
            </a:ln>
            <a:solidFill>
              <a:sysClr val="windowText" lastClr="000000"/>
            </a:solidFill>
            <a:effectLst/>
            <a:uLnTx/>
            <a:uFillTx/>
            <a:latin typeface="Calibri"/>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nl-BE" sz="1100" b="0" i="0" u="none" strike="noStrike" kern="1200" cap="none" spc="0" normalizeH="0" baseline="0">
            <a:ln>
              <a:noFill/>
            </a:ln>
            <a:solidFill>
              <a:sysClr val="windowText" lastClr="000000"/>
            </a:solidFill>
            <a:effectLst/>
            <a:uLnTx/>
            <a:uFillTx/>
            <a:latin typeface="Calibri"/>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a:pPr>
          <a:r>
            <a:rPr kumimoji="0" lang="nl-BE" sz="1100" b="1" i="0" u="sng" strike="noStrike" kern="1200" cap="none" spc="0" normalizeH="0" baseline="0">
              <a:ln>
                <a:noFill/>
              </a:ln>
              <a:solidFill>
                <a:srgbClr val="FF0000"/>
              </a:solidFill>
              <a:effectLst/>
              <a:uLnTx/>
              <a:uFillTx/>
              <a:latin typeface="Calibri"/>
              <a:ea typeface="+mn-ea"/>
              <a:cs typeface="+mn-cs"/>
            </a:rPr>
            <a:t>Huidige toepassing op procesgroepen: zie verder</a:t>
          </a:r>
        </a:p>
      </xdr:txBody>
    </xdr:sp>
    <xdr:clientData/>
  </xdr:twoCellAnchor>
  <xdr:twoCellAnchor>
    <xdr:from>
      <xdr:col>1</xdr:col>
      <xdr:colOff>262563</xdr:colOff>
      <xdr:row>4</xdr:row>
      <xdr:rowOff>1101470</xdr:rowOff>
    </xdr:from>
    <xdr:to>
      <xdr:col>1</xdr:col>
      <xdr:colOff>5849471</xdr:colOff>
      <xdr:row>13</xdr:row>
      <xdr:rowOff>159513</xdr:rowOff>
    </xdr:to>
    <xdr:sp macro="" textlink="">
      <xdr:nvSpPr>
        <xdr:cNvPr id="640" name="Rectangle 19">
          <a:extLst>
            <a:ext uri="{FF2B5EF4-FFF2-40B4-BE49-F238E27FC236}">
              <a16:creationId xmlns:a16="http://schemas.microsoft.com/office/drawing/2014/main" id="{86C563E5-F5AD-462B-B0D5-C44F6F126988}"/>
            </a:ext>
          </a:extLst>
        </xdr:cNvPr>
        <xdr:cNvSpPr/>
      </xdr:nvSpPr>
      <xdr:spPr>
        <a:xfrm>
          <a:off x="923710" y="2390146"/>
          <a:ext cx="5586908" cy="3461955"/>
        </a:xfrm>
        <a:prstGeom prst="rect">
          <a:avLst/>
        </a:prstGeom>
        <a:solidFill>
          <a:srgbClr val="F2F2F2"/>
        </a:solidFill>
        <a:ln>
          <a:solidFill>
            <a:srgbClr val="F2F2F2"/>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4610" tIns="54610" rIns="54610" bIns="54610" rtlCol="0" anchor="t"/>
        <a:lstStyle>
          <a:defPPr>
            <a:defRPr lang="nl-B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nl-BE" sz="1100" b="0" i="0" u="none" strike="noStrike" kern="1200" cap="none" spc="0" normalizeH="0" baseline="0">
              <a:ln>
                <a:noFill/>
              </a:ln>
              <a:solidFill>
                <a:sysClr val="windowText" lastClr="000000"/>
              </a:solidFill>
              <a:effectLst/>
              <a:uLnTx/>
              <a:uFillTx/>
              <a:latin typeface="+mn-lt"/>
              <a:ea typeface="+mn-ea"/>
              <a:cs typeface="+mn-cs"/>
            </a:rPr>
            <a:t>- Leren en onderwijs: xx</a:t>
          </a: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nl-BE" sz="1100" b="0" i="0" u="none" strike="noStrike" kern="1200" cap="none" spc="0" normalizeH="0" baseline="0">
            <a:ln>
              <a:noFill/>
            </a:ln>
            <a:solidFill>
              <a:sysClr val="windowText" lastClr="00000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a:pPr>
          <a:r>
            <a:rPr kumimoji="0" lang="nl-BE" sz="1100" b="0" i="0" u="none" strike="noStrike" kern="1200" cap="none" spc="0" normalizeH="0" baseline="0">
              <a:ln>
                <a:noFill/>
              </a:ln>
              <a:solidFill>
                <a:sysClr val="windowText" lastClr="000000"/>
              </a:solidFill>
              <a:effectLst/>
              <a:uLnTx/>
              <a:uFillTx/>
              <a:latin typeface="+mn-lt"/>
              <a:ea typeface="+mn-ea"/>
              <a:cs typeface="+mn-cs"/>
            </a:rPr>
            <a:t>- Mobiliteit: Beheer en onderhoud van openbaar domein en wegen, Beheer van (openbaar) vervoer, Mobiliteits- en fietsbeleid en parkeerbeleid</a:t>
          </a: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nl-BE" sz="1100" b="0" i="0" u="none" strike="noStrike" kern="1200" cap="none" spc="0" normalizeH="0" baseline="0">
            <a:ln>
              <a:noFill/>
            </a:ln>
            <a:solidFill>
              <a:sysClr val="windowText" lastClr="00000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a:pPr>
          <a:r>
            <a:rPr kumimoji="0" lang="nl-BE" sz="1100" b="0" i="0" u="none" strike="noStrike" kern="1200" cap="none" spc="0" normalizeH="0" baseline="0">
              <a:ln>
                <a:noFill/>
              </a:ln>
              <a:solidFill>
                <a:sysClr val="windowText" lastClr="000000"/>
              </a:solidFill>
              <a:effectLst/>
              <a:uLnTx/>
              <a:uFillTx/>
              <a:latin typeface="+mn-lt"/>
              <a:ea typeface="+mn-ea"/>
              <a:cs typeface="+mn-cs"/>
            </a:rPr>
            <a:t>- Omgeving: Afvalverwerking, Beheer energie, duurzaamheid en klimaat, Duurzaamheidsbeleid, Exploitatie recyclageparken</a:t>
          </a: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nl-BE" sz="1100" b="0" i="0" u="none" strike="noStrike" kern="1200" cap="none" spc="0" normalizeH="0" baseline="0">
            <a:ln>
              <a:noFill/>
            </a:ln>
            <a:solidFill>
              <a:sysClr val="windowText" lastClr="00000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a:pPr>
          <a:r>
            <a:rPr kumimoji="0" lang="nl-BE" sz="1100" b="0" i="0" u="none" strike="noStrike" kern="1200" cap="none" spc="0" normalizeH="0" baseline="0">
              <a:ln>
                <a:noFill/>
              </a:ln>
              <a:solidFill>
                <a:sysClr val="windowText" lastClr="000000"/>
              </a:solidFill>
              <a:effectLst/>
              <a:uLnTx/>
              <a:uFillTx/>
              <a:latin typeface="+mn-lt"/>
              <a:ea typeface="+mn-ea"/>
              <a:cs typeface="+mn-cs"/>
            </a:rPr>
            <a:t>- Veiligheid en preventie: Beheer openbare veiligheid, Continuïteits- en crisismanagement, Preventie, Risicomanagement</a:t>
          </a: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nl-BE" sz="1100" b="0" i="0" u="none" strike="noStrike" kern="1200" cap="none" spc="0" normalizeH="0" baseline="0">
            <a:ln>
              <a:noFill/>
            </a:ln>
            <a:solidFill>
              <a:sysClr val="windowText" lastClr="00000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a:pPr>
          <a:r>
            <a:rPr kumimoji="0" lang="nl-BE" sz="1100" b="0" i="0" u="none" strike="noStrike" kern="1200" cap="none" spc="0" normalizeH="0" baseline="0">
              <a:ln>
                <a:noFill/>
              </a:ln>
              <a:solidFill>
                <a:sysClr val="windowText" lastClr="000000"/>
              </a:solidFill>
              <a:effectLst/>
              <a:uLnTx/>
              <a:uFillTx/>
              <a:latin typeface="+mn-lt"/>
              <a:ea typeface="+mn-ea"/>
              <a:cs typeface="+mn-cs"/>
            </a:rPr>
            <a:t>- Wonen en ruimtelijke ordening: xx</a:t>
          </a:r>
        </a:p>
        <a:p>
          <a:pPr marL="0" marR="0" lvl="0" indent="0" algn="l" defTabSz="914400" rtl="0" eaLnBrk="1" fontAlgn="auto" latinLnBrk="0" hangingPunct="1">
            <a:lnSpc>
              <a:spcPct val="100000"/>
            </a:lnSpc>
            <a:spcBef>
              <a:spcPts val="0"/>
            </a:spcBef>
            <a:spcAft>
              <a:spcPts val="0"/>
            </a:spcAft>
            <a:buClrTx/>
            <a:buSzTx/>
            <a:buFontTx/>
            <a:buNone/>
            <a:tabLst/>
            <a:defRPr/>
          </a:pPr>
          <a:r>
            <a:rPr kumimoji="0" lang="nl-BE" sz="1100" b="0" i="0" u="none" strike="noStrike" kern="1200" cap="none" spc="0" normalizeH="0" baseline="0">
              <a:ln>
                <a:noFill/>
              </a:ln>
              <a:solidFill>
                <a:sysClr val="windowText" lastClr="000000"/>
              </a:solidFill>
              <a:effectLst/>
              <a:uLnTx/>
              <a:uFillTx/>
              <a:latin typeface="+mn-lt"/>
              <a:ea typeface="+mn-ea"/>
              <a:cs typeface="+mn-cs"/>
            </a:rPr>
            <a:t> </a:t>
          </a:r>
        </a:p>
        <a:p>
          <a:pPr marL="0" marR="0" lvl="0" indent="0" algn="l" defTabSz="914400" rtl="0" eaLnBrk="1" fontAlgn="auto" latinLnBrk="0" hangingPunct="1">
            <a:lnSpc>
              <a:spcPct val="100000"/>
            </a:lnSpc>
            <a:spcBef>
              <a:spcPts val="0"/>
            </a:spcBef>
            <a:spcAft>
              <a:spcPts val="0"/>
            </a:spcAft>
            <a:buClrTx/>
            <a:buSzTx/>
            <a:buFontTx/>
            <a:buNone/>
            <a:tabLst/>
            <a:defRPr/>
          </a:pPr>
          <a:r>
            <a:rPr kumimoji="0" lang="nl-BE" sz="1100" b="0" i="0" u="none" strike="noStrike" kern="1200" cap="none" spc="0" normalizeH="0" baseline="0">
              <a:ln>
                <a:noFill/>
              </a:ln>
              <a:solidFill>
                <a:sysClr val="windowText" lastClr="000000"/>
              </a:solidFill>
              <a:effectLst/>
              <a:uLnTx/>
              <a:uFillTx/>
              <a:latin typeface="+mn-lt"/>
              <a:ea typeface="+mn-ea"/>
              <a:cs typeface="+mn-cs"/>
            </a:rPr>
            <a:t>- Zorg en Welzijn: Beheer (opvang)tehuizen en jeugdzorg, Beheer assistentiewoningen en ouderenwoningen, Beheer lokale dienstencentra, Beheer publiek relevante informatie, Beheer van dagzorgcentra, Maatschappelijke dienstverlening, Ouderenzorg, Thuiszorgdiensten en aanvullende gezinszorg, Welzijn en preventie</a:t>
          </a: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nl-BE" sz="1100" b="0" i="0" u="none" strike="noStrike" kern="1200" cap="none" spc="0" normalizeH="0" baseline="0">
            <a:ln>
              <a:noFill/>
            </a:ln>
            <a:solidFill>
              <a:sysClr val="windowText" lastClr="00000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a:pPr>
          <a:r>
            <a:rPr kumimoji="0" lang="nl-BE" sz="1100" b="0" i="0" u="none" strike="noStrike" kern="1200" cap="none" spc="0" normalizeH="0" baseline="0">
              <a:ln>
                <a:noFill/>
              </a:ln>
              <a:solidFill>
                <a:sysClr val="windowText" lastClr="000000"/>
              </a:solidFill>
              <a:effectLst/>
              <a:uLnTx/>
              <a:uFillTx/>
              <a:latin typeface="+mn-lt"/>
              <a:ea typeface="+mn-ea"/>
              <a:cs typeface="+mn-cs"/>
            </a:rPr>
            <a:t>- Overheid: Externe controle</a:t>
          </a: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nl-BE" sz="1100" b="0" i="0" u="none" strike="noStrike" kern="1200" cap="none" spc="0" normalizeH="0" baseline="0">
            <a:ln>
              <a:noFill/>
            </a:ln>
            <a:solidFill>
              <a:sysClr val="windowText" lastClr="00000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a:pPr>
          <a:r>
            <a:rPr kumimoji="0" lang="nl-BE" sz="1100" b="0" i="0" u="none" strike="noStrike" kern="1200" cap="none" spc="0" normalizeH="0" baseline="0">
              <a:ln>
                <a:noFill/>
              </a:ln>
              <a:solidFill>
                <a:sysClr val="windowText" lastClr="000000"/>
              </a:solidFill>
              <a:effectLst/>
              <a:uLnTx/>
              <a:uFillTx/>
              <a:latin typeface="+mn-lt"/>
              <a:ea typeface="+mn-ea"/>
              <a:cs typeface="+mn-cs"/>
            </a:rPr>
            <a:t>- ICT-diensten: ICT Architectuur, ICT Security and audit, ICT Service Delivery, ICT Sourcing, ICT Strategie, Informatiebeheer, Informatietechnologie</a:t>
          </a: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nl-BE" sz="1100" b="0" i="0" u="none" strike="noStrike" kern="1200" cap="none" spc="0" normalizeH="0" baseline="0">
            <a:ln>
              <a:noFill/>
            </a:ln>
            <a:solidFill>
              <a:sysClr val="windowText" lastClr="00000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nl-BE" sz="1100" b="0" i="0" u="none" strike="noStrike" kern="1200" cap="none" spc="0" normalizeH="0" baseline="0">
            <a:ln>
              <a:noFill/>
            </a:ln>
            <a:solidFill>
              <a:sysClr val="windowText" lastClr="00000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a:pPr>
          <a:r>
            <a:rPr kumimoji="0" lang="nl-BE" sz="1100" b="1" i="0" u="sng" strike="noStrike" kern="1200" cap="none" spc="0" normalizeH="0" baseline="0">
              <a:ln>
                <a:noFill/>
              </a:ln>
              <a:solidFill>
                <a:srgbClr val="FF0000"/>
              </a:solidFill>
              <a:effectLst/>
              <a:uLnTx/>
              <a:uFillTx/>
              <a:latin typeface="Calibri"/>
              <a:ea typeface="+mn-ea"/>
              <a:cs typeface="+mn-cs"/>
            </a:rPr>
            <a:t>Huidige vertaalslag: zie verder</a:t>
          </a: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nl-BE" sz="1100" b="0" i="0" u="none" strike="noStrike" kern="1200" cap="none" spc="0" normalizeH="0" baseline="0">
            <a:ln>
              <a:noFill/>
            </a:ln>
            <a:solidFill>
              <a:sysClr val="windowText" lastClr="00000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nl-BE" sz="1100" b="0" i="0" u="none" strike="noStrike" kern="1200" cap="none" spc="0" normalizeH="0" baseline="0">
            <a:ln>
              <a:noFill/>
            </a:ln>
            <a:solidFill>
              <a:sysClr val="windowText" lastClr="000000"/>
            </a:solidFill>
            <a:effectLst/>
            <a:uLnTx/>
            <a:uFillTx/>
            <a:latin typeface="+mn-lt"/>
            <a:ea typeface="+mn-ea"/>
            <a:cs typeface="+mn-cs"/>
          </a:endParaRPr>
        </a:p>
      </xdr:txBody>
    </xdr:sp>
    <xdr:clientData/>
  </xdr:twoCellAnchor>
  <xdr:twoCellAnchor>
    <xdr:from>
      <xdr:col>1</xdr:col>
      <xdr:colOff>258080</xdr:colOff>
      <xdr:row>14</xdr:row>
      <xdr:rowOff>32430</xdr:rowOff>
    </xdr:from>
    <xdr:to>
      <xdr:col>1</xdr:col>
      <xdr:colOff>5844988</xdr:colOff>
      <xdr:row>15</xdr:row>
      <xdr:rowOff>86592</xdr:rowOff>
    </xdr:to>
    <xdr:sp macro="" textlink="">
      <xdr:nvSpPr>
        <xdr:cNvPr id="751" name="Rectangle 19">
          <a:extLst>
            <a:ext uri="{FF2B5EF4-FFF2-40B4-BE49-F238E27FC236}">
              <a16:creationId xmlns:a16="http://schemas.microsoft.com/office/drawing/2014/main" id="{9577F7B1-6AD5-4ED9-84B2-6C673452DD5A}"/>
            </a:ext>
          </a:extLst>
        </xdr:cNvPr>
        <xdr:cNvSpPr/>
      </xdr:nvSpPr>
      <xdr:spPr>
        <a:xfrm>
          <a:off x="916171" y="5920612"/>
          <a:ext cx="5586908" cy="244662"/>
        </a:xfrm>
        <a:prstGeom prst="rect">
          <a:avLst/>
        </a:prstGeom>
        <a:solidFill>
          <a:srgbClr val="F2F2F2"/>
        </a:solidFill>
        <a:ln>
          <a:solidFill>
            <a:srgbClr val="F2F2F2"/>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4610" tIns="54610" rIns="54610" bIns="54610" rtlCol="0" anchor="t"/>
        <a:lstStyle>
          <a:defPPr>
            <a:defRPr lang="nl-B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nl-BE" sz="1100" b="0" i="0" u="none" strike="noStrike" kern="1200" cap="none" spc="0" normalizeH="0" baseline="0">
              <a:ln>
                <a:noFill/>
              </a:ln>
              <a:solidFill>
                <a:sysClr val="windowText" lastClr="000000"/>
              </a:solidFill>
              <a:effectLst/>
              <a:uLnTx/>
              <a:uFillTx/>
              <a:latin typeface="+mn-lt"/>
              <a:ea typeface="+mn-ea"/>
              <a:cs typeface="+mn-cs"/>
            </a:rPr>
            <a:t>1:</a:t>
          </a:r>
          <a:r>
            <a:rPr kumimoji="0" lang="nl-BE" sz="800" b="0" i="0" u="none" strike="noStrike" kern="1200" cap="none" spc="0" normalizeH="0" baseline="0">
              <a:ln>
                <a:noFill/>
              </a:ln>
              <a:solidFill>
                <a:sysClr val="windowText" lastClr="000000"/>
              </a:solidFill>
              <a:effectLst/>
              <a:uLnTx/>
              <a:uFillTx/>
              <a:latin typeface="+mn-lt"/>
              <a:ea typeface="+mn-ea"/>
              <a:cs typeface="+mn-cs"/>
            </a:rPr>
            <a:t>https://atwork.safeonweb.be/nl/nis2#:~:text=Alle%20diensten%20die%20onder%20de,Belgi%C3%AB%20(zie%20deel%203).</a:t>
          </a:r>
          <a:endParaRPr kumimoji="0" lang="nl-BE" sz="1100" b="0" i="0" u="none" strike="noStrike" kern="1200" cap="none" spc="0" normalizeH="0" baseline="0">
            <a:ln>
              <a:noFill/>
            </a:ln>
            <a:solidFill>
              <a:sysClr val="windowText" lastClr="000000"/>
            </a:solidFill>
            <a:effectLst/>
            <a:uLnTx/>
            <a:uFillTx/>
            <a:latin typeface="+mn-lt"/>
            <a:ea typeface="+mn-ea"/>
            <a:cs typeface="+mn-cs"/>
          </a:endParaRPr>
        </a:p>
      </xdr:txBody>
    </xdr:sp>
    <xdr:clientData/>
  </xdr:twoCellAnchor>
  <xdr:twoCellAnchor>
    <xdr:from>
      <xdr:col>1</xdr:col>
      <xdr:colOff>6057900</xdr:colOff>
      <xdr:row>4</xdr:row>
      <xdr:rowOff>339015</xdr:rowOff>
    </xdr:from>
    <xdr:to>
      <xdr:col>2</xdr:col>
      <xdr:colOff>1445559</xdr:colOff>
      <xdr:row>4</xdr:row>
      <xdr:rowOff>1004048</xdr:rowOff>
    </xdr:to>
    <xdr:sp macro="" textlink="">
      <xdr:nvSpPr>
        <xdr:cNvPr id="683" name="Rectangle 3">
          <a:extLst>
            <a:ext uri="{FF2B5EF4-FFF2-40B4-BE49-F238E27FC236}">
              <a16:creationId xmlns:a16="http://schemas.microsoft.com/office/drawing/2014/main" id="{3997D709-BCFF-4765-89A0-317B3187FD9A}"/>
            </a:ext>
          </a:extLst>
        </xdr:cNvPr>
        <xdr:cNvSpPr/>
      </xdr:nvSpPr>
      <xdr:spPr>
        <a:xfrm>
          <a:off x="6719047" y="1627691"/>
          <a:ext cx="5450541" cy="665033"/>
        </a:xfrm>
        <a:prstGeom prst="rect">
          <a:avLst/>
        </a:prstGeom>
        <a:solidFill>
          <a:srgbClr val="F2F2F2"/>
        </a:solidFill>
        <a:ln>
          <a:solidFill>
            <a:srgbClr val="F2F2F2"/>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4610" tIns="54610" rIns="54610" bIns="54610" rtlCol="0" anchor="t"/>
        <a:lstStyle>
          <a:defPPr>
            <a:defRPr lang="nl-B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kumimoji="0" lang="nl-BE" sz="1400" b="1" i="0" u="none" strike="noStrike" kern="1200" cap="none" spc="0" normalizeH="0" baseline="0">
              <a:ln>
                <a:noFill/>
              </a:ln>
              <a:solidFill>
                <a:sysClr val="windowText" lastClr="000000"/>
              </a:solidFill>
              <a:effectLst/>
              <a:uLnTx/>
              <a:uFillTx/>
              <a:latin typeface="+mn-lt"/>
              <a:ea typeface="+mn-ea"/>
              <a:cs typeface="+mn-cs"/>
            </a:rPr>
            <a:t>Criterium 2: Heeft de onbeschikbaarheid, het lekken van of het incorrect zijn van informatie een grote impact? </a:t>
          </a:r>
          <a:endParaRPr kumimoji="0" lang="nl-BE" sz="1100" b="0" i="0" u="none" strike="noStrike" kern="1200" cap="none" spc="0" normalizeH="0" baseline="0">
            <a:ln>
              <a:noFill/>
            </a:ln>
            <a:solidFill>
              <a:sysClr val="windowText" lastClr="000000"/>
            </a:solidFill>
            <a:effectLst/>
            <a:uLnTx/>
            <a:uFillTx/>
            <a:latin typeface="+mn-lt"/>
            <a:ea typeface="+mn-ea"/>
            <a:cs typeface="+mn-cs"/>
          </a:endParaRPr>
        </a:p>
      </xdr:txBody>
    </xdr:sp>
    <xdr:clientData/>
  </xdr:twoCellAnchor>
  <xdr:twoCellAnchor>
    <xdr:from>
      <xdr:col>1</xdr:col>
      <xdr:colOff>6059671</xdr:colOff>
      <xdr:row>14</xdr:row>
      <xdr:rowOff>26318</xdr:rowOff>
    </xdr:from>
    <xdr:to>
      <xdr:col>2</xdr:col>
      <xdr:colOff>1583697</xdr:colOff>
      <xdr:row>15</xdr:row>
      <xdr:rowOff>80480</xdr:rowOff>
    </xdr:to>
    <xdr:sp macro="" textlink="">
      <xdr:nvSpPr>
        <xdr:cNvPr id="777" name="Rectangle 19">
          <a:hlinkClick xmlns:r="http://schemas.openxmlformats.org/officeDocument/2006/relationships" r:id="rId3"/>
          <a:extLst>
            <a:ext uri="{FF2B5EF4-FFF2-40B4-BE49-F238E27FC236}">
              <a16:creationId xmlns:a16="http://schemas.microsoft.com/office/drawing/2014/main" id="{B6E0A5D4-D9A5-4D70-874D-B64F8F2CA18F}"/>
            </a:ext>
          </a:extLst>
        </xdr:cNvPr>
        <xdr:cNvSpPr/>
      </xdr:nvSpPr>
      <xdr:spPr>
        <a:xfrm>
          <a:off x="6720818" y="5909406"/>
          <a:ext cx="5586908" cy="244662"/>
        </a:xfrm>
        <a:prstGeom prst="rect">
          <a:avLst/>
        </a:prstGeom>
        <a:solidFill>
          <a:srgbClr val="F2F2F2"/>
        </a:solidFill>
        <a:ln>
          <a:solidFill>
            <a:srgbClr val="F2F2F2"/>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4610" tIns="54610" rIns="54610" bIns="54610" rtlCol="0" anchor="t"/>
        <a:lstStyle>
          <a:defPPr>
            <a:defRPr lang="nl-B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nl-BE" sz="1100" b="0" i="0" u="none" strike="noStrike" kern="1200" cap="none" spc="0" normalizeH="0" baseline="0">
              <a:ln>
                <a:noFill/>
              </a:ln>
              <a:solidFill>
                <a:sysClr val="windowText" lastClr="000000"/>
              </a:solidFill>
              <a:effectLst/>
              <a:uLnTx/>
              <a:uFillTx/>
              <a:latin typeface="+mn-lt"/>
              <a:ea typeface="+mn-ea"/>
              <a:cs typeface="+mn-cs"/>
            </a:rPr>
            <a:t>2:</a:t>
          </a:r>
          <a:r>
            <a:rPr kumimoji="0" lang="nl-BE" sz="800" b="0" i="0" u="none" strike="noStrike" kern="1200" cap="none" spc="0" normalizeH="0" baseline="0">
              <a:ln>
                <a:noFill/>
              </a:ln>
              <a:solidFill>
                <a:sysClr val="windowText" lastClr="000000"/>
              </a:solidFill>
              <a:effectLst/>
              <a:uLnTx/>
              <a:uFillTx/>
              <a:latin typeface="+mn-lt"/>
              <a:ea typeface="+mn-ea"/>
              <a:cs typeface="+mn-cs"/>
            </a:rPr>
            <a:t>Impactschaal</a:t>
          </a:r>
          <a:endParaRPr kumimoji="0" lang="nl-BE" sz="1100" b="0" i="0" u="none" strike="noStrike" kern="1200" cap="none" spc="0" normalizeH="0" baseline="0">
            <a:ln>
              <a:noFill/>
            </a:ln>
            <a:solidFill>
              <a:sysClr val="windowText" lastClr="000000"/>
            </a:solidFill>
            <a:effectLst/>
            <a:uLnTx/>
            <a:uFillTx/>
            <a:latin typeface="+mn-lt"/>
            <a:ea typeface="+mn-ea"/>
            <a:cs typeface="+mn-cs"/>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469737</xdr:colOff>
      <xdr:row>9</xdr:row>
      <xdr:rowOff>26678</xdr:rowOff>
    </xdr:from>
    <xdr:to>
      <xdr:col>7</xdr:col>
      <xdr:colOff>1688138</xdr:colOff>
      <xdr:row>59</xdr:row>
      <xdr:rowOff>10205</xdr:rowOff>
    </xdr:to>
    <xdr:grpSp>
      <xdr:nvGrpSpPr>
        <xdr:cNvPr id="2" name="Group 1">
          <a:extLst>
            <a:ext uri="{FF2B5EF4-FFF2-40B4-BE49-F238E27FC236}">
              <a16:creationId xmlns:a16="http://schemas.microsoft.com/office/drawing/2014/main" id="{806B8589-5B90-08E9-4FB8-BEFFB8E27C81}"/>
            </a:ext>
          </a:extLst>
        </xdr:cNvPr>
        <xdr:cNvGrpSpPr/>
      </xdr:nvGrpSpPr>
      <xdr:grpSpPr>
        <a:xfrm>
          <a:off x="2538023" y="2557607"/>
          <a:ext cx="12811686" cy="9508527"/>
          <a:chOff x="-578844" y="-1082228"/>
          <a:chExt cx="13470850" cy="8839297"/>
        </a:xfrm>
      </xdr:grpSpPr>
      <xdr:sp macro="" textlink="">
        <xdr:nvSpPr>
          <xdr:cNvPr id="60" name="TextBox 7">
            <a:extLst>
              <a:ext uri="{FF2B5EF4-FFF2-40B4-BE49-F238E27FC236}">
                <a16:creationId xmlns:a16="http://schemas.microsoft.com/office/drawing/2014/main" id="{2F9F03E4-A4C9-9E60-3D08-1C0329E967E9}"/>
              </a:ext>
            </a:extLst>
          </xdr:cNvPr>
          <xdr:cNvSpPr txBox="1"/>
        </xdr:nvSpPr>
        <xdr:spPr>
          <a:xfrm>
            <a:off x="-578844" y="7505196"/>
            <a:ext cx="10810368" cy="251873"/>
          </a:xfrm>
          <a:prstGeom prst="rect">
            <a:avLst/>
          </a:prstGeom>
        </xdr:spPr>
        <xdr:txBody>
          <a:bodyPr vert="horz" wrap="square" lIns="0" tIns="0" rIns="0" bIns="0" rtlCol="0" anchor="t" anchorCtr="0">
            <a:noAutofit/>
          </a:bodyPr>
          <a:lstStyle>
            <a:defPPr>
              <a:defRPr lang="en-US"/>
            </a:defPPr>
            <a:lvl1pPr marL="0" indent="0" algn="l" defTabSz="914400" rtl="0" eaLnBrk="1" latinLnBrk="0" hangingPunct="1">
              <a:defRPr sz="1800" kern="1200">
                <a:solidFill>
                  <a:schemeClr val="tx1"/>
                </a:solidFill>
                <a:latin typeface="+mn-lt"/>
                <a:ea typeface="+mn-ea"/>
                <a:cs typeface="+mn-cs"/>
              </a:defRPr>
            </a:lvl1pPr>
            <a:lvl2pPr marL="457200" indent="0" algn="l" defTabSz="914400" rtl="0" eaLnBrk="1" latinLnBrk="0" hangingPunct="1">
              <a:defRPr sz="1800" kern="1200">
                <a:solidFill>
                  <a:schemeClr val="tx1"/>
                </a:solidFill>
                <a:latin typeface="+mn-lt"/>
                <a:ea typeface="+mn-ea"/>
                <a:cs typeface="+mn-cs"/>
              </a:defRPr>
            </a:lvl2pPr>
            <a:lvl3pPr marL="914400" indent="0" algn="l" defTabSz="914400" rtl="0" eaLnBrk="1" latinLnBrk="0" hangingPunct="1">
              <a:defRPr sz="1800" kern="1200">
                <a:solidFill>
                  <a:schemeClr val="tx1"/>
                </a:solidFill>
                <a:latin typeface="+mn-lt"/>
                <a:ea typeface="+mn-ea"/>
                <a:cs typeface="+mn-cs"/>
              </a:defRPr>
            </a:lvl3pPr>
            <a:lvl4pPr marL="1371600" indent="0" algn="l" defTabSz="914400" rtl="0" eaLnBrk="1" latinLnBrk="0" hangingPunct="1">
              <a:defRPr sz="1800" kern="1200">
                <a:solidFill>
                  <a:schemeClr val="tx1"/>
                </a:solidFill>
                <a:latin typeface="+mn-lt"/>
                <a:ea typeface="+mn-ea"/>
                <a:cs typeface="+mn-cs"/>
              </a:defRPr>
            </a:lvl4pPr>
            <a:lvl5pPr marL="1828800" indent="0" algn="l" defTabSz="914400" rtl="0" eaLnBrk="1" latinLnBrk="0" hangingPunct="1">
              <a:defRPr sz="1800" kern="1200">
                <a:solidFill>
                  <a:schemeClr val="tx1"/>
                </a:solidFill>
                <a:latin typeface="+mn-lt"/>
                <a:ea typeface="+mn-ea"/>
                <a:cs typeface="+mn-cs"/>
              </a:defRPr>
            </a:lvl5pPr>
            <a:lvl6pPr marL="2286000" indent="0" algn="l" defTabSz="914400" rtl="0" eaLnBrk="1" latinLnBrk="0" hangingPunct="1">
              <a:defRPr sz="1800" kern="1200">
                <a:solidFill>
                  <a:schemeClr val="tx1"/>
                </a:solidFill>
                <a:latin typeface="+mn-lt"/>
                <a:ea typeface="+mn-ea"/>
                <a:cs typeface="+mn-cs"/>
              </a:defRPr>
            </a:lvl6pPr>
            <a:lvl7pPr marL="2743200" indent="0" algn="l" defTabSz="914400" rtl="0" eaLnBrk="1" latinLnBrk="0" hangingPunct="1">
              <a:defRPr sz="1800" kern="1200">
                <a:solidFill>
                  <a:schemeClr val="tx1"/>
                </a:solidFill>
                <a:latin typeface="+mn-lt"/>
                <a:ea typeface="+mn-ea"/>
                <a:cs typeface="+mn-cs"/>
              </a:defRPr>
            </a:lvl7pPr>
            <a:lvl8pPr marL="3200400" indent="0" algn="l" defTabSz="914400" rtl="0" eaLnBrk="1" latinLnBrk="0" hangingPunct="1">
              <a:defRPr sz="1800" kern="1200">
                <a:solidFill>
                  <a:schemeClr val="tx1"/>
                </a:solidFill>
                <a:latin typeface="+mn-lt"/>
                <a:ea typeface="+mn-ea"/>
                <a:cs typeface="+mn-cs"/>
              </a:defRPr>
            </a:lvl8pPr>
            <a:lvl9pPr marL="3657600" indent="0" algn="l" defTabSz="914400" rtl="0" eaLnBrk="1" latinLnBrk="0" hangingPunct="1">
              <a:defRPr sz="1800" kern="1200">
                <a:solidFill>
                  <a:schemeClr val="tx1"/>
                </a:solidFill>
                <a:latin typeface="+mn-lt"/>
                <a:ea typeface="+mn-ea"/>
                <a:cs typeface="+mn-cs"/>
              </a:defRPr>
            </a:lvl9pPr>
          </a:lstStyle>
          <a:p>
            <a:pPr algn="l">
              <a:spcAft>
                <a:spcPts val="600"/>
              </a:spcAft>
            </a:pPr>
            <a:r>
              <a:rPr lang="nl-BE" sz="900" b="1" baseline="30000">
                <a:solidFill>
                  <a:schemeClr val="tx1">
                    <a:lumMod val="100000"/>
                  </a:schemeClr>
                </a:solidFill>
              </a:rPr>
              <a:t>*</a:t>
            </a:r>
            <a:r>
              <a:rPr lang="nl-BE" sz="900" b="1">
                <a:solidFill>
                  <a:schemeClr val="tx1">
                    <a:lumMod val="100000"/>
                  </a:schemeClr>
                </a:solidFill>
              </a:rPr>
              <a:t> Zie bijhorende impactschalen</a:t>
            </a:r>
          </a:p>
          <a:p>
            <a:pPr algn="l">
              <a:spcAft>
                <a:spcPts val="600"/>
              </a:spcAft>
            </a:pPr>
            <a:r>
              <a:rPr lang="nl-BE" sz="900" b="1">
                <a:solidFill>
                  <a:schemeClr val="tx1">
                    <a:lumMod val="100000"/>
                  </a:schemeClr>
                </a:solidFill>
              </a:rPr>
              <a:t>https://atwork.safeonweb.be/nl/nis2#:~:text=Alle%20diensten%20die%20onder%20de,Belgi%C3%AB%20(zie%20deel%203).</a:t>
            </a:r>
          </a:p>
        </xdr:txBody>
      </xdr:sp>
      <xdr:sp macro="" textlink="">
        <xdr:nvSpPr>
          <xdr:cNvPr id="61" name="Rectangle: Rounded Corners 60">
            <a:extLst>
              <a:ext uri="{FF2B5EF4-FFF2-40B4-BE49-F238E27FC236}">
                <a16:creationId xmlns:a16="http://schemas.microsoft.com/office/drawing/2014/main" id="{EF070072-1C4D-8F54-8A66-11A3F2857F34}"/>
              </a:ext>
            </a:extLst>
          </xdr:cNvPr>
          <xdr:cNvSpPr/>
        </xdr:nvSpPr>
        <xdr:spPr>
          <a:xfrm>
            <a:off x="1545311" y="-1082228"/>
            <a:ext cx="11343369" cy="403200"/>
          </a:xfrm>
          <a:prstGeom prst="roundRect">
            <a:avLst/>
          </a:prstGeom>
          <a:solidFill>
            <a:srgbClr val="595959"/>
          </a:solidFill>
          <a:ln>
            <a:solidFill>
              <a:srgbClr val="595959"/>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4610" tIns="54610" rIns="54610" bIns="54610" rtlCol="0" anchor="ctr"/>
          <a:lstStyle>
            <a:defPPr>
              <a:defRPr lang="en-US"/>
            </a:defPPr>
            <a:lvl1pPr marL="0" indent="0" algn="l" defTabSz="914400" rtl="0" eaLnBrk="1" latinLnBrk="0" hangingPunct="1">
              <a:defRPr sz="1800" kern="1200">
                <a:solidFill>
                  <a:schemeClr val="lt1"/>
                </a:solidFill>
                <a:latin typeface="+mn-lt"/>
                <a:ea typeface="+mn-ea"/>
                <a:cs typeface="+mn-cs"/>
              </a:defRPr>
            </a:lvl1pPr>
            <a:lvl2pPr marL="457200" indent="0" algn="l" defTabSz="914400" rtl="0" eaLnBrk="1" latinLnBrk="0" hangingPunct="1">
              <a:defRPr sz="1800" kern="1200">
                <a:solidFill>
                  <a:schemeClr val="lt1"/>
                </a:solidFill>
                <a:latin typeface="+mn-lt"/>
                <a:ea typeface="+mn-ea"/>
                <a:cs typeface="+mn-cs"/>
              </a:defRPr>
            </a:lvl2pPr>
            <a:lvl3pPr marL="914400" indent="0" algn="l" defTabSz="914400" rtl="0" eaLnBrk="1" latinLnBrk="0" hangingPunct="1">
              <a:defRPr sz="1800" kern="1200">
                <a:solidFill>
                  <a:schemeClr val="lt1"/>
                </a:solidFill>
                <a:latin typeface="+mn-lt"/>
                <a:ea typeface="+mn-ea"/>
                <a:cs typeface="+mn-cs"/>
              </a:defRPr>
            </a:lvl3pPr>
            <a:lvl4pPr marL="1371600" indent="0" algn="l" defTabSz="914400" rtl="0" eaLnBrk="1" latinLnBrk="0" hangingPunct="1">
              <a:defRPr sz="1800" kern="1200">
                <a:solidFill>
                  <a:schemeClr val="lt1"/>
                </a:solidFill>
                <a:latin typeface="+mn-lt"/>
                <a:ea typeface="+mn-ea"/>
                <a:cs typeface="+mn-cs"/>
              </a:defRPr>
            </a:lvl4pPr>
            <a:lvl5pPr marL="1828800" indent="0" algn="l" defTabSz="914400" rtl="0" eaLnBrk="1" latinLnBrk="0" hangingPunct="1">
              <a:defRPr sz="1800" kern="1200">
                <a:solidFill>
                  <a:schemeClr val="lt1"/>
                </a:solidFill>
                <a:latin typeface="+mn-lt"/>
                <a:ea typeface="+mn-ea"/>
                <a:cs typeface="+mn-cs"/>
              </a:defRPr>
            </a:lvl5pPr>
            <a:lvl6pPr marL="2286000" indent="0" algn="l" defTabSz="914400" rtl="0" eaLnBrk="1" latinLnBrk="0" hangingPunct="1">
              <a:defRPr sz="1800" kern="1200">
                <a:solidFill>
                  <a:schemeClr val="lt1"/>
                </a:solidFill>
                <a:latin typeface="+mn-lt"/>
                <a:ea typeface="+mn-ea"/>
                <a:cs typeface="+mn-cs"/>
              </a:defRPr>
            </a:lvl6pPr>
            <a:lvl7pPr marL="2743200" indent="0" algn="l" defTabSz="914400" rtl="0" eaLnBrk="1" latinLnBrk="0" hangingPunct="1">
              <a:defRPr sz="1800" kern="1200">
                <a:solidFill>
                  <a:schemeClr val="lt1"/>
                </a:solidFill>
                <a:latin typeface="+mn-lt"/>
                <a:ea typeface="+mn-ea"/>
                <a:cs typeface="+mn-cs"/>
              </a:defRPr>
            </a:lvl7pPr>
            <a:lvl8pPr marL="3200400" indent="0" algn="l" defTabSz="914400" rtl="0" eaLnBrk="1" latinLnBrk="0" hangingPunct="1">
              <a:defRPr sz="1800" kern="1200">
                <a:solidFill>
                  <a:schemeClr val="lt1"/>
                </a:solidFill>
                <a:latin typeface="+mn-lt"/>
                <a:ea typeface="+mn-ea"/>
                <a:cs typeface="+mn-cs"/>
              </a:defRPr>
            </a:lvl8pPr>
            <a:lvl9pPr marL="3657600" indent="0" algn="l" defTabSz="914400" rtl="0" eaLnBrk="1" latinLnBrk="0" hangingPunct="1">
              <a:defRPr sz="1800" kern="1200">
                <a:solidFill>
                  <a:schemeClr val="lt1"/>
                </a:solidFill>
                <a:latin typeface="+mn-lt"/>
                <a:ea typeface="+mn-ea"/>
                <a:cs typeface="+mn-cs"/>
              </a:defRPr>
            </a:lvl9pPr>
          </a:lstStyle>
          <a:p>
            <a:pPr algn="l"/>
            <a:r>
              <a:rPr lang="nl-BE" sz="1500" b="1" u="sng">
                <a:solidFill>
                  <a:schemeClr val="bg1"/>
                </a:solidFill>
              </a:rPr>
              <a:t>STAP 1</a:t>
            </a:r>
            <a:r>
              <a:rPr lang="nl-BE" sz="1500" u="sng">
                <a:solidFill>
                  <a:schemeClr val="bg1"/>
                </a:solidFill>
              </a:rPr>
              <a:t>:</a:t>
            </a:r>
            <a:r>
              <a:rPr lang="nl-BE" sz="1500">
                <a:solidFill>
                  <a:schemeClr val="bg1"/>
                </a:solidFill>
              </a:rPr>
              <a:t> Valt de procesgroep onder te brengen onder de kritische activiteiten zoals gedefinieerd per NIS 2 (zie bijlage I en II)?</a:t>
            </a:r>
            <a:r>
              <a:rPr lang="nl-BE" sz="1500" baseline="30000">
                <a:solidFill>
                  <a:schemeClr val="bg1"/>
                </a:solidFill>
              </a:rPr>
              <a:t> </a:t>
            </a:r>
          </a:p>
        </xdr:txBody>
      </xdr:sp>
      <xdr:cxnSp macro="">
        <xdr:nvCxnSpPr>
          <xdr:cNvPr id="62" name="Straight Arrow Connector 61">
            <a:extLst>
              <a:ext uri="{FF2B5EF4-FFF2-40B4-BE49-F238E27FC236}">
                <a16:creationId xmlns:a16="http://schemas.microsoft.com/office/drawing/2014/main" id="{C5426E13-1FB3-AE0A-D9E1-084FB3E8B007}"/>
              </a:ext>
            </a:extLst>
          </xdr:cNvPr>
          <xdr:cNvCxnSpPr>
            <a:cxnSpLocks/>
          </xdr:cNvCxnSpPr>
        </xdr:nvCxnSpPr>
        <xdr:spPr>
          <a:xfrm>
            <a:off x="2158077" y="778164"/>
            <a:ext cx="0" cy="2701341"/>
          </a:xfrm>
          <a:prstGeom prst="straightConnector1">
            <a:avLst/>
          </a:prstGeom>
          <a:ln w="12700">
            <a:solidFill>
              <a:srgbClr val="595959"/>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63" name="Rectangle: Rounded Corners 62">
            <a:extLst>
              <a:ext uri="{FF2B5EF4-FFF2-40B4-BE49-F238E27FC236}">
                <a16:creationId xmlns:a16="http://schemas.microsoft.com/office/drawing/2014/main" id="{DC256DEA-5294-FDCC-DB2D-2EDFB6E83988}"/>
              </a:ext>
            </a:extLst>
          </xdr:cNvPr>
          <xdr:cNvSpPr>
            <a:spLocks/>
          </xdr:cNvSpPr>
        </xdr:nvSpPr>
        <xdr:spPr>
          <a:xfrm>
            <a:off x="1545311" y="3509533"/>
            <a:ext cx="3709435" cy="563837"/>
          </a:xfrm>
          <a:prstGeom prst="roundRect">
            <a:avLst/>
          </a:prstGeom>
          <a:solidFill>
            <a:srgbClr val="595959"/>
          </a:solidFill>
          <a:ln>
            <a:solidFill>
              <a:srgbClr val="595959"/>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4610" tIns="54610" rIns="54610" bIns="54610" rtlCol="0" anchor="ctr"/>
          <a:lstStyle>
            <a:defPPr>
              <a:defRPr lang="en-US"/>
            </a:defPPr>
            <a:lvl1pPr marL="0" indent="0" algn="l" defTabSz="914400" rtl="0" eaLnBrk="1" latinLnBrk="0" hangingPunct="1">
              <a:defRPr sz="1800" kern="1200">
                <a:solidFill>
                  <a:schemeClr val="lt1"/>
                </a:solidFill>
                <a:latin typeface="+mn-lt"/>
                <a:ea typeface="+mn-ea"/>
                <a:cs typeface="+mn-cs"/>
              </a:defRPr>
            </a:lvl1pPr>
            <a:lvl2pPr marL="457200" indent="0" algn="l" defTabSz="914400" rtl="0" eaLnBrk="1" latinLnBrk="0" hangingPunct="1">
              <a:defRPr sz="1800" kern="1200">
                <a:solidFill>
                  <a:schemeClr val="lt1"/>
                </a:solidFill>
                <a:latin typeface="+mn-lt"/>
                <a:ea typeface="+mn-ea"/>
                <a:cs typeface="+mn-cs"/>
              </a:defRPr>
            </a:lvl2pPr>
            <a:lvl3pPr marL="914400" indent="0" algn="l" defTabSz="914400" rtl="0" eaLnBrk="1" latinLnBrk="0" hangingPunct="1">
              <a:defRPr sz="1800" kern="1200">
                <a:solidFill>
                  <a:schemeClr val="lt1"/>
                </a:solidFill>
                <a:latin typeface="+mn-lt"/>
                <a:ea typeface="+mn-ea"/>
                <a:cs typeface="+mn-cs"/>
              </a:defRPr>
            </a:lvl3pPr>
            <a:lvl4pPr marL="1371600" indent="0" algn="l" defTabSz="914400" rtl="0" eaLnBrk="1" latinLnBrk="0" hangingPunct="1">
              <a:defRPr sz="1800" kern="1200">
                <a:solidFill>
                  <a:schemeClr val="lt1"/>
                </a:solidFill>
                <a:latin typeface="+mn-lt"/>
                <a:ea typeface="+mn-ea"/>
                <a:cs typeface="+mn-cs"/>
              </a:defRPr>
            </a:lvl4pPr>
            <a:lvl5pPr marL="1828800" indent="0" algn="l" defTabSz="914400" rtl="0" eaLnBrk="1" latinLnBrk="0" hangingPunct="1">
              <a:defRPr sz="1800" kern="1200">
                <a:solidFill>
                  <a:schemeClr val="lt1"/>
                </a:solidFill>
                <a:latin typeface="+mn-lt"/>
                <a:ea typeface="+mn-ea"/>
                <a:cs typeface="+mn-cs"/>
              </a:defRPr>
            </a:lvl5pPr>
            <a:lvl6pPr marL="2286000" indent="0" algn="l" defTabSz="914400" rtl="0" eaLnBrk="1" latinLnBrk="0" hangingPunct="1">
              <a:defRPr sz="1800" kern="1200">
                <a:solidFill>
                  <a:schemeClr val="lt1"/>
                </a:solidFill>
                <a:latin typeface="+mn-lt"/>
                <a:ea typeface="+mn-ea"/>
                <a:cs typeface="+mn-cs"/>
              </a:defRPr>
            </a:lvl6pPr>
            <a:lvl7pPr marL="2743200" indent="0" algn="l" defTabSz="914400" rtl="0" eaLnBrk="1" latinLnBrk="0" hangingPunct="1">
              <a:defRPr sz="1800" kern="1200">
                <a:solidFill>
                  <a:schemeClr val="lt1"/>
                </a:solidFill>
                <a:latin typeface="+mn-lt"/>
                <a:ea typeface="+mn-ea"/>
                <a:cs typeface="+mn-cs"/>
              </a:defRPr>
            </a:lvl7pPr>
            <a:lvl8pPr marL="3200400" indent="0" algn="l" defTabSz="914400" rtl="0" eaLnBrk="1" latinLnBrk="0" hangingPunct="1">
              <a:defRPr sz="1800" kern="1200">
                <a:solidFill>
                  <a:schemeClr val="lt1"/>
                </a:solidFill>
                <a:latin typeface="+mn-lt"/>
                <a:ea typeface="+mn-ea"/>
                <a:cs typeface="+mn-cs"/>
              </a:defRPr>
            </a:lvl8pPr>
            <a:lvl9pPr marL="3657600" indent="0" algn="l" defTabSz="914400" rtl="0" eaLnBrk="1" latinLnBrk="0" hangingPunct="1">
              <a:defRPr sz="1800" kern="1200">
                <a:solidFill>
                  <a:schemeClr val="lt1"/>
                </a:solidFill>
                <a:latin typeface="+mn-lt"/>
                <a:ea typeface="+mn-ea"/>
                <a:cs typeface="+mn-cs"/>
              </a:defRPr>
            </a:lvl9pPr>
          </a:lstStyle>
          <a:p>
            <a:pPr algn="ctr"/>
            <a:r>
              <a:rPr lang="nl-BE" sz="1500">
                <a:solidFill>
                  <a:schemeClr val="bg1"/>
                </a:solidFill>
              </a:rPr>
              <a:t>Kritieke procesgroep</a:t>
            </a:r>
          </a:p>
        </xdr:txBody>
      </xdr:sp>
      <xdr:sp macro="" textlink="">
        <xdr:nvSpPr>
          <xdr:cNvPr id="64" name="TextBox 12">
            <a:extLst>
              <a:ext uri="{FF2B5EF4-FFF2-40B4-BE49-F238E27FC236}">
                <a16:creationId xmlns:a16="http://schemas.microsoft.com/office/drawing/2014/main" id="{4F668C65-0EC3-BB49-FCAE-28D05DD7593B}"/>
              </a:ext>
            </a:extLst>
          </xdr:cNvPr>
          <xdr:cNvSpPr txBox="1"/>
        </xdr:nvSpPr>
        <xdr:spPr>
          <a:xfrm>
            <a:off x="1915681" y="778164"/>
            <a:ext cx="581884" cy="197400"/>
          </a:xfrm>
          <a:prstGeom prst="rect">
            <a:avLst/>
          </a:prstGeom>
        </xdr:spPr>
        <xdr:txBody>
          <a:bodyPr vert="horz" wrap="square" lIns="0" tIns="0" rIns="0" bIns="0" rtlCol="0" anchor="t" anchorCtr="0">
            <a:noAutofit/>
          </a:bodyPr>
          <a:lstStyle>
            <a:defPPr>
              <a:defRPr lang="en-US"/>
            </a:defPPr>
            <a:lvl1pPr marL="0" indent="0" algn="l" defTabSz="914400" rtl="0" eaLnBrk="1" latinLnBrk="0" hangingPunct="1">
              <a:defRPr sz="1800" kern="1200">
                <a:solidFill>
                  <a:schemeClr val="tx1"/>
                </a:solidFill>
                <a:latin typeface="+mn-lt"/>
                <a:ea typeface="+mn-ea"/>
                <a:cs typeface="+mn-cs"/>
              </a:defRPr>
            </a:lvl1pPr>
            <a:lvl2pPr marL="457200" indent="0" algn="l" defTabSz="914400" rtl="0" eaLnBrk="1" latinLnBrk="0" hangingPunct="1">
              <a:defRPr sz="1800" kern="1200">
                <a:solidFill>
                  <a:schemeClr val="tx1"/>
                </a:solidFill>
                <a:latin typeface="+mn-lt"/>
                <a:ea typeface="+mn-ea"/>
                <a:cs typeface="+mn-cs"/>
              </a:defRPr>
            </a:lvl2pPr>
            <a:lvl3pPr marL="914400" indent="0" algn="l" defTabSz="914400" rtl="0" eaLnBrk="1" latinLnBrk="0" hangingPunct="1">
              <a:defRPr sz="1800" kern="1200">
                <a:solidFill>
                  <a:schemeClr val="tx1"/>
                </a:solidFill>
                <a:latin typeface="+mn-lt"/>
                <a:ea typeface="+mn-ea"/>
                <a:cs typeface="+mn-cs"/>
              </a:defRPr>
            </a:lvl3pPr>
            <a:lvl4pPr marL="1371600" indent="0" algn="l" defTabSz="914400" rtl="0" eaLnBrk="1" latinLnBrk="0" hangingPunct="1">
              <a:defRPr sz="1800" kern="1200">
                <a:solidFill>
                  <a:schemeClr val="tx1"/>
                </a:solidFill>
                <a:latin typeface="+mn-lt"/>
                <a:ea typeface="+mn-ea"/>
                <a:cs typeface="+mn-cs"/>
              </a:defRPr>
            </a:lvl4pPr>
            <a:lvl5pPr marL="1828800" indent="0" algn="l" defTabSz="914400" rtl="0" eaLnBrk="1" latinLnBrk="0" hangingPunct="1">
              <a:defRPr sz="1800" kern="1200">
                <a:solidFill>
                  <a:schemeClr val="tx1"/>
                </a:solidFill>
                <a:latin typeface="+mn-lt"/>
                <a:ea typeface="+mn-ea"/>
                <a:cs typeface="+mn-cs"/>
              </a:defRPr>
            </a:lvl5pPr>
            <a:lvl6pPr marL="2286000" indent="0" algn="l" defTabSz="914400" rtl="0" eaLnBrk="1" latinLnBrk="0" hangingPunct="1">
              <a:defRPr sz="1800" kern="1200">
                <a:solidFill>
                  <a:schemeClr val="tx1"/>
                </a:solidFill>
                <a:latin typeface="+mn-lt"/>
                <a:ea typeface="+mn-ea"/>
                <a:cs typeface="+mn-cs"/>
              </a:defRPr>
            </a:lvl6pPr>
            <a:lvl7pPr marL="2743200" indent="0" algn="l" defTabSz="914400" rtl="0" eaLnBrk="1" latinLnBrk="0" hangingPunct="1">
              <a:defRPr sz="1800" kern="1200">
                <a:solidFill>
                  <a:schemeClr val="tx1"/>
                </a:solidFill>
                <a:latin typeface="+mn-lt"/>
                <a:ea typeface="+mn-ea"/>
                <a:cs typeface="+mn-cs"/>
              </a:defRPr>
            </a:lvl7pPr>
            <a:lvl8pPr marL="3200400" indent="0" algn="l" defTabSz="914400" rtl="0" eaLnBrk="1" latinLnBrk="0" hangingPunct="1">
              <a:defRPr sz="1800" kern="1200">
                <a:solidFill>
                  <a:schemeClr val="tx1"/>
                </a:solidFill>
                <a:latin typeface="+mn-lt"/>
                <a:ea typeface="+mn-ea"/>
                <a:cs typeface="+mn-cs"/>
              </a:defRPr>
            </a:lvl8pPr>
            <a:lvl9pPr marL="3657600" indent="0" algn="l" defTabSz="914400" rtl="0" eaLnBrk="1" latinLnBrk="0" hangingPunct="1">
              <a:defRPr sz="1800" kern="1200">
                <a:solidFill>
                  <a:schemeClr val="tx1"/>
                </a:solidFill>
                <a:latin typeface="+mn-lt"/>
                <a:ea typeface="+mn-ea"/>
                <a:cs typeface="+mn-cs"/>
              </a:defRPr>
            </a:lvl9pPr>
          </a:lstStyle>
          <a:p>
            <a:pPr algn="l">
              <a:spcAft>
                <a:spcPts val="600"/>
              </a:spcAft>
            </a:pPr>
            <a:r>
              <a:rPr lang="nl-BE" sz="1200" b="1">
                <a:solidFill>
                  <a:srgbClr val="595959"/>
                </a:solidFill>
              </a:rPr>
              <a:t>Ja</a:t>
            </a:r>
            <a:br>
              <a:rPr lang="nl-BE" sz="1200" b="1">
                <a:solidFill>
                  <a:srgbClr val="595959"/>
                </a:solidFill>
              </a:rPr>
            </a:br>
            <a:endParaRPr lang="nl-BE" sz="1200" b="1">
              <a:solidFill>
                <a:srgbClr val="595959"/>
              </a:solidFill>
            </a:endParaRPr>
          </a:p>
        </xdr:txBody>
      </xdr:sp>
      <xdr:cxnSp macro="">
        <xdr:nvCxnSpPr>
          <xdr:cNvPr id="65" name="Straight Arrow Connector 64">
            <a:extLst>
              <a:ext uri="{FF2B5EF4-FFF2-40B4-BE49-F238E27FC236}">
                <a16:creationId xmlns:a16="http://schemas.microsoft.com/office/drawing/2014/main" id="{9957595D-3CD2-5683-5E86-361990827379}"/>
              </a:ext>
            </a:extLst>
          </xdr:cNvPr>
          <xdr:cNvCxnSpPr>
            <a:cxnSpLocks/>
          </xdr:cNvCxnSpPr>
        </xdr:nvCxnSpPr>
        <xdr:spPr>
          <a:xfrm>
            <a:off x="8513923" y="778164"/>
            <a:ext cx="0" cy="332041"/>
          </a:xfrm>
          <a:prstGeom prst="straightConnector1">
            <a:avLst/>
          </a:prstGeom>
          <a:ln w="12700">
            <a:solidFill>
              <a:srgbClr val="595959"/>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66" name="TextBox 15">
            <a:extLst>
              <a:ext uri="{FF2B5EF4-FFF2-40B4-BE49-F238E27FC236}">
                <a16:creationId xmlns:a16="http://schemas.microsoft.com/office/drawing/2014/main" id="{4A7F9897-A930-00AB-0A5A-D5D40CFE583F}"/>
              </a:ext>
            </a:extLst>
          </xdr:cNvPr>
          <xdr:cNvSpPr txBox="1"/>
        </xdr:nvSpPr>
        <xdr:spPr>
          <a:xfrm>
            <a:off x="8144903" y="778164"/>
            <a:ext cx="585068" cy="197400"/>
          </a:xfrm>
          <a:prstGeom prst="rect">
            <a:avLst/>
          </a:prstGeom>
        </xdr:spPr>
        <xdr:txBody>
          <a:bodyPr vert="horz" wrap="square" lIns="0" tIns="0" rIns="0" bIns="0" rtlCol="0" anchor="t" anchorCtr="0">
            <a:noAutofit/>
          </a:bodyPr>
          <a:lstStyle>
            <a:defPPr>
              <a:defRPr lang="en-US"/>
            </a:defPPr>
            <a:lvl1pPr marL="0" indent="0" algn="l" defTabSz="914400" rtl="0" eaLnBrk="1" latinLnBrk="0" hangingPunct="1">
              <a:defRPr sz="1800" kern="1200">
                <a:solidFill>
                  <a:schemeClr val="tx1"/>
                </a:solidFill>
                <a:latin typeface="+mn-lt"/>
                <a:ea typeface="+mn-ea"/>
                <a:cs typeface="+mn-cs"/>
              </a:defRPr>
            </a:lvl1pPr>
            <a:lvl2pPr marL="457200" indent="0" algn="l" defTabSz="914400" rtl="0" eaLnBrk="1" latinLnBrk="0" hangingPunct="1">
              <a:defRPr sz="1800" kern="1200">
                <a:solidFill>
                  <a:schemeClr val="tx1"/>
                </a:solidFill>
                <a:latin typeface="+mn-lt"/>
                <a:ea typeface="+mn-ea"/>
                <a:cs typeface="+mn-cs"/>
              </a:defRPr>
            </a:lvl2pPr>
            <a:lvl3pPr marL="914400" indent="0" algn="l" defTabSz="914400" rtl="0" eaLnBrk="1" latinLnBrk="0" hangingPunct="1">
              <a:defRPr sz="1800" kern="1200">
                <a:solidFill>
                  <a:schemeClr val="tx1"/>
                </a:solidFill>
                <a:latin typeface="+mn-lt"/>
                <a:ea typeface="+mn-ea"/>
                <a:cs typeface="+mn-cs"/>
              </a:defRPr>
            </a:lvl3pPr>
            <a:lvl4pPr marL="1371600" indent="0" algn="l" defTabSz="914400" rtl="0" eaLnBrk="1" latinLnBrk="0" hangingPunct="1">
              <a:defRPr sz="1800" kern="1200">
                <a:solidFill>
                  <a:schemeClr val="tx1"/>
                </a:solidFill>
                <a:latin typeface="+mn-lt"/>
                <a:ea typeface="+mn-ea"/>
                <a:cs typeface="+mn-cs"/>
              </a:defRPr>
            </a:lvl4pPr>
            <a:lvl5pPr marL="1828800" indent="0" algn="l" defTabSz="914400" rtl="0" eaLnBrk="1" latinLnBrk="0" hangingPunct="1">
              <a:defRPr sz="1800" kern="1200">
                <a:solidFill>
                  <a:schemeClr val="tx1"/>
                </a:solidFill>
                <a:latin typeface="+mn-lt"/>
                <a:ea typeface="+mn-ea"/>
                <a:cs typeface="+mn-cs"/>
              </a:defRPr>
            </a:lvl5pPr>
            <a:lvl6pPr marL="2286000" indent="0" algn="l" defTabSz="914400" rtl="0" eaLnBrk="1" latinLnBrk="0" hangingPunct="1">
              <a:defRPr sz="1800" kern="1200">
                <a:solidFill>
                  <a:schemeClr val="tx1"/>
                </a:solidFill>
                <a:latin typeface="+mn-lt"/>
                <a:ea typeface="+mn-ea"/>
                <a:cs typeface="+mn-cs"/>
              </a:defRPr>
            </a:lvl6pPr>
            <a:lvl7pPr marL="2743200" indent="0" algn="l" defTabSz="914400" rtl="0" eaLnBrk="1" latinLnBrk="0" hangingPunct="1">
              <a:defRPr sz="1800" kern="1200">
                <a:solidFill>
                  <a:schemeClr val="tx1"/>
                </a:solidFill>
                <a:latin typeface="+mn-lt"/>
                <a:ea typeface="+mn-ea"/>
                <a:cs typeface="+mn-cs"/>
              </a:defRPr>
            </a:lvl7pPr>
            <a:lvl8pPr marL="3200400" indent="0" algn="l" defTabSz="914400" rtl="0" eaLnBrk="1" latinLnBrk="0" hangingPunct="1">
              <a:defRPr sz="1800" kern="1200">
                <a:solidFill>
                  <a:schemeClr val="tx1"/>
                </a:solidFill>
                <a:latin typeface="+mn-lt"/>
                <a:ea typeface="+mn-ea"/>
                <a:cs typeface="+mn-cs"/>
              </a:defRPr>
            </a:lvl8pPr>
            <a:lvl9pPr marL="3657600" indent="0" algn="l" defTabSz="914400" rtl="0" eaLnBrk="1" latinLnBrk="0" hangingPunct="1">
              <a:defRPr sz="1800" kern="1200">
                <a:solidFill>
                  <a:schemeClr val="tx1"/>
                </a:solidFill>
                <a:latin typeface="+mn-lt"/>
                <a:ea typeface="+mn-ea"/>
                <a:cs typeface="+mn-cs"/>
              </a:defRPr>
            </a:lvl9pPr>
          </a:lstStyle>
          <a:p>
            <a:pPr algn="l">
              <a:spcAft>
                <a:spcPts val="600"/>
              </a:spcAft>
            </a:pPr>
            <a:r>
              <a:rPr lang="nl-BE" sz="1200" b="1">
                <a:solidFill>
                  <a:srgbClr val="595959"/>
                </a:solidFill>
              </a:rPr>
              <a:t>Nee</a:t>
            </a:r>
          </a:p>
        </xdr:txBody>
      </xdr:sp>
      <xdr:sp macro="" textlink="">
        <xdr:nvSpPr>
          <xdr:cNvPr id="67" name="Rectangle: Rounded Corners 66">
            <a:extLst>
              <a:ext uri="{FF2B5EF4-FFF2-40B4-BE49-F238E27FC236}">
                <a16:creationId xmlns:a16="http://schemas.microsoft.com/office/drawing/2014/main" id="{F71B5585-8825-DDE4-B2C9-416AE1BE1EA8}"/>
              </a:ext>
            </a:extLst>
          </xdr:cNvPr>
          <xdr:cNvSpPr/>
        </xdr:nvSpPr>
        <xdr:spPr>
          <a:xfrm>
            <a:off x="1545312" y="-671972"/>
            <a:ext cx="11343370" cy="1458273"/>
          </a:xfrm>
          <a:prstGeom prst="roundRect">
            <a:avLst>
              <a:gd name="adj" fmla="val 5190"/>
            </a:avLst>
          </a:prstGeom>
          <a:solidFill>
            <a:srgbClr val="595959">
              <a:alpha val="20000"/>
            </a:srgbClr>
          </a:solidFill>
          <a:ln>
            <a:solidFill>
              <a:srgbClr val="595959"/>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4610" tIns="54610" rIns="54610" bIns="54610" rtlCol="0" anchor="ctr"/>
          <a:lstStyle>
            <a:defPPr>
              <a:defRPr lang="en-US"/>
            </a:defPPr>
            <a:lvl1pPr marL="0" indent="0" algn="l" defTabSz="914400" rtl="0" eaLnBrk="1" latinLnBrk="0" hangingPunct="1">
              <a:defRPr sz="1800" kern="1200">
                <a:solidFill>
                  <a:schemeClr val="lt1"/>
                </a:solidFill>
                <a:latin typeface="+mn-lt"/>
                <a:ea typeface="+mn-ea"/>
                <a:cs typeface="+mn-cs"/>
              </a:defRPr>
            </a:lvl1pPr>
            <a:lvl2pPr marL="457200" indent="0" algn="l" defTabSz="914400" rtl="0" eaLnBrk="1" latinLnBrk="0" hangingPunct="1">
              <a:defRPr sz="1800" kern="1200">
                <a:solidFill>
                  <a:schemeClr val="lt1"/>
                </a:solidFill>
                <a:latin typeface="+mn-lt"/>
                <a:ea typeface="+mn-ea"/>
                <a:cs typeface="+mn-cs"/>
              </a:defRPr>
            </a:lvl2pPr>
            <a:lvl3pPr marL="914400" indent="0" algn="l" defTabSz="914400" rtl="0" eaLnBrk="1" latinLnBrk="0" hangingPunct="1">
              <a:defRPr sz="1800" kern="1200">
                <a:solidFill>
                  <a:schemeClr val="lt1"/>
                </a:solidFill>
                <a:latin typeface="+mn-lt"/>
                <a:ea typeface="+mn-ea"/>
                <a:cs typeface="+mn-cs"/>
              </a:defRPr>
            </a:lvl3pPr>
            <a:lvl4pPr marL="1371600" indent="0" algn="l" defTabSz="914400" rtl="0" eaLnBrk="1" latinLnBrk="0" hangingPunct="1">
              <a:defRPr sz="1800" kern="1200">
                <a:solidFill>
                  <a:schemeClr val="lt1"/>
                </a:solidFill>
                <a:latin typeface="+mn-lt"/>
                <a:ea typeface="+mn-ea"/>
                <a:cs typeface="+mn-cs"/>
              </a:defRPr>
            </a:lvl4pPr>
            <a:lvl5pPr marL="1828800" indent="0" algn="l" defTabSz="914400" rtl="0" eaLnBrk="1" latinLnBrk="0" hangingPunct="1">
              <a:defRPr sz="1800" kern="1200">
                <a:solidFill>
                  <a:schemeClr val="lt1"/>
                </a:solidFill>
                <a:latin typeface="+mn-lt"/>
                <a:ea typeface="+mn-ea"/>
                <a:cs typeface="+mn-cs"/>
              </a:defRPr>
            </a:lvl5pPr>
            <a:lvl6pPr marL="2286000" indent="0" algn="l" defTabSz="914400" rtl="0" eaLnBrk="1" latinLnBrk="0" hangingPunct="1">
              <a:defRPr sz="1800" kern="1200">
                <a:solidFill>
                  <a:schemeClr val="lt1"/>
                </a:solidFill>
                <a:latin typeface="+mn-lt"/>
                <a:ea typeface="+mn-ea"/>
                <a:cs typeface="+mn-cs"/>
              </a:defRPr>
            </a:lvl6pPr>
            <a:lvl7pPr marL="2743200" indent="0" algn="l" defTabSz="914400" rtl="0" eaLnBrk="1" latinLnBrk="0" hangingPunct="1">
              <a:defRPr sz="1800" kern="1200">
                <a:solidFill>
                  <a:schemeClr val="lt1"/>
                </a:solidFill>
                <a:latin typeface="+mn-lt"/>
                <a:ea typeface="+mn-ea"/>
                <a:cs typeface="+mn-cs"/>
              </a:defRPr>
            </a:lvl7pPr>
            <a:lvl8pPr marL="3200400" indent="0" algn="l" defTabSz="914400" rtl="0" eaLnBrk="1" latinLnBrk="0" hangingPunct="1">
              <a:defRPr sz="1800" kern="1200">
                <a:solidFill>
                  <a:schemeClr val="lt1"/>
                </a:solidFill>
                <a:latin typeface="+mn-lt"/>
                <a:ea typeface="+mn-ea"/>
                <a:cs typeface="+mn-cs"/>
              </a:defRPr>
            </a:lvl8pPr>
            <a:lvl9pPr marL="3657600" indent="0" algn="l" defTabSz="914400" rtl="0" eaLnBrk="1" latinLnBrk="0" hangingPunct="1">
              <a:defRPr sz="1800" kern="1200">
                <a:solidFill>
                  <a:schemeClr val="lt1"/>
                </a:solidFill>
                <a:latin typeface="+mn-lt"/>
                <a:ea typeface="+mn-ea"/>
                <a:cs typeface="+mn-cs"/>
              </a:defRPr>
            </a:lvl9pPr>
          </a:lstStyle>
          <a:p>
            <a:pPr algn="l"/>
            <a:endParaRPr lang="nl-BE" sz="1500">
              <a:solidFill>
                <a:srgbClr val="595959"/>
              </a:solidFill>
            </a:endParaRPr>
          </a:p>
        </xdr:txBody>
      </xdr:sp>
      <xdr:sp macro="" textlink="">
        <xdr:nvSpPr>
          <xdr:cNvPr id="68" name="TextBox 17">
            <a:extLst>
              <a:ext uri="{FF2B5EF4-FFF2-40B4-BE49-F238E27FC236}">
                <a16:creationId xmlns:a16="http://schemas.microsoft.com/office/drawing/2014/main" id="{D560393B-44D7-6789-D06B-2840FA98B461}"/>
              </a:ext>
            </a:extLst>
          </xdr:cNvPr>
          <xdr:cNvSpPr txBox="1"/>
        </xdr:nvSpPr>
        <xdr:spPr>
          <a:xfrm>
            <a:off x="1727217" y="-540147"/>
            <a:ext cx="11123365" cy="1256167"/>
          </a:xfrm>
          <a:prstGeom prst="rect">
            <a:avLst/>
          </a:prstGeom>
        </xdr:spPr>
        <xdr:txBody>
          <a:bodyPr vert="horz" wrap="square" lIns="0" tIns="0" rIns="0" bIns="0" rtlCol="0" anchor="t" anchorCtr="0">
            <a:noAutofit/>
          </a:bodyPr>
          <a:lstStyle>
            <a:defPPr>
              <a:defRPr lang="en-US"/>
            </a:defPPr>
            <a:lvl1pPr marL="0" indent="0" algn="l" defTabSz="914400" rtl="0" eaLnBrk="1" latinLnBrk="0" hangingPunct="1">
              <a:defRPr sz="1800" kern="1200">
                <a:solidFill>
                  <a:schemeClr val="tx1"/>
                </a:solidFill>
                <a:latin typeface="+mn-lt"/>
                <a:ea typeface="+mn-ea"/>
                <a:cs typeface="+mn-cs"/>
              </a:defRPr>
            </a:lvl1pPr>
            <a:lvl2pPr marL="457200" indent="0" algn="l" defTabSz="914400" rtl="0" eaLnBrk="1" latinLnBrk="0" hangingPunct="1">
              <a:defRPr sz="1800" kern="1200">
                <a:solidFill>
                  <a:schemeClr val="tx1"/>
                </a:solidFill>
                <a:latin typeface="+mn-lt"/>
                <a:ea typeface="+mn-ea"/>
                <a:cs typeface="+mn-cs"/>
              </a:defRPr>
            </a:lvl2pPr>
            <a:lvl3pPr marL="914400" indent="0" algn="l" defTabSz="914400" rtl="0" eaLnBrk="1" latinLnBrk="0" hangingPunct="1">
              <a:defRPr sz="1800" kern="1200">
                <a:solidFill>
                  <a:schemeClr val="tx1"/>
                </a:solidFill>
                <a:latin typeface="+mn-lt"/>
                <a:ea typeface="+mn-ea"/>
                <a:cs typeface="+mn-cs"/>
              </a:defRPr>
            </a:lvl3pPr>
            <a:lvl4pPr marL="1371600" indent="0" algn="l" defTabSz="914400" rtl="0" eaLnBrk="1" latinLnBrk="0" hangingPunct="1">
              <a:defRPr sz="1800" kern="1200">
                <a:solidFill>
                  <a:schemeClr val="tx1"/>
                </a:solidFill>
                <a:latin typeface="+mn-lt"/>
                <a:ea typeface="+mn-ea"/>
                <a:cs typeface="+mn-cs"/>
              </a:defRPr>
            </a:lvl4pPr>
            <a:lvl5pPr marL="1828800" indent="0" algn="l" defTabSz="914400" rtl="0" eaLnBrk="1" latinLnBrk="0" hangingPunct="1">
              <a:defRPr sz="1800" kern="1200">
                <a:solidFill>
                  <a:schemeClr val="tx1"/>
                </a:solidFill>
                <a:latin typeface="+mn-lt"/>
                <a:ea typeface="+mn-ea"/>
                <a:cs typeface="+mn-cs"/>
              </a:defRPr>
            </a:lvl5pPr>
            <a:lvl6pPr marL="2286000" indent="0" algn="l" defTabSz="914400" rtl="0" eaLnBrk="1" latinLnBrk="0" hangingPunct="1">
              <a:defRPr sz="1800" kern="1200">
                <a:solidFill>
                  <a:schemeClr val="tx1"/>
                </a:solidFill>
                <a:latin typeface="+mn-lt"/>
                <a:ea typeface="+mn-ea"/>
                <a:cs typeface="+mn-cs"/>
              </a:defRPr>
            </a:lvl6pPr>
            <a:lvl7pPr marL="2743200" indent="0" algn="l" defTabSz="914400" rtl="0" eaLnBrk="1" latinLnBrk="0" hangingPunct="1">
              <a:defRPr sz="1800" kern="1200">
                <a:solidFill>
                  <a:schemeClr val="tx1"/>
                </a:solidFill>
                <a:latin typeface="+mn-lt"/>
                <a:ea typeface="+mn-ea"/>
                <a:cs typeface="+mn-cs"/>
              </a:defRPr>
            </a:lvl7pPr>
            <a:lvl8pPr marL="3200400" indent="0" algn="l" defTabSz="914400" rtl="0" eaLnBrk="1" latinLnBrk="0" hangingPunct="1">
              <a:defRPr sz="1800" kern="1200">
                <a:solidFill>
                  <a:schemeClr val="tx1"/>
                </a:solidFill>
                <a:latin typeface="+mn-lt"/>
                <a:ea typeface="+mn-ea"/>
                <a:cs typeface="+mn-cs"/>
              </a:defRPr>
            </a:lvl8pPr>
            <a:lvl9pPr marL="3657600" indent="0" algn="l" defTabSz="914400" rtl="0" eaLnBrk="1" latinLnBrk="0" hangingPunct="1">
              <a:defRPr sz="1800" kern="1200">
                <a:solidFill>
                  <a:schemeClr val="tx1"/>
                </a:solidFill>
                <a:latin typeface="+mn-lt"/>
                <a:ea typeface="+mn-ea"/>
                <a:cs typeface="+mn-cs"/>
              </a:defRPr>
            </a:lvl9pPr>
          </a:lstStyle>
          <a:p>
            <a:pPr algn="l">
              <a:spcAft>
                <a:spcPts val="600"/>
              </a:spcAft>
            </a:pPr>
            <a:r>
              <a:rPr lang="nl-BE" sz="1100" b="1" i="1">
                <a:solidFill>
                  <a:srgbClr val="595959"/>
                </a:solidFill>
              </a:rPr>
              <a:t>Zeer</a:t>
            </a:r>
            <a:r>
              <a:rPr lang="nl-BE" sz="1100" b="1" i="1" baseline="0">
                <a:solidFill>
                  <a:srgbClr val="595959"/>
                </a:solidFill>
              </a:rPr>
              <a:t> kritieke sectoren (bijlage I): Energie (elektriciteit, stadsverwarming en -koeling, aardolie, aardgas, waterstof) | Vervoer (lucht, spoor, water, weg) | Bank | Infrastructuur en financiële markten | Gezondheid | Drinkwater | Afvalwater | Digitale infrastructuur | ICT-dienstenbeheer (B2B) | Overheid | Ruimtevaart</a:t>
            </a:r>
          </a:p>
          <a:p>
            <a:pPr algn="l">
              <a:spcAft>
                <a:spcPts val="600"/>
              </a:spcAft>
            </a:pPr>
            <a:endParaRPr lang="nl-BE" sz="500" b="1" i="1" baseline="0">
              <a:solidFill>
                <a:srgbClr val="595959"/>
              </a:solidFill>
            </a:endParaRPr>
          </a:p>
          <a:p>
            <a:pPr algn="l">
              <a:spcAft>
                <a:spcPts val="600"/>
              </a:spcAft>
            </a:pPr>
            <a:r>
              <a:rPr lang="nl-BE" sz="1100" b="1" i="1" baseline="0">
                <a:solidFill>
                  <a:srgbClr val="595959"/>
                </a:solidFill>
              </a:rPr>
              <a:t>Andere kritieke sectoren (bijlage II): Post- en koeriersdiensten | Afvalbeheer | Vervaardiging, productie en distributie van voedsel | Vervaardiging van medische hulpmiddelen en medische hulpmiddelen voor in-vitrodiagnostiek; informatieproducten en van elektronische en optische producten; elektrische apparatuur; machines, apparaten en werktuigen, n.e.g.; auto's, aanhangwagens en opleggers; andere transportmiddelen | Digitale aanbieders | Onderzoek</a:t>
            </a:r>
            <a:endParaRPr lang="nl-BE" sz="1100" b="1" i="1">
              <a:solidFill>
                <a:srgbClr val="595959"/>
              </a:solidFill>
            </a:endParaRPr>
          </a:p>
        </xdr:txBody>
      </xdr:sp>
      <xdr:sp macro="" textlink="">
        <xdr:nvSpPr>
          <xdr:cNvPr id="69" name="Rectangle: Rounded Corners 68">
            <a:extLst>
              <a:ext uri="{FF2B5EF4-FFF2-40B4-BE49-F238E27FC236}">
                <a16:creationId xmlns:a16="http://schemas.microsoft.com/office/drawing/2014/main" id="{5337ADFA-5586-B13E-9CE7-4746EF24F8AE}"/>
              </a:ext>
            </a:extLst>
          </xdr:cNvPr>
          <xdr:cNvSpPr/>
        </xdr:nvSpPr>
        <xdr:spPr>
          <a:xfrm>
            <a:off x="2368912" y="1129051"/>
            <a:ext cx="10523094" cy="403200"/>
          </a:xfrm>
          <a:prstGeom prst="roundRect">
            <a:avLst/>
          </a:prstGeom>
          <a:solidFill>
            <a:srgbClr val="595959"/>
          </a:solidFill>
          <a:ln>
            <a:solidFill>
              <a:srgbClr val="595959"/>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4610" tIns="54610" rIns="54610" bIns="54610" rtlCol="0" anchor="ctr"/>
          <a:lstStyle>
            <a:defPPr>
              <a:defRPr lang="en-US"/>
            </a:defPPr>
            <a:lvl1pPr marL="0" indent="0" algn="l" defTabSz="914400" rtl="0" eaLnBrk="1" latinLnBrk="0" hangingPunct="1">
              <a:defRPr sz="1800" kern="1200">
                <a:solidFill>
                  <a:schemeClr val="lt1"/>
                </a:solidFill>
                <a:latin typeface="+mn-lt"/>
                <a:ea typeface="+mn-ea"/>
                <a:cs typeface="+mn-cs"/>
              </a:defRPr>
            </a:lvl1pPr>
            <a:lvl2pPr marL="457200" indent="0" algn="l" defTabSz="914400" rtl="0" eaLnBrk="1" latinLnBrk="0" hangingPunct="1">
              <a:defRPr sz="1800" kern="1200">
                <a:solidFill>
                  <a:schemeClr val="lt1"/>
                </a:solidFill>
                <a:latin typeface="+mn-lt"/>
                <a:ea typeface="+mn-ea"/>
                <a:cs typeface="+mn-cs"/>
              </a:defRPr>
            </a:lvl2pPr>
            <a:lvl3pPr marL="914400" indent="0" algn="l" defTabSz="914400" rtl="0" eaLnBrk="1" latinLnBrk="0" hangingPunct="1">
              <a:defRPr sz="1800" kern="1200">
                <a:solidFill>
                  <a:schemeClr val="lt1"/>
                </a:solidFill>
                <a:latin typeface="+mn-lt"/>
                <a:ea typeface="+mn-ea"/>
                <a:cs typeface="+mn-cs"/>
              </a:defRPr>
            </a:lvl3pPr>
            <a:lvl4pPr marL="1371600" indent="0" algn="l" defTabSz="914400" rtl="0" eaLnBrk="1" latinLnBrk="0" hangingPunct="1">
              <a:defRPr sz="1800" kern="1200">
                <a:solidFill>
                  <a:schemeClr val="lt1"/>
                </a:solidFill>
                <a:latin typeface="+mn-lt"/>
                <a:ea typeface="+mn-ea"/>
                <a:cs typeface="+mn-cs"/>
              </a:defRPr>
            </a:lvl4pPr>
            <a:lvl5pPr marL="1828800" indent="0" algn="l" defTabSz="914400" rtl="0" eaLnBrk="1" latinLnBrk="0" hangingPunct="1">
              <a:defRPr sz="1800" kern="1200">
                <a:solidFill>
                  <a:schemeClr val="lt1"/>
                </a:solidFill>
                <a:latin typeface="+mn-lt"/>
                <a:ea typeface="+mn-ea"/>
                <a:cs typeface="+mn-cs"/>
              </a:defRPr>
            </a:lvl5pPr>
            <a:lvl6pPr marL="2286000" indent="0" algn="l" defTabSz="914400" rtl="0" eaLnBrk="1" latinLnBrk="0" hangingPunct="1">
              <a:defRPr sz="1800" kern="1200">
                <a:solidFill>
                  <a:schemeClr val="lt1"/>
                </a:solidFill>
                <a:latin typeface="+mn-lt"/>
                <a:ea typeface="+mn-ea"/>
                <a:cs typeface="+mn-cs"/>
              </a:defRPr>
            </a:lvl6pPr>
            <a:lvl7pPr marL="2743200" indent="0" algn="l" defTabSz="914400" rtl="0" eaLnBrk="1" latinLnBrk="0" hangingPunct="1">
              <a:defRPr sz="1800" kern="1200">
                <a:solidFill>
                  <a:schemeClr val="lt1"/>
                </a:solidFill>
                <a:latin typeface="+mn-lt"/>
                <a:ea typeface="+mn-ea"/>
                <a:cs typeface="+mn-cs"/>
              </a:defRPr>
            </a:lvl7pPr>
            <a:lvl8pPr marL="3200400" indent="0" algn="l" defTabSz="914400" rtl="0" eaLnBrk="1" latinLnBrk="0" hangingPunct="1">
              <a:defRPr sz="1800" kern="1200">
                <a:solidFill>
                  <a:schemeClr val="lt1"/>
                </a:solidFill>
                <a:latin typeface="+mn-lt"/>
                <a:ea typeface="+mn-ea"/>
                <a:cs typeface="+mn-cs"/>
              </a:defRPr>
            </a:lvl8pPr>
            <a:lvl9pPr marL="3657600" indent="0" algn="l" defTabSz="914400" rtl="0" eaLnBrk="1" latinLnBrk="0" hangingPunct="1">
              <a:defRPr sz="1800" kern="1200">
                <a:solidFill>
                  <a:schemeClr val="lt1"/>
                </a:solidFill>
                <a:latin typeface="+mn-lt"/>
                <a:ea typeface="+mn-ea"/>
                <a:cs typeface="+mn-cs"/>
              </a:defRPr>
            </a:lvl9pPr>
          </a:lstStyle>
          <a:p>
            <a:r>
              <a:rPr lang="nl-BE" sz="1500" b="1" u="sng">
                <a:solidFill>
                  <a:schemeClr val="bg1"/>
                </a:solidFill>
              </a:rPr>
              <a:t>STAP 2:</a:t>
            </a:r>
            <a:r>
              <a:rPr lang="nl-BE" sz="1500" b="1">
                <a:solidFill>
                  <a:schemeClr val="bg1"/>
                </a:solidFill>
              </a:rPr>
              <a:t> </a:t>
            </a:r>
            <a:r>
              <a:rPr lang="nl-BE" sz="1500">
                <a:solidFill>
                  <a:schemeClr val="bg1"/>
                </a:solidFill>
              </a:rPr>
              <a:t>Wat is de impact van de onbeschikbaarheid, het lekken of het incorrect zijn van informatie</a:t>
            </a:r>
            <a:r>
              <a:rPr lang="nl-BE" sz="1500">
                <a:solidFill>
                  <a:srgbClr val="FF0000"/>
                </a:solidFill>
              </a:rPr>
              <a:t> </a:t>
            </a:r>
            <a:r>
              <a:rPr lang="nl-BE" sz="1500">
                <a:solidFill>
                  <a:schemeClr val="bg1"/>
                </a:solidFill>
              </a:rPr>
              <a:t>uit de procesgroep? </a:t>
            </a:r>
          </a:p>
        </xdr:txBody>
      </xdr:sp>
      <xdr:sp macro="" textlink="">
        <xdr:nvSpPr>
          <xdr:cNvPr id="70" name="Rectangle: Rounded Corners 69">
            <a:extLst>
              <a:ext uri="{FF2B5EF4-FFF2-40B4-BE49-F238E27FC236}">
                <a16:creationId xmlns:a16="http://schemas.microsoft.com/office/drawing/2014/main" id="{0A2DC370-CF70-BD90-5A7C-FDC3FF9F25C0}"/>
              </a:ext>
            </a:extLst>
          </xdr:cNvPr>
          <xdr:cNvSpPr/>
        </xdr:nvSpPr>
        <xdr:spPr>
          <a:xfrm>
            <a:off x="2365590" y="1520905"/>
            <a:ext cx="10523094" cy="1461482"/>
          </a:xfrm>
          <a:prstGeom prst="roundRect">
            <a:avLst>
              <a:gd name="adj" fmla="val 4299"/>
            </a:avLst>
          </a:prstGeom>
          <a:solidFill>
            <a:srgbClr val="595959">
              <a:alpha val="20000"/>
            </a:srgbClr>
          </a:solidFill>
          <a:ln>
            <a:solidFill>
              <a:srgbClr val="595959"/>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4610" tIns="54610" rIns="54610" bIns="54610" rtlCol="0" anchor="ctr"/>
          <a:lstStyle>
            <a:defPPr>
              <a:defRPr lang="en-US"/>
            </a:defPPr>
            <a:lvl1pPr marL="0" indent="0" algn="l" defTabSz="914400" rtl="0" eaLnBrk="1" latinLnBrk="0" hangingPunct="1">
              <a:defRPr sz="1800" kern="1200">
                <a:solidFill>
                  <a:schemeClr val="lt1"/>
                </a:solidFill>
                <a:latin typeface="+mn-lt"/>
                <a:ea typeface="+mn-ea"/>
                <a:cs typeface="+mn-cs"/>
              </a:defRPr>
            </a:lvl1pPr>
            <a:lvl2pPr marL="457200" indent="0" algn="l" defTabSz="914400" rtl="0" eaLnBrk="1" latinLnBrk="0" hangingPunct="1">
              <a:defRPr sz="1800" kern="1200">
                <a:solidFill>
                  <a:schemeClr val="lt1"/>
                </a:solidFill>
                <a:latin typeface="+mn-lt"/>
                <a:ea typeface="+mn-ea"/>
                <a:cs typeface="+mn-cs"/>
              </a:defRPr>
            </a:lvl2pPr>
            <a:lvl3pPr marL="914400" indent="0" algn="l" defTabSz="914400" rtl="0" eaLnBrk="1" latinLnBrk="0" hangingPunct="1">
              <a:defRPr sz="1800" kern="1200">
                <a:solidFill>
                  <a:schemeClr val="lt1"/>
                </a:solidFill>
                <a:latin typeface="+mn-lt"/>
                <a:ea typeface="+mn-ea"/>
                <a:cs typeface="+mn-cs"/>
              </a:defRPr>
            </a:lvl3pPr>
            <a:lvl4pPr marL="1371600" indent="0" algn="l" defTabSz="914400" rtl="0" eaLnBrk="1" latinLnBrk="0" hangingPunct="1">
              <a:defRPr sz="1800" kern="1200">
                <a:solidFill>
                  <a:schemeClr val="lt1"/>
                </a:solidFill>
                <a:latin typeface="+mn-lt"/>
                <a:ea typeface="+mn-ea"/>
                <a:cs typeface="+mn-cs"/>
              </a:defRPr>
            </a:lvl4pPr>
            <a:lvl5pPr marL="1828800" indent="0" algn="l" defTabSz="914400" rtl="0" eaLnBrk="1" latinLnBrk="0" hangingPunct="1">
              <a:defRPr sz="1800" kern="1200">
                <a:solidFill>
                  <a:schemeClr val="lt1"/>
                </a:solidFill>
                <a:latin typeface="+mn-lt"/>
                <a:ea typeface="+mn-ea"/>
                <a:cs typeface="+mn-cs"/>
              </a:defRPr>
            </a:lvl5pPr>
            <a:lvl6pPr marL="2286000" indent="0" algn="l" defTabSz="914400" rtl="0" eaLnBrk="1" latinLnBrk="0" hangingPunct="1">
              <a:defRPr sz="1800" kern="1200">
                <a:solidFill>
                  <a:schemeClr val="lt1"/>
                </a:solidFill>
                <a:latin typeface="+mn-lt"/>
                <a:ea typeface="+mn-ea"/>
                <a:cs typeface="+mn-cs"/>
              </a:defRPr>
            </a:lvl6pPr>
            <a:lvl7pPr marL="2743200" indent="0" algn="l" defTabSz="914400" rtl="0" eaLnBrk="1" latinLnBrk="0" hangingPunct="1">
              <a:defRPr sz="1800" kern="1200">
                <a:solidFill>
                  <a:schemeClr val="lt1"/>
                </a:solidFill>
                <a:latin typeface="+mn-lt"/>
                <a:ea typeface="+mn-ea"/>
                <a:cs typeface="+mn-cs"/>
              </a:defRPr>
            </a:lvl7pPr>
            <a:lvl8pPr marL="3200400" indent="0" algn="l" defTabSz="914400" rtl="0" eaLnBrk="1" latinLnBrk="0" hangingPunct="1">
              <a:defRPr sz="1800" kern="1200">
                <a:solidFill>
                  <a:schemeClr val="lt1"/>
                </a:solidFill>
                <a:latin typeface="+mn-lt"/>
                <a:ea typeface="+mn-ea"/>
                <a:cs typeface="+mn-cs"/>
              </a:defRPr>
            </a:lvl8pPr>
            <a:lvl9pPr marL="3657600" indent="0" algn="l" defTabSz="914400" rtl="0" eaLnBrk="1" latinLnBrk="0" hangingPunct="1">
              <a:defRPr sz="1800" kern="1200">
                <a:solidFill>
                  <a:schemeClr val="lt1"/>
                </a:solidFill>
                <a:latin typeface="+mn-lt"/>
                <a:ea typeface="+mn-ea"/>
                <a:cs typeface="+mn-cs"/>
              </a:defRPr>
            </a:lvl9pPr>
          </a:lstStyle>
          <a:p>
            <a:pPr algn="l"/>
            <a:endParaRPr lang="nl-BE" sz="1500">
              <a:solidFill>
                <a:schemeClr val="bg1"/>
              </a:solidFill>
            </a:endParaRPr>
          </a:p>
        </xdr:txBody>
      </xdr:sp>
      <xdr:sp macro="" textlink="">
        <xdr:nvSpPr>
          <xdr:cNvPr id="71" name="TextBox 23">
            <a:extLst>
              <a:ext uri="{FF2B5EF4-FFF2-40B4-BE49-F238E27FC236}">
                <a16:creationId xmlns:a16="http://schemas.microsoft.com/office/drawing/2014/main" id="{649B0AE6-036A-382C-408A-113719EEEE8B}"/>
              </a:ext>
            </a:extLst>
          </xdr:cNvPr>
          <xdr:cNvSpPr txBox="1"/>
        </xdr:nvSpPr>
        <xdr:spPr>
          <a:xfrm>
            <a:off x="2687664" y="1611659"/>
            <a:ext cx="8885732" cy="446490"/>
          </a:xfrm>
          <a:prstGeom prst="rect">
            <a:avLst/>
          </a:prstGeom>
        </xdr:spPr>
        <xdr:txBody>
          <a:bodyPr vert="horz" wrap="square" lIns="0" tIns="0" rIns="0" bIns="0" rtlCol="0" anchor="t" anchorCtr="0">
            <a:noAutofit/>
          </a:bodyPr>
          <a:lstStyle>
            <a:defPPr>
              <a:defRPr lang="en-US"/>
            </a:defPPr>
            <a:lvl1pPr marL="0" indent="0" algn="l" defTabSz="914400" rtl="0" eaLnBrk="1" latinLnBrk="0" hangingPunct="1">
              <a:defRPr sz="1800" kern="1200">
                <a:solidFill>
                  <a:schemeClr val="tx1"/>
                </a:solidFill>
                <a:latin typeface="+mn-lt"/>
                <a:ea typeface="+mn-ea"/>
                <a:cs typeface="+mn-cs"/>
              </a:defRPr>
            </a:lvl1pPr>
            <a:lvl2pPr marL="457200" indent="0" algn="l" defTabSz="914400" rtl="0" eaLnBrk="1" latinLnBrk="0" hangingPunct="1">
              <a:defRPr sz="1800" kern="1200">
                <a:solidFill>
                  <a:schemeClr val="tx1"/>
                </a:solidFill>
                <a:latin typeface="+mn-lt"/>
                <a:ea typeface="+mn-ea"/>
                <a:cs typeface="+mn-cs"/>
              </a:defRPr>
            </a:lvl2pPr>
            <a:lvl3pPr marL="914400" indent="0" algn="l" defTabSz="914400" rtl="0" eaLnBrk="1" latinLnBrk="0" hangingPunct="1">
              <a:defRPr sz="1800" kern="1200">
                <a:solidFill>
                  <a:schemeClr val="tx1"/>
                </a:solidFill>
                <a:latin typeface="+mn-lt"/>
                <a:ea typeface="+mn-ea"/>
                <a:cs typeface="+mn-cs"/>
              </a:defRPr>
            </a:lvl3pPr>
            <a:lvl4pPr marL="1371600" indent="0" algn="l" defTabSz="914400" rtl="0" eaLnBrk="1" latinLnBrk="0" hangingPunct="1">
              <a:defRPr sz="1800" kern="1200">
                <a:solidFill>
                  <a:schemeClr val="tx1"/>
                </a:solidFill>
                <a:latin typeface="+mn-lt"/>
                <a:ea typeface="+mn-ea"/>
                <a:cs typeface="+mn-cs"/>
              </a:defRPr>
            </a:lvl4pPr>
            <a:lvl5pPr marL="1828800" indent="0" algn="l" defTabSz="914400" rtl="0" eaLnBrk="1" latinLnBrk="0" hangingPunct="1">
              <a:defRPr sz="1800" kern="1200">
                <a:solidFill>
                  <a:schemeClr val="tx1"/>
                </a:solidFill>
                <a:latin typeface="+mn-lt"/>
                <a:ea typeface="+mn-ea"/>
                <a:cs typeface="+mn-cs"/>
              </a:defRPr>
            </a:lvl5pPr>
            <a:lvl6pPr marL="2286000" indent="0" algn="l" defTabSz="914400" rtl="0" eaLnBrk="1" latinLnBrk="0" hangingPunct="1">
              <a:defRPr sz="1800" kern="1200">
                <a:solidFill>
                  <a:schemeClr val="tx1"/>
                </a:solidFill>
                <a:latin typeface="+mn-lt"/>
                <a:ea typeface="+mn-ea"/>
                <a:cs typeface="+mn-cs"/>
              </a:defRPr>
            </a:lvl6pPr>
            <a:lvl7pPr marL="2743200" indent="0" algn="l" defTabSz="914400" rtl="0" eaLnBrk="1" latinLnBrk="0" hangingPunct="1">
              <a:defRPr sz="1800" kern="1200">
                <a:solidFill>
                  <a:schemeClr val="tx1"/>
                </a:solidFill>
                <a:latin typeface="+mn-lt"/>
                <a:ea typeface="+mn-ea"/>
                <a:cs typeface="+mn-cs"/>
              </a:defRPr>
            </a:lvl7pPr>
            <a:lvl8pPr marL="3200400" indent="0" algn="l" defTabSz="914400" rtl="0" eaLnBrk="1" latinLnBrk="0" hangingPunct="1">
              <a:defRPr sz="1800" kern="1200">
                <a:solidFill>
                  <a:schemeClr val="tx1"/>
                </a:solidFill>
                <a:latin typeface="+mn-lt"/>
                <a:ea typeface="+mn-ea"/>
                <a:cs typeface="+mn-cs"/>
              </a:defRPr>
            </a:lvl8pPr>
            <a:lvl9pPr marL="3657600" indent="0" algn="l" defTabSz="914400" rtl="0" eaLnBrk="1" latinLnBrk="0" hangingPunct="1">
              <a:defRPr sz="1800" kern="1200">
                <a:solidFill>
                  <a:schemeClr val="tx1"/>
                </a:solidFill>
                <a:latin typeface="+mn-lt"/>
                <a:ea typeface="+mn-ea"/>
                <a:cs typeface="+mn-cs"/>
              </a:defRPr>
            </a:lvl9pPr>
          </a:lstStyle>
          <a:p>
            <a:pPr algn="l">
              <a:spcAft>
                <a:spcPts val="600"/>
              </a:spcAft>
            </a:pPr>
            <a:r>
              <a:rPr lang="nl-BE" sz="1100" b="1">
                <a:solidFill>
                  <a:srgbClr val="595959"/>
                </a:solidFill>
              </a:rPr>
              <a:t>Kijk hiervoor naar de volgende vijf categorieën waar dit impact op heeft:</a:t>
            </a:r>
          </a:p>
          <a:p>
            <a:pPr algn="l">
              <a:spcAft>
                <a:spcPts val="600"/>
              </a:spcAft>
            </a:pPr>
            <a:endParaRPr lang="nl-BE" sz="1400" b="1">
              <a:solidFill>
                <a:srgbClr val="595959"/>
              </a:solidFill>
            </a:endParaRPr>
          </a:p>
          <a:p>
            <a:pPr algn="l">
              <a:spcAft>
                <a:spcPts val="600"/>
              </a:spcAft>
            </a:pPr>
            <a:r>
              <a:rPr lang="nl-BE" sz="1100" b="1">
                <a:solidFill>
                  <a:srgbClr val="595959"/>
                </a:solidFill>
              </a:rPr>
              <a:t>Hoe schaalt u de impact telkens in?</a:t>
            </a:r>
            <a:r>
              <a:rPr lang="nl-BE" sz="1100" b="1" baseline="30000">
                <a:solidFill>
                  <a:srgbClr val="595959"/>
                </a:solidFill>
              </a:rPr>
              <a:t>*</a:t>
            </a:r>
          </a:p>
          <a:p>
            <a:pPr algn="l">
              <a:spcAft>
                <a:spcPts val="600"/>
              </a:spcAft>
            </a:pPr>
            <a:endParaRPr lang="nl-BE" sz="100" b="1">
              <a:solidFill>
                <a:srgbClr val="595959"/>
              </a:solidFill>
            </a:endParaRPr>
          </a:p>
          <a:p>
            <a:pPr algn="l">
              <a:spcAft>
                <a:spcPts val="600"/>
              </a:spcAft>
            </a:pPr>
            <a:endParaRPr lang="nl-BE" sz="1100" b="1">
              <a:solidFill>
                <a:srgbClr val="595959"/>
              </a:solidFill>
            </a:endParaRPr>
          </a:p>
          <a:p>
            <a:pPr algn="l">
              <a:spcAft>
                <a:spcPts val="600"/>
              </a:spcAft>
            </a:pPr>
            <a:r>
              <a:rPr lang="nl-BE" sz="1100" b="1">
                <a:solidFill>
                  <a:srgbClr val="595959"/>
                </a:solidFill>
              </a:rPr>
              <a:t>Welke is de zwaarst</a:t>
            </a:r>
            <a:r>
              <a:rPr lang="nl-BE" sz="1100" b="1" baseline="0">
                <a:solidFill>
                  <a:srgbClr val="595959"/>
                </a:solidFill>
              </a:rPr>
              <a:t> doorgewegende inschaling?</a:t>
            </a:r>
            <a:endParaRPr lang="nl-BE" sz="1100" b="1">
              <a:solidFill>
                <a:srgbClr val="595959"/>
              </a:solidFill>
            </a:endParaRPr>
          </a:p>
          <a:p>
            <a:pPr algn="l">
              <a:spcAft>
                <a:spcPts val="600"/>
              </a:spcAft>
            </a:pPr>
            <a:endParaRPr lang="nl-BE" sz="1100" b="1">
              <a:solidFill>
                <a:srgbClr val="595959"/>
              </a:solidFill>
            </a:endParaRPr>
          </a:p>
        </xdr:txBody>
      </xdr:sp>
      <xdr:sp macro="" textlink="">
        <xdr:nvSpPr>
          <xdr:cNvPr id="72" name="Rectangle 71">
            <a:extLst>
              <a:ext uri="{FF2B5EF4-FFF2-40B4-BE49-F238E27FC236}">
                <a16:creationId xmlns:a16="http://schemas.microsoft.com/office/drawing/2014/main" id="{25AAC4F5-4909-2457-FF55-28791E104C83}"/>
              </a:ext>
            </a:extLst>
          </xdr:cNvPr>
          <xdr:cNvSpPr/>
        </xdr:nvSpPr>
        <xdr:spPr>
          <a:xfrm>
            <a:off x="2673620" y="1829073"/>
            <a:ext cx="1586557" cy="237495"/>
          </a:xfrm>
          <a:prstGeom prst="rect">
            <a:avLst/>
          </a:prstGeom>
          <a:solidFill>
            <a:schemeClr val="bg1">
              <a:lumMod val="100000"/>
            </a:schemeClr>
          </a:solidFill>
          <a:ln>
            <a:solidFill>
              <a:srgbClr val="595959"/>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4610" tIns="54610" rIns="54610" bIns="54610" rtlCol="0" anchor="ctr"/>
          <a:lstStyle>
            <a:defPPr>
              <a:defRPr lang="en-US"/>
            </a:defPPr>
            <a:lvl1pPr marL="0" indent="0" algn="l" defTabSz="914400" rtl="0" eaLnBrk="1" latinLnBrk="0" hangingPunct="1">
              <a:defRPr sz="1800" kern="1200">
                <a:solidFill>
                  <a:schemeClr val="lt1"/>
                </a:solidFill>
                <a:latin typeface="+mn-lt"/>
                <a:ea typeface="+mn-ea"/>
                <a:cs typeface="+mn-cs"/>
              </a:defRPr>
            </a:lvl1pPr>
            <a:lvl2pPr marL="457200" indent="0" algn="l" defTabSz="914400" rtl="0" eaLnBrk="1" latinLnBrk="0" hangingPunct="1">
              <a:defRPr sz="1800" kern="1200">
                <a:solidFill>
                  <a:schemeClr val="lt1"/>
                </a:solidFill>
                <a:latin typeface="+mn-lt"/>
                <a:ea typeface="+mn-ea"/>
                <a:cs typeface="+mn-cs"/>
              </a:defRPr>
            </a:lvl2pPr>
            <a:lvl3pPr marL="914400" indent="0" algn="l" defTabSz="914400" rtl="0" eaLnBrk="1" latinLnBrk="0" hangingPunct="1">
              <a:defRPr sz="1800" kern="1200">
                <a:solidFill>
                  <a:schemeClr val="lt1"/>
                </a:solidFill>
                <a:latin typeface="+mn-lt"/>
                <a:ea typeface="+mn-ea"/>
                <a:cs typeface="+mn-cs"/>
              </a:defRPr>
            </a:lvl3pPr>
            <a:lvl4pPr marL="1371600" indent="0" algn="l" defTabSz="914400" rtl="0" eaLnBrk="1" latinLnBrk="0" hangingPunct="1">
              <a:defRPr sz="1800" kern="1200">
                <a:solidFill>
                  <a:schemeClr val="lt1"/>
                </a:solidFill>
                <a:latin typeface="+mn-lt"/>
                <a:ea typeface="+mn-ea"/>
                <a:cs typeface="+mn-cs"/>
              </a:defRPr>
            </a:lvl4pPr>
            <a:lvl5pPr marL="1828800" indent="0" algn="l" defTabSz="914400" rtl="0" eaLnBrk="1" latinLnBrk="0" hangingPunct="1">
              <a:defRPr sz="1800" kern="1200">
                <a:solidFill>
                  <a:schemeClr val="lt1"/>
                </a:solidFill>
                <a:latin typeface="+mn-lt"/>
                <a:ea typeface="+mn-ea"/>
                <a:cs typeface="+mn-cs"/>
              </a:defRPr>
            </a:lvl5pPr>
            <a:lvl6pPr marL="2286000" indent="0" algn="l" defTabSz="914400" rtl="0" eaLnBrk="1" latinLnBrk="0" hangingPunct="1">
              <a:defRPr sz="1800" kern="1200">
                <a:solidFill>
                  <a:schemeClr val="lt1"/>
                </a:solidFill>
                <a:latin typeface="+mn-lt"/>
                <a:ea typeface="+mn-ea"/>
                <a:cs typeface="+mn-cs"/>
              </a:defRPr>
            </a:lvl6pPr>
            <a:lvl7pPr marL="2743200" indent="0" algn="l" defTabSz="914400" rtl="0" eaLnBrk="1" latinLnBrk="0" hangingPunct="1">
              <a:defRPr sz="1800" kern="1200">
                <a:solidFill>
                  <a:schemeClr val="lt1"/>
                </a:solidFill>
                <a:latin typeface="+mn-lt"/>
                <a:ea typeface="+mn-ea"/>
                <a:cs typeface="+mn-cs"/>
              </a:defRPr>
            </a:lvl7pPr>
            <a:lvl8pPr marL="3200400" indent="0" algn="l" defTabSz="914400" rtl="0" eaLnBrk="1" latinLnBrk="0" hangingPunct="1">
              <a:defRPr sz="1800" kern="1200">
                <a:solidFill>
                  <a:schemeClr val="lt1"/>
                </a:solidFill>
                <a:latin typeface="+mn-lt"/>
                <a:ea typeface="+mn-ea"/>
                <a:cs typeface="+mn-cs"/>
              </a:defRPr>
            </a:lvl8pPr>
            <a:lvl9pPr marL="3657600" indent="0" algn="l" defTabSz="914400" rtl="0" eaLnBrk="1" latinLnBrk="0" hangingPunct="1">
              <a:defRPr sz="1800" kern="1200">
                <a:solidFill>
                  <a:schemeClr val="lt1"/>
                </a:solidFill>
                <a:latin typeface="+mn-lt"/>
                <a:ea typeface="+mn-ea"/>
                <a:cs typeface="+mn-cs"/>
              </a:defRPr>
            </a:lvl9pPr>
          </a:lstStyle>
          <a:p>
            <a:pPr algn="ctr"/>
            <a:r>
              <a:rPr lang="nl-BE" sz="1100" b="1">
                <a:solidFill>
                  <a:srgbClr val="595959"/>
                </a:solidFill>
              </a:rPr>
              <a:t>Financiële schade</a:t>
            </a:r>
          </a:p>
        </xdr:txBody>
      </xdr:sp>
      <xdr:sp macro="" textlink="">
        <xdr:nvSpPr>
          <xdr:cNvPr id="73" name="Rectangle 72">
            <a:extLst>
              <a:ext uri="{FF2B5EF4-FFF2-40B4-BE49-F238E27FC236}">
                <a16:creationId xmlns:a16="http://schemas.microsoft.com/office/drawing/2014/main" id="{6A71DB05-6124-633A-0E14-3F2119B76736}"/>
              </a:ext>
            </a:extLst>
          </xdr:cNvPr>
          <xdr:cNvSpPr/>
        </xdr:nvSpPr>
        <xdr:spPr>
          <a:xfrm>
            <a:off x="4502466" y="1829073"/>
            <a:ext cx="1596107" cy="237495"/>
          </a:xfrm>
          <a:prstGeom prst="rect">
            <a:avLst/>
          </a:prstGeom>
          <a:solidFill>
            <a:schemeClr val="bg1">
              <a:lumMod val="100000"/>
            </a:schemeClr>
          </a:solidFill>
          <a:ln>
            <a:solidFill>
              <a:srgbClr val="595959"/>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4610" tIns="54610" rIns="54610" bIns="54610" rtlCol="0" anchor="ctr"/>
          <a:lstStyle>
            <a:defPPr>
              <a:defRPr lang="en-US"/>
            </a:defPPr>
            <a:lvl1pPr marL="0" indent="0" algn="l" defTabSz="914400" rtl="0" eaLnBrk="1" latinLnBrk="0" hangingPunct="1">
              <a:defRPr sz="1800" kern="1200">
                <a:solidFill>
                  <a:schemeClr val="lt1"/>
                </a:solidFill>
                <a:latin typeface="+mn-lt"/>
                <a:ea typeface="+mn-ea"/>
                <a:cs typeface="+mn-cs"/>
              </a:defRPr>
            </a:lvl1pPr>
            <a:lvl2pPr marL="457200" indent="0" algn="l" defTabSz="914400" rtl="0" eaLnBrk="1" latinLnBrk="0" hangingPunct="1">
              <a:defRPr sz="1800" kern="1200">
                <a:solidFill>
                  <a:schemeClr val="lt1"/>
                </a:solidFill>
                <a:latin typeface="+mn-lt"/>
                <a:ea typeface="+mn-ea"/>
                <a:cs typeface="+mn-cs"/>
              </a:defRPr>
            </a:lvl2pPr>
            <a:lvl3pPr marL="914400" indent="0" algn="l" defTabSz="914400" rtl="0" eaLnBrk="1" latinLnBrk="0" hangingPunct="1">
              <a:defRPr sz="1800" kern="1200">
                <a:solidFill>
                  <a:schemeClr val="lt1"/>
                </a:solidFill>
                <a:latin typeface="+mn-lt"/>
                <a:ea typeface="+mn-ea"/>
                <a:cs typeface="+mn-cs"/>
              </a:defRPr>
            </a:lvl3pPr>
            <a:lvl4pPr marL="1371600" indent="0" algn="l" defTabSz="914400" rtl="0" eaLnBrk="1" latinLnBrk="0" hangingPunct="1">
              <a:defRPr sz="1800" kern="1200">
                <a:solidFill>
                  <a:schemeClr val="lt1"/>
                </a:solidFill>
                <a:latin typeface="+mn-lt"/>
                <a:ea typeface="+mn-ea"/>
                <a:cs typeface="+mn-cs"/>
              </a:defRPr>
            </a:lvl4pPr>
            <a:lvl5pPr marL="1828800" indent="0" algn="l" defTabSz="914400" rtl="0" eaLnBrk="1" latinLnBrk="0" hangingPunct="1">
              <a:defRPr sz="1800" kern="1200">
                <a:solidFill>
                  <a:schemeClr val="lt1"/>
                </a:solidFill>
                <a:latin typeface="+mn-lt"/>
                <a:ea typeface="+mn-ea"/>
                <a:cs typeface="+mn-cs"/>
              </a:defRPr>
            </a:lvl5pPr>
            <a:lvl6pPr marL="2286000" indent="0" algn="l" defTabSz="914400" rtl="0" eaLnBrk="1" latinLnBrk="0" hangingPunct="1">
              <a:defRPr sz="1800" kern="1200">
                <a:solidFill>
                  <a:schemeClr val="lt1"/>
                </a:solidFill>
                <a:latin typeface="+mn-lt"/>
                <a:ea typeface="+mn-ea"/>
                <a:cs typeface="+mn-cs"/>
              </a:defRPr>
            </a:lvl6pPr>
            <a:lvl7pPr marL="2743200" indent="0" algn="l" defTabSz="914400" rtl="0" eaLnBrk="1" latinLnBrk="0" hangingPunct="1">
              <a:defRPr sz="1800" kern="1200">
                <a:solidFill>
                  <a:schemeClr val="lt1"/>
                </a:solidFill>
                <a:latin typeface="+mn-lt"/>
                <a:ea typeface="+mn-ea"/>
                <a:cs typeface="+mn-cs"/>
              </a:defRPr>
            </a:lvl7pPr>
            <a:lvl8pPr marL="3200400" indent="0" algn="l" defTabSz="914400" rtl="0" eaLnBrk="1" latinLnBrk="0" hangingPunct="1">
              <a:defRPr sz="1800" kern="1200">
                <a:solidFill>
                  <a:schemeClr val="lt1"/>
                </a:solidFill>
                <a:latin typeface="+mn-lt"/>
                <a:ea typeface="+mn-ea"/>
                <a:cs typeface="+mn-cs"/>
              </a:defRPr>
            </a:lvl8pPr>
            <a:lvl9pPr marL="3657600" indent="0" algn="l" defTabSz="914400" rtl="0" eaLnBrk="1" latinLnBrk="0" hangingPunct="1">
              <a:defRPr sz="1800" kern="1200">
                <a:solidFill>
                  <a:schemeClr val="lt1"/>
                </a:solidFill>
                <a:latin typeface="+mn-lt"/>
                <a:ea typeface="+mn-ea"/>
                <a:cs typeface="+mn-cs"/>
              </a:defRPr>
            </a:lvl9pPr>
          </a:lstStyle>
          <a:p>
            <a:pPr algn="ctr"/>
            <a:r>
              <a:rPr lang="nl-BE" sz="1100" b="1">
                <a:solidFill>
                  <a:srgbClr val="595959"/>
                </a:solidFill>
              </a:rPr>
              <a:t>Impact op het imago</a:t>
            </a:r>
          </a:p>
        </xdr:txBody>
      </xdr:sp>
      <xdr:sp macro="" textlink="">
        <xdr:nvSpPr>
          <xdr:cNvPr id="74" name="Rectangle 73">
            <a:extLst>
              <a:ext uri="{FF2B5EF4-FFF2-40B4-BE49-F238E27FC236}">
                <a16:creationId xmlns:a16="http://schemas.microsoft.com/office/drawing/2014/main" id="{59993778-4C1B-9AC2-AB66-0934F8951C13}"/>
              </a:ext>
            </a:extLst>
          </xdr:cNvPr>
          <xdr:cNvSpPr/>
        </xdr:nvSpPr>
        <xdr:spPr>
          <a:xfrm>
            <a:off x="6337681" y="1829073"/>
            <a:ext cx="1586557" cy="237495"/>
          </a:xfrm>
          <a:prstGeom prst="rect">
            <a:avLst/>
          </a:prstGeom>
          <a:solidFill>
            <a:schemeClr val="bg1">
              <a:lumMod val="100000"/>
            </a:schemeClr>
          </a:solidFill>
          <a:ln>
            <a:solidFill>
              <a:srgbClr val="595959"/>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4610" tIns="54610" rIns="54610" bIns="54610" rtlCol="0" anchor="ctr"/>
          <a:lstStyle>
            <a:defPPr>
              <a:defRPr lang="en-US"/>
            </a:defPPr>
            <a:lvl1pPr marL="0" indent="0" algn="l" defTabSz="914400" rtl="0" eaLnBrk="1" latinLnBrk="0" hangingPunct="1">
              <a:defRPr sz="1800" kern="1200">
                <a:solidFill>
                  <a:schemeClr val="lt1"/>
                </a:solidFill>
                <a:latin typeface="+mn-lt"/>
                <a:ea typeface="+mn-ea"/>
                <a:cs typeface="+mn-cs"/>
              </a:defRPr>
            </a:lvl1pPr>
            <a:lvl2pPr marL="457200" indent="0" algn="l" defTabSz="914400" rtl="0" eaLnBrk="1" latinLnBrk="0" hangingPunct="1">
              <a:defRPr sz="1800" kern="1200">
                <a:solidFill>
                  <a:schemeClr val="lt1"/>
                </a:solidFill>
                <a:latin typeface="+mn-lt"/>
                <a:ea typeface="+mn-ea"/>
                <a:cs typeface="+mn-cs"/>
              </a:defRPr>
            </a:lvl2pPr>
            <a:lvl3pPr marL="914400" indent="0" algn="l" defTabSz="914400" rtl="0" eaLnBrk="1" latinLnBrk="0" hangingPunct="1">
              <a:defRPr sz="1800" kern="1200">
                <a:solidFill>
                  <a:schemeClr val="lt1"/>
                </a:solidFill>
                <a:latin typeface="+mn-lt"/>
                <a:ea typeface="+mn-ea"/>
                <a:cs typeface="+mn-cs"/>
              </a:defRPr>
            </a:lvl3pPr>
            <a:lvl4pPr marL="1371600" indent="0" algn="l" defTabSz="914400" rtl="0" eaLnBrk="1" latinLnBrk="0" hangingPunct="1">
              <a:defRPr sz="1800" kern="1200">
                <a:solidFill>
                  <a:schemeClr val="lt1"/>
                </a:solidFill>
                <a:latin typeface="+mn-lt"/>
                <a:ea typeface="+mn-ea"/>
                <a:cs typeface="+mn-cs"/>
              </a:defRPr>
            </a:lvl4pPr>
            <a:lvl5pPr marL="1828800" indent="0" algn="l" defTabSz="914400" rtl="0" eaLnBrk="1" latinLnBrk="0" hangingPunct="1">
              <a:defRPr sz="1800" kern="1200">
                <a:solidFill>
                  <a:schemeClr val="lt1"/>
                </a:solidFill>
                <a:latin typeface="+mn-lt"/>
                <a:ea typeface="+mn-ea"/>
                <a:cs typeface="+mn-cs"/>
              </a:defRPr>
            </a:lvl5pPr>
            <a:lvl6pPr marL="2286000" indent="0" algn="l" defTabSz="914400" rtl="0" eaLnBrk="1" latinLnBrk="0" hangingPunct="1">
              <a:defRPr sz="1800" kern="1200">
                <a:solidFill>
                  <a:schemeClr val="lt1"/>
                </a:solidFill>
                <a:latin typeface="+mn-lt"/>
                <a:ea typeface="+mn-ea"/>
                <a:cs typeface="+mn-cs"/>
              </a:defRPr>
            </a:lvl6pPr>
            <a:lvl7pPr marL="2743200" indent="0" algn="l" defTabSz="914400" rtl="0" eaLnBrk="1" latinLnBrk="0" hangingPunct="1">
              <a:defRPr sz="1800" kern="1200">
                <a:solidFill>
                  <a:schemeClr val="lt1"/>
                </a:solidFill>
                <a:latin typeface="+mn-lt"/>
                <a:ea typeface="+mn-ea"/>
                <a:cs typeface="+mn-cs"/>
              </a:defRPr>
            </a:lvl7pPr>
            <a:lvl8pPr marL="3200400" indent="0" algn="l" defTabSz="914400" rtl="0" eaLnBrk="1" latinLnBrk="0" hangingPunct="1">
              <a:defRPr sz="1800" kern="1200">
                <a:solidFill>
                  <a:schemeClr val="lt1"/>
                </a:solidFill>
                <a:latin typeface="+mn-lt"/>
                <a:ea typeface="+mn-ea"/>
                <a:cs typeface="+mn-cs"/>
              </a:defRPr>
            </a:lvl8pPr>
            <a:lvl9pPr marL="3657600" indent="0" algn="l" defTabSz="914400" rtl="0" eaLnBrk="1" latinLnBrk="0" hangingPunct="1">
              <a:defRPr sz="1800" kern="1200">
                <a:solidFill>
                  <a:schemeClr val="lt1"/>
                </a:solidFill>
                <a:latin typeface="+mn-lt"/>
                <a:ea typeface="+mn-ea"/>
                <a:cs typeface="+mn-cs"/>
              </a:defRPr>
            </a:lvl9pPr>
          </a:lstStyle>
          <a:p>
            <a:pPr algn="ctr"/>
            <a:r>
              <a:rPr lang="nl-BE" sz="1100" b="1">
                <a:solidFill>
                  <a:srgbClr val="595959"/>
                </a:solidFill>
              </a:rPr>
              <a:t>Juridische implicaties</a:t>
            </a:r>
          </a:p>
        </xdr:txBody>
      </xdr:sp>
      <xdr:sp macro="" textlink="">
        <xdr:nvSpPr>
          <xdr:cNvPr id="75" name="Rectangle 74">
            <a:extLst>
              <a:ext uri="{FF2B5EF4-FFF2-40B4-BE49-F238E27FC236}">
                <a16:creationId xmlns:a16="http://schemas.microsoft.com/office/drawing/2014/main" id="{41844B11-34A9-A2B8-2EFF-8DDAA1FA2255}"/>
              </a:ext>
            </a:extLst>
          </xdr:cNvPr>
          <xdr:cNvSpPr/>
        </xdr:nvSpPr>
        <xdr:spPr>
          <a:xfrm>
            <a:off x="8166526" y="1829073"/>
            <a:ext cx="1592924" cy="237495"/>
          </a:xfrm>
          <a:prstGeom prst="rect">
            <a:avLst/>
          </a:prstGeom>
          <a:solidFill>
            <a:schemeClr val="bg1">
              <a:lumMod val="100000"/>
            </a:schemeClr>
          </a:solidFill>
          <a:ln>
            <a:solidFill>
              <a:srgbClr val="595959"/>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4610" tIns="54610" rIns="54610" bIns="54610" rtlCol="0" anchor="ctr"/>
          <a:lstStyle>
            <a:defPPr>
              <a:defRPr lang="en-US"/>
            </a:defPPr>
            <a:lvl1pPr marL="0" indent="0" algn="l" defTabSz="914400" rtl="0" eaLnBrk="1" latinLnBrk="0" hangingPunct="1">
              <a:defRPr sz="1800" kern="1200">
                <a:solidFill>
                  <a:schemeClr val="lt1"/>
                </a:solidFill>
                <a:latin typeface="+mn-lt"/>
                <a:ea typeface="+mn-ea"/>
                <a:cs typeface="+mn-cs"/>
              </a:defRPr>
            </a:lvl1pPr>
            <a:lvl2pPr marL="457200" indent="0" algn="l" defTabSz="914400" rtl="0" eaLnBrk="1" latinLnBrk="0" hangingPunct="1">
              <a:defRPr sz="1800" kern="1200">
                <a:solidFill>
                  <a:schemeClr val="lt1"/>
                </a:solidFill>
                <a:latin typeface="+mn-lt"/>
                <a:ea typeface="+mn-ea"/>
                <a:cs typeface="+mn-cs"/>
              </a:defRPr>
            </a:lvl2pPr>
            <a:lvl3pPr marL="914400" indent="0" algn="l" defTabSz="914400" rtl="0" eaLnBrk="1" latinLnBrk="0" hangingPunct="1">
              <a:defRPr sz="1800" kern="1200">
                <a:solidFill>
                  <a:schemeClr val="lt1"/>
                </a:solidFill>
                <a:latin typeface="+mn-lt"/>
                <a:ea typeface="+mn-ea"/>
                <a:cs typeface="+mn-cs"/>
              </a:defRPr>
            </a:lvl3pPr>
            <a:lvl4pPr marL="1371600" indent="0" algn="l" defTabSz="914400" rtl="0" eaLnBrk="1" latinLnBrk="0" hangingPunct="1">
              <a:defRPr sz="1800" kern="1200">
                <a:solidFill>
                  <a:schemeClr val="lt1"/>
                </a:solidFill>
                <a:latin typeface="+mn-lt"/>
                <a:ea typeface="+mn-ea"/>
                <a:cs typeface="+mn-cs"/>
              </a:defRPr>
            </a:lvl4pPr>
            <a:lvl5pPr marL="1828800" indent="0" algn="l" defTabSz="914400" rtl="0" eaLnBrk="1" latinLnBrk="0" hangingPunct="1">
              <a:defRPr sz="1800" kern="1200">
                <a:solidFill>
                  <a:schemeClr val="lt1"/>
                </a:solidFill>
                <a:latin typeface="+mn-lt"/>
                <a:ea typeface="+mn-ea"/>
                <a:cs typeface="+mn-cs"/>
              </a:defRPr>
            </a:lvl5pPr>
            <a:lvl6pPr marL="2286000" indent="0" algn="l" defTabSz="914400" rtl="0" eaLnBrk="1" latinLnBrk="0" hangingPunct="1">
              <a:defRPr sz="1800" kern="1200">
                <a:solidFill>
                  <a:schemeClr val="lt1"/>
                </a:solidFill>
                <a:latin typeface="+mn-lt"/>
                <a:ea typeface="+mn-ea"/>
                <a:cs typeface="+mn-cs"/>
              </a:defRPr>
            </a:lvl6pPr>
            <a:lvl7pPr marL="2743200" indent="0" algn="l" defTabSz="914400" rtl="0" eaLnBrk="1" latinLnBrk="0" hangingPunct="1">
              <a:defRPr sz="1800" kern="1200">
                <a:solidFill>
                  <a:schemeClr val="lt1"/>
                </a:solidFill>
                <a:latin typeface="+mn-lt"/>
                <a:ea typeface="+mn-ea"/>
                <a:cs typeface="+mn-cs"/>
              </a:defRPr>
            </a:lvl7pPr>
            <a:lvl8pPr marL="3200400" indent="0" algn="l" defTabSz="914400" rtl="0" eaLnBrk="1" latinLnBrk="0" hangingPunct="1">
              <a:defRPr sz="1800" kern="1200">
                <a:solidFill>
                  <a:schemeClr val="lt1"/>
                </a:solidFill>
                <a:latin typeface="+mn-lt"/>
                <a:ea typeface="+mn-ea"/>
                <a:cs typeface="+mn-cs"/>
              </a:defRPr>
            </a:lvl8pPr>
            <a:lvl9pPr marL="3657600" indent="0" algn="l" defTabSz="914400" rtl="0" eaLnBrk="1" latinLnBrk="0" hangingPunct="1">
              <a:defRPr sz="1800" kern="1200">
                <a:solidFill>
                  <a:schemeClr val="lt1"/>
                </a:solidFill>
                <a:latin typeface="+mn-lt"/>
                <a:ea typeface="+mn-ea"/>
                <a:cs typeface="+mn-cs"/>
              </a:defRPr>
            </a:lvl9pPr>
          </a:lstStyle>
          <a:p>
            <a:pPr algn="ctr"/>
            <a:r>
              <a:rPr lang="nl-BE" sz="1100" b="1">
                <a:solidFill>
                  <a:srgbClr val="595959"/>
                </a:solidFill>
              </a:rPr>
              <a:t>Dienstverlening</a:t>
            </a:r>
          </a:p>
        </xdr:txBody>
      </xdr:sp>
      <xdr:sp macro="" textlink="">
        <xdr:nvSpPr>
          <xdr:cNvPr id="76" name="Rectangle 75">
            <a:extLst>
              <a:ext uri="{FF2B5EF4-FFF2-40B4-BE49-F238E27FC236}">
                <a16:creationId xmlns:a16="http://schemas.microsoft.com/office/drawing/2014/main" id="{F4E20E0B-C73A-9FFC-14AE-5A63994286E0}"/>
              </a:ext>
            </a:extLst>
          </xdr:cNvPr>
          <xdr:cNvSpPr/>
        </xdr:nvSpPr>
        <xdr:spPr>
          <a:xfrm>
            <a:off x="10001738" y="1829073"/>
            <a:ext cx="1586557" cy="237495"/>
          </a:xfrm>
          <a:prstGeom prst="rect">
            <a:avLst/>
          </a:prstGeom>
          <a:solidFill>
            <a:schemeClr val="bg1">
              <a:lumMod val="100000"/>
            </a:schemeClr>
          </a:solidFill>
          <a:ln>
            <a:solidFill>
              <a:srgbClr val="595959"/>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4610" tIns="54610" rIns="54610" bIns="54610" rtlCol="0" anchor="ctr"/>
          <a:lstStyle>
            <a:defPPr>
              <a:defRPr lang="en-US"/>
            </a:defPPr>
            <a:lvl1pPr marL="0" indent="0" algn="l" defTabSz="914400" rtl="0" eaLnBrk="1" latinLnBrk="0" hangingPunct="1">
              <a:defRPr sz="1800" kern="1200">
                <a:solidFill>
                  <a:schemeClr val="lt1"/>
                </a:solidFill>
                <a:latin typeface="+mn-lt"/>
                <a:ea typeface="+mn-ea"/>
                <a:cs typeface="+mn-cs"/>
              </a:defRPr>
            </a:lvl1pPr>
            <a:lvl2pPr marL="457200" indent="0" algn="l" defTabSz="914400" rtl="0" eaLnBrk="1" latinLnBrk="0" hangingPunct="1">
              <a:defRPr sz="1800" kern="1200">
                <a:solidFill>
                  <a:schemeClr val="lt1"/>
                </a:solidFill>
                <a:latin typeface="+mn-lt"/>
                <a:ea typeface="+mn-ea"/>
                <a:cs typeface="+mn-cs"/>
              </a:defRPr>
            </a:lvl2pPr>
            <a:lvl3pPr marL="914400" indent="0" algn="l" defTabSz="914400" rtl="0" eaLnBrk="1" latinLnBrk="0" hangingPunct="1">
              <a:defRPr sz="1800" kern="1200">
                <a:solidFill>
                  <a:schemeClr val="lt1"/>
                </a:solidFill>
                <a:latin typeface="+mn-lt"/>
                <a:ea typeface="+mn-ea"/>
                <a:cs typeface="+mn-cs"/>
              </a:defRPr>
            </a:lvl3pPr>
            <a:lvl4pPr marL="1371600" indent="0" algn="l" defTabSz="914400" rtl="0" eaLnBrk="1" latinLnBrk="0" hangingPunct="1">
              <a:defRPr sz="1800" kern="1200">
                <a:solidFill>
                  <a:schemeClr val="lt1"/>
                </a:solidFill>
                <a:latin typeface="+mn-lt"/>
                <a:ea typeface="+mn-ea"/>
                <a:cs typeface="+mn-cs"/>
              </a:defRPr>
            </a:lvl4pPr>
            <a:lvl5pPr marL="1828800" indent="0" algn="l" defTabSz="914400" rtl="0" eaLnBrk="1" latinLnBrk="0" hangingPunct="1">
              <a:defRPr sz="1800" kern="1200">
                <a:solidFill>
                  <a:schemeClr val="lt1"/>
                </a:solidFill>
                <a:latin typeface="+mn-lt"/>
                <a:ea typeface="+mn-ea"/>
                <a:cs typeface="+mn-cs"/>
              </a:defRPr>
            </a:lvl5pPr>
            <a:lvl6pPr marL="2286000" indent="0" algn="l" defTabSz="914400" rtl="0" eaLnBrk="1" latinLnBrk="0" hangingPunct="1">
              <a:defRPr sz="1800" kern="1200">
                <a:solidFill>
                  <a:schemeClr val="lt1"/>
                </a:solidFill>
                <a:latin typeface="+mn-lt"/>
                <a:ea typeface="+mn-ea"/>
                <a:cs typeface="+mn-cs"/>
              </a:defRPr>
            </a:lvl6pPr>
            <a:lvl7pPr marL="2743200" indent="0" algn="l" defTabSz="914400" rtl="0" eaLnBrk="1" latinLnBrk="0" hangingPunct="1">
              <a:defRPr sz="1800" kern="1200">
                <a:solidFill>
                  <a:schemeClr val="lt1"/>
                </a:solidFill>
                <a:latin typeface="+mn-lt"/>
                <a:ea typeface="+mn-ea"/>
                <a:cs typeface="+mn-cs"/>
              </a:defRPr>
            </a:lvl7pPr>
            <a:lvl8pPr marL="3200400" indent="0" algn="l" defTabSz="914400" rtl="0" eaLnBrk="1" latinLnBrk="0" hangingPunct="1">
              <a:defRPr sz="1800" kern="1200">
                <a:solidFill>
                  <a:schemeClr val="lt1"/>
                </a:solidFill>
                <a:latin typeface="+mn-lt"/>
                <a:ea typeface="+mn-ea"/>
                <a:cs typeface="+mn-cs"/>
              </a:defRPr>
            </a:lvl8pPr>
            <a:lvl9pPr marL="3657600" indent="0" algn="l" defTabSz="914400" rtl="0" eaLnBrk="1" latinLnBrk="0" hangingPunct="1">
              <a:defRPr sz="1800" kern="1200">
                <a:solidFill>
                  <a:schemeClr val="lt1"/>
                </a:solidFill>
                <a:latin typeface="+mn-lt"/>
                <a:ea typeface="+mn-ea"/>
                <a:cs typeface="+mn-cs"/>
              </a:defRPr>
            </a:lvl9pPr>
          </a:lstStyle>
          <a:p>
            <a:pPr algn="ctr"/>
            <a:r>
              <a:rPr lang="nl-BE" sz="1100" b="1">
                <a:solidFill>
                  <a:srgbClr val="595959"/>
                </a:solidFill>
              </a:rPr>
              <a:t>Belanghebbenden</a:t>
            </a:r>
          </a:p>
        </xdr:txBody>
      </xdr:sp>
      <xdr:cxnSp macro="">
        <xdr:nvCxnSpPr>
          <xdr:cNvPr id="77" name="Straight Arrow Connector 76">
            <a:extLst>
              <a:ext uri="{FF2B5EF4-FFF2-40B4-BE49-F238E27FC236}">
                <a16:creationId xmlns:a16="http://schemas.microsoft.com/office/drawing/2014/main" id="{CCF88C25-2329-A5B9-3251-DB4A7074B5F3}"/>
              </a:ext>
            </a:extLst>
          </xdr:cNvPr>
          <xdr:cNvCxnSpPr>
            <a:cxnSpLocks/>
          </xdr:cNvCxnSpPr>
        </xdr:nvCxnSpPr>
        <xdr:spPr>
          <a:xfrm>
            <a:off x="6696072" y="3000858"/>
            <a:ext cx="0" cy="489891"/>
          </a:xfrm>
          <a:prstGeom prst="straightConnector1">
            <a:avLst/>
          </a:prstGeom>
          <a:ln w="12700">
            <a:solidFill>
              <a:srgbClr val="595959"/>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8" name="TextBox 37">
            <a:extLst>
              <a:ext uri="{FF2B5EF4-FFF2-40B4-BE49-F238E27FC236}">
                <a16:creationId xmlns:a16="http://schemas.microsoft.com/office/drawing/2014/main" id="{CC97C165-1153-F047-166D-CA18C84BB5A1}"/>
              </a:ext>
            </a:extLst>
          </xdr:cNvPr>
          <xdr:cNvSpPr txBox="1">
            <a:spLocks/>
          </xdr:cNvSpPr>
        </xdr:nvSpPr>
        <xdr:spPr>
          <a:xfrm>
            <a:off x="6173674" y="3156426"/>
            <a:ext cx="581884" cy="197400"/>
          </a:xfrm>
          <a:prstGeom prst="rect">
            <a:avLst/>
          </a:prstGeom>
        </xdr:spPr>
        <xdr:txBody>
          <a:bodyPr vert="horz" wrap="square" lIns="0" tIns="0" rIns="0" bIns="0" rtlCol="0" anchor="t" anchorCtr="0">
            <a:noAutofit/>
          </a:bodyPr>
          <a:lstStyle>
            <a:defPPr>
              <a:defRPr lang="en-US"/>
            </a:defPPr>
            <a:lvl1pPr marL="0" indent="0" algn="l" defTabSz="914400" rtl="0" eaLnBrk="1" latinLnBrk="0" hangingPunct="1">
              <a:defRPr sz="1800" kern="1200">
                <a:solidFill>
                  <a:schemeClr val="tx1"/>
                </a:solidFill>
                <a:latin typeface="+mn-lt"/>
                <a:ea typeface="+mn-ea"/>
                <a:cs typeface="+mn-cs"/>
              </a:defRPr>
            </a:lvl1pPr>
            <a:lvl2pPr marL="457200" indent="0" algn="l" defTabSz="914400" rtl="0" eaLnBrk="1" latinLnBrk="0" hangingPunct="1">
              <a:defRPr sz="1800" kern="1200">
                <a:solidFill>
                  <a:schemeClr val="tx1"/>
                </a:solidFill>
                <a:latin typeface="+mn-lt"/>
                <a:ea typeface="+mn-ea"/>
                <a:cs typeface="+mn-cs"/>
              </a:defRPr>
            </a:lvl2pPr>
            <a:lvl3pPr marL="914400" indent="0" algn="l" defTabSz="914400" rtl="0" eaLnBrk="1" latinLnBrk="0" hangingPunct="1">
              <a:defRPr sz="1800" kern="1200">
                <a:solidFill>
                  <a:schemeClr val="tx1"/>
                </a:solidFill>
                <a:latin typeface="+mn-lt"/>
                <a:ea typeface="+mn-ea"/>
                <a:cs typeface="+mn-cs"/>
              </a:defRPr>
            </a:lvl3pPr>
            <a:lvl4pPr marL="1371600" indent="0" algn="l" defTabSz="914400" rtl="0" eaLnBrk="1" latinLnBrk="0" hangingPunct="1">
              <a:defRPr sz="1800" kern="1200">
                <a:solidFill>
                  <a:schemeClr val="tx1"/>
                </a:solidFill>
                <a:latin typeface="+mn-lt"/>
                <a:ea typeface="+mn-ea"/>
                <a:cs typeface="+mn-cs"/>
              </a:defRPr>
            </a:lvl4pPr>
            <a:lvl5pPr marL="1828800" indent="0" algn="l" defTabSz="914400" rtl="0" eaLnBrk="1" latinLnBrk="0" hangingPunct="1">
              <a:defRPr sz="1800" kern="1200">
                <a:solidFill>
                  <a:schemeClr val="tx1"/>
                </a:solidFill>
                <a:latin typeface="+mn-lt"/>
                <a:ea typeface="+mn-ea"/>
                <a:cs typeface="+mn-cs"/>
              </a:defRPr>
            </a:lvl5pPr>
            <a:lvl6pPr marL="2286000" indent="0" algn="l" defTabSz="914400" rtl="0" eaLnBrk="1" latinLnBrk="0" hangingPunct="1">
              <a:defRPr sz="1800" kern="1200">
                <a:solidFill>
                  <a:schemeClr val="tx1"/>
                </a:solidFill>
                <a:latin typeface="+mn-lt"/>
                <a:ea typeface="+mn-ea"/>
                <a:cs typeface="+mn-cs"/>
              </a:defRPr>
            </a:lvl6pPr>
            <a:lvl7pPr marL="2743200" indent="0" algn="l" defTabSz="914400" rtl="0" eaLnBrk="1" latinLnBrk="0" hangingPunct="1">
              <a:defRPr sz="1800" kern="1200">
                <a:solidFill>
                  <a:schemeClr val="tx1"/>
                </a:solidFill>
                <a:latin typeface="+mn-lt"/>
                <a:ea typeface="+mn-ea"/>
                <a:cs typeface="+mn-cs"/>
              </a:defRPr>
            </a:lvl7pPr>
            <a:lvl8pPr marL="3200400" indent="0" algn="l" defTabSz="914400" rtl="0" eaLnBrk="1" latinLnBrk="0" hangingPunct="1">
              <a:defRPr sz="1800" kern="1200">
                <a:solidFill>
                  <a:schemeClr val="tx1"/>
                </a:solidFill>
                <a:latin typeface="+mn-lt"/>
                <a:ea typeface="+mn-ea"/>
                <a:cs typeface="+mn-cs"/>
              </a:defRPr>
            </a:lvl8pPr>
            <a:lvl9pPr marL="3657600" indent="0" algn="l" defTabSz="914400" rtl="0" eaLnBrk="1" latinLnBrk="0" hangingPunct="1">
              <a:defRPr sz="1800" kern="1200">
                <a:solidFill>
                  <a:schemeClr val="tx1"/>
                </a:solidFill>
                <a:latin typeface="+mn-lt"/>
                <a:ea typeface="+mn-ea"/>
                <a:cs typeface="+mn-cs"/>
              </a:defRPr>
            </a:lvl9pPr>
          </a:lstStyle>
          <a:p>
            <a:pPr algn="l">
              <a:spcAft>
                <a:spcPts val="600"/>
              </a:spcAft>
            </a:pPr>
            <a:r>
              <a:rPr lang="nl-BE" sz="1200" b="1">
                <a:solidFill>
                  <a:srgbClr val="595959"/>
                </a:solidFill>
              </a:rPr>
              <a:t>Groot</a:t>
            </a:r>
          </a:p>
        </xdr:txBody>
      </xdr:sp>
      <xdr:cxnSp macro="">
        <xdr:nvCxnSpPr>
          <xdr:cNvPr id="79" name="Straight Arrow Connector 78">
            <a:extLst>
              <a:ext uri="{FF2B5EF4-FFF2-40B4-BE49-F238E27FC236}">
                <a16:creationId xmlns:a16="http://schemas.microsoft.com/office/drawing/2014/main" id="{0836310A-25C5-B5C5-D231-1073AA6ABA56}"/>
              </a:ext>
            </a:extLst>
          </xdr:cNvPr>
          <xdr:cNvCxnSpPr>
            <a:cxnSpLocks/>
          </xdr:cNvCxnSpPr>
        </xdr:nvCxnSpPr>
        <xdr:spPr>
          <a:xfrm>
            <a:off x="3661454" y="3006546"/>
            <a:ext cx="0" cy="492829"/>
          </a:xfrm>
          <a:prstGeom prst="straightConnector1">
            <a:avLst/>
          </a:prstGeom>
          <a:ln w="12700">
            <a:solidFill>
              <a:srgbClr val="595959"/>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80" name="TextBox 39">
            <a:extLst>
              <a:ext uri="{FF2B5EF4-FFF2-40B4-BE49-F238E27FC236}">
                <a16:creationId xmlns:a16="http://schemas.microsoft.com/office/drawing/2014/main" id="{C9A7C811-12F8-0208-315F-DC996B2CCBE0}"/>
              </a:ext>
            </a:extLst>
          </xdr:cNvPr>
          <xdr:cNvSpPr txBox="1">
            <a:spLocks/>
          </xdr:cNvSpPr>
        </xdr:nvSpPr>
        <xdr:spPr>
          <a:xfrm>
            <a:off x="3081154" y="3156426"/>
            <a:ext cx="776406" cy="117255"/>
          </a:xfrm>
          <a:prstGeom prst="rect">
            <a:avLst/>
          </a:prstGeom>
        </xdr:spPr>
        <xdr:txBody>
          <a:bodyPr vert="horz" wrap="square" lIns="0" tIns="0" rIns="0" bIns="0" rtlCol="0" anchor="t" anchorCtr="0">
            <a:noAutofit/>
          </a:bodyPr>
          <a:lstStyle>
            <a:defPPr>
              <a:defRPr lang="en-US"/>
            </a:defPPr>
            <a:lvl1pPr marL="0" indent="0" algn="l" defTabSz="914400" rtl="0" eaLnBrk="1" latinLnBrk="0" hangingPunct="1">
              <a:defRPr sz="1800" kern="1200">
                <a:solidFill>
                  <a:schemeClr val="tx1"/>
                </a:solidFill>
                <a:latin typeface="+mn-lt"/>
                <a:ea typeface="+mn-ea"/>
                <a:cs typeface="+mn-cs"/>
              </a:defRPr>
            </a:lvl1pPr>
            <a:lvl2pPr marL="457200" indent="0" algn="l" defTabSz="914400" rtl="0" eaLnBrk="1" latinLnBrk="0" hangingPunct="1">
              <a:defRPr sz="1800" kern="1200">
                <a:solidFill>
                  <a:schemeClr val="tx1"/>
                </a:solidFill>
                <a:latin typeface="+mn-lt"/>
                <a:ea typeface="+mn-ea"/>
                <a:cs typeface="+mn-cs"/>
              </a:defRPr>
            </a:lvl2pPr>
            <a:lvl3pPr marL="914400" indent="0" algn="l" defTabSz="914400" rtl="0" eaLnBrk="1" latinLnBrk="0" hangingPunct="1">
              <a:defRPr sz="1800" kern="1200">
                <a:solidFill>
                  <a:schemeClr val="tx1"/>
                </a:solidFill>
                <a:latin typeface="+mn-lt"/>
                <a:ea typeface="+mn-ea"/>
                <a:cs typeface="+mn-cs"/>
              </a:defRPr>
            </a:lvl3pPr>
            <a:lvl4pPr marL="1371600" indent="0" algn="l" defTabSz="914400" rtl="0" eaLnBrk="1" latinLnBrk="0" hangingPunct="1">
              <a:defRPr sz="1800" kern="1200">
                <a:solidFill>
                  <a:schemeClr val="tx1"/>
                </a:solidFill>
                <a:latin typeface="+mn-lt"/>
                <a:ea typeface="+mn-ea"/>
                <a:cs typeface="+mn-cs"/>
              </a:defRPr>
            </a:lvl4pPr>
            <a:lvl5pPr marL="1828800" indent="0" algn="l" defTabSz="914400" rtl="0" eaLnBrk="1" latinLnBrk="0" hangingPunct="1">
              <a:defRPr sz="1800" kern="1200">
                <a:solidFill>
                  <a:schemeClr val="tx1"/>
                </a:solidFill>
                <a:latin typeface="+mn-lt"/>
                <a:ea typeface="+mn-ea"/>
                <a:cs typeface="+mn-cs"/>
              </a:defRPr>
            </a:lvl5pPr>
            <a:lvl6pPr marL="2286000" indent="0" algn="l" defTabSz="914400" rtl="0" eaLnBrk="1" latinLnBrk="0" hangingPunct="1">
              <a:defRPr sz="1800" kern="1200">
                <a:solidFill>
                  <a:schemeClr val="tx1"/>
                </a:solidFill>
                <a:latin typeface="+mn-lt"/>
                <a:ea typeface="+mn-ea"/>
                <a:cs typeface="+mn-cs"/>
              </a:defRPr>
            </a:lvl6pPr>
            <a:lvl7pPr marL="2743200" indent="0" algn="l" defTabSz="914400" rtl="0" eaLnBrk="1" latinLnBrk="0" hangingPunct="1">
              <a:defRPr sz="1800" kern="1200">
                <a:solidFill>
                  <a:schemeClr val="tx1"/>
                </a:solidFill>
                <a:latin typeface="+mn-lt"/>
                <a:ea typeface="+mn-ea"/>
                <a:cs typeface="+mn-cs"/>
              </a:defRPr>
            </a:lvl7pPr>
            <a:lvl8pPr marL="3200400" indent="0" algn="l" defTabSz="914400" rtl="0" eaLnBrk="1" latinLnBrk="0" hangingPunct="1">
              <a:defRPr sz="1800" kern="1200">
                <a:solidFill>
                  <a:schemeClr val="tx1"/>
                </a:solidFill>
                <a:latin typeface="+mn-lt"/>
                <a:ea typeface="+mn-ea"/>
                <a:cs typeface="+mn-cs"/>
              </a:defRPr>
            </a:lvl8pPr>
            <a:lvl9pPr marL="3657600" indent="0" algn="l" defTabSz="914400" rtl="0" eaLnBrk="1" latinLnBrk="0" hangingPunct="1">
              <a:defRPr sz="1800" kern="1200">
                <a:solidFill>
                  <a:schemeClr val="tx1"/>
                </a:solidFill>
                <a:latin typeface="+mn-lt"/>
                <a:ea typeface="+mn-ea"/>
                <a:cs typeface="+mn-cs"/>
              </a:defRPr>
            </a:lvl9pPr>
          </a:lstStyle>
          <a:p>
            <a:pPr algn="l">
              <a:spcAft>
                <a:spcPts val="600"/>
              </a:spcAft>
            </a:pPr>
            <a:r>
              <a:rPr lang="nl-BE" sz="1200" b="1">
                <a:solidFill>
                  <a:srgbClr val="595959"/>
                </a:solidFill>
              </a:rPr>
              <a:t>Kritiek</a:t>
            </a:r>
          </a:p>
        </xdr:txBody>
      </xdr:sp>
      <xdr:cxnSp macro="">
        <xdr:nvCxnSpPr>
          <xdr:cNvPr id="81" name="Straight Arrow Connector 80">
            <a:extLst>
              <a:ext uri="{FF2B5EF4-FFF2-40B4-BE49-F238E27FC236}">
                <a16:creationId xmlns:a16="http://schemas.microsoft.com/office/drawing/2014/main" id="{C8EF548E-01B3-48A0-6CFF-4D004B3FAD5A}"/>
              </a:ext>
            </a:extLst>
          </xdr:cNvPr>
          <xdr:cNvCxnSpPr>
            <a:cxnSpLocks/>
          </xdr:cNvCxnSpPr>
        </xdr:nvCxnSpPr>
        <xdr:spPr>
          <a:xfrm>
            <a:off x="10331774" y="3000858"/>
            <a:ext cx="0" cy="489891"/>
          </a:xfrm>
          <a:prstGeom prst="straightConnector1">
            <a:avLst/>
          </a:prstGeom>
          <a:ln w="12700">
            <a:solidFill>
              <a:srgbClr val="595959"/>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82" name="TextBox 46">
            <a:extLst>
              <a:ext uri="{FF2B5EF4-FFF2-40B4-BE49-F238E27FC236}">
                <a16:creationId xmlns:a16="http://schemas.microsoft.com/office/drawing/2014/main" id="{B15CAD45-7616-A042-5BF9-ABE03BDF741A}"/>
              </a:ext>
            </a:extLst>
          </xdr:cNvPr>
          <xdr:cNvSpPr txBox="1">
            <a:spLocks/>
          </xdr:cNvSpPr>
        </xdr:nvSpPr>
        <xdr:spPr>
          <a:xfrm>
            <a:off x="9887495" y="3156426"/>
            <a:ext cx="1059179" cy="116974"/>
          </a:xfrm>
          <a:prstGeom prst="rect">
            <a:avLst/>
          </a:prstGeom>
        </xdr:spPr>
        <xdr:txBody>
          <a:bodyPr vert="horz" wrap="square" lIns="0" tIns="0" rIns="0" bIns="0" rtlCol="0" anchor="t" anchorCtr="0">
            <a:noAutofit/>
          </a:bodyPr>
          <a:lstStyle>
            <a:defPPr>
              <a:defRPr lang="en-US"/>
            </a:defPPr>
            <a:lvl1pPr marL="0" indent="0" algn="l" defTabSz="914400" rtl="0" eaLnBrk="1" latinLnBrk="0" hangingPunct="1">
              <a:defRPr sz="1800" kern="1200">
                <a:solidFill>
                  <a:schemeClr val="tx1"/>
                </a:solidFill>
                <a:latin typeface="+mn-lt"/>
                <a:ea typeface="+mn-ea"/>
                <a:cs typeface="+mn-cs"/>
              </a:defRPr>
            </a:lvl1pPr>
            <a:lvl2pPr marL="457200" indent="0" algn="l" defTabSz="914400" rtl="0" eaLnBrk="1" latinLnBrk="0" hangingPunct="1">
              <a:defRPr sz="1800" kern="1200">
                <a:solidFill>
                  <a:schemeClr val="tx1"/>
                </a:solidFill>
                <a:latin typeface="+mn-lt"/>
                <a:ea typeface="+mn-ea"/>
                <a:cs typeface="+mn-cs"/>
              </a:defRPr>
            </a:lvl2pPr>
            <a:lvl3pPr marL="914400" indent="0" algn="l" defTabSz="914400" rtl="0" eaLnBrk="1" latinLnBrk="0" hangingPunct="1">
              <a:defRPr sz="1800" kern="1200">
                <a:solidFill>
                  <a:schemeClr val="tx1"/>
                </a:solidFill>
                <a:latin typeface="+mn-lt"/>
                <a:ea typeface="+mn-ea"/>
                <a:cs typeface="+mn-cs"/>
              </a:defRPr>
            </a:lvl3pPr>
            <a:lvl4pPr marL="1371600" indent="0" algn="l" defTabSz="914400" rtl="0" eaLnBrk="1" latinLnBrk="0" hangingPunct="1">
              <a:defRPr sz="1800" kern="1200">
                <a:solidFill>
                  <a:schemeClr val="tx1"/>
                </a:solidFill>
                <a:latin typeface="+mn-lt"/>
                <a:ea typeface="+mn-ea"/>
                <a:cs typeface="+mn-cs"/>
              </a:defRPr>
            </a:lvl4pPr>
            <a:lvl5pPr marL="1828800" indent="0" algn="l" defTabSz="914400" rtl="0" eaLnBrk="1" latinLnBrk="0" hangingPunct="1">
              <a:defRPr sz="1800" kern="1200">
                <a:solidFill>
                  <a:schemeClr val="tx1"/>
                </a:solidFill>
                <a:latin typeface="+mn-lt"/>
                <a:ea typeface="+mn-ea"/>
                <a:cs typeface="+mn-cs"/>
              </a:defRPr>
            </a:lvl5pPr>
            <a:lvl6pPr marL="2286000" indent="0" algn="l" defTabSz="914400" rtl="0" eaLnBrk="1" latinLnBrk="0" hangingPunct="1">
              <a:defRPr sz="1800" kern="1200">
                <a:solidFill>
                  <a:schemeClr val="tx1"/>
                </a:solidFill>
                <a:latin typeface="+mn-lt"/>
                <a:ea typeface="+mn-ea"/>
                <a:cs typeface="+mn-cs"/>
              </a:defRPr>
            </a:lvl6pPr>
            <a:lvl7pPr marL="2743200" indent="0" algn="l" defTabSz="914400" rtl="0" eaLnBrk="1" latinLnBrk="0" hangingPunct="1">
              <a:defRPr sz="1800" kern="1200">
                <a:solidFill>
                  <a:schemeClr val="tx1"/>
                </a:solidFill>
                <a:latin typeface="+mn-lt"/>
                <a:ea typeface="+mn-ea"/>
                <a:cs typeface="+mn-cs"/>
              </a:defRPr>
            </a:lvl7pPr>
            <a:lvl8pPr marL="3200400" indent="0" algn="l" defTabSz="914400" rtl="0" eaLnBrk="1" latinLnBrk="0" hangingPunct="1">
              <a:defRPr sz="1800" kern="1200">
                <a:solidFill>
                  <a:schemeClr val="tx1"/>
                </a:solidFill>
                <a:latin typeface="+mn-lt"/>
                <a:ea typeface="+mn-ea"/>
                <a:cs typeface="+mn-cs"/>
              </a:defRPr>
            </a:lvl8pPr>
            <a:lvl9pPr marL="3657600" indent="0" algn="l" defTabSz="914400" rtl="0" eaLnBrk="1" latinLnBrk="0" hangingPunct="1">
              <a:defRPr sz="1800" kern="1200">
                <a:solidFill>
                  <a:schemeClr val="tx1"/>
                </a:solidFill>
                <a:latin typeface="+mn-lt"/>
                <a:ea typeface="+mn-ea"/>
                <a:cs typeface="+mn-cs"/>
              </a:defRPr>
            </a:lvl9pPr>
          </a:lstStyle>
          <a:p>
            <a:pPr algn="l">
              <a:spcAft>
                <a:spcPts val="600"/>
              </a:spcAft>
            </a:pPr>
            <a:r>
              <a:rPr lang="nl-BE" sz="1200" b="1">
                <a:solidFill>
                  <a:srgbClr val="595959"/>
                </a:solidFill>
              </a:rPr>
              <a:t>Laag</a:t>
            </a:r>
          </a:p>
        </xdr:txBody>
      </xdr:sp>
      <xdr:sp macro="" textlink="">
        <xdr:nvSpPr>
          <xdr:cNvPr id="83" name="Rectangle: Rounded Corners 82">
            <a:extLst>
              <a:ext uri="{FF2B5EF4-FFF2-40B4-BE49-F238E27FC236}">
                <a16:creationId xmlns:a16="http://schemas.microsoft.com/office/drawing/2014/main" id="{527037AE-AC7E-0B00-3C63-BA3AA88F2DF1}"/>
              </a:ext>
            </a:extLst>
          </xdr:cNvPr>
          <xdr:cNvSpPr/>
        </xdr:nvSpPr>
        <xdr:spPr>
          <a:xfrm>
            <a:off x="6155734" y="3490148"/>
            <a:ext cx="6732948" cy="563837"/>
          </a:xfrm>
          <a:prstGeom prst="roundRect">
            <a:avLst/>
          </a:prstGeom>
          <a:solidFill>
            <a:srgbClr val="595959"/>
          </a:solidFill>
          <a:ln>
            <a:solidFill>
              <a:srgbClr val="595959"/>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4610" tIns="54610" rIns="54610" bIns="54610" rtlCol="0" anchor="ctr"/>
          <a:lstStyle>
            <a:defPPr>
              <a:defRPr lang="en-US"/>
            </a:defPPr>
            <a:lvl1pPr marL="0" indent="0" algn="l" defTabSz="914400" rtl="0" eaLnBrk="1" latinLnBrk="0" hangingPunct="1">
              <a:defRPr sz="1800" kern="1200">
                <a:solidFill>
                  <a:schemeClr val="lt1"/>
                </a:solidFill>
                <a:latin typeface="+mn-lt"/>
                <a:ea typeface="+mn-ea"/>
                <a:cs typeface="+mn-cs"/>
              </a:defRPr>
            </a:lvl1pPr>
            <a:lvl2pPr marL="457200" indent="0" algn="l" defTabSz="914400" rtl="0" eaLnBrk="1" latinLnBrk="0" hangingPunct="1">
              <a:defRPr sz="1800" kern="1200">
                <a:solidFill>
                  <a:schemeClr val="lt1"/>
                </a:solidFill>
                <a:latin typeface="+mn-lt"/>
                <a:ea typeface="+mn-ea"/>
                <a:cs typeface="+mn-cs"/>
              </a:defRPr>
            </a:lvl2pPr>
            <a:lvl3pPr marL="914400" indent="0" algn="l" defTabSz="914400" rtl="0" eaLnBrk="1" latinLnBrk="0" hangingPunct="1">
              <a:defRPr sz="1800" kern="1200">
                <a:solidFill>
                  <a:schemeClr val="lt1"/>
                </a:solidFill>
                <a:latin typeface="+mn-lt"/>
                <a:ea typeface="+mn-ea"/>
                <a:cs typeface="+mn-cs"/>
              </a:defRPr>
            </a:lvl3pPr>
            <a:lvl4pPr marL="1371600" indent="0" algn="l" defTabSz="914400" rtl="0" eaLnBrk="1" latinLnBrk="0" hangingPunct="1">
              <a:defRPr sz="1800" kern="1200">
                <a:solidFill>
                  <a:schemeClr val="lt1"/>
                </a:solidFill>
                <a:latin typeface="+mn-lt"/>
                <a:ea typeface="+mn-ea"/>
                <a:cs typeface="+mn-cs"/>
              </a:defRPr>
            </a:lvl4pPr>
            <a:lvl5pPr marL="1828800" indent="0" algn="l" defTabSz="914400" rtl="0" eaLnBrk="1" latinLnBrk="0" hangingPunct="1">
              <a:defRPr sz="1800" kern="1200">
                <a:solidFill>
                  <a:schemeClr val="lt1"/>
                </a:solidFill>
                <a:latin typeface="+mn-lt"/>
                <a:ea typeface="+mn-ea"/>
                <a:cs typeface="+mn-cs"/>
              </a:defRPr>
            </a:lvl5pPr>
            <a:lvl6pPr marL="2286000" indent="0" algn="l" defTabSz="914400" rtl="0" eaLnBrk="1" latinLnBrk="0" hangingPunct="1">
              <a:defRPr sz="1800" kern="1200">
                <a:solidFill>
                  <a:schemeClr val="lt1"/>
                </a:solidFill>
                <a:latin typeface="+mn-lt"/>
                <a:ea typeface="+mn-ea"/>
                <a:cs typeface="+mn-cs"/>
              </a:defRPr>
            </a:lvl6pPr>
            <a:lvl7pPr marL="2743200" indent="0" algn="l" defTabSz="914400" rtl="0" eaLnBrk="1" latinLnBrk="0" hangingPunct="1">
              <a:defRPr sz="1800" kern="1200">
                <a:solidFill>
                  <a:schemeClr val="lt1"/>
                </a:solidFill>
                <a:latin typeface="+mn-lt"/>
                <a:ea typeface="+mn-ea"/>
                <a:cs typeface="+mn-cs"/>
              </a:defRPr>
            </a:lvl7pPr>
            <a:lvl8pPr marL="3200400" indent="0" algn="l" defTabSz="914400" rtl="0" eaLnBrk="1" latinLnBrk="0" hangingPunct="1">
              <a:defRPr sz="1800" kern="1200">
                <a:solidFill>
                  <a:schemeClr val="lt1"/>
                </a:solidFill>
                <a:latin typeface="+mn-lt"/>
                <a:ea typeface="+mn-ea"/>
                <a:cs typeface="+mn-cs"/>
              </a:defRPr>
            </a:lvl8pPr>
            <a:lvl9pPr marL="3657600" indent="0" algn="l" defTabSz="914400" rtl="0" eaLnBrk="1" latinLnBrk="0" hangingPunct="1">
              <a:defRPr sz="1800" kern="1200">
                <a:solidFill>
                  <a:schemeClr val="lt1"/>
                </a:solidFill>
                <a:latin typeface="+mn-lt"/>
                <a:ea typeface="+mn-ea"/>
                <a:cs typeface="+mn-cs"/>
              </a:defRPr>
            </a:lvl9pPr>
          </a:lstStyle>
          <a:p>
            <a:pPr algn="ctr"/>
            <a:r>
              <a:rPr lang="nl-BE" sz="1500">
                <a:solidFill>
                  <a:schemeClr val="bg1"/>
                </a:solidFill>
              </a:rPr>
              <a:t>Niet kritische procesgroep</a:t>
            </a:r>
          </a:p>
        </xdr:txBody>
      </xdr:sp>
      <xdr:cxnSp macro="">
        <xdr:nvCxnSpPr>
          <xdr:cNvPr id="84" name="Straight Arrow Connector 83">
            <a:extLst>
              <a:ext uri="{FF2B5EF4-FFF2-40B4-BE49-F238E27FC236}">
                <a16:creationId xmlns:a16="http://schemas.microsoft.com/office/drawing/2014/main" id="{2EEF9471-28D1-5EF5-6588-CEA772175681}"/>
              </a:ext>
            </a:extLst>
          </xdr:cNvPr>
          <xdr:cNvCxnSpPr>
            <a:cxnSpLocks/>
          </xdr:cNvCxnSpPr>
        </xdr:nvCxnSpPr>
        <xdr:spPr>
          <a:xfrm>
            <a:off x="8513923" y="3000858"/>
            <a:ext cx="0" cy="486567"/>
          </a:xfrm>
          <a:prstGeom prst="straightConnector1">
            <a:avLst/>
          </a:prstGeom>
          <a:ln w="12700">
            <a:solidFill>
              <a:srgbClr val="595959"/>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85" name="TextBox 52">
            <a:extLst>
              <a:ext uri="{FF2B5EF4-FFF2-40B4-BE49-F238E27FC236}">
                <a16:creationId xmlns:a16="http://schemas.microsoft.com/office/drawing/2014/main" id="{EC2ECDE8-B8FD-C49F-B3A3-80B5419EB995}"/>
              </a:ext>
            </a:extLst>
          </xdr:cNvPr>
          <xdr:cNvSpPr txBox="1">
            <a:spLocks/>
          </xdr:cNvSpPr>
        </xdr:nvSpPr>
        <xdr:spPr>
          <a:xfrm>
            <a:off x="7647215" y="3156426"/>
            <a:ext cx="942363" cy="129345"/>
          </a:xfrm>
          <a:prstGeom prst="rect">
            <a:avLst/>
          </a:prstGeom>
        </xdr:spPr>
        <xdr:txBody>
          <a:bodyPr vert="horz" wrap="square" lIns="0" tIns="0" rIns="0" bIns="0" rtlCol="0" anchor="t" anchorCtr="0">
            <a:noAutofit/>
          </a:bodyPr>
          <a:lstStyle>
            <a:defPPr>
              <a:defRPr lang="en-US"/>
            </a:defPPr>
            <a:lvl1pPr marL="0" indent="0" algn="l" defTabSz="914400" rtl="0" eaLnBrk="1" latinLnBrk="0" hangingPunct="1">
              <a:defRPr sz="1800" kern="1200">
                <a:solidFill>
                  <a:schemeClr val="tx1"/>
                </a:solidFill>
                <a:latin typeface="+mn-lt"/>
                <a:ea typeface="+mn-ea"/>
                <a:cs typeface="+mn-cs"/>
              </a:defRPr>
            </a:lvl1pPr>
            <a:lvl2pPr marL="457200" indent="0" algn="l" defTabSz="914400" rtl="0" eaLnBrk="1" latinLnBrk="0" hangingPunct="1">
              <a:defRPr sz="1800" kern="1200">
                <a:solidFill>
                  <a:schemeClr val="tx1"/>
                </a:solidFill>
                <a:latin typeface="+mn-lt"/>
                <a:ea typeface="+mn-ea"/>
                <a:cs typeface="+mn-cs"/>
              </a:defRPr>
            </a:lvl2pPr>
            <a:lvl3pPr marL="914400" indent="0" algn="l" defTabSz="914400" rtl="0" eaLnBrk="1" latinLnBrk="0" hangingPunct="1">
              <a:defRPr sz="1800" kern="1200">
                <a:solidFill>
                  <a:schemeClr val="tx1"/>
                </a:solidFill>
                <a:latin typeface="+mn-lt"/>
                <a:ea typeface="+mn-ea"/>
                <a:cs typeface="+mn-cs"/>
              </a:defRPr>
            </a:lvl3pPr>
            <a:lvl4pPr marL="1371600" indent="0" algn="l" defTabSz="914400" rtl="0" eaLnBrk="1" latinLnBrk="0" hangingPunct="1">
              <a:defRPr sz="1800" kern="1200">
                <a:solidFill>
                  <a:schemeClr val="tx1"/>
                </a:solidFill>
                <a:latin typeface="+mn-lt"/>
                <a:ea typeface="+mn-ea"/>
                <a:cs typeface="+mn-cs"/>
              </a:defRPr>
            </a:lvl4pPr>
            <a:lvl5pPr marL="1828800" indent="0" algn="l" defTabSz="914400" rtl="0" eaLnBrk="1" latinLnBrk="0" hangingPunct="1">
              <a:defRPr sz="1800" kern="1200">
                <a:solidFill>
                  <a:schemeClr val="tx1"/>
                </a:solidFill>
                <a:latin typeface="+mn-lt"/>
                <a:ea typeface="+mn-ea"/>
                <a:cs typeface="+mn-cs"/>
              </a:defRPr>
            </a:lvl5pPr>
            <a:lvl6pPr marL="2286000" indent="0" algn="l" defTabSz="914400" rtl="0" eaLnBrk="1" latinLnBrk="0" hangingPunct="1">
              <a:defRPr sz="1800" kern="1200">
                <a:solidFill>
                  <a:schemeClr val="tx1"/>
                </a:solidFill>
                <a:latin typeface="+mn-lt"/>
                <a:ea typeface="+mn-ea"/>
                <a:cs typeface="+mn-cs"/>
              </a:defRPr>
            </a:lvl6pPr>
            <a:lvl7pPr marL="2743200" indent="0" algn="l" defTabSz="914400" rtl="0" eaLnBrk="1" latinLnBrk="0" hangingPunct="1">
              <a:defRPr sz="1800" kern="1200">
                <a:solidFill>
                  <a:schemeClr val="tx1"/>
                </a:solidFill>
                <a:latin typeface="+mn-lt"/>
                <a:ea typeface="+mn-ea"/>
                <a:cs typeface="+mn-cs"/>
              </a:defRPr>
            </a:lvl7pPr>
            <a:lvl8pPr marL="3200400" indent="0" algn="l" defTabSz="914400" rtl="0" eaLnBrk="1" latinLnBrk="0" hangingPunct="1">
              <a:defRPr sz="1800" kern="1200">
                <a:solidFill>
                  <a:schemeClr val="tx1"/>
                </a:solidFill>
                <a:latin typeface="+mn-lt"/>
                <a:ea typeface="+mn-ea"/>
                <a:cs typeface="+mn-cs"/>
              </a:defRPr>
            </a:lvl8pPr>
            <a:lvl9pPr marL="3657600" indent="0" algn="l" defTabSz="914400" rtl="0" eaLnBrk="1" latinLnBrk="0" hangingPunct="1">
              <a:defRPr sz="1800" kern="1200">
                <a:solidFill>
                  <a:schemeClr val="tx1"/>
                </a:solidFill>
                <a:latin typeface="+mn-lt"/>
                <a:ea typeface="+mn-ea"/>
                <a:cs typeface="+mn-cs"/>
              </a:defRPr>
            </a:lvl9pPr>
          </a:lstStyle>
          <a:p>
            <a:pPr algn="l">
              <a:spcAft>
                <a:spcPts val="600"/>
              </a:spcAft>
            </a:pPr>
            <a:r>
              <a:rPr lang="nl-BE" sz="1200" b="1">
                <a:solidFill>
                  <a:srgbClr val="595959"/>
                </a:solidFill>
              </a:rPr>
              <a:t>Gemiddeld</a:t>
            </a:r>
          </a:p>
        </xdr:txBody>
      </xdr:sp>
      <xdr:pic>
        <xdr:nvPicPr>
          <xdr:cNvPr id="86" name="Picture 85">
            <a:extLst>
              <a:ext uri="{FF2B5EF4-FFF2-40B4-BE49-F238E27FC236}">
                <a16:creationId xmlns:a16="http://schemas.microsoft.com/office/drawing/2014/main" id="{263B42E9-7BA4-9120-3148-CF95089BB6EF}"/>
              </a:ext>
            </a:extLst>
          </xdr:cNvPr>
          <xdr:cNvPicPr>
            <a:picLocks noChangeAspect="1"/>
          </xdr:cNvPicPr>
        </xdr:nvPicPr>
        <xdr:blipFill>
          <a:blip xmlns:r="http://schemas.openxmlformats.org/officeDocument/2006/relationships" r:embed="rId1"/>
          <a:stretch>
            <a:fillRect/>
          </a:stretch>
        </xdr:blipFill>
        <xdr:spPr>
          <a:xfrm>
            <a:off x="2687664" y="2379530"/>
            <a:ext cx="4382307" cy="285142"/>
          </a:xfrm>
          <a:prstGeom prst="rect">
            <a:avLst/>
          </a:prstGeom>
        </xdr:spPr>
      </xdr:pic>
      <xdr:sp macro="" textlink="">
        <xdr:nvSpPr>
          <xdr:cNvPr id="87" name="Rectangle: Rounded Corners 86">
            <a:extLst>
              <a:ext uri="{FF2B5EF4-FFF2-40B4-BE49-F238E27FC236}">
                <a16:creationId xmlns:a16="http://schemas.microsoft.com/office/drawing/2014/main" id="{595185E0-2A8B-9939-4E54-854A250142A3}"/>
              </a:ext>
            </a:extLst>
          </xdr:cNvPr>
          <xdr:cNvSpPr/>
        </xdr:nvSpPr>
        <xdr:spPr>
          <a:xfrm>
            <a:off x="1545311" y="4371733"/>
            <a:ext cx="11343368" cy="403200"/>
          </a:xfrm>
          <a:prstGeom prst="roundRect">
            <a:avLst/>
          </a:prstGeom>
          <a:solidFill>
            <a:srgbClr val="1A5924"/>
          </a:solidFill>
          <a:ln>
            <a:solidFill>
              <a:srgbClr val="1A5924"/>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4610" tIns="54610" rIns="54610" bIns="54610" rtlCol="0" anchor="ctr"/>
          <a:lstStyle>
            <a:defPPr>
              <a:defRPr lang="en-US"/>
            </a:defPPr>
            <a:lvl1pPr marL="0" indent="0" algn="l" defTabSz="914400" rtl="0" eaLnBrk="1" latinLnBrk="0" hangingPunct="1">
              <a:defRPr sz="1800" kern="1200">
                <a:solidFill>
                  <a:schemeClr val="lt1"/>
                </a:solidFill>
                <a:latin typeface="+mn-lt"/>
                <a:ea typeface="+mn-ea"/>
                <a:cs typeface="+mn-cs"/>
              </a:defRPr>
            </a:lvl1pPr>
            <a:lvl2pPr marL="457200" indent="0" algn="l" defTabSz="914400" rtl="0" eaLnBrk="1" latinLnBrk="0" hangingPunct="1">
              <a:defRPr sz="1800" kern="1200">
                <a:solidFill>
                  <a:schemeClr val="lt1"/>
                </a:solidFill>
                <a:latin typeface="+mn-lt"/>
                <a:ea typeface="+mn-ea"/>
                <a:cs typeface="+mn-cs"/>
              </a:defRPr>
            </a:lvl2pPr>
            <a:lvl3pPr marL="914400" indent="0" algn="l" defTabSz="914400" rtl="0" eaLnBrk="1" latinLnBrk="0" hangingPunct="1">
              <a:defRPr sz="1800" kern="1200">
                <a:solidFill>
                  <a:schemeClr val="lt1"/>
                </a:solidFill>
                <a:latin typeface="+mn-lt"/>
                <a:ea typeface="+mn-ea"/>
                <a:cs typeface="+mn-cs"/>
              </a:defRPr>
            </a:lvl3pPr>
            <a:lvl4pPr marL="1371600" indent="0" algn="l" defTabSz="914400" rtl="0" eaLnBrk="1" latinLnBrk="0" hangingPunct="1">
              <a:defRPr sz="1800" kern="1200">
                <a:solidFill>
                  <a:schemeClr val="lt1"/>
                </a:solidFill>
                <a:latin typeface="+mn-lt"/>
                <a:ea typeface="+mn-ea"/>
                <a:cs typeface="+mn-cs"/>
              </a:defRPr>
            </a:lvl4pPr>
            <a:lvl5pPr marL="1828800" indent="0" algn="l" defTabSz="914400" rtl="0" eaLnBrk="1" latinLnBrk="0" hangingPunct="1">
              <a:defRPr sz="1800" kern="1200">
                <a:solidFill>
                  <a:schemeClr val="lt1"/>
                </a:solidFill>
                <a:latin typeface="+mn-lt"/>
                <a:ea typeface="+mn-ea"/>
                <a:cs typeface="+mn-cs"/>
              </a:defRPr>
            </a:lvl5pPr>
            <a:lvl6pPr marL="2286000" indent="0" algn="l" defTabSz="914400" rtl="0" eaLnBrk="1" latinLnBrk="0" hangingPunct="1">
              <a:defRPr sz="1800" kern="1200">
                <a:solidFill>
                  <a:schemeClr val="lt1"/>
                </a:solidFill>
                <a:latin typeface="+mn-lt"/>
                <a:ea typeface="+mn-ea"/>
                <a:cs typeface="+mn-cs"/>
              </a:defRPr>
            </a:lvl6pPr>
            <a:lvl7pPr marL="2743200" indent="0" algn="l" defTabSz="914400" rtl="0" eaLnBrk="1" latinLnBrk="0" hangingPunct="1">
              <a:defRPr sz="1800" kern="1200">
                <a:solidFill>
                  <a:schemeClr val="lt1"/>
                </a:solidFill>
                <a:latin typeface="+mn-lt"/>
                <a:ea typeface="+mn-ea"/>
                <a:cs typeface="+mn-cs"/>
              </a:defRPr>
            </a:lvl7pPr>
            <a:lvl8pPr marL="3200400" indent="0" algn="l" defTabSz="914400" rtl="0" eaLnBrk="1" latinLnBrk="0" hangingPunct="1">
              <a:defRPr sz="1800" kern="1200">
                <a:solidFill>
                  <a:schemeClr val="lt1"/>
                </a:solidFill>
                <a:latin typeface="+mn-lt"/>
                <a:ea typeface="+mn-ea"/>
                <a:cs typeface="+mn-cs"/>
              </a:defRPr>
            </a:lvl8pPr>
            <a:lvl9pPr marL="3657600" indent="0" algn="l" defTabSz="914400" rtl="0" eaLnBrk="1" latinLnBrk="0" hangingPunct="1">
              <a:defRPr sz="1800" kern="1200">
                <a:solidFill>
                  <a:schemeClr val="lt1"/>
                </a:solidFill>
                <a:latin typeface="+mn-lt"/>
                <a:ea typeface="+mn-ea"/>
                <a:cs typeface="+mn-cs"/>
              </a:defRPr>
            </a:lvl9pPr>
          </a:lstStyle>
          <a:p>
            <a:r>
              <a:rPr lang="nl-BE" sz="1500" b="1" u="sng">
                <a:solidFill>
                  <a:schemeClr val="bg1"/>
                </a:solidFill>
              </a:rPr>
              <a:t>STAP 3:</a:t>
            </a:r>
            <a:r>
              <a:rPr lang="nl-BE" sz="1500" b="1">
                <a:solidFill>
                  <a:schemeClr val="bg1"/>
                </a:solidFill>
              </a:rPr>
              <a:t> </a:t>
            </a:r>
            <a:r>
              <a:rPr lang="nl-BE" sz="1500" b="0">
                <a:solidFill>
                  <a:schemeClr val="bg1"/>
                </a:solidFill>
              </a:rPr>
              <a:t>Wat</a:t>
            </a:r>
            <a:r>
              <a:rPr lang="nl-BE" sz="1500" b="0" baseline="0">
                <a:solidFill>
                  <a:schemeClr val="bg1"/>
                </a:solidFill>
              </a:rPr>
              <a:t> is de impact van </a:t>
            </a:r>
            <a:r>
              <a:rPr lang="nl-BE" sz="1500">
                <a:solidFill>
                  <a:schemeClr val="bg1"/>
                </a:solidFill>
              </a:rPr>
              <a:t>de onbeschikbaarheid, het lekken of het incorrect zijn van informatie</a:t>
            </a:r>
            <a:r>
              <a:rPr lang="nl-BE" sz="1500">
                <a:solidFill>
                  <a:srgbClr val="FF0000"/>
                </a:solidFill>
              </a:rPr>
              <a:t> </a:t>
            </a:r>
            <a:r>
              <a:rPr lang="nl-BE" sz="1500">
                <a:solidFill>
                  <a:schemeClr val="bg1"/>
                </a:solidFill>
              </a:rPr>
              <a:t>uit het proces? </a:t>
            </a:r>
          </a:p>
        </xdr:txBody>
      </xdr:sp>
      <xdr:sp macro="" textlink="">
        <xdr:nvSpPr>
          <xdr:cNvPr id="88" name="Rectangle: Rounded Corners 87">
            <a:extLst>
              <a:ext uri="{FF2B5EF4-FFF2-40B4-BE49-F238E27FC236}">
                <a16:creationId xmlns:a16="http://schemas.microsoft.com/office/drawing/2014/main" id="{D9ADB0D2-AD58-3E95-4B4D-23B2BCC62865}"/>
              </a:ext>
            </a:extLst>
          </xdr:cNvPr>
          <xdr:cNvSpPr/>
        </xdr:nvSpPr>
        <xdr:spPr>
          <a:xfrm>
            <a:off x="1541990" y="4787758"/>
            <a:ext cx="11350014" cy="1498731"/>
          </a:xfrm>
          <a:prstGeom prst="roundRect">
            <a:avLst>
              <a:gd name="adj" fmla="val 4599"/>
            </a:avLst>
          </a:prstGeom>
          <a:solidFill>
            <a:srgbClr val="1A5924">
              <a:alpha val="12157"/>
            </a:srgbClr>
          </a:solidFill>
          <a:ln>
            <a:solidFill>
              <a:srgbClr val="1A5924"/>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4610" tIns="54610" rIns="54610" bIns="54610" rtlCol="0" anchor="ctr"/>
          <a:lstStyle>
            <a:defPPr>
              <a:defRPr lang="en-US"/>
            </a:defPPr>
            <a:lvl1pPr marL="0" indent="0" algn="l" defTabSz="914400" rtl="0" eaLnBrk="1" latinLnBrk="0" hangingPunct="1">
              <a:defRPr sz="1800" kern="1200">
                <a:solidFill>
                  <a:schemeClr val="lt1"/>
                </a:solidFill>
                <a:latin typeface="+mn-lt"/>
                <a:ea typeface="+mn-ea"/>
                <a:cs typeface="+mn-cs"/>
              </a:defRPr>
            </a:lvl1pPr>
            <a:lvl2pPr marL="457200" indent="0" algn="l" defTabSz="914400" rtl="0" eaLnBrk="1" latinLnBrk="0" hangingPunct="1">
              <a:defRPr sz="1800" kern="1200">
                <a:solidFill>
                  <a:schemeClr val="lt1"/>
                </a:solidFill>
                <a:latin typeface="+mn-lt"/>
                <a:ea typeface="+mn-ea"/>
                <a:cs typeface="+mn-cs"/>
              </a:defRPr>
            </a:lvl2pPr>
            <a:lvl3pPr marL="914400" indent="0" algn="l" defTabSz="914400" rtl="0" eaLnBrk="1" latinLnBrk="0" hangingPunct="1">
              <a:defRPr sz="1800" kern="1200">
                <a:solidFill>
                  <a:schemeClr val="lt1"/>
                </a:solidFill>
                <a:latin typeface="+mn-lt"/>
                <a:ea typeface="+mn-ea"/>
                <a:cs typeface="+mn-cs"/>
              </a:defRPr>
            </a:lvl3pPr>
            <a:lvl4pPr marL="1371600" indent="0" algn="l" defTabSz="914400" rtl="0" eaLnBrk="1" latinLnBrk="0" hangingPunct="1">
              <a:defRPr sz="1800" kern="1200">
                <a:solidFill>
                  <a:schemeClr val="lt1"/>
                </a:solidFill>
                <a:latin typeface="+mn-lt"/>
                <a:ea typeface="+mn-ea"/>
                <a:cs typeface="+mn-cs"/>
              </a:defRPr>
            </a:lvl4pPr>
            <a:lvl5pPr marL="1828800" indent="0" algn="l" defTabSz="914400" rtl="0" eaLnBrk="1" latinLnBrk="0" hangingPunct="1">
              <a:defRPr sz="1800" kern="1200">
                <a:solidFill>
                  <a:schemeClr val="lt1"/>
                </a:solidFill>
                <a:latin typeface="+mn-lt"/>
                <a:ea typeface="+mn-ea"/>
                <a:cs typeface="+mn-cs"/>
              </a:defRPr>
            </a:lvl5pPr>
            <a:lvl6pPr marL="2286000" indent="0" algn="l" defTabSz="914400" rtl="0" eaLnBrk="1" latinLnBrk="0" hangingPunct="1">
              <a:defRPr sz="1800" kern="1200">
                <a:solidFill>
                  <a:schemeClr val="lt1"/>
                </a:solidFill>
                <a:latin typeface="+mn-lt"/>
                <a:ea typeface="+mn-ea"/>
                <a:cs typeface="+mn-cs"/>
              </a:defRPr>
            </a:lvl6pPr>
            <a:lvl7pPr marL="2743200" indent="0" algn="l" defTabSz="914400" rtl="0" eaLnBrk="1" latinLnBrk="0" hangingPunct="1">
              <a:defRPr sz="1800" kern="1200">
                <a:solidFill>
                  <a:schemeClr val="lt1"/>
                </a:solidFill>
                <a:latin typeface="+mn-lt"/>
                <a:ea typeface="+mn-ea"/>
                <a:cs typeface="+mn-cs"/>
              </a:defRPr>
            </a:lvl7pPr>
            <a:lvl8pPr marL="3200400" indent="0" algn="l" defTabSz="914400" rtl="0" eaLnBrk="1" latinLnBrk="0" hangingPunct="1">
              <a:defRPr sz="1800" kern="1200">
                <a:solidFill>
                  <a:schemeClr val="lt1"/>
                </a:solidFill>
                <a:latin typeface="+mn-lt"/>
                <a:ea typeface="+mn-ea"/>
                <a:cs typeface="+mn-cs"/>
              </a:defRPr>
            </a:lvl8pPr>
            <a:lvl9pPr marL="3657600" indent="0" algn="l" defTabSz="914400" rtl="0" eaLnBrk="1" latinLnBrk="0" hangingPunct="1">
              <a:defRPr sz="1800" kern="1200">
                <a:solidFill>
                  <a:schemeClr val="lt1"/>
                </a:solidFill>
                <a:latin typeface="+mn-lt"/>
                <a:ea typeface="+mn-ea"/>
                <a:cs typeface="+mn-cs"/>
              </a:defRPr>
            </a:lvl9pPr>
          </a:lstStyle>
          <a:p>
            <a:pPr algn="l"/>
            <a:endParaRPr lang="nl-BE" sz="1500">
              <a:solidFill>
                <a:schemeClr val="bg1"/>
              </a:solidFill>
            </a:endParaRPr>
          </a:p>
        </xdr:txBody>
      </xdr:sp>
      <xdr:sp macro="" textlink="">
        <xdr:nvSpPr>
          <xdr:cNvPr id="89" name="TextBox 14">
            <a:extLst>
              <a:ext uri="{FF2B5EF4-FFF2-40B4-BE49-F238E27FC236}">
                <a16:creationId xmlns:a16="http://schemas.microsoft.com/office/drawing/2014/main" id="{C07A4ABA-7E74-0DE5-474A-88AAB7642711}"/>
              </a:ext>
            </a:extLst>
          </xdr:cNvPr>
          <xdr:cNvSpPr txBox="1"/>
        </xdr:nvSpPr>
        <xdr:spPr>
          <a:xfrm>
            <a:off x="1829280" y="4850877"/>
            <a:ext cx="8888915" cy="446490"/>
          </a:xfrm>
          <a:prstGeom prst="rect">
            <a:avLst/>
          </a:prstGeom>
        </xdr:spPr>
        <xdr:txBody>
          <a:bodyPr vert="horz" wrap="square" lIns="0" tIns="0" rIns="0" bIns="0" rtlCol="0" anchor="t" anchorCtr="0">
            <a:noAutofit/>
          </a:bodyPr>
          <a:lstStyle>
            <a:defPPr>
              <a:defRPr lang="en-US"/>
            </a:defPPr>
            <a:lvl1pPr marL="0" indent="0" algn="l" defTabSz="914400" rtl="0" eaLnBrk="1" latinLnBrk="0" hangingPunct="1">
              <a:defRPr sz="1800" kern="1200">
                <a:solidFill>
                  <a:schemeClr val="tx1"/>
                </a:solidFill>
                <a:latin typeface="+mn-lt"/>
                <a:ea typeface="+mn-ea"/>
                <a:cs typeface="+mn-cs"/>
              </a:defRPr>
            </a:lvl1pPr>
            <a:lvl2pPr marL="457200" indent="0" algn="l" defTabSz="914400" rtl="0" eaLnBrk="1" latinLnBrk="0" hangingPunct="1">
              <a:defRPr sz="1800" kern="1200">
                <a:solidFill>
                  <a:schemeClr val="tx1"/>
                </a:solidFill>
                <a:latin typeface="+mn-lt"/>
                <a:ea typeface="+mn-ea"/>
                <a:cs typeface="+mn-cs"/>
              </a:defRPr>
            </a:lvl2pPr>
            <a:lvl3pPr marL="914400" indent="0" algn="l" defTabSz="914400" rtl="0" eaLnBrk="1" latinLnBrk="0" hangingPunct="1">
              <a:defRPr sz="1800" kern="1200">
                <a:solidFill>
                  <a:schemeClr val="tx1"/>
                </a:solidFill>
                <a:latin typeface="+mn-lt"/>
                <a:ea typeface="+mn-ea"/>
                <a:cs typeface="+mn-cs"/>
              </a:defRPr>
            </a:lvl3pPr>
            <a:lvl4pPr marL="1371600" indent="0" algn="l" defTabSz="914400" rtl="0" eaLnBrk="1" latinLnBrk="0" hangingPunct="1">
              <a:defRPr sz="1800" kern="1200">
                <a:solidFill>
                  <a:schemeClr val="tx1"/>
                </a:solidFill>
                <a:latin typeface="+mn-lt"/>
                <a:ea typeface="+mn-ea"/>
                <a:cs typeface="+mn-cs"/>
              </a:defRPr>
            </a:lvl4pPr>
            <a:lvl5pPr marL="1828800" indent="0" algn="l" defTabSz="914400" rtl="0" eaLnBrk="1" latinLnBrk="0" hangingPunct="1">
              <a:defRPr sz="1800" kern="1200">
                <a:solidFill>
                  <a:schemeClr val="tx1"/>
                </a:solidFill>
                <a:latin typeface="+mn-lt"/>
                <a:ea typeface="+mn-ea"/>
                <a:cs typeface="+mn-cs"/>
              </a:defRPr>
            </a:lvl5pPr>
            <a:lvl6pPr marL="2286000" indent="0" algn="l" defTabSz="914400" rtl="0" eaLnBrk="1" latinLnBrk="0" hangingPunct="1">
              <a:defRPr sz="1800" kern="1200">
                <a:solidFill>
                  <a:schemeClr val="tx1"/>
                </a:solidFill>
                <a:latin typeface="+mn-lt"/>
                <a:ea typeface="+mn-ea"/>
                <a:cs typeface="+mn-cs"/>
              </a:defRPr>
            </a:lvl6pPr>
            <a:lvl7pPr marL="2743200" indent="0" algn="l" defTabSz="914400" rtl="0" eaLnBrk="1" latinLnBrk="0" hangingPunct="1">
              <a:defRPr sz="1800" kern="1200">
                <a:solidFill>
                  <a:schemeClr val="tx1"/>
                </a:solidFill>
                <a:latin typeface="+mn-lt"/>
                <a:ea typeface="+mn-ea"/>
                <a:cs typeface="+mn-cs"/>
              </a:defRPr>
            </a:lvl7pPr>
            <a:lvl8pPr marL="3200400" indent="0" algn="l" defTabSz="914400" rtl="0" eaLnBrk="1" latinLnBrk="0" hangingPunct="1">
              <a:defRPr sz="1800" kern="1200">
                <a:solidFill>
                  <a:schemeClr val="tx1"/>
                </a:solidFill>
                <a:latin typeface="+mn-lt"/>
                <a:ea typeface="+mn-ea"/>
                <a:cs typeface="+mn-cs"/>
              </a:defRPr>
            </a:lvl8pPr>
            <a:lvl9pPr marL="3657600" indent="0" algn="l" defTabSz="914400" rtl="0" eaLnBrk="1" latinLnBrk="0" hangingPunct="1">
              <a:defRPr sz="1800" kern="1200">
                <a:solidFill>
                  <a:schemeClr val="tx1"/>
                </a:solidFill>
                <a:latin typeface="+mn-lt"/>
                <a:ea typeface="+mn-ea"/>
                <a:cs typeface="+mn-cs"/>
              </a:defRPr>
            </a:lvl9pPr>
          </a:lstStyle>
          <a:p>
            <a:pPr algn="l">
              <a:spcAft>
                <a:spcPts val="600"/>
              </a:spcAft>
            </a:pPr>
            <a:r>
              <a:rPr lang="nl-BE" sz="1100" b="1">
                <a:solidFill>
                  <a:srgbClr val="1A5924"/>
                </a:solidFill>
              </a:rPr>
              <a:t>Kijk hiervoor naar de volgende vijf categorieën waar dit impact op heeft:</a:t>
            </a:r>
          </a:p>
          <a:p>
            <a:pPr algn="l">
              <a:spcAft>
                <a:spcPts val="600"/>
              </a:spcAft>
            </a:pPr>
            <a:br>
              <a:rPr lang="nl-BE" sz="800" b="1">
                <a:solidFill>
                  <a:srgbClr val="1A5924"/>
                </a:solidFill>
              </a:rPr>
            </a:br>
            <a:endParaRPr lang="nl-BE" sz="1000" b="1">
              <a:solidFill>
                <a:srgbClr val="1A5924"/>
              </a:solidFill>
            </a:endParaRPr>
          </a:p>
          <a:p>
            <a:pPr algn="l">
              <a:spcAft>
                <a:spcPts val="600"/>
              </a:spcAft>
            </a:pPr>
            <a:r>
              <a:rPr lang="nl-BE" sz="1100" b="1">
                <a:solidFill>
                  <a:srgbClr val="1A5924"/>
                </a:solidFill>
              </a:rPr>
              <a:t>Hoe schaalt u de impact telkens in?</a:t>
            </a:r>
            <a:r>
              <a:rPr lang="nl-BE" sz="1100" b="1" baseline="30000">
                <a:solidFill>
                  <a:srgbClr val="1A5924"/>
                </a:solidFill>
              </a:rPr>
              <a:t>*</a:t>
            </a:r>
          </a:p>
          <a:p>
            <a:pPr algn="l">
              <a:spcAft>
                <a:spcPts val="600"/>
              </a:spcAft>
            </a:pPr>
            <a:endParaRPr lang="nl-BE" sz="1100" b="1">
              <a:solidFill>
                <a:srgbClr val="1A5924"/>
              </a:solidFill>
            </a:endParaRPr>
          </a:p>
          <a:p>
            <a:pPr algn="l">
              <a:spcAft>
                <a:spcPts val="600"/>
              </a:spcAft>
            </a:pPr>
            <a:endParaRPr lang="nl-BE" sz="300" b="1">
              <a:solidFill>
                <a:srgbClr val="1A5924"/>
              </a:solidFill>
            </a:endParaRPr>
          </a:p>
          <a:p>
            <a:pPr algn="l">
              <a:spcAft>
                <a:spcPts val="600"/>
              </a:spcAft>
            </a:pPr>
            <a:r>
              <a:rPr lang="nl-BE" sz="1100" b="1">
                <a:solidFill>
                  <a:srgbClr val="1A5924"/>
                </a:solidFill>
              </a:rPr>
              <a:t>Welke is de zwaarst doorwegende inschaling?</a:t>
            </a:r>
          </a:p>
        </xdr:txBody>
      </xdr:sp>
      <xdr:sp macro="" textlink="">
        <xdr:nvSpPr>
          <xdr:cNvPr id="90" name="Rectangle 89">
            <a:extLst>
              <a:ext uri="{FF2B5EF4-FFF2-40B4-BE49-F238E27FC236}">
                <a16:creationId xmlns:a16="http://schemas.microsoft.com/office/drawing/2014/main" id="{EF3915A2-D5EB-D217-AC82-98C401DFED59}"/>
              </a:ext>
            </a:extLst>
          </xdr:cNvPr>
          <xdr:cNvSpPr/>
        </xdr:nvSpPr>
        <xdr:spPr>
          <a:xfrm>
            <a:off x="1818419" y="5062218"/>
            <a:ext cx="1586557" cy="276253"/>
          </a:xfrm>
          <a:prstGeom prst="rect">
            <a:avLst/>
          </a:prstGeom>
          <a:solidFill>
            <a:schemeClr val="bg1">
              <a:lumMod val="100000"/>
            </a:schemeClr>
          </a:solidFill>
          <a:ln>
            <a:solidFill>
              <a:srgbClr val="1A5924"/>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4610" tIns="54610" rIns="54610" bIns="54610" rtlCol="0" anchor="ctr"/>
          <a:lstStyle>
            <a:defPPr>
              <a:defRPr lang="en-US"/>
            </a:defPPr>
            <a:lvl1pPr marL="0" indent="0" algn="l" defTabSz="914400" rtl="0" eaLnBrk="1" latinLnBrk="0" hangingPunct="1">
              <a:defRPr sz="1800" kern="1200">
                <a:solidFill>
                  <a:schemeClr val="lt1"/>
                </a:solidFill>
                <a:latin typeface="+mn-lt"/>
                <a:ea typeface="+mn-ea"/>
                <a:cs typeface="+mn-cs"/>
              </a:defRPr>
            </a:lvl1pPr>
            <a:lvl2pPr marL="457200" indent="0" algn="l" defTabSz="914400" rtl="0" eaLnBrk="1" latinLnBrk="0" hangingPunct="1">
              <a:defRPr sz="1800" kern="1200">
                <a:solidFill>
                  <a:schemeClr val="lt1"/>
                </a:solidFill>
                <a:latin typeface="+mn-lt"/>
                <a:ea typeface="+mn-ea"/>
                <a:cs typeface="+mn-cs"/>
              </a:defRPr>
            </a:lvl2pPr>
            <a:lvl3pPr marL="914400" indent="0" algn="l" defTabSz="914400" rtl="0" eaLnBrk="1" latinLnBrk="0" hangingPunct="1">
              <a:defRPr sz="1800" kern="1200">
                <a:solidFill>
                  <a:schemeClr val="lt1"/>
                </a:solidFill>
                <a:latin typeface="+mn-lt"/>
                <a:ea typeface="+mn-ea"/>
                <a:cs typeface="+mn-cs"/>
              </a:defRPr>
            </a:lvl3pPr>
            <a:lvl4pPr marL="1371600" indent="0" algn="l" defTabSz="914400" rtl="0" eaLnBrk="1" latinLnBrk="0" hangingPunct="1">
              <a:defRPr sz="1800" kern="1200">
                <a:solidFill>
                  <a:schemeClr val="lt1"/>
                </a:solidFill>
                <a:latin typeface="+mn-lt"/>
                <a:ea typeface="+mn-ea"/>
                <a:cs typeface="+mn-cs"/>
              </a:defRPr>
            </a:lvl4pPr>
            <a:lvl5pPr marL="1828800" indent="0" algn="l" defTabSz="914400" rtl="0" eaLnBrk="1" latinLnBrk="0" hangingPunct="1">
              <a:defRPr sz="1800" kern="1200">
                <a:solidFill>
                  <a:schemeClr val="lt1"/>
                </a:solidFill>
                <a:latin typeface="+mn-lt"/>
                <a:ea typeface="+mn-ea"/>
                <a:cs typeface="+mn-cs"/>
              </a:defRPr>
            </a:lvl5pPr>
            <a:lvl6pPr marL="2286000" indent="0" algn="l" defTabSz="914400" rtl="0" eaLnBrk="1" latinLnBrk="0" hangingPunct="1">
              <a:defRPr sz="1800" kern="1200">
                <a:solidFill>
                  <a:schemeClr val="lt1"/>
                </a:solidFill>
                <a:latin typeface="+mn-lt"/>
                <a:ea typeface="+mn-ea"/>
                <a:cs typeface="+mn-cs"/>
              </a:defRPr>
            </a:lvl6pPr>
            <a:lvl7pPr marL="2743200" indent="0" algn="l" defTabSz="914400" rtl="0" eaLnBrk="1" latinLnBrk="0" hangingPunct="1">
              <a:defRPr sz="1800" kern="1200">
                <a:solidFill>
                  <a:schemeClr val="lt1"/>
                </a:solidFill>
                <a:latin typeface="+mn-lt"/>
                <a:ea typeface="+mn-ea"/>
                <a:cs typeface="+mn-cs"/>
              </a:defRPr>
            </a:lvl7pPr>
            <a:lvl8pPr marL="3200400" indent="0" algn="l" defTabSz="914400" rtl="0" eaLnBrk="1" latinLnBrk="0" hangingPunct="1">
              <a:defRPr sz="1800" kern="1200">
                <a:solidFill>
                  <a:schemeClr val="lt1"/>
                </a:solidFill>
                <a:latin typeface="+mn-lt"/>
                <a:ea typeface="+mn-ea"/>
                <a:cs typeface="+mn-cs"/>
              </a:defRPr>
            </a:lvl8pPr>
            <a:lvl9pPr marL="3657600" indent="0" algn="l" defTabSz="914400" rtl="0" eaLnBrk="1" latinLnBrk="0" hangingPunct="1">
              <a:defRPr sz="1800" kern="1200">
                <a:solidFill>
                  <a:schemeClr val="lt1"/>
                </a:solidFill>
                <a:latin typeface="+mn-lt"/>
                <a:ea typeface="+mn-ea"/>
                <a:cs typeface="+mn-cs"/>
              </a:defRPr>
            </a:lvl9pPr>
          </a:lstStyle>
          <a:p>
            <a:pPr algn="ctr"/>
            <a:r>
              <a:rPr lang="nl-BE" sz="1100" b="1">
                <a:solidFill>
                  <a:srgbClr val="1A5924"/>
                </a:solidFill>
              </a:rPr>
              <a:t>Financiële schade</a:t>
            </a:r>
          </a:p>
        </xdr:txBody>
      </xdr:sp>
      <xdr:sp macro="" textlink="">
        <xdr:nvSpPr>
          <xdr:cNvPr id="91" name="Rectangle 90">
            <a:extLst>
              <a:ext uri="{FF2B5EF4-FFF2-40B4-BE49-F238E27FC236}">
                <a16:creationId xmlns:a16="http://schemas.microsoft.com/office/drawing/2014/main" id="{01553F45-7266-4102-4D9E-E55B7DF021E4}"/>
              </a:ext>
            </a:extLst>
          </xdr:cNvPr>
          <xdr:cNvSpPr/>
        </xdr:nvSpPr>
        <xdr:spPr>
          <a:xfrm>
            <a:off x="3647265" y="5062218"/>
            <a:ext cx="1592924" cy="276253"/>
          </a:xfrm>
          <a:prstGeom prst="rect">
            <a:avLst/>
          </a:prstGeom>
          <a:solidFill>
            <a:schemeClr val="bg1">
              <a:lumMod val="100000"/>
            </a:schemeClr>
          </a:solidFill>
          <a:ln>
            <a:solidFill>
              <a:srgbClr val="1A5924"/>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4610" tIns="54610" rIns="54610" bIns="54610" rtlCol="0" anchor="ctr"/>
          <a:lstStyle>
            <a:defPPr>
              <a:defRPr lang="en-US"/>
            </a:defPPr>
            <a:lvl1pPr marL="0" indent="0" algn="l" defTabSz="914400" rtl="0" eaLnBrk="1" latinLnBrk="0" hangingPunct="1">
              <a:defRPr sz="1800" kern="1200">
                <a:solidFill>
                  <a:schemeClr val="lt1"/>
                </a:solidFill>
                <a:latin typeface="+mn-lt"/>
                <a:ea typeface="+mn-ea"/>
                <a:cs typeface="+mn-cs"/>
              </a:defRPr>
            </a:lvl1pPr>
            <a:lvl2pPr marL="457200" indent="0" algn="l" defTabSz="914400" rtl="0" eaLnBrk="1" latinLnBrk="0" hangingPunct="1">
              <a:defRPr sz="1800" kern="1200">
                <a:solidFill>
                  <a:schemeClr val="lt1"/>
                </a:solidFill>
                <a:latin typeface="+mn-lt"/>
                <a:ea typeface="+mn-ea"/>
                <a:cs typeface="+mn-cs"/>
              </a:defRPr>
            </a:lvl2pPr>
            <a:lvl3pPr marL="914400" indent="0" algn="l" defTabSz="914400" rtl="0" eaLnBrk="1" latinLnBrk="0" hangingPunct="1">
              <a:defRPr sz="1800" kern="1200">
                <a:solidFill>
                  <a:schemeClr val="lt1"/>
                </a:solidFill>
                <a:latin typeface="+mn-lt"/>
                <a:ea typeface="+mn-ea"/>
                <a:cs typeface="+mn-cs"/>
              </a:defRPr>
            </a:lvl3pPr>
            <a:lvl4pPr marL="1371600" indent="0" algn="l" defTabSz="914400" rtl="0" eaLnBrk="1" latinLnBrk="0" hangingPunct="1">
              <a:defRPr sz="1800" kern="1200">
                <a:solidFill>
                  <a:schemeClr val="lt1"/>
                </a:solidFill>
                <a:latin typeface="+mn-lt"/>
                <a:ea typeface="+mn-ea"/>
                <a:cs typeface="+mn-cs"/>
              </a:defRPr>
            </a:lvl4pPr>
            <a:lvl5pPr marL="1828800" indent="0" algn="l" defTabSz="914400" rtl="0" eaLnBrk="1" latinLnBrk="0" hangingPunct="1">
              <a:defRPr sz="1800" kern="1200">
                <a:solidFill>
                  <a:schemeClr val="lt1"/>
                </a:solidFill>
                <a:latin typeface="+mn-lt"/>
                <a:ea typeface="+mn-ea"/>
                <a:cs typeface="+mn-cs"/>
              </a:defRPr>
            </a:lvl5pPr>
            <a:lvl6pPr marL="2286000" indent="0" algn="l" defTabSz="914400" rtl="0" eaLnBrk="1" latinLnBrk="0" hangingPunct="1">
              <a:defRPr sz="1800" kern="1200">
                <a:solidFill>
                  <a:schemeClr val="lt1"/>
                </a:solidFill>
                <a:latin typeface="+mn-lt"/>
                <a:ea typeface="+mn-ea"/>
                <a:cs typeface="+mn-cs"/>
              </a:defRPr>
            </a:lvl6pPr>
            <a:lvl7pPr marL="2743200" indent="0" algn="l" defTabSz="914400" rtl="0" eaLnBrk="1" latinLnBrk="0" hangingPunct="1">
              <a:defRPr sz="1800" kern="1200">
                <a:solidFill>
                  <a:schemeClr val="lt1"/>
                </a:solidFill>
                <a:latin typeface="+mn-lt"/>
                <a:ea typeface="+mn-ea"/>
                <a:cs typeface="+mn-cs"/>
              </a:defRPr>
            </a:lvl7pPr>
            <a:lvl8pPr marL="3200400" indent="0" algn="l" defTabSz="914400" rtl="0" eaLnBrk="1" latinLnBrk="0" hangingPunct="1">
              <a:defRPr sz="1800" kern="1200">
                <a:solidFill>
                  <a:schemeClr val="lt1"/>
                </a:solidFill>
                <a:latin typeface="+mn-lt"/>
                <a:ea typeface="+mn-ea"/>
                <a:cs typeface="+mn-cs"/>
              </a:defRPr>
            </a:lvl8pPr>
            <a:lvl9pPr marL="3657600" indent="0" algn="l" defTabSz="914400" rtl="0" eaLnBrk="1" latinLnBrk="0" hangingPunct="1">
              <a:defRPr sz="1800" kern="1200">
                <a:solidFill>
                  <a:schemeClr val="lt1"/>
                </a:solidFill>
                <a:latin typeface="+mn-lt"/>
                <a:ea typeface="+mn-ea"/>
                <a:cs typeface="+mn-cs"/>
              </a:defRPr>
            </a:lvl9pPr>
          </a:lstStyle>
          <a:p>
            <a:pPr algn="ctr"/>
            <a:r>
              <a:rPr lang="nl-BE" sz="1100" b="1">
                <a:solidFill>
                  <a:srgbClr val="1A5924"/>
                </a:solidFill>
              </a:rPr>
              <a:t>Impact op het imago</a:t>
            </a:r>
          </a:p>
        </xdr:txBody>
      </xdr:sp>
      <xdr:sp macro="" textlink="">
        <xdr:nvSpPr>
          <xdr:cNvPr id="92" name="Rectangle 91">
            <a:extLst>
              <a:ext uri="{FF2B5EF4-FFF2-40B4-BE49-F238E27FC236}">
                <a16:creationId xmlns:a16="http://schemas.microsoft.com/office/drawing/2014/main" id="{D8A7752A-1C36-9CDE-D90A-F266AAA7596D}"/>
              </a:ext>
            </a:extLst>
          </xdr:cNvPr>
          <xdr:cNvSpPr/>
        </xdr:nvSpPr>
        <xdr:spPr>
          <a:xfrm>
            <a:off x="5482480" y="5062218"/>
            <a:ext cx="1586557" cy="276253"/>
          </a:xfrm>
          <a:prstGeom prst="rect">
            <a:avLst/>
          </a:prstGeom>
          <a:solidFill>
            <a:schemeClr val="bg1">
              <a:lumMod val="100000"/>
            </a:schemeClr>
          </a:solidFill>
          <a:ln>
            <a:solidFill>
              <a:srgbClr val="1A5924"/>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4610" tIns="54610" rIns="54610" bIns="54610" rtlCol="0" anchor="ctr"/>
          <a:lstStyle>
            <a:defPPr>
              <a:defRPr lang="en-US"/>
            </a:defPPr>
            <a:lvl1pPr marL="0" indent="0" algn="l" defTabSz="914400" rtl="0" eaLnBrk="1" latinLnBrk="0" hangingPunct="1">
              <a:defRPr sz="1800" kern="1200">
                <a:solidFill>
                  <a:schemeClr val="lt1"/>
                </a:solidFill>
                <a:latin typeface="+mn-lt"/>
                <a:ea typeface="+mn-ea"/>
                <a:cs typeface="+mn-cs"/>
              </a:defRPr>
            </a:lvl1pPr>
            <a:lvl2pPr marL="457200" indent="0" algn="l" defTabSz="914400" rtl="0" eaLnBrk="1" latinLnBrk="0" hangingPunct="1">
              <a:defRPr sz="1800" kern="1200">
                <a:solidFill>
                  <a:schemeClr val="lt1"/>
                </a:solidFill>
                <a:latin typeface="+mn-lt"/>
                <a:ea typeface="+mn-ea"/>
                <a:cs typeface="+mn-cs"/>
              </a:defRPr>
            </a:lvl2pPr>
            <a:lvl3pPr marL="914400" indent="0" algn="l" defTabSz="914400" rtl="0" eaLnBrk="1" latinLnBrk="0" hangingPunct="1">
              <a:defRPr sz="1800" kern="1200">
                <a:solidFill>
                  <a:schemeClr val="lt1"/>
                </a:solidFill>
                <a:latin typeface="+mn-lt"/>
                <a:ea typeface="+mn-ea"/>
                <a:cs typeface="+mn-cs"/>
              </a:defRPr>
            </a:lvl3pPr>
            <a:lvl4pPr marL="1371600" indent="0" algn="l" defTabSz="914400" rtl="0" eaLnBrk="1" latinLnBrk="0" hangingPunct="1">
              <a:defRPr sz="1800" kern="1200">
                <a:solidFill>
                  <a:schemeClr val="lt1"/>
                </a:solidFill>
                <a:latin typeface="+mn-lt"/>
                <a:ea typeface="+mn-ea"/>
                <a:cs typeface="+mn-cs"/>
              </a:defRPr>
            </a:lvl4pPr>
            <a:lvl5pPr marL="1828800" indent="0" algn="l" defTabSz="914400" rtl="0" eaLnBrk="1" latinLnBrk="0" hangingPunct="1">
              <a:defRPr sz="1800" kern="1200">
                <a:solidFill>
                  <a:schemeClr val="lt1"/>
                </a:solidFill>
                <a:latin typeface="+mn-lt"/>
                <a:ea typeface="+mn-ea"/>
                <a:cs typeface="+mn-cs"/>
              </a:defRPr>
            </a:lvl5pPr>
            <a:lvl6pPr marL="2286000" indent="0" algn="l" defTabSz="914400" rtl="0" eaLnBrk="1" latinLnBrk="0" hangingPunct="1">
              <a:defRPr sz="1800" kern="1200">
                <a:solidFill>
                  <a:schemeClr val="lt1"/>
                </a:solidFill>
                <a:latin typeface="+mn-lt"/>
                <a:ea typeface="+mn-ea"/>
                <a:cs typeface="+mn-cs"/>
              </a:defRPr>
            </a:lvl6pPr>
            <a:lvl7pPr marL="2743200" indent="0" algn="l" defTabSz="914400" rtl="0" eaLnBrk="1" latinLnBrk="0" hangingPunct="1">
              <a:defRPr sz="1800" kern="1200">
                <a:solidFill>
                  <a:schemeClr val="lt1"/>
                </a:solidFill>
                <a:latin typeface="+mn-lt"/>
                <a:ea typeface="+mn-ea"/>
                <a:cs typeface="+mn-cs"/>
              </a:defRPr>
            </a:lvl7pPr>
            <a:lvl8pPr marL="3200400" indent="0" algn="l" defTabSz="914400" rtl="0" eaLnBrk="1" latinLnBrk="0" hangingPunct="1">
              <a:defRPr sz="1800" kern="1200">
                <a:solidFill>
                  <a:schemeClr val="lt1"/>
                </a:solidFill>
                <a:latin typeface="+mn-lt"/>
                <a:ea typeface="+mn-ea"/>
                <a:cs typeface="+mn-cs"/>
              </a:defRPr>
            </a:lvl8pPr>
            <a:lvl9pPr marL="3657600" indent="0" algn="l" defTabSz="914400" rtl="0" eaLnBrk="1" latinLnBrk="0" hangingPunct="1">
              <a:defRPr sz="1800" kern="1200">
                <a:solidFill>
                  <a:schemeClr val="lt1"/>
                </a:solidFill>
                <a:latin typeface="+mn-lt"/>
                <a:ea typeface="+mn-ea"/>
                <a:cs typeface="+mn-cs"/>
              </a:defRPr>
            </a:lvl9pPr>
          </a:lstStyle>
          <a:p>
            <a:pPr algn="ctr"/>
            <a:r>
              <a:rPr lang="nl-BE" sz="1100" b="1">
                <a:solidFill>
                  <a:srgbClr val="1A5924"/>
                </a:solidFill>
              </a:rPr>
              <a:t>Juridische implicaties</a:t>
            </a:r>
          </a:p>
        </xdr:txBody>
      </xdr:sp>
      <xdr:sp macro="" textlink="">
        <xdr:nvSpPr>
          <xdr:cNvPr id="93" name="Rectangle 92">
            <a:extLst>
              <a:ext uri="{FF2B5EF4-FFF2-40B4-BE49-F238E27FC236}">
                <a16:creationId xmlns:a16="http://schemas.microsoft.com/office/drawing/2014/main" id="{F78C3DA6-AC3F-18C9-F53F-13A7F81AFD28}"/>
              </a:ext>
            </a:extLst>
          </xdr:cNvPr>
          <xdr:cNvSpPr/>
        </xdr:nvSpPr>
        <xdr:spPr>
          <a:xfrm>
            <a:off x="7308142" y="5062218"/>
            <a:ext cx="1596107" cy="276253"/>
          </a:xfrm>
          <a:prstGeom prst="rect">
            <a:avLst/>
          </a:prstGeom>
          <a:solidFill>
            <a:schemeClr val="bg1">
              <a:lumMod val="100000"/>
            </a:schemeClr>
          </a:solidFill>
          <a:ln>
            <a:solidFill>
              <a:srgbClr val="1A5924"/>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4610" tIns="54610" rIns="54610" bIns="54610" rtlCol="0" anchor="ctr"/>
          <a:lstStyle>
            <a:defPPr>
              <a:defRPr lang="en-US"/>
            </a:defPPr>
            <a:lvl1pPr marL="0" indent="0" algn="l" defTabSz="914400" rtl="0" eaLnBrk="1" latinLnBrk="0" hangingPunct="1">
              <a:defRPr sz="1800" kern="1200">
                <a:solidFill>
                  <a:schemeClr val="lt1"/>
                </a:solidFill>
                <a:latin typeface="+mn-lt"/>
                <a:ea typeface="+mn-ea"/>
                <a:cs typeface="+mn-cs"/>
              </a:defRPr>
            </a:lvl1pPr>
            <a:lvl2pPr marL="457200" indent="0" algn="l" defTabSz="914400" rtl="0" eaLnBrk="1" latinLnBrk="0" hangingPunct="1">
              <a:defRPr sz="1800" kern="1200">
                <a:solidFill>
                  <a:schemeClr val="lt1"/>
                </a:solidFill>
                <a:latin typeface="+mn-lt"/>
                <a:ea typeface="+mn-ea"/>
                <a:cs typeface="+mn-cs"/>
              </a:defRPr>
            </a:lvl2pPr>
            <a:lvl3pPr marL="914400" indent="0" algn="l" defTabSz="914400" rtl="0" eaLnBrk="1" latinLnBrk="0" hangingPunct="1">
              <a:defRPr sz="1800" kern="1200">
                <a:solidFill>
                  <a:schemeClr val="lt1"/>
                </a:solidFill>
                <a:latin typeface="+mn-lt"/>
                <a:ea typeface="+mn-ea"/>
                <a:cs typeface="+mn-cs"/>
              </a:defRPr>
            </a:lvl3pPr>
            <a:lvl4pPr marL="1371600" indent="0" algn="l" defTabSz="914400" rtl="0" eaLnBrk="1" latinLnBrk="0" hangingPunct="1">
              <a:defRPr sz="1800" kern="1200">
                <a:solidFill>
                  <a:schemeClr val="lt1"/>
                </a:solidFill>
                <a:latin typeface="+mn-lt"/>
                <a:ea typeface="+mn-ea"/>
                <a:cs typeface="+mn-cs"/>
              </a:defRPr>
            </a:lvl4pPr>
            <a:lvl5pPr marL="1828800" indent="0" algn="l" defTabSz="914400" rtl="0" eaLnBrk="1" latinLnBrk="0" hangingPunct="1">
              <a:defRPr sz="1800" kern="1200">
                <a:solidFill>
                  <a:schemeClr val="lt1"/>
                </a:solidFill>
                <a:latin typeface="+mn-lt"/>
                <a:ea typeface="+mn-ea"/>
                <a:cs typeface="+mn-cs"/>
              </a:defRPr>
            </a:lvl5pPr>
            <a:lvl6pPr marL="2286000" indent="0" algn="l" defTabSz="914400" rtl="0" eaLnBrk="1" latinLnBrk="0" hangingPunct="1">
              <a:defRPr sz="1800" kern="1200">
                <a:solidFill>
                  <a:schemeClr val="lt1"/>
                </a:solidFill>
                <a:latin typeface="+mn-lt"/>
                <a:ea typeface="+mn-ea"/>
                <a:cs typeface="+mn-cs"/>
              </a:defRPr>
            </a:lvl6pPr>
            <a:lvl7pPr marL="2743200" indent="0" algn="l" defTabSz="914400" rtl="0" eaLnBrk="1" latinLnBrk="0" hangingPunct="1">
              <a:defRPr sz="1800" kern="1200">
                <a:solidFill>
                  <a:schemeClr val="lt1"/>
                </a:solidFill>
                <a:latin typeface="+mn-lt"/>
                <a:ea typeface="+mn-ea"/>
                <a:cs typeface="+mn-cs"/>
              </a:defRPr>
            </a:lvl7pPr>
            <a:lvl8pPr marL="3200400" indent="0" algn="l" defTabSz="914400" rtl="0" eaLnBrk="1" latinLnBrk="0" hangingPunct="1">
              <a:defRPr sz="1800" kern="1200">
                <a:solidFill>
                  <a:schemeClr val="lt1"/>
                </a:solidFill>
                <a:latin typeface="+mn-lt"/>
                <a:ea typeface="+mn-ea"/>
                <a:cs typeface="+mn-cs"/>
              </a:defRPr>
            </a:lvl8pPr>
            <a:lvl9pPr marL="3657600" indent="0" algn="l" defTabSz="914400" rtl="0" eaLnBrk="1" latinLnBrk="0" hangingPunct="1">
              <a:defRPr sz="1800" kern="1200">
                <a:solidFill>
                  <a:schemeClr val="lt1"/>
                </a:solidFill>
                <a:latin typeface="+mn-lt"/>
                <a:ea typeface="+mn-ea"/>
                <a:cs typeface="+mn-cs"/>
              </a:defRPr>
            </a:lvl9pPr>
          </a:lstStyle>
          <a:p>
            <a:pPr algn="ctr"/>
            <a:r>
              <a:rPr lang="nl-BE" sz="1100" b="1">
                <a:solidFill>
                  <a:srgbClr val="1A5924"/>
                </a:solidFill>
              </a:rPr>
              <a:t>Dienstverlening</a:t>
            </a:r>
          </a:p>
        </xdr:txBody>
      </xdr:sp>
      <xdr:sp macro="" textlink="">
        <xdr:nvSpPr>
          <xdr:cNvPr id="94" name="Rectangle 93">
            <a:extLst>
              <a:ext uri="{FF2B5EF4-FFF2-40B4-BE49-F238E27FC236}">
                <a16:creationId xmlns:a16="http://schemas.microsoft.com/office/drawing/2014/main" id="{374FF47C-E9CF-6E72-4711-51002610D728}"/>
              </a:ext>
            </a:extLst>
          </xdr:cNvPr>
          <xdr:cNvSpPr/>
        </xdr:nvSpPr>
        <xdr:spPr>
          <a:xfrm>
            <a:off x="9146538" y="5062218"/>
            <a:ext cx="1586557" cy="276253"/>
          </a:xfrm>
          <a:prstGeom prst="rect">
            <a:avLst/>
          </a:prstGeom>
          <a:solidFill>
            <a:schemeClr val="bg1">
              <a:lumMod val="100000"/>
            </a:schemeClr>
          </a:solidFill>
          <a:ln>
            <a:solidFill>
              <a:srgbClr val="1A5924"/>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4610" tIns="54610" rIns="54610" bIns="54610" rtlCol="0" anchor="ctr"/>
          <a:lstStyle>
            <a:defPPr>
              <a:defRPr lang="en-US"/>
            </a:defPPr>
            <a:lvl1pPr marL="0" indent="0" algn="l" defTabSz="914400" rtl="0" eaLnBrk="1" latinLnBrk="0" hangingPunct="1">
              <a:defRPr sz="1800" kern="1200">
                <a:solidFill>
                  <a:schemeClr val="lt1"/>
                </a:solidFill>
                <a:latin typeface="+mn-lt"/>
                <a:ea typeface="+mn-ea"/>
                <a:cs typeface="+mn-cs"/>
              </a:defRPr>
            </a:lvl1pPr>
            <a:lvl2pPr marL="457200" indent="0" algn="l" defTabSz="914400" rtl="0" eaLnBrk="1" latinLnBrk="0" hangingPunct="1">
              <a:defRPr sz="1800" kern="1200">
                <a:solidFill>
                  <a:schemeClr val="lt1"/>
                </a:solidFill>
                <a:latin typeface="+mn-lt"/>
                <a:ea typeface="+mn-ea"/>
                <a:cs typeface="+mn-cs"/>
              </a:defRPr>
            </a:lvl2pPr>
            <a:lvl3pPr marL="914400" indent="0" algn="l" defTabSz="914400" rtl="0" eaLnBrk="1" latinLnBrk="0" hangingPunct="1">
              <a:defRPr sz="1800" kern="1200">
                <a:solidFill>
                  <a:schemeClr val="lt1"/>
                </a:solidFill>
                <a:latin typeface="+mn-lt"/>
                <a:ea typeface="+mn-ea"/>
                <a:cs typeface="+mn-cs"/>
              </a:defRPr>
            </a:lvl3pPr>
            <a:lvl4pPr marL="1371600" indent="0" algn="l" defTabSz="914400" rtl="0" eaLnBrk="1" latinLnBrk="0" hangingPunct="1">
              <a:defRPr sz="1800" kern="1200">
                <a:solidFill>
                  <a:schemeClr val="lt1"/>
                </a:solidFill>
                <a:latin typeface="+mn-lt"/>
                <a:ea typeface="+mn-ea"/>
                <a:cs typeface="+mn-cs"/>
              </a:defRPr>
            </a:lvl4pPr>
            <a:lvl5pPr marL="1828800" indent="0" algn="l" defTabSz="914400" rtl="0" eaLnBrk="1" latinLnBrk="0" hangingPunct="1">
              <a:defRPr sz="1800" kern="1200">
                <a:solidFill>
                  <a:schemeClr val="lt1"/>
                </a:solidFill>
                <a:latin typeface="+mn-lt"/>
                <a:ea typeface="+mn-ea"/>
                <a:cs typeface="+mn-cs"/>
              </a:defRPr>
            </a:lvl5pPr>
            <a:lvl6pPr marL="2286000" indent="0" algn="l" defTabSz="914400" rtl="0" eaLnBrk="1" latinLnBrk="0" hangingPunct="1">
              <a:defRPr sz="1800" kern="1200">
                <a:solidFill>
                  <a:schemeClr val="lt1"/>
                </a:solidFill>
                <a:latin typeface="+mn-lt"/>
                <a:ea typeface="+mn-ea"/>
                <a:cs typeface="+mn-cs"/>
              </a:defRPr>
            </a:lvl6pPr>
            <a:lvl7pPr marL="2743200" indent="0" algn="l" defTabSz="914400" rtl="0" eaLnBrk="1" latinLnBrk="0" hangingPunct="1">
              <a:defRPr sz="1800" kern="1200">
                <a:solidFill>
                  <a:schemeClr val="lt1"/>
                </a:solidFill>
                <a:latin typeface="+mn-lt"/>
                <a:ea typeface="+mn-ea"/>
                <a:cs typeface="+mn-cs"/>
              </a:defRPr>
            </a:lvl7pPr>
            <a:lvl8pPr marL="3200400" indent="0" algn="l" defTabSz="914400" rtl="0" eaLnBrk="1" latinLnBrk="0" hangingPunct="1">
              <a:defRPr sz="1800" kern="1200">
                <a:solidFill>
                  <a:schemeClr val="lt1"/>
                </a:solidFill>
                <a:latin typeface="+mn-lt"/>
                <a:ea typeface="+mn-ea"/>
                <a:cs typeface="+mn-cs"/>
              </a:defRPr>
            </a:lvl8pPr>
            <a:lvl9pPr marL="3657600" indent="0" algn="l" defTabSz="914400" rtl="0" eaLnBrk="1" latinLnBrk="0" hangingPunct="1">
              <a:defRPr sz="1800" kern="1200">
                <a:solidFill>
                  <a:schemeClr val="lt1"/>
                </a:solidFill>
                <a:latin typeface="+mn-lt"/>
                <a:ea typeface="+mn-ea"/>
                <a:cs typeface="+mn-cs"/>
              </a:defRPr>
            </a:lvl9pPr>
          </a:lstStyle>
          <a:p>
            <a:pPr algn="ctr"/>
            <a:r>
              <a:rPr lang="nl-BE" sz="1100" b="1">
                <a:solidFill>
                  <a:srgbClr val="1A5924"/>
                </a:solidFill>
              </a:rPr>
              <a:t>Belanghebbenden</a:t>
            </a:r>
          </a:p>
        </xdr:txBody>
      </xdr:sp>
      <xdr:cxnSp macro="">
        <xdr:nvCxnSpPr>
          <xdr:cNvPr id="95" name="Straight Arrow Connector 94">
            <a:extLst>
              <a:ext uri="{FF2B5EF4-FFF2-40B4-BE49-F238E27FC236}">
                <a16:creationId xmlns:a16="http://schemas.microsoft.com/office/drawing/2014/main" id="{B61CAA8D-9D4F-2A8C-6A5F-3D3C1E5C5838}"/>
              </a:ext>
            </a:extLst>
          </xdr:cNvPr>
          <xdr:cNvCxnSpPr>
            <a:cxnSpLocks/>
          </xdr:cNvCxnSpPr>
        </xdr:nvCxnSpPr>
        <xdr:spPr>
          <a:xfrm>
            <a:off x="6696072" y="6291051"/>
            <a:ext cx="0" cy="479918"/>
          </a:xfrm>
          <a:prstGeom prst="straightConnector1">
            <a:avLst/>
          </a:prstGeom>
          <a:ln w="12700">
            <a:solidFill>
              <a:srgbClr val="1A5924"/>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96" name="TextBox 27">
            <a:extLst>
              <a:ext uri="{FF2B5EF4-FFF2-40B4-BE49-F238E27FC236}">
                <a16:creationId xmlns:a16="http://schemas.microsoft.com/office/drawing/2014/main" id="{11434661-E6C0-2E4B-C797-2A1D492C304F}"/>
              </a:ext>
            </a:extLst>
          </xdr:cNvPr>
          <xdr:cNvSpPr txBox="1">
            <a:spLocks/>
          </xdr:cNvSpPr>
        </xdr:nvSpPr>
        <xdr:spPr>
          <a:xfrm>
            <a:off x="6173674" y="6397878"/>
            <a:ext cx="581884" cy="194076"/>
          </a:xfrm>
          <a:prstGeom prst="rect">
            <a:avLst/>
          </a:prstGeom>
        </xdr:spPr>
        <xdr:txBody>
          <a:bodyPr vert="horz" wrap="square" lIns="0" tIns="0" rIns="0" bIns="0" rtlCol="0" anchor="t" anchorCtr="0">
            <a:noAutofit/>
          </a:bodyPr>
          <a:lstStyle>
            <a:defPPr>
              <a:defRPr lang="en-US"/>
            </a:defPPr>
            <a:lvl1pPr marL="0" indent="0" algn="l" defTabSz="914400" rtl="0" eaLnBrk="1" latinLnBrk="0" hangingPunct="1">
              <a:defRPr sz="1800" kern="1200">
                <a:solidFill>
                  <a:schemeClr val="tx1"/>
                </a:solidFill>
                <a:latin typeface="+mn-lt"/>
                <a:ea typeface="+mn-ea"/>
                <a:cs typeface="+mn-cs"/>
              </a:defRPr>
            </a:lvl1pPr>
            <a:lvl2pPr marL="457200" indent="0" algn="l" defTabSz="914400" rtl="0" eaLnBrk="1" latinLnBrk="0" hangingPunct="1">
              <a:defRPr sz="1800" kern="1200">
                <a:solidFill>
                  <a:schemeClr val="tx1"/>
                </a:solidFill>
                <a:latin typeface="+mn-lt"/>
                <a:ea typeface="+mn-ea"/>
                <a:cs typeface="+mn-cs"/>
              </a:defRPr>
            </a:lvl2pPr>
            <a:lvl3pPr marL="914400" indent="0" algn="l" defTabSz="914400" rtl="0" eaLnBrk="1" latinLnBrk="0" hangingPunct="1">
              <a:defRPr sz="1800" kern="1200">
                <a:solidFill>
                  <a:schemeClr val="tx1"/>
                </a:solidFill>
                <a:latin typeface="+mn-lt"/>
                <a:ea typeface="+mn-ea"/>
                <a:cs typeface="+mn-cs"/>
              </a:defRPr>
            </a:lvl3pPr>
            <a:lvl4pPr marL="1371600" indent="0" algn="l" defTabSz="914400" rtl="0" eaLnBrk="1" latinLnBrk="0" hangingPunct="1">
              <a:defRPr sz="1800" kern="1200">
                <a:solidFill>
                  <a:schemeClr val="tx1"/>
                </a:solidFill>
                <a:latin typeface="+mn-lt"/>
                <a:ea typeface="+mn-ea"/>
                <a:cs typeface="+mn-cs"/>
              </a:defRPr>
            </a:lvl4pPr>
            <a:lvl5pPr marL="1828800" indent="0" algn="l" defTabSz="914400" rtl="0" eaLnBrk="1" latinLnBrk="0" hangingPunct="1">
              <a:defRPr sz="1800" kern="1200">
                <a:solidFill>
                  <a:schemeClr val="tx1"/>
                </a:solidFill>
                <a:latin typeface="+mn-lt"/>
                <a:ea typeface="+mn-ea"/>
                <a:cs typeface="+mn-cs"/>
              </a:defRPr>
            </a:lvl5pPr>
            <a:lvl6pPr marL="2286000" indent="0" algn="l" defTabSz="914400" rtl="0" eaLnBrk="1" latinLnBrk="0" hangingPunct="1">
              <a:defRPr sz="1800" kern="1200">
                <a:solidFill>
                  <a:schemeClr val="tx1"/>
                </a:solidFill>
                <a:latin typeface="+mn-lt"/>
                <a:ea typeface="+mn-ea"/>
                <a:cs typeface="+mn-cs"/>
              </a:defRPr>
            </a:lvl6pPr>
            <a:lvl7pPr marL="2743200" indent="0" algn="l" defTabSz="914400" rtl="0" eaLnBrk="1" latinLnBrk="0" hangingPunct="1">
              <a:defRPr sz="1800" kern="1200">
                <a:solidFill>
                  <a:schemeClr val="tx1"/>
                </a:solidFill>
                <a:latin typeface="+mn-lt"/>
                <a:ea typeface="+mn-ea"/>
                <a:cs typeface="+mn-cs"/>
              </a:defRPr>
            </a:lvl7pPr>
            <a:lvl8pPr marL="3200400" indent="0" algn="l" defTabSz="914400" rtl="0" eaLnBrk="1" latinLnBrk="0" hangingPunct="1">
              <a:defRPr sz="1800" kern="1200">
                <a:solidFill>
                  <a:schemeClr val="tx1"/>
                </a:solidFill>
                <a:latin typeface="+mn-lt"/>
                <a:ea typeface="+mn-ea"/>
                <a:cs typeface="+mn-cs"/>
              </a:defRPr>
            </a:lvl8pPr>
            <a:lvl9pPr marL="3657600" indent="0" algn="l" defTabSz="914400" rtl="0" eaLnBrk="1" latinLnBrk="0" hangingPunct="1">
              <a:defRPr sz="1800" kern="1200">
                <a:solidFill>
                  <a:schemeClr val="tx1"/>
                </a:solidFill>
                <a:latin typeface="+mn-lt"/>
                <a:ea typeface="+mn-ea"/>
                <a:cs typeface="+mn-cs"/>
              </a:defRPr>
            </a:lvl9pPr>
          </a:lstStyle>
          <a:p>
            <a:pPr algn="l">
              <a:spcAft>
                <a:spcPts val="600"/>
              </a:spcAft>
            </a:pPr>
            <a:r>
              <a:rPr lang="nl-BE" sz="1200" b="1">
                <a:solidFill>
                  <a:srgbClr val="1A5924"/>
                </a:solidFill>
              </a:rPr>
              <a:t>Groot</a:t>
            </a:r>
          </a:p>
        </xdr:txBody>
      </xdr:sp>
      <xdr:cxnSp macro="">
        <xdr:nvCxnSpPr>
          <xdr:cNvPr id="97" name="Straight Arrow Connector 96">
            <a:extLst>
              <a:ext uri="{FF2B5EF4-FFF2-40B4-BE49-F238E27FC236}">
                <a16:creationId xmlns:a16="http://schemas.microsoft.com/office/drawing/2014/main" id="{16F48A69-7B6F-A86E-91E3-967B24A011CC}"/>
              </a:ext>
            </a:extLst>
          </xdr:cNvPr>
          <xdr:cNvCxnSpPr>
            <a:cxnSpLocks/>
          </xdr:cNvCxnSpPr>
        </xdr:nvCxnSpPr>
        <xdr:spPr>
          <a:xfrm>
            <a:off x="3400029" y="6277027"/>
            <a:ext cx="0" cy="492829"/>
          </a:xfrm>
          <a:prstGeom prst="straightConnector1">
            <a:avLst/>
          </a:prstGeom>
          <a:ln w="12700">
            <a:solidFill>
              <a:srgbClr val="1A5924"/>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98" name="TextBox 34">
            <a:extLst>
              <a:ext uri="{FF2B5EF4-FFF2-40B4-BE49-F238E27FC236}">
                <a16:creationId xmlns:a16="http://schemas.microsoft.com/office/drawing/2014/main" id="{2E15F7F4-0884-4130-808D-A56D1C9B5DCE}"/>
              </a:ext>
            </a:extLst>
          </xdr:cNvPr>
          <xdr:cNvSpPr txBox="1">
            <a:spLocks/>
          </xdr:cNvSpPr>
        </xdr:nvSpPr>
        <xdr:spPr>
          <a:xfrm>
            <a:off x="2811835" y="6397878"/>
            <a:ext cx="773223" cy="123904"/>
          </a:xfrm>
          <a:prstGeom prst="rect">
            <a:avLst/>
          </a:prstGeom>
        </xdr:spPr>
        <xdr:txBody>
          <a:bodyPr vert="horz" wrap="square" lIns="0" tIns="0" rIns="0" bIns="0" rtlCol="0" anchor="t" anchorCtr="0">
            <a:noAutofit/>
          </a:bodyPr>
          <a:lstStyle>
            <a:defPPr>
              <a:defRPr lang="en-US"/>
            </a:defPPr>
            <a:lvl1pPr marL="0" indent="0" algn="l" defTabSz="914400" rtl="0" eaLnBrk="1" latinLnBrk="0" hangingPunct="1">
              <a:defRPr sz="1800" kern="1200">
                <a:solidFill>
                  <a:schemeClr val="tx1"/>
                </a:solidFill>
                <a:latin typeface="+mn-lt"/>
                <a:ea typeface="+mn-ea"/>
                <a:cs typeface="+mn-cs"/>
              </a:defRPr>
            </a:lvl1pPr>
            <a:lvl2pPr marL="457200" indent="0" algn="l" defTabSz="914400" rtl="0" eaLnBrk="1" latinLnBrk="0" hangingPunct="1">
              <a:defRPr sz="1800" kern="1200">
                <a:solidFill>
                  <a:schemeClr val="tx1"/>
                </a:solidFill>
                <a:latin typeface="+mn-lt"/>
                <a:ea typeface="+mn-ea"/>
                <a:cs typeface="+mn-cs"/>
              </a:defRPr>
            </a:lvl2pPr>
            <a:lvl3pPr marL="914400" indent="0" algn="l" defTabSz="914400" rtl="0" eaLnBrk="1" latinLnBrk="0" hangingPunct="1">
              <a:defRPr sz="1800" kern="1200">
                <a:solidFill>
                  <a:schemeClr val="tx1"/>
                </a:solidFill>
                <a:latin typeface="+mn-lt"/>
                <a:ea typeface="+mn-ea"/>
                <a:cs typeface="+mn-cs"/>
              </a:defRPr>
            </a:lvl3pPr>
            <a:lvl4pPr marL="1371600" indent="0" algn="l" defTabSz="914400" rtl="0" eaLnBrk="1" latinLnBrk="0" hangingPunct="1">
              <a:defRPr sz="1800" kern="1200">
                <a:solidFill>
                  <a:schemeClr val="tx1"/>
                </a:solidFill>
                <a:latin typeface="+mn-lt"/>
                <a:ea typeface="+mn-ea"/>
                <a:cs typeface="+mn-cs"/>
              </a:defRPr>
            </a:lvl4pPr>
            <a:lvl5pPr marL="1828800" indent="0" algn="l" defTabSz="914400" rtl="0" eaLnBrk="1" latinLnBrk="0" hangingPunct="1">
              <a:defRPr sz="1800" kern="1200">
                <a:solidFill>
                  <a:schemeClr val="tx1"/>
                </a:solidFill>
                <a:latin typeface="+mn-lt"/>
                <a:ea typeface="+mn-ea"/>
                <a:cs typeface="+mn-cs"/>
              </a:defRPr>
            </a:lvl5pPr>
            <a:lvl6pPr marL="2286000" indent="0" algn="l" defTabSz="914400" rtl="0" eaLnBrk="1" latinLnBrk="0" hangingPunct="1">
              <a:defRPr sz="1800" kern="1200">
                <a:solidFill>
                  <a:schemeClr val="tx1"/>
                </a:solidFill>
                <a:latin typeface="+mn-lt"/>
                <a:ea typeface="+mn-ea"/>
                <a:cs typeface="+mn-cs"/>
              </a:defRPr>
            </a:lvl6pPr>
            <a:lvl7pPr marL="2743200" indent="0" algn="l" defTabSz="914400" rtl="0" eaLnBrk="1" latinLnBrk="0" hangingPunct="1">
              <a:defRPr sz="1800" kern="1200">
                <a:solidFill>
                  <a:schemeClr val="tx1"/>
                </a:solidFill>
                <a:latin typeface="+mn-lt"/>
                <a:ea typeface="+mn-ea"/>
                <a:cs typeface="+mn-cs"/>
              </a:defRPr>
            </a:lvl7pPr>
            <a:lvl8pPr marL="3200400" indent="0" algn="l" defTabSz="914400" rtl="0" eaLnBrk="1" latinLnBrk="0" hangingPunct="1">
              <a:defRPr sz="1800" kern="1200">
                <a:solidFill>
                  <a:schemeClr val="tx1"/>
                </a:solidFill>
                <a:latin typeface="+mn-lt"/>
                <a:ea typeface="+mn-ea"/>
                <a:cs typeface="+mn-cs"/>
              </a:defRPr>
            </a:lvl8pPr>
            <a:lvl9pPr marL="3657600" indent="0" algn="l" defTabSz="914400" rtl="0" eaLnBrk="1" latinLnBrk="0" hangingPunct="1">
              <a:defRPr sz="1800" kern="1200">
                <a:solidFill>
                  <a:schemeClr val="tx1"/>
                </a:solidFill>
                <a:latin typeface="+mn-lt"/>
                <a:ea typeface="+mn-ea"/>
                <a:cs typeface="+mn-cs"/>
              </a:defRPr>
            </a:lvl9pPr>
          </a:lstStyle>
          <a:p>
            <a:pPr algn="l">
              <a:spcAft>
                <a:spcPts val="600"/>
              </a:spcAft>
            </a:pPr>
            <a:r>
              <a:rPr lang="nl-BE" sz="1200" b="1">
                <a:solidFill>
                  <a:srgbClr val="1A5924"/>
                </a:solidFill>
              </a:rPr>
              <a:t>Kritiek</a:t>
            </a:r>
          </a:p>
        </xdr:txBody>
      </xdr:sp>
      <xdr:pic>
        <xdr:nvPicPr>
          <xdr:cNvPr id="99" name="Picture 98">
            <a:extLst>
              <a:ext uri="{FF2B5EF4-FFF2-40B4-BE49-F238E27FC236}">
                <a16:creationId xmlns:a16="http://schemas.microsoft.com/office/drawing/2014/main" id="{CE1E9571-6E2F-08B0-61F8-495851F6AD6F}"/>
              </a:ext>
            </a:extLst>
          </xdr:cNvPr>
          <xdr:cNvPicPr>
            <a:picLocks noChangeAspect="1"/>
          </xdr:cNvPicPr>
        </xdr:nvPicPr>
        <xdr:blipFill>
          <a:blip xmlns:r="http://schemas.openxmlformats.org/officeDocument/2006/relationships" r:embed="rId1"/>
          <a:stretch>
            <a:fillRect/>
          </a:stretch>
        </xdr:blipFill>
        <xdr:spPr>
          <a:xfrm>
            <a:off x="1829280" y="5681222"/>
            <a:ext cx="4375940" cy="285142"/>
          </a:xfrm>
          <a:prstGeom prst="rect">
            <a:avLst/>
          </a:prstGeom>
        </xdr:spPr>
      </xdr:pic>
      <xdr:sp macro="" textlink="">
        <xdr:nvSpPr>
          <xdr:cNvPr id="100" name="Rectangle: Rounded Corners 99">
            <a:extLst>
              <a:ext uri="{FF2B5EF4-FFF2-40B4-BE49-F238E27FC236}">
                <a16:creationId xmlns:a16="http://schemas.microsoft.com/office/drawing/2014/main" id="{5C689287-625B-B318-63C9-447EF03D9C5A}"/>
              </a:ext>
            </a:extLst>
          </xdr:cNvPr>
          <xdr:cNvSpPr/>
        </xdr:nvSpPr>
        <xdr:spPr>
          <a:xfrm>
            <a:off x="1541989" y="6794954"/>
            <a:ext cx="3715802" cy="563837"/>
          </a:xfrm>
          <a:prstGeom prst="roundRect">
            <a:avLst/>
          </a:prstGeom>
          <a:solidFill>
            <a:srgbClr val="1A5924"/>
          </a:solidFill>
          <a:ln>
            <a:solidFill>
              <a:srgbClr val="1A5924"/>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4610" tIns="54610" rIns="54610" bIns="54610" rtlCol="0" anchor="ctr"/>
          <a:lstStyle>
            <a:defPPr>
              <a:defRPr lang="en-US"/>
            </a:defPPr>
            <a:lvl1pPr marL="0" indent="0" algn="l" defTabSz="914400" rtl="0" eaLnBrk="1" latinLnBrk="0" hangingPunct="1">
              <a:defRPr sz="1800" kern="1200">
                <a:solidFill>
                  <a:schemeClr val="lt1"/>
                </a:solidFill>
                <a:latin typeface="+mn-lt"/>
                <a:ea typeface="+mn-ea"/>
                <a:cs typeface="+mn-cs"/>
              </a:defRPr>
            </a:lvl1pPr>
            <a:lvl2pPr marL="457200" indent="0" algn="l" defTabSz="914400" rtl="0" eaLnBrk="1" latinLnBrk="0" hangingPunct="1">
              <a:defRPr sz="1800" kern="1200">
                <a:solidFill>
                  <a:schemeClr val="lt1"/>
                </a:solidFill>
                <a:latin typeface="+mn-lt"/>
                <a:ea typeface="+mn-ea"/>
                <a:cs typeface="+mn-cs"/>
              </a:defRPr>
            </a:lvl2pPr>
            <a:lvl3pPr marL="914400" indent="0" algn="l" defTabSz="914400" rtl="0" eaLnBrk="1" latinLnBrk="0" hangingPunct="1">
              <a:defRPr sz="1800" kern="1200">
                <a:solidFill>
                  <a:schemeClr val="lt1"/>
                </a:solidFill>
                <a:latin typeface="+mn-lt"/>
                <a:ea typeface="+mn-ea"/>
                <a:cs typeface="+mn-cs"/>
              </a:defRPr>
            </a:lvl3pPr>
            <a:lvl4pPr marL="1371600" indent="0" algn="l" defTabSz="914400" rtl="0" eaLnBrk="1" latinLnBrk="0" hangingPunct="1">
              <a:defRPr sz="1800" kern="1200">
                <a:solidFill>
                  <a:schemeClr val="lt1"/>
                </a:solidFill>
                <a:latin typeface="+mn-lt"/>
                <a:ea typeface="+mn-ea"/>
                <a:cs typeface="+mn-cs"/>
              </a:defRPr>
            </a:lvl4pPr>
            <a:lvl5pPr marL="1828800" indent="0" algn="l" defTabSz="914400" rtl="0" eaLnBrk="1" latinLnBrk="0" hangingPunct="1">
              <a:defRPr sz="1800" kern="1200">
                <a:solidFill>
                  <a:schemeClr val="lt1"/>
                </a:solidFill>
                <a:latin typeface="+mn-lt"/>
                <a:ea typeface="+mn-ea"/>
                <a:cs typeface="+mn-cs"/>
              </a:defRPr>
            </a:lvl5pPr>
            <a:lvl6pPr marL="2286000" indent="0" algn="l" defTabSz="914400" rtl="0" eaLnBrk="1" latinLnBrk="0" hangingPunct="1">
              <a:defRPr sz="1800" kern="1200">
                <a:solidFill>
                  <a:schemeClr val="lt1"/>
                </a:solidFill>
                <a:latin typeface="+mn-lt"/>
                <a:ea typeface="+mn-ea"/>
                <a:cs typeface="+mn-cs"/>
              </a:defRPr>
            </a:lvl6pPr>
            <a:lvl7pPr marL="2743200" indent="0" algn="l" defTabSz="914400" rtl="0" eaLnBrk="1" latinLnBrk="0" hangingPunct="1">
              <a:defRPr sz="1800" kern="1200">
                <a:solidFill>
                  <a:schemeClr val="lt1"/>
                </a:solidFill>
                <a:latin typeface="+mn-lt"/>
                <a:ea typeface="+mn-ea"/>
                <a:cs typeface="+mn-cs"/>
              </a:defRPr>
            </a:lvl7pPr>
            <a:lvl8pPr marL="3200400" indent="0" algn="l" defTabSz="914400" rtl="0" eaLnBrk="1" latinLnBrk="0" hangingPunct="1">
              <a:defRPr sz="1800" kern="1200">
                <a:solidFill>
                  <a:schemeClr val="lt1"/>
                </a:solidFill>
                <a:latin typeface="+mn-lt"/>
                <a:ea typeface="+mn-ea"/>
                <a:cs typeface="+mn-cs"/>
              </a:defRPr>
            </a:lvl8pPr>
            <a:lvl9pPr marL="3657600" indent="0" algn="l" defTabSz="914400" rtl="0" eaLnBrk="1" latinLnBrk="0" hangingPunct="1">
              <a:defRPr sz="1800" kern="1200">
                <a:solidFill>
                  <a:schemeClr val="lt1"/>
                </a:solidFill>
                <a:latin typeface="+mn-lt"/>
                <a:ea typeface="+mn-ea"/>
                <a:cs typeface="+mn-cs"/>
              </a:defRPr>
            </a:lvl9pPr>
          </a:lstStyle>
          <a:p>
            <a:pPr algn="ctr"/>
            <a:r>
              <a:rPr lang="nl-BE" sz="1500">
                <a:solidFill>
                  <a:schemeClr val="bg1"/>
                </a:solidFill>
              </a:rPr>
              <a:t>Kritieke proces</a:t>
            </a:r>
          </a:p>
        </xdr:txBody>
      </xdr:sp>
      <xdr:cxnSp macro="">
        <xdr:nvCxnSpPr>
          <xdr:cNvPr id="101" name="Straight Arrow Connector 100">
            <a:extLst>
              <a:ext uri="{FF2B5EF4-FFF2-40B4-BE49-F238E27FC236}">
                <a16:creationId xmlns:a16="http://schemas.microsoft.com/office/drawing/2014/main" id="{E0753CB4-2A17-7504-234A-46200DB25F44}"/>
              </a:ext>
            </a:extLst>
          </xdr:cNvPr>
          <xdr:cNvCxnSpPr>
            <a:cxnSpLocks/>
          </xdr:cNvCxnSpPr>
        </xdr:nvCxnSpPr>
        <xdr:spPr>
          <a:xfrm>
            <a:off x="3400029" y="4073371"/>
            <a:ext cx="0" cy="262620"/>
          </a:xfrm>
          <a:prstGeom prst="straightConnector1">
            <a:avLst/>
          </a:prstGeom>
          <a:ln w="12700">
            <a:solidFill>
              <a:srgbClr val="1A5924"/>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2" name="Straight Arrow Connector 101">
            <a:extLst>
              <a:ext uri="{FF2B5EF4-FFF2-40B4-BE49-F238E27FC236}">
                <a16:creationId xmlns:a16="http://schemas.microsoft.com/office/drawing/2014/main" id="{17C0401C-D1A4-B03C-E388-D024B094846C}"/>
              </a:ext>
            </a:extLst>
          </xdr:cNvPr>
          <xdr:cNvCxnSpPr>
            <a:cxnSpLocks/>
          </xdr:cNvCxnSpPr>
        </xdr:nvCxnSpPr>
        <xdr:spPr>
          <a:xfrm>
            <a:off x="10331774" y="6308512"/>
            <a:ext cx="0" cy="486567"/>
          </a:xfrm>
          <a:prstGeom prst="straightConnector1">
            <a:avLst/>
          </a:prstGeom>
          <a:ln w="12700">
            <a:solidFill>
              <a:srgbClr val="1A5924"/>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3" name="TextBox 145">
            <a:extLst>
              <a:ext uri="{FF2B5EF4-FFF2-40B4-BE49-F238E27FC236}">
                <a16:creationId xmlns:a16="http://schemas.microsoft.com/office/drawing/2014/main" id="{B86B9D02-0AFF-E87B-858A-1AAD9BA6F4FF}"/>
              </a:ext>
            </a:extLst>
          </xdr:cNvPr>
          <xdr:cNvSpPr txBox="1">
            <a:spLocks/>
          </xdr:cNvSpPr>
        </xdr:nvSpPr>
        <xdr:spPr>
          <a:xfrm>
            <a:off x="9887495" y="6397878"/>
            <a:ext cx="1062363" cy="120298"/>
          </a:xfrm>
          <a:prstGeom prst="rect">
            <a:avLst/>
          </a:prstGeom>
        </xdr:spPr>
        <xdr:txBody>
          <a:bodyPr vert="horz" wrap="square" lIns="0" tIns="0" rIns="0" bIns="0" rtlCol="0" anchor="t" anchorCtr="0">
            <a:noAutofit/>
          </a:bodyPr>
          <a:lstStyle>
            <a:defPPr>
              <a:defRPr lang="en-US"/>
            </a:defPPr>
            <a:lvl1pPr marL="0" indent="0" algn="l" defTabSz="914400" rtl="0" eaLnBrk="1" latinLnBrk="0" hangingPunct="1">
              <a:defRPr sz="1800" kern="1200">
                <a:solidFill>
                  <a:schemeClr val="tx1"/>
                </a:solidFill>
                <a:latin typeface="+mn-lt"/>
                <a:ea typeface="+mn-ea"/>
                <a:cs typeface="+mn-cs"/>
              </a:defRPr>
            </a:lvl1pPr>
            <a:lvl2pPr marL="457200" indent="0" algn="l" defTabSz="914400" rtl="0" eaLnBrk="1" latinLnBrk="0" hangingPunct="1">
              <a:defRPr sz="1800" kern="1200">
                <a:solidFill>
                  <a:schemeClr val="tx1"/>
                </a:solidFill>
                <a:latin typeface="+mn-lt"/>
                <a:ea typeface="+mn-ea"/>
                <a:cs typeface="+mn-cs"/>
              </a:defRPr>
            </a:lvl2pPr>
            <a:lvl3pPr marL="914400" indent="0" algn="l" defTabSz="914400" rtl="0" eaLnBrk="1" latinLnBrk="0" hangingPunct="1">
              <a:defRPr sz="1800" kern="1200">
                <a:solidFill>
                  <a:schemeClr val="tx1"/>
                </a:solidFill>
                <a:latin typeface="+mn-lt"/>
                <a:ea typeface="+mn-ea"/>
                <a:cs typeface="+mn-cs"/>
              </a:defRPr>
            </a:lvl3pPr>
            <a:lvl4pPr marL="1371600" indent="0" algn="l" defTabSz="914400" rtl="0" eaLnBrk="1" latinLnBrk="0" hangingPunct="1">
              <a:defRPr sz="1800" kern="1200">
                <a:solidFill>
                  <a:schemeClr val="tx1"/>
                </a:solidFill>
                <a:latin typeface="+mn-lt"/>
                <a:ea typeface="+mn-ea"/>
                <a:cs typeface="+mn-cs"/>
              </a:defRPr>
            </a:lvl4pPr>
            <a:lvl5pPr marL="1828800" indent="0" algn="l" defTabSz="914400" rtl="0" eaLnBrk="1" latinLnBrk="0" hangingPunct="1">
              <a:defRPr sz="1800" kern="1200">
                <a:solidFill>
                  <a:schemeClr val="tx1"/>
                </a:solidFill>
                <a:latin typeface="+mn-lt"/>
                <a:ea typeface="+mn-ea"/>
                <a:cs typeface="+mn-cs"/>
              </a:defRPr>
            </a:lvl5pPr>
            <a:lvl6pPr marL="2286000" indent="0" algn="l" defTabSz="914400" rtl="0" eaLnBrk="1" latinLnBrk="0" hangingPunct="1">
              <a:defRPr sz="1800" kern="1200">
                <a:solidFill>
                  <a:schemeClr val="tx1"/>
                </a:solidFill>
                <a:latin typeface="+mn-lt"/>
                <a:ea typeface="+mn-ea"/>
                <a:cs typeface="+mn-cs"/>
              </a:defRPr>
            </a:lvl6pPr>
            <a:lvl7pPr marL="2743200" indent="0" algn="l" defTabSz="914400" rtl="0" eaLnBrk="1" latinLnBrk="0" hangingPunct="1">
              <a:defRPr sz="1800" kern="1200">
                <a:solidFill>
                  <a:schemeClr val="tx1"/>
                </a:solidFill>
                <a:latin typeface="+mn-lt"/>
                <a:ea typeface="+mn-ea"/>
                <a:cs typeface="+mn-cs"/>
              </a:defRPr>
            </a:lvl7pPr>
            <a:lvl8pPr marL="3200400" indent="0" algn="l" defTabSz="914400" rtl="0" eaLnBrk="1" latinLnBrk="0" hangingPunct="1">
              <a:defRPr sz="1800" kern="1200">
                <a:solidFill>
                  <a:schemeClr val="tx1"/>
                </a:solidFill>
                <a:latin typeface="+mn-lt"/>
                <a:ea typeface="+mn-ea"/>
                <a:cs typeface="+mn-cs"/>
              </a:defRPr>
            </a:lvl8pPr>
            <a:lvl9pPr marL="3657600" indent="0" algn="l" defTabSz="914400" rtl="0" eaLnBrk="1" latinLnBrk="0" hangingPunct="1">
              <a:defRPr sz="1800" kern="1200">
                <a:solidFill>
                  <a:schemeClr val="tx1"/>
                </a:solidFill>
                <a:latin typeface="+mn-lt"/>
                <a:ea typeface="+mn-ea"/>
                <a:cs typeface="+mn-cs"/>
              </a:defRPr>
            </a:lvl9pPr>
          </a:lstStyle>
          <a:p>
            <a:pPr algn="l">
              <a:spcAft>
                <a:spcPts val="600"/>
              </a:spcAft>
            </a:pPr>
            <a:r>
              <a:rPr lang="nl-BE" sz="1200" b="1">
                <a:solidFill>
                  <a:srgbClr val="1A5924"/>
                </a:solidFill>
              </a:rPr>
              <a:t>Laag</a:t>
            </a:r>
          </a:p>
        </xdr:txBody>
      </xdr:sp>
      <xdr:sp macro="" textlink="">
        <xdr:nvSpPr>
          <xdr:cNvPr id="104" name="Rectangle: Rounded Corners 103">
            <a:extLst>
              <a:ext uri="{FF2B5EF4-FFF2-40B4-BE49-F238E27FC236}">
                <a16:creationId xmlns:a16="http://schemas.microsoft.com/office/drawing/2014/main" id="{FFFC91B7-8D18-0E6E-A6DF-6FBF1DD46924}"/>
              </a:ext>
            </a:extLst>
          </xdr:cNvPr>
          <xdr:cNvSpPr/>
        </xdr:nvSpPr>
        <xdr:spPr>
          <a:xfrm>
            <a:off x="6135078" y="6794954"/>
            <a:ext cx="6729765" cy="563837"/>
          </a:xfrm>
          <a:prstGeom prst="roundRect">
            <a:avLst/>
          </a:prstGeom>
          <a:solidFill>
            <a:srgbClr val="1A5924"/>
          </a:solidFill>
          <a:ln>
            <a:solidFill>
              <a:srgbClr val="1A5924"/>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4610" tIns="54610" rIns="54610" bIns="54610" rtlCol="0" anchor="ctr"/>
          <a:lstStyle>
            <a:defPPr>
              <a:defRPr lang="en-US"/>
            </a:defPPr>
            <a:lvl1pPr marL="0" indent="0" algn="l" defTabSz="914400" rtl="0" eaLnBrk="1" latinLnBrk="0" hangingPunct="1">
              <a:defRPr sz="1800" kern="1200">
                <a:solidFill>
                  <a:schemeClr val="lt1"/>
                </a:solidFill>
                <a:latin typeface="+mn-lt"/>
                <a:ea typeface="+mn-ea"/>
                <a:cs typeface="+mn-cs"/>
              </a:defRPr>
            </a:lvl1pPr>
            <a:lvl2pPr marL="457200" indent="0" algn="l" defTabSz="914400" rtl="0" eaLnBrk="1" latinLnBrk="0" hangingPunct="1">
              <a:defRPr sz="1800" kern="1200">
                <a:solidFill>
                  <a:schemeClr val="lt1"/>
                </a:solidFill>
                <a:latin typeface="+mn-lt"/>
                <a:ea typeface="+mn-ea"/>
                <a:cs typeface="+mn-cs"/>
              </a:defRPr>
            </a:lvl2pPr>
            <a:lvl3pPr marL="914400" indent="0" algn="l" defTabSz="914400" rtl="0" eaLnBrk="1" latinLnBrk="0" hangingPunct="1">
              <a:defRPr sz="1800" kern="1200">
                <a:solidFill>
                  <a:schemeClr val="lt1"/>
                </a:solidFill>
                <a:latin typeface="+mn-lt"/>
                <a:ea typeface="+mn-ea"/>
                <a:cs typeface="+mn-cs"/>
              </a:defRPr>
            </a:lvl3pPr>
            <a:lvl4pPr marL="1371600" indent="0" algn="l" defTabSz="914400" rtl="0" eaLnBrk="1" latinLnBrk="0" hangingPunct="1">
              <a:defRPr sz="1800" kern="1200">
                <a:solidFill>
                  <a:schemeClr val="lt1"/>
                </a:solidFill>
                <a:latin typeface="+mn-lt"/>
                <a:ea typeface="+mn-ea"/>
                <a:cs typeface="+mn-cs"/>
              </a:defRPr>
            </a:lvl4pPr>
            <a:lvl5pPr marL="1828800" indent="0" algn="l" defTabSz="914400" rtl="0" eaLnBrk="1" latinLnBrk="0" hangingPunct="1">
              <a:defRPr sz="1800" kern="1200">
                <a:solidFill>
                  <a:schemeClr val="lt1"/>
                </a:solidFill>
                <a:latin typeface="+mn-lt"/>
                <a:ea typeface="+mn-ea"/>
                <a:cs typeface="+mn-cs"/>
              </a:defRPr>
            </a:lvl5pPr>
            <a:lvl6pPr marL="2286000" indent="0" algn="l" defTabSz="914400" rtl="0" eaLnBrk="1" latinLnBrk="0" hangingPunct="1">
              <a:defRPr sz="1800" kern="1200">
                <a:solidFill>
                  <a:schemeClr val="lt1"/>
                </a:solidFill>
                <a:latin typeface="+mn-lt"/>
                <a:ea typeface="+mn-ea"/>
                <a:cs typeface="+mn-cs"/>
              </a:defRPr>
            </a:lvl6pPr>
            <a:lvl7pPr marL="2743200" indent="0" algn="l" defTabSz="914400" rtl="0" eaLnBrk="1" latinLnBrk="0" hangingPunct="1">
              <a:defRPr sz="1800" kern="1200">
                <a:solidFill>
                  <a:schemeClr val="lt1"/>
                </a:solidFill>
                <a:latin typeface="+mn-lt"/>
                <a:ea typeface="+mn-ea"/>
                <a:cs typeface="+mn-cs"/>
              </a:defRPr>
            </a:lvl7pPr>
            <a:lvl8pPr marL="3200400" indent="0" algn="l" defTabSz="914400" rtl="0" eaLnBrk="1" latinLnBrk="0" hangingPunct="1">
              <a:defRPr sz="1800" kern="1200">
                <a:solidFill>
                  <a:schemeClr val="lt1"/>
                </a:solidFill>
                <a:latin typeface="+mn-lt"/>
                <a:ea typeface="+mn-ea"/>
                <a:cs typeface="+mn-cs"/>
              </a:defRPr>
            </a:lvl8pPr>
            <a:lvl9pPr marL="3657600" indent="0" algn="l" defTabSz="914400" rtl="0" eaLnBrk="1" latinLnBrk="0" hangingPunct="1">
              <a:defRPr sz="1800" kern="1200">
                <a:solidFill>
                  <a:schemeClr val="lt1"/>
                </a:solidFill>
                <a:latin typeface="+mn-lt"/>
                <a:ea typeface="+mn-ea"/>
                <a:cs typeface="+mn-cs"/>
              </a:defRPr>
            </a:lvl9pPr>
          </a:lstStyle>
          <a:p>
            <a:pPr algn="ctr"/>
            <a:r>
              <a:rPr lang="nl-BE" sz="1500">
                <a:solidFill>
                  <a:schemeClr val="bg1"/>
                </a:solidFill>
              </a:rPr>
              <a:t>Niet kritisch proces</a:t>
            </a:r>
          </a:p>
        </xdr:txBody>
      </xdr:sp>
      <xdr:cxnSp macro="">
        <xdr:nvCxnSpPr>
          <xdr:cNvPr id="105" name="Straight Arrow Connector 104">
            <a:extLst>
              <a:ext uri="{FF2B5EF4-FFF2-40B4-BE49-F238E27FC236}">
                <a16:creationId xmlns:a16="http://schemas.microsoft.com/office/drawing/2014/main" id="{B1989712-5E09-9473-BC58-03A91C6B2D89}"/>
              </a:ext>
            </a:extLst>
          </xdr:cNvPr>
          <xdr:cNvCxnSpPr>
            <a:cxnSpLocks/>
          </xdr:cNvCxnSpPr>
        </xdr:nvCxnSpPr>
        <xdr:spPr>
          <a:xfrm>
            <a:off x="8513923" y="6308752"/>
            <a:ext cx="0" cy="489891"/>
          </a:xfrm>
          <a:prstGeom prst="straightConnector1">
            <a:avLst/>
          </a:prstGeom>
          <a:ln w="12700">
            <a:solidFill>
              <a:srgbClr val="1A5924"/>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6" name="TextBox 148">
            <a:extLst>
              <a:ext uri="{FF2B5EF4-FFF2-40B4-BE49-F238E27FC236}">
                <a16:creationId xmlns:a16="http://schemas.microsoft.com/office/drawing/2014/main" id="{45527F8A-4C74-C24A-81E9-FD61BAE65A79}"/>
              </a:ext>
            </a:extLst>
          </xdr:cNvPr>
          <xdr:cNvSpPr txBox="1">
            <a:spLocks/>
          </xdr:cNvSpPr>
        </xdr:nvSpPr>
        <xdr:spPr>
          <a:xfrm>
            <a:off x="7647215" y="6397878"/>
            <a:ext cx="945547" cy="129345"/>
          </a:xfrm>
          <a:prstGeom prst="rect">
            <a:avLst/>
          </a:prstGeom>
        </xdr:spPr>
        <xdr:txBody>
          <a:bodyPr vert="horz" wrap="square" lIns="0" tIns="0" rIns="0" bIns="0" rtlCol="0" anchor="t" anchorCtr="0">
            <a:noAutofit/>
          </a:bodyPr>
          <a:lstStyle>
            <a:defPPr>
              <a:defRPr lang="en-US"/>
            </a:defPPr>
            <a:lvl1pPr marL="0" indent="0" algn="l" defTabSz="914400" rtl="0" eaLnBrk="1" latinLnBrk="0" hangingPunct="1">
              <a:defRPr sz="1800" kern="1200">
                <a:solidFill>
                  <a:schemeClr val="tx1"/>
                </a:solidFill>
                <a:latin typeface="+mn-lt"/>
                <a:ea typeface="+mn-ea"/>
                <a:cs typeface="+mn-cs"/>
              </a:defRPr>
            </a:lvl1pPr>
            <a:lvl2pPr marL="457200" indent="0" algn="l" defTabSz="914400" rtl="0" eaLnBrk="1" latinLnBrk="0" hangingPunct="1">
              <a:defRPr sz="1800" kern="1200">
                <a:solidFill>
                  <a:schemeClr val="tx1"/>
                </a:solidFill>
                <a:latin typeface="+mn-lt"/>
                <a:ea typeface="+mn-ea"/>
                <a:cs typeface="+mn-cs"/>
              </a:defRPr>
            </a:lvl2pPr>
            <a:lvl3pPr marL="914400" indent="0" algn="l" defTabSz="914400" rtl="0" eaLnBrk="1" latinLnBrk="0" hangingPunct="1">
              <a:defRPr sz="1800" kern="1200">
                <a:solidFill>
                  <a:schemeClr val="tx1"/>
                </a:solidFill>
                <a:latin typeface="+mn-lt"/>
                <a:ea typeface="+mn-ea"/>
                <a:cs typeface="+mn-cs"/>
              </a:defRPr>
            </a:lvl3pPr>
            <a:lvl4pPr marL="1371600" indent="0" algn="l" defTabSz="914400" rtl="0" eaLnBrk="1" latinLnBrk="0" hangingPunct="1">
              <a:defRPr sz="1800" kern="1200">
                <a:solidFill>
                  <a:schemeClr val="tx1"/>
                </a:solidFill>
                <a:latin typeface="+mn-lt"/>
                <a:ea typeface="+mn-ea"/>
                <a:cs typeface="+mn-cs"/>
              </a:defRPr>
            </a:lvl4pPr>
            <a:lvl5pPr marL="1828800" indent="0" algn="l" defTabSz="914400" rtl="0" eaLnBrk="1" latinLnBrk="0" hangingPunct="1">
              <a:defRPr sz="1800" kern="1200">
                <a:solidFill>
                  <a:schemeClr val="tx1"/>
                </a:solidFill>
                <a:latin typeface="+mn-lt"/>
                <a:ea typeface="+mn-ea"/>
                <a:cs typeface="+mn-cs"/>
              </a:defRPr>
            </a:lvl5pPr>
            <a:lvl6pPr marL="2286000" indent="0" algn="l" defTabSz="914400" rtl="0" eaLnBrk="1" latinLnBrk="0" hangingPunct="1">
              <a:defRPr sz="1800" kern="1200">
                <a:solidFill>
                  <a:schemeClr val="tx1"/>
                </a:solidFill>
                <a:latin typeface="+mn-lt"/>
                <a:ea typeface="+mn-ea"/>
                <a:cs typeface="+mn-cs"/>
              </a:defRPr>
            </a:lvl6pPr>
            <a:lvl7pPr marL="2743200" indent="0" algn="l" defTabSz="914400" rtl="0" eaLnBrk="1" latinLnBrk="0" hangingPunct="1">
              <a:defRPr sz="1800" kern="1200">
                <a:solidFill>
                  <a:schemeClr val="tx1"/>
                </a:solidFill>
                <a:latin typeface="+mn-lt"/>
                <a:ea typeface="+mn-ea"/>
                <a:cs typeface="+mn-cs"/>
              </a:defRPr>
            </a:lvl7pPr>
            <a:lvl8pPr marL="3200400" indent="0" algn="l" defTabSz="914400" rtl="0" eaLnBrk="1" latinLnBrk="0" hangingPunct="1">
              <a:defRPr sz="1800" kern="1200">
                <a:solidFill>
                  <a:schemeClr val="tx1"/>
                </a:solidFill>
                <a:latin typeface="+mn-lt"/>
                <a:ea typeface="+mn-ea"/>
                <a:cs typeface="+mn-cs"/>
              </a:defRPr>
            </a:lvl8pPr>
            <a:lvl9pPr marL="3657600" indent="0" algn="l" defTabSz="914400" rtl="0" eaLnBrk="1" latinLnBrk="0" hangingPunct="1">
              <a:defRPr sz="1800" kern="1200">
                <a:solidFill>
                  <a:schemeClr val="tx1"/>
                </a:solidFill>
                <a:latin typeface="+mn-lt"/>
                <a:ea typeface="+mn-ea"/>
                <a:cs typeface="+mn-cs"/>
              </a:defRPr>
            </a:lvl9pPr>
          </a:lstStyle>
          <a:p>
            <a:pPr algn="l">
              <a:spcAft>
                <a:spcPts val="600"/>
              </a:spcAft>
            </a:pPr>
            <a:r>
              <a:rPr lang="nl-BE" sz="1200" b="1">
                <a:solidFill>
                  <a:srgbClr val="1A5924"/>
                </a:solidFill>
              </a:rPr>
              <a:t>Gemiddeld</a:t>
            </a:r>
          </a:p>
        </xdr:txBody>
      </xdr:sp>
      <xdr:cxnSp macro="">
        <xdr:nvCxnSpPr>
          <xdr:cNvPr id="107" name="Straight Arrow Connector 106">
            <a:extLst>
              <a:ext uri="{FF2B5EF4-FFF2-40B4-BE49-F238E27FC236}">
                <a16:creationId xmlns:a16="http://schemas.microsoft.com/office/drawing/2014/main" id="{5DAFCA24-AA42-AF85-3A59-56E803C8FEAB}"/>
              </a:ext>
            </a:extLst>
          </xdr:cNvPr>
          <xdr:cNvCxnSpPr>
            <a:cxnSpLocks/>
          </xdr:cNvCxnSpPr>
        </xdr:nvCxnSpPr>
        <xdr:spPr>
          <a:xfrm>
            <a:off x="12149626" y="3000858"/>
            <a:ext cx="0" cy="490991"/>
          </a:xfrm>
          <a:prstGeom prst="straightConnector1">
            <a:avLst/>
          </a:prstGeom>
          <a:ln w="12700">
            <a:solidFill>
              <a:srgbClr val="595959"/>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8" name="TextBox 46">
            <a:extLst>
              <a:ext uri="{FF2B5EF4-FFF2-40B4-BE49-F238E27FC236}">
                <a16:creationId xmlns:a16="http://schemas.microsoft.com/office/drawing/2014/main" id="{08780AA1-9910-B748-B04D-6848286DBBCC}"/>
              </a:ext>
            </a:extLst>
          </xdr:cNvPr>
          <xdr:cNvSpPr txBox="1">
            <a:spLocks/>
          </xdr:cNvSpPr>
        </xdr:nvSpPr>
        <xdr:spPr>
          <a:xfrm>
            <a:off x="11386109" y="3156426"/>
            <a:ext cx="1053660" cy="121419"/>
          </a:xfrm>
          <a:prstGeom prst="rect">
            <a:avLst/>
          </a:prstGeom>
        </xdr:spPr>
        <xdr:txBody>
          <a:bodyPr vert="horz" wrap="square" lIns="0" tIns="0" rIns="0" bIns="0" rtlCol="0" anchor="t" anchorCtr="0">
            <a:noAutofit/>
          </a:bodyPr>
          <a:lstStyle>
            <a:defPPr>
              <a:defRPr lang="en-US"/>
            </a:defPPr>
            <a:lvl1pPr marL="0" indent="0" algn="l" defTabSz="914400" rtl="0" eaLnBrk="1" latinLnBrk="0" hangingPunct="1">
              <a:defRPr sz="1800" kern="1200">
                <a:solidFill>
                  <a:schemeClr val="tx1"/>
                </a:solidFill>
                <a:latin typeface="+mn-lt"/>
                <a:ea typeface="+mn-ea"/>
                <a:cs typeface="+mn-cs"/>
              </a:defRPr>
            </a:lvl1pPr>
            <a:lvl2pPr marL="457200" indent="0" algn="l" defTabSz="914400" rtl="0" eaLnBrk="1" latinLnBrk="0" hangingPunct="1">
              <a:defRPr sz="1800" kern="1200">
                <a:solidFill>
                  <a:schemeClr val="tx1"/>
                </a:solidFill>
                <a:latin typeface="+mn-lt"/>
                <a:ea typeface="+mn-ea"/>
                <a:cs typeface="+mn-cs"/>
              </a:defRPr>
            </a:lvl2pPr>
            <a:lvl3pPr marL="914400" indent="0" algn="l" defTabSz="914400" rtl="0" eaLnBrk="1" latinLnBrk="0" hangingPunct="1">
              <a:defRPr sz="1800" kern="1200">
                <a:solidFill>
                  <a:schemeClr val="tx1"/>
                </a:solidFill>
                <a:latin typeface="+mn-lt"/>
                <a:ea typeface="+mn-ea"/>
                <a:cs typeface="+mn-cs"/>
              </a:defRPr>
            </a:lvl3pPr>
            <a:lvl4pPr marL="1371600" indent="0" algn="l" defTabSz="914400" rtl="0" eaLnBrk="1" latinLnBrk="0" hangingPunct="1">
              <a:defRPr sz="1800" kern="1200">
                <a:solidFill>
                  <a:schemeClr val="tx1"/>
                </a:solidFill>
                <a:latin typeface="+mn-lt"/>
                <a:ea typeface="+mn-ea"/>
                <a:cs typeface="+mn-cs"/>
              </a:defRPr>
            </a:lvl4pPr>
            <a:lvl5pPr marL="1828800" indent="0" algn="l" defTabSz="914400" rtl="0" eaLnBrk="1" latinLnBrk="0" hangingPunct="1">
              <a:defRPr sz="1800" kern="1200">
                <a:solidFill>
                  <a:schemeClr val="tx1"/>
                </a:solidFill>
                <a:latin typeface="+mn-lt"/>
                <a:ea typeface="+mn-ea"/>
                <a:cs typeface="+mn-cs"/>
              </a:defRPr>
            </a:lvl5pPr>
            <a:lvl6pPr marL="2286000" indent="0" algn="l" defTabSz="914400" rtl="0" eaLnBrk="1" latinLnBrk="0" hangingPunct="1">
              <a:defRPr sz="1800" kern="1200">
                <a:solidFill>
                  <a:schemeClr val="tx1"/>
                </a:solidFill>
                <a:latin typeface="+mn-lt"/>
                <a:ea typeface="+mn-ea"/>
                <a:cs typeface="+mn-cs"/>
              </a:defRPr>
            </a:lvl6pPr>
            <a:lvl7pPr marL="2743200" indent="0" algn="l" defTabSz="914400" rtl="0" eaLnBrk="1" latinLnBrk="0" hangingPunct="1">
              <a:defRPr sz="1800" kern="1200">
                <a:solidFill>
                  <a:schemeClr val="tx1"/>
                </a:solidFill>
                <a:latin typeface="+mn-lt"/>
                <a:ea typeface="+mn-ea"/>
                <a:cs typeface="+mn-cs"/>
              </a:defRPr>
            </a:lvl7pPr>
            <a:lvl8pPr marL="3200400" indent="0" algn="l" defTabSz="914400" rtl="0" eaLnBrk="1" latinLnBrk="0" hangingPunct="1">
              <a:defRPr sz="1800" kern="1200">
                <a:solidFill>
                  <a:schemeClr val="tx1"/>
                </a:solidFill>
                <a:latin typeface="+mn-lt"/>
                <a:ea typeface="+mn-ea"/>
                <a:cs typeface="+mn-cs"/>
              </a:defRPr>
            </a:lvl8pPr>
            <a:lvl9pPr marL="3657600" indent="0" algn="l" defTabSz="914400" rtl="0" eaLnBrk="1" latinLnBrk="0" hangingPunct="1">
              <a:defRPr sz="1800" kern="1200">
                <a:solidFill>
                  <a:schemeClr val="tx1"/>
                </a:solidFill>
                <a:latin typeface="+mn-lt"/>
                <a:ea typeface="+mn-ea"/>
                <a:cs typeface="+mn-cs"/>
              </a:defRPr>
            </a:lvl9pPr>
          </a:lstStyle>
          <a:p>
            <a:pPr algn="l">
              <a:spcAft>
                <a:spcPts val="600"/>
              </a:spcAft>
            </a:pPr>
            <a:r>
              <a:rPr lang="nl-BE" sz="1200" b="1">
                <a:solidFill>
                  <a:srgbClr val="595959"/>
                </a:solidFill>
              </a:rPr>
              <a:t>Zeer</a:t>
            </a:r>
            <a:r>
              <a:rPr lang="nl-BE" sz="1200" b="1" baseline="0">
                <a:solidFill>
                  <a:srgbClr val="595959"/>
                </a:solidFill>
              </a:rPr>
              <a:t> l</a:t>
            </a:r>
            <a:r>
              <a:rPr lang="nl-BE" sz="1200" b="1">
                <a:solidFill>
                  <a:srgbClr val="595959"/>
                </a:solidFill>
              </a:rPr>
              <a:t>aag</a:t>
            </a:r>
          </a:p>
        </xdr:txBody>
      </xdr:sp>
      <xdr:cxnSp macro="">
        <xdr:nvCxnSpPr>
          <xdr:cNvPr id="109" name="Straight Arrow Connector 108">
            <a:extLst>
              <a:ext uri="{FF2B5EF4-FFF2-40B4-BE49-F238E27FC236}">
                <a16:creationId xmlns:a16="http://schemas.microsoft.com/office/drawing/2014/main" id="{1A7833CD-95F2-8AFC-AFA4-4E127CFFF4FC}"/>
              </a:ext>
            </a:extLst>
          </xdr:cNvPr>
          <xdr:cNvCxnSpPr>
            <a:cxnSpLocks/>
          </xdr:cNvCxnSpPr>
        </xdr:nvCxnSpPr>
        <xdr:spPr>
          <a:xfrm>
            <a:off x="12149626" y="6297029"/>
            <a:ext cx="0" cy="486743"/>
          </a:xfrm>
          <a:prstGeom prst="straightConnector1">
            <a:avLst/>
          </a:prstGeom>
          <a:ln w="12700">
            <a:solidFill>
              <a:srgbClr val="1A5924"/>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10" name="TextBox 145">
            <a:extLst>
              <a:ext uri="{FF2B5EF4-FFF2-40B4-BE49-F238E27FC236}">
                <a16:creationId xmlns:a16="http://schemas.microsoft.com/office/drawing/2014/main" id="{11D2E3D3-21A7-1C3D-B25B-74F7F0C86B9F}"/>
              </a:ext>
            </a:extLst>
          </xdr:cNvPr>
          <xdr:cNvSpPr txBox="1">
            <a:spLocks/>
          </xdr:cNvSpPr>
        </xdr:nvSpPr>
        <xdr:spPr>
          <a:xfrm>
            <a:off x="11386109" y="6397878"/>
            <a:ext cx="1062654" cy="121419"/>
          </a:xfrm>
          <a:prstGeom prst="rect">
            <a:avLst/>
          </a:prstGeom>
        </xdr:spPr>
        <xdr:txBody>
          <a:bodyPr vert="horz" wrap="square" lIns="0" tIns="0" rIns="0" bIns="0" rtlCol="0" anchor="t" anchorCtr="0">
            <a:noAutofit/>
          </a:bodyPr>
          <a:lstStyle>
            <a:defPPr>
              <a:defRPr lang="en-US"/>
            </a:defPPr>
            <a:lvl1pPr marL="0" indent="0" algn="l" defTabSz="914400" rtl="0" eaLnBrk="1" latinLnBrk="0" hangingPunct="1">
              <a:defRPr sz="1800" kern="1200">
                <a:solidFill>
                  <a:schemeClr val="tx1"/>
                </a:solidFill>
                <a:latin typeface="+mn-lt"/>
                <a:ea typeface="+mn-ea"/>
                <a:cs typeface="+mn-cs"/>
              </a:defRPr>
            </a:lvl1pPr>
            <a:lvl2pPr marL="457200" indent="0" algn="l" defTabSz="914400" rtl="0" eaLnBrk="1" latinLnBrk="0" hangingPunct="1">
              <a:defRPr sz="1800" kern="1200">
                <a:solidFill>
                  <a:schemeClr val="tx1"/>
                </a:solidFill>
                <a:latin typeface="+mn-lt"/>
                <a:ea typeface="+mn-ea"/>
                <a:cs typeface="+mn-cs"/>
              </a:defRPr>
            </a:lvl2pPr>
            <a:lvl3pPr marL="914400" indent="0" algn="l" defTabSz="914400" rtl="0" eaLnBrk="1" latinLnBrk="0" hangingPunct="1">
              <a:defRPr sz="1800" kern="1200">
                <a:solidFill>
                  <a:schemeClr val="tx1"/>
                </a:solidFill>
                <a:latin typeface="+mn-lt"/>
                <a:ea typeface="+mn-ea"/>
                <a:cs typeface="+mn-cs"/>
              </a:defRPr>
            </a:lvl3pPr>
            <a:lvl4pPr marL="1371600" indent="0" algn="l" defTabSz="914400" rtl="0" eaLnBrk="1" latinLnBrk="0" hangingPunct="1">
              <a:defRPr sz="1800" kern="1200">
                <a:solidFill>
                  <a:schemeClr val="tx1"/>
                </a:solidFill>
                <a:latin typeface="+mn-lt"/>
                <a:ea typeface="+mn-ea"/>
                <a:cs typeface="+mn-cs"/>
              </a:defRPr>
            </a:lvl4pPr>
            <a:lvl5pPr marL="1828800" indent="0" algn="l" defTabSz="914400" rtl="0" eaLnBrk="1" latinLnBrk="0" hangingPunct="1">
              <a:defRPr sz="1800" kern="1200">
                <a:solidFill>
                  <a:schemeClr val="tx1"/>
                </a:solidFill>
                <a:latin typeface="+mn-lt"/>
                <a:ea typeface="+mn-ea"/>
                <a:cs typeface="+mn-cs"/>
              </a:defRPr>
            </a:lvl5pPr>
            <a:lvl6pPr marL="2286000" indent="0" algn="l" defTabSz="914400" rtl="0" eaLnBrk="1" latinLnBrk="0" hangingPunct="1">
              <a:defRPr sz="1800" kern="1200">
                <a:solidFill>
                  <a:schemeClr val="tx1"/>
                </a:solidFill>
                <a:latin typeface="+mn-lt"/>
                <a:ea typeface="+mn-ea"/>
                <a:cs typeface="+mn-cs"/>
              </a:defRPr>
            </a:lvl6pPr>
            <a:lvl7pPr marL="2743200" indent="0" algn="l" defTabSz="914400" rtl="0" eaLnBrk="1" latinLnBrk="0" hangingPunct="1">
              <a:defRPr sz="1800" kern="1200">
                <a:solidFill>
                  <a:schemeClr val="tx1"/>
                </a:solidFill>
                <a:latin typeface="+mn-lt"/>
                <a:ea typeface="+mn-ea"/>
                <a:cs typeface="+mn-cs"/>
              </a:defRPr>
            </a:lvl7pPr>
            <a:lvl8pPr marL="3200400" indent="0" algn="l" defTabSz="914400" rtl="0" eaLnBrk="1" latinLnBrk="0" hangingPunct="1">
              <a:defRPr sz="1800" kern="1200">
                <a:solidFill>
                  <a:schemeClr val="tx1"/>
                </a:solidFill>
                <a:latin typeface="+mn-lt"/>
                <a:ea typeface="+mn-ea"/>
                <a:cs typeface="+mn-cs"/>
              </a:defRPr>
            </a:lvl8pPr>
            <a:lvl9pPr marL="3657600" indent="0" algn="l" defTabSz="914400" rtl="0" eaLnBrk="1" latinLnBrk="0" hangingPunct="1">
              <a:defRPr sz="1800" kern="1200">
                <a:solidFill>
                  <a:schemeClr val="tx1"/>
                </a:solidFill>
                <a:latin typeface="+mn-lt"/>
                <a:ea typeface="+mn-ea"/>
                <a:cs typeface="+mn-cs"/>
              </a:defRPr>
            </a:lvl9pPr>
          </a:lstStyle>
          <a:p>
            <a:pPr algn="l">
              <a:spcAft>
                <a:spcPts val="600"/>
              </a:spcAft>
            </a:pPr>
            <a:r>
              <a:rPr lang="nl-BE" sz="1200" b="1">
                <a:solidFill>
                  <a:srgbClr val="1A5924"/>
                </a:solidFill>
              </a:rPr>
              <a:t>Zeer</a:t>
            </a:r>
            <a:r>
              <a:rPr lang="nl-BE" sz="1200" b="1" baseline="0">
                <a:solidFill>
                  <a:srgbClr val="1A5924"/>
                </a:solidFill>
              </a:rPr>
              <a:t> l</a:t>
            </a:r>
            <a:r>
              <a:rPr lang="nl-BE" sz="1200" b="1">
                <a:solidFill>
                  <a:srgbClr val="1A5924"/>
                </a:solidFill>
              </a:rPr>
              <a:t>aag</a:t>
            </a:r>
          </a:p>
        </xdr:txBody>
      </xdr:sp>
      <xdr:pic>
        <xdr:nvPicPr>
          <xdr:cNvPr id="111" name="Picture 110">
            <a:extLst>
              <a:ext uri="{FF2B5EF4-FFF2-40B4-BE49-F238E27FC236}">
                <a16:creationId xmlns:a16="http://schemas.microsoft.com/office/drawing/2014/main" id="{52C686B0-498A-F1D2-D494-A2736F285E6F}"/>
              </a:ext>
            </a:extLst>
          </xdr:cNvPr>
          <xdr:cNvPicPr>
            <a:picLocks noChangeAspect="1"/>
          </xdr:cNvPicPr>
        </xdr:nvPicPr>
        <xdr:blipFill>
          <a:blip xmlns:r="http://schemas.openxmlformats.org/officeDocument/2006/relationships" r:embed="rId2"/>
          <a:stretch>
            <a:fillRect/>
          </a:stretch>
        </xdr:blipFill>
        <xdr:spPr>
          <a:xfrm>
            <a:off x="-382363" y="4429212"/>
            <a:ext cx="1664656" cy="1843348"/>
          </a:xfrm>
          <a:prstGeom prst="rect">
            <a:avLst/>
          </a:prstGeom>
        </xdr:spPr>
      </xdr:pic>
      <xdr:pic>
        <xdr:nvPicPr>
          <xdr:cNvPr id="112" name="Picture 111">
            <a:extLst>
              <a:ext uri="{FF2B5EF4-FFF2-40B4-BE49-F238E27FC236}">
                <a16:creationId xmlns:a16="http://schemas.microsoft.com/office/drawing/2014/main" id="{DBAC22E9-DD7A-5206-E87B-41B79D4785D1}"/>
              </a:ext>
            </a:extLst>
          </xdr:cNvPr>
          <xdr:cNvPicPr>
            <a:picLocks noChangeAspect="1"/>
          </xdr:cNvPicPr>
        </xdr:nvPicPr>
        <xdr:blipFill>
          <a:blip xmlns:r="http://schemas.openxmlformats.org/officeDocument/2006/relationships" r:embed="rId3"/>
          <a:stretch>
            <a:fillRect/>
          </a:stretch>
        </xdr:blipFill>
        <xdr:spPr>
          <a:xfrm>
            <a:off x="-382363" y="-1065183"/>
            <a:ext cx="1664656" cy="1843348"/>
          </a:xfrm>
          <a:prstGeom prst="rect">
            <a:avLst/>
          </a:prstGeom>
        </xdr:spPr>
      </xdr:pic>
      <xdr:sp macro="" textlink="">
        <xdr:nvSpPr>
          <xdr:cNvPr id="113" name="Rectangle 112">
            <a:extLst>
              <a:ext uri="{FF2B5EF4-FFF2-40B4-BE49-F238E27FC236}">
                <a16:creationId xmlns:a16="http://schemas.microsoft.com/office/drawing/2014/main" id="{6139B565-4F1C-1327-36C5-4F0DB989E042}"/>
              </a:ext>
            </a:extLst>
          </xdr:cNvPr>
          <xdr:cNvSpPr>
            <a:spLocks/>
          </xdr:cNvSpPr>
        </xdr:nvSpPr>
        <xdr:spPr>
          <a:xfrm>
            <a:off x="-578844" y="-1082228"/>
            <a:ext cx="2012112" cy="1458273"/>
          </a:xfrm>
          <a:prstGeom prst="rect">
            <a:avLst/>
          </a:prstGeom>
          <a:noFill/>
          <a:ln w="19050" cap="flat" cmpd="sng" algn="ctr">
            <a:solidFill>
              <a:srgbClr val="FF0000"/>
            </a:solidFill>
            <a:prstDash val="solid"/>
            <a:miter lim="800000"/>
            <a:headEnd type="none" w="med" len="med"/>
            <a:tailEnd type="none" w="med" len="me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wrap="square" lIns="54610" tIns="54610" rIns="54610" bIns="5461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nl-BE" sz="1500">
              <a:solidFill>
                <a:schemeClr val="bg1"/>
              </a:solidFill>
            </a:endParaRPr>
          </a:p>
        </xdr:txBody>
      </xdr:sp>
      <xdr:sp macro="" textlink="">
        <xdr:nvSpPr>
          <xdr:cNvPr id="114" name="Rectangle 113">
            <a:extLst>
              <a:ext uri="{FF2B5EF4-FFF2-40B4-BE49-F238E27FC236}">
                <a16:creationId xmlns:a16="http://schemas.microsoft.com/office/drawing/2014/main" id="{BC2740B2-8A27-E6B4-788B-37FD3692CE26}"/>
              </a:ext>
            </a:extLst>
          </xdr:cNvPr>
          <xdr:cNvSpPr>
            <a:spLocks/>
          </xdr:cNvSpPr>
        </xdr:nvSpPr>
        <xdr:spPr>
          <a:xfrm>
            <a:off x="-578844" y="5795077"/>
            <a:ext cx="2012112" cy="492829"/>
          </a:xfrm>
          <a:prstGeom prst="rect">
            <a:avLst/>
          </a:prstGeom>
          <a:noFill/>
          <a:ln w="19050" cap="flat" cmpd="sng" algn="ctr">
            <a:solidFill>
              <a:srgbClr val="FF0000"/>
            </a:solidFill>
            <a:prstDash val="solid"/>
            <a:miter lim="800000"/>
            <a:headEnd type="none" w="med" len="med"/>
            <a:tailEnd type="none" w="med" len="me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wrap="square" lIns="54610" tIns="54610" rIns="54610" bIns="54610"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nl-BE" sz="1500">
              <a:solidFill>
                <a:schemeClr val="bg1"/>
              </a:solidFill>
            </a:endParaRPr>
          </a:p>
        </xdr:txBody>
      </xdr:sp>
    </xdr:grpSp>
    <xdr:clientData/>
  </xdr:twoCellAnchor>
  <xdr:twoCellAnchor editAs="oneCell">
    <xdr:from>
      <xdr:col>2</xdr:col>
      <xdr:colOff>359821</xdr:colOff>
      <xdr:row>0</xdr:row>
      <xdr:rowOff>122183</xdr:rowOff>
    </xdr:from>
    <xdr:to>
      <xdr:col>3</xdr:col>
      <xdr:colOff>270327</xdr:colOff>
      <xdr:row>0</xdr:row>
      <xdr:rowOff>684804</xdr:rowOff>
    </xdr:to>
    <xdr:pic>
      <xdr:nvPicPr>
        <xdr:cNvPr id="3" name="Picture 2">
          <a:extLst>
            <a:ext uri="{FF2B5EF4-FFF2-40B4-BE49-F238E27FC236}">
              <a16:creationId xmlns:a16="http://schemas.microsoft.com/office/drawing/2014/main" id="{A5ACF86B-BB27-4D23-BA8C-9717470E266B}"/>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516428" y="122183"/>
          <a:ext cx="890220" cy="5626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69802</xdr:colOff>
      <xdr:row>0</xdr:row>
      <xdr:rowOff>35409</xdr:rowOff>
    </xdr:from>
    <xdr:to>
      <xdr:col>2</xdr:col>
      <xdr:colOff>47010</xdr:colOff>
      <xdr:row>1</xdr:row>
      <xdr:rowOff>19860</xdr:rowOff>
    </xdr:to>
    <xdr:pic>
      <xdr:nvPicPr>
        <xdr:cNvPr id="4" name="Picture 3" descr="Home | PASSWERK">
          <a:extLst>
            <a:ext uri="{FF2B5EF4-FFF2-40B4-BE49-F238E27FC236}">
              <a16:creationId xmlns:a16="http://schemas.microsoft.com/office/drawing/2014/main" id="{A05F00A7-EC4F-4A8E-A8F6-8844288D017D}"/>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69802" y="35409"/>
          <a:ext cx="1139312" cy="7352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804875</xdr:colOff>
      <xdr:row>0</xdr:row>
      <xdr:rowOff>125358</xdr:rowOff>
    </xdr:from>
    <xdr:to>
      <xdr:col>2</xdr:col>
      <xdr:colOff>153033</xdr:colOff>
      <xdr:row>0</xdr:row>
      <xdr:rowOff>679201</xdr:rowOff>
    </xdr:to>
    <xdr:pic>
      <xdr:nvPicPr>
        <xdr:cNvPr id="2" name="Picture 1">
          <a:extLst>
            <a:ext uri="{FF2B5EF4-FFF2-40B4-BE49-F238E27FC236}">
              <a16:creationId xmlns:a16="http://schemas.microsoft.com/office/drawing/2014/main" id="{0A2EA788-5BE5-4621-9B61-D71FF1A8B97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09993" y="125358"/>
          <a:ext cx="916981" cy="5506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69802</xdr:colOff>
      <xdr:row>0</xdr:row>
      <xdr:rowOff>35409</xdr:rowOff>
    </xdr:from>
    <xdr:to>
      <xdr:col>1</xdr:col>
      <xdr:colOff>593110</xdr:colOff>
      <xdr:row>1</xdr:row>
      <xdr:rowOff>35175</xdr:rowOff>
    </xdr:to>
    <xdr:pic>
      <xdr:nvPicPr>
        <xdr:cNvPr id="3" name="Picture 2" descr="Home | PASSWERK">
          <a:extLst>
            <a:ext uri="{FF2B5EF4-FFF2-40B4-BE49-F238E27FC236}">
              <a16:creationId xmlns:a16="http://schemas.microsoft.com/office/drawing/2014/main" id="{463D0C3E-71B1-4B7C-91FE-4D20C626ECD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6627" y="35409"/>
          <a:ext cx="1136083" cy="7369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804875</xdr:colOff>
      <xdr:row>0</xdr:row>
      <xdr:rowOff>125358</xdr:rowOff>
    </xdr:from>
    <xdr:to>
      <xdr:col>1</xdr:col>
      <xdr:colOff>1721483</xdr:colOff>
      <xdr:row>0</xdr:row>
      <xdr:rowOff>676315</xdr:rowOff>
    </xdr:to>
    <xdr:pic>
      <xdr:nvPicPr>
        <xdr:cNvPr id="2" name="Picture 1">
          <a:extLst>
            <a:ext uri="{FF2B5EF4-FFF2-40B4-BE49-F238E27FC236}">
              <a16:creationId xmlns:a16="http://schemas.microsoft.com/office/drawing/2014/main" id="{04085EF1-327F-4084-B35D-FE912635706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17650" y="122183"/>
          <a:ext cx="916608" cy="5538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69802</xdr:colOff>
      <xdr:row>0</xdr:row>
      <xdr:rowOff>35409</xdr:rowOff>
    </xdr:from>
    <xdr:to>
      <xdr:col>1</xdr:col>
      <xdr:colOff>593110</xdr:colOff>
      <xdr:row>0</xdr:row>
      <xdr:rowOff>751570</xdr:rowOff>
    </xdr:to>
    <xdr:pic>
      <xdr:nvPicPr>
        <xdr:cNvPr id="3" name="Picture 2" descr="Home | PASSWERK">
          <a:extLst>
            <a:ext uri="{FF2B5EF4-FFF2-40B4-BE49-F238E27FC236}">
              <a16:creationId xmlns:a16="http://schemas.microsoft.com/office/drawing/2014/main" id="{0236CB51-86C6-4A94-9777-1A551E8CF61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6627" y="35409"/>
          <a:ext cx="1136083" cy="7331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811225</xdr:colOff>
      <xdr:row>0</xdr:row>
      <xdr:rowOff>87258</xdr:rowOff>
    </xdr:from>
    <xdr:to>
      <xdr:col>1</xdr:col>
      <xdr:colOff>1715133</xdr:colOff>
      <xdr:row>0</xdr:row>
      <xdr:rowOff>638215</xdr:rowOff>
    </xdr:to>
    <xdr:pic>
      <xdr:nvPicPr>
        <xdr:cNvPr id="2" name="Picture 1">
          <a:extLst>
            <a:ext uri="{FF2B5EF4-FFF2-40B4-BE49-F238E27FC236}">
              <a16:creationId xmlns:a16="http://schemas.microsoft.com/office/drawing/2014/main" id="{3684D8BC-211A-4B18-B1A5-8EBC29A9B1E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35100" y="87258"/>
          <a:ext cx="913433" cy="5477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69802</xdr:colOff>
      <xdr:row>0</xdr:row>
      <xdr:rowOff>35409</xdr:rowOff>
    </xdr:from>
    <xdr:to>
      <xdr:col>1</xdr:col>
      <xdr:colOff>678835</xdr:colOff>
      <xdr:row>1</xdr:row>
      <xdr:rowOff>68368</xdr:rowOff>
    </xdr:to>
    <xdr:pic>
      <xdr:nvPicPr>
        <xdr:cNvPr id="3" name="Picture 2" descr="Home | PASSWERK">
          <a:extLst>
            <a:ext uri="{FF2B5EF4-FFF2-40B4-BE49-F238E27FC236}">
              <a16:creationId xmlns:a16="http://schemas.microsoft.com/office/drawing/2014/main" id="{4DE9479C-149C-47CA-A264-1BB2C5FFDB3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6627" y="35409"/>
          <a:ext cx="1136083" cy="7331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939</xdr:colOff>
      <xdr:row>0</xdr:row>
      <xdr:rowOff>134634</xdr:rowOff>
    </xdr:from>
    <xdr:to>
      <xdr:col>1</xdr:col>
      <xdr:colOff>1064185</xdr:colOff>
      <xdr:row>0</xdr:row>
      <xdr:rowOff>530738</xdr:rowOff>
    </xdr:to>
    <xdr:pic>
      <xdr:nvPicPr>
        <xdr:cNvPr id="2" name="Picture 1">
          <a:extLst>
            <a:ext uri="{FF2B5EF4-FFF2-40B4-BE49-F238E27FC236}">
              <a16:creationId xmlns:a16="http://schemas.microsoft.com/office/drawing/2014/main" id="{86B670A6-0511-4B84-82E1-4CCCF88E1AF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96389" y="134634"/>
          <a:ext cx="1046920" cy="3779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66628</xdr:colOff>
      <xdr:row>0</xdr:row>
      <xdr:rowOff>47860</xdr:rowOff>
    </xdr:from>
    <xdr:to>
      <xdr:col>0</xdr:col>
      <xdr:colOff>1603344</xdr:colOff>
      <xdr:row>1</xdr:row>
      <xdr:rowOff>3160</xdr:rowOff>
    </xdr:to>
    <xdr:pic>
      <xdr:nvPicPr>
        <xdr:cNvPr id="3" name="Picture 2" descr="Home | PASSWERK">
          <a:extLst>
            <a:ext uri="{FF2B5EF4-FFF2-40B4-BE49-F238E27FC236}">
              <a16:creationId xmlns:a16="http://schemas.microsoft.com/office/drawing/2014/main" id="{1C3D78B6-736F-44FA-8470-B1D8A0A4C15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6628" y="47860"/>
          <a:ext cx="1536716" cy="5685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9</xdr:col>
      <xdr:colOff>304152</xdr:colOff>
      <xdr:row>38</xdr:row>
      <xdr:rowOff>142000</xdr:rowOff>
    </xdr:to>
    <xdr:pic>
      <xdr:nvPicPr>
        <xdr:cNvPr id="2" name="Picture 1">
          <a:extLst>
            <a:ext uri="{FF2B5EF4-FFF2-40B4-BE49-F238E27FC236}">
              <a16:creationId xmlns:a16="http://schemas.microsoft.com/office/drawing/2014/main" id="{F3E73038-D333-4B61-1D9E-DC2DB9DF254B}"/>
            </a:ext>
          </a:extLst>
        </xdr:cNvPr>
        <xdr:cNvPicPr>
          <a:picLocks noChangeAspect="1"/>
        </xdr:cNvPicPr>
      </xdr:nvPicPr>
      <xdr:blipFill>
        <a:blip xmlns:r="http://schemas.openxmlformats.org/officeDocument/2006/relationships" r:embed="rId1"/>
        <a:stretch>
          <a:fillRect/>
        </a:stretch>
      </xdr:blipFill>
      <xdr:spPr>
        <a:xfrm>
          <a:off x="609600" y="381000"/>
          <a:ext cx="5180952" cy="70000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https://vlaamseoverheid.sharepoint.com/sites/ABB_Open_Proceshuis/Projectdocumenten/OPH%20ICR%20-%20inventarisatie%20processen/20250516_Inventarisatie%20(kritieke)%20processen%20LB_Na%20workshops.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oucé, Liesje" refreshedDate="45796.539186574075" createdVersion="8" refreshedVersion="8" minRefreshableVersion="3" recordCount="529" xr:uid="{49426CF3-3708-431E-8C96-CEC8E7FE1C0A}">
  <cacheSource type="worksheet">
    <worksheetSource name="Table325" r:id="rId2"/>
  </cacheSource>
  <cacheFields count="36">
    <cacheField name="Categorie" numFmtId="0">
      <sharedItems count="3">
        <s v="Kernproces"/>
        <s v="Management proces"/>
        <s v="Ondersteunend proces"/>
      </sharedItems>
    </cacheField>
    <cacheField name="Procesdomein" numFmtId="0">
      <sharedItems count="29">
        <s v="Afvalbeheer"/>
        <s v="Algemene financiering"/>
        <s v="Burgerzaken"/>
        <s v="Cultuur, sport en vrije tijd"/>
        <s v="Leren en onderwijs"/>
        <s v="Mobiliteit"/>
        <s v="Ondernemen en werken"/>
        <s v="Organiseren van inspraak"/>
        <s v="Veiligheid en preventie"/>
        <s v="Wonen, ruimtelijke ordening en omgeving"/>
        <s v="Zorg en Welzijn"/>
        <s v="Organisatiebeheer"/>
        <s v="Rapportering en monitoring"/>
        <s v="Strategisch beheer"/>
        <s v="Aankopen/Overheidsopdrachten"/>
        <s v="Facilitaire middelen en diensten"/>
        <s v="Financieel beheer"/>
        <s v="ICT en informatiebeheer"/>
        <s v="Juridische zaken en naleving"/>
        <s v="Marketing en communicatie"/>
        <s v="Onthaal en secretariaat"/>
        <s v="Personeel en organisatie"/>
        <s v="Omgeving" u="1"/>
        <s v="Wonen en ruimtelijke ordening" u="1"/>
        <s v="Algemeen bestuur" u="1"/>
        <s v="Rechtstreekse dienstverlening aan burgers" u="1"/>
        <s v="Toerisme" u="1"/>
        <s v="Communicatie" u="1"/>
        <s v="ICT" u="1"/>
      </sharedItems>
    </cacheField>
    <cacheField name="Procesgroep" numFmtId="0">
      <sharedItems containsBlank="1" count="125">
        <s v="Afvalverwerking"/>
        <s v="Exploitatie recyclageparken"/>
        <s v="Aanrekenen en innen van belastingen, retributies en heffingen"/>
        <s v="Toekennen en verwerken van premies en subsidies"/>
        <s v="Begraving en crematie"/>
        <s v="Burgerlijke stand en bevolking"/>
        <s v="Beheer publiek relevante informatie"/>
        <s v="Toerisme"/>
        <s v="Beheer van evenementen, feesten en plechtigheden"/>
        <s v="Bibliotheekwerking"/>
        <s v="Coördineren van hulp aan liefdadigheid"/>
        <s v="Coördineren van officiële bezoeken en vriendschappelijke betrekkingen"/>
        <s v="Erfgoedwerking"/>
        <s v="Exploitatie (religieus) patrimonium"/>
        <s v="Exploitatie socio-culturele en gemeenschapscentra"/>
        <s v="Exploitatie theater- en sportinfrastructuur"/>
        <s v="Jeugd- en seniorenwerking"/>
        <s v="Flankerende maatregelen leren en onderwijs"/>
        <s v="Verstrekken gemeentelijk dagonderwijs"/>
        <s v="Verstrekken gemeentelijk volwassenenonderwijs en deeltijds kunstonderwijs"/>
        <s v="Beheer van (openbaar) vervoer"/>
        <s v="Mobiliteits- en fietsbeleid en parkeerbeleid"/>
        <s v="Begeleiding ondernemers en economische concepten"/>
        <s v="Beheer economische vergunningen, hallen, markten en beurzen"/>
        <s v="Adviesraden en burgerparticipatie"/>
        <s v="Organiseren van verkiezingen"/>
        <s v="Beheer GAS reglement"/>
        <s v="Beheer openbare veiligheid"/>
        <s v="Beheer tijdelijke inname openbaar domein"/>
        <s v="Coördineren gemeentelijk wijkoverleg, gemeentschapswachten en BIN's"/>
        <s v="Preventie"/>
        <s v="Beheer en onderhoud van openbaar domein en wegen"/>
        <s v="Beheer energie, duurzaamheid en klimaat"/>
        <s v="Faciliteren dierengebonden situaties"/>
        <s v="Gebiedsontwikkeling"/>
        <s v="Verhuur gronden, bossen en gebouwen"/>
        <s v="Woningkwaliteitsbewaking"/>
        <s v="Maatschappelijke dienstverlening"/>
        <s v="Beheer woonzorgcentra"/>
        <s v="Beheer (opvang)tehuizen en jeugdzorg"/>
        <s v="Beheer assistentiewoningen en ouderenwoningen"/>
        <s v="Beheer kinderopvang"/>
        <s v="Beheer lokale dienstencentra"/>
        <s v="Beheer van dagzorgcentra"/>
        <s v="Financiële hulpverstrekking"/>
        <s v="Lokale integratie"/>
        <s v="Ouderenzorg"/>
        <s v="Rapportering zorg en welzijn"/>
        <s v="Sociale huisvesting"/>
        <s v="Thuiszorgdiensten en aanvullende gezinszorg"/>
        <s v="Continuïteits- en crisismanagement"/>
        <s v="Procesmanagement"/>
        <s v="Projectmanagement"/>
        <s v="Risicomanagement"/>
        <s v="Welzijn en preventie"/>
        <s v="Interne audit"/>
        <s v="Monitoring"/>
        <s v="Rapportering"/>
        <s v="Beleidsbeslissingen en bestuurlijke goedkeuringen"/>
        <s v="Duurzaamheidsbeleid"/>
        <s v="Samenwerking, fusies, regiovorming en verzelfstandiging"/>
        <s v="Strategische rapportering"/>
        <s v="Aankoop"/>
        <s v="Leveranciersmanagement en contractbeheer"/>
        <s v="Fysisch toegangsbeheer"/>
        <s v="Aankoop, beheer en onderhoud vaste activa, patrimonium en materiaal (excl. exploitatie)"/>
        <s v="Voorraadbeheer"/>
        <s v="Aanpassing MJP / financiële planning"/>
        <s v="Financieel toezicht verzelfstandigde entiteiten"/>
        <s v="Financiële rapportering"/>
        <s v="Beheer financiële middelen"/>
        <s v="Beheer inkomende toelagen en subsidies"/>
        <s v="Beheer subsidies en premies aan verzelfstandigde entiteiten"/>
        <s v="BTW-beheer"/>
        <s v="Delegatie op vlak van financiën"/>
        <s v="Financiële monitoring/beheersopvolging"/>
        <s v="Informatiebeheer"/>
        <s v="Informatietechnologie"/>
        <s v="ICT Architectuur"/>
        <s v="ICT Security and Audit"/>
        <s v="ICT Service Delivery"/>
        <s v="ICT Sourcing"/>
        <s v="ICT Strategie"/>
        <s v="Naleving"/>
        <s v="Juridische ondersteuning"/>
        <s v="Marketing"/>
        <s v="Externe communicatie"/>
        <s v="Interne communicatie"/>
        <s v="Klachten en meldingen"/>
        <s v="Sensibilisatie"/>
        <s v="Vragen"/>
        <s v="Secretariaat"/>
        <s v="Onthaal"/>
        <s v="Personeelsbeheer: Uitstroom"/>
        <s v="Personeelsbeheer: Personeelsadministratie"/>
        <s v="Personeelsbeheer: Loopbaan- en talentontwikkeling"/>
        <s v="Personeelsbeleid"/>
        <s v="Sociaal overleg"/>
        <s v="Organisatiecultuur"/>
        <s v="Organisatiestructuur"/>
        <s v="Personeelevenementen"/>
        <s v="Personeelsbeheer: Instroom en werving"/>
        <s v="Bestelling" u="1"/>
        <s v="Verzekeringen" u="1"/>
        <m u="1"/>
        <s v="Belanghebbendenmanagement" u="1"/>
        <s v="Doelstellingenmanagement" u="1"/>
        <s v="Samenwerking, fusies, regiovorming en verzelfstandiging " u="1"/>
        <s v="Onthaalbalie en loket" u="1"/>
        <s v="IT" u="1"/>
        <s v="IT management" u="1"/>
        <s v="Afvalbeheer" u="1"/>
        <s v="Beheer energie en duurzaamheid" u="1"/>
        <s v="Sociale huisvesting " u="1"/>
        <s v="Aanvraag ontslag" u="1"/>
        <s v="Beheer personeelskosten" u="1"/>
        <s v="Promotie voor de streek of gemeente" u="1"/>
        <s v="Toerismewerking" u="1"/>
        <s v="Vragen " u="1"/>
        <s v="Beheer van openbaar vervoer" u="1"/>
        <s v="Beleidsbelissingen en bestuurlijke goedkeuringen" u="1"/>
        <s v="Ontvangst" u="1"/>
        <s v="Algemeen bestuur" u="1"/>
        <s v="Aanpassing MJP / financiële  planning" u="1"/>
        <s v="Exploitatie sportinfrastructuur" u="1"/>
      </sharedItems>
    </cacheField>
    <cacheField name="Hoofd-proces-nummer voorlopig" numFmtId="0">
      <sharedItems containsSemiMixedTypes="0" containsString="0" containsNumber="1" containsInteger="1" minValue="1" maxValue="766"/>
    </cacheField>
    <cacheField name="Hoofdproces" numFmtId="0">
      <sharedItems/>
    </cacheField>
    <cacheField name="WORKSHOPS:_x000a_Proces(groep) te evalueren door:" numFmtId="0">
      <sharedItems containsBlank="1" count="12">
        <s v="Valerie Clinkemalie (Opwijk)"/>
        <s v="Duannie Homchan (Machelen)"/>
        <s v="Tine Vanhoof (Mechelen)"/>
        <s v="Britt Claessens (Hasselt)"/>
        <s v="Jellina Gooris (Begijnendijk)"/>
        <s v="Dominique De Clerck (Brugge)"/>
        <s v="Marieke Maes (Gent)"/>
        <s v="Schirley Cordy (Oostende)"/>
        <s v="Corinne Dejonghe (Oostende)"/>
        <s v="Saar Verhoogen (Leuven)"/>
        <s v="Eline Hottat (Zoutleeuw)"/>
        <m u="1"/>
      </sharedItems>
    </cacheField>
    <cacheField name="Bron" numFmtId="0">
      <sharedItems/>
    </cacheField>
    <cacheField name="STAP 1:_x000a_Is de procesgroep kritisch volgens bijlagen I en II van NIS2?" numFmtId="0">
      <sharedItems count="3">
        <s v="Ja"/>
        <s v="Nee"/>
        <s v="Ja "/>
      </sharedItems>
    </cacheField>
    <cacheField name="CATEGORIE_DOMEIN_GROEP" numFmtId="0">
      <sharedItems/>
    </cacheField>
    <cacheField name="CATEGORIE_DOMEIN_GROEP_PROCES" numFmtId="0">
      <sharedItems/>
    </cacheField>
    <cacheField name="STAP 2A:_x000a_Indien niet kritisch volgens bijlagen I en II van NIS2, hoe groot is de impact bij onbeschikbaarheid/lekkage/aanpassing van de procesgroep op vlak van financiële schade?" numFmtId="0">
      <sharedItems/>
    </cacheField>
    <cacheField name="STAP 2A: _x000a_Wat is de argumentering achter deze inschatting? " numFmtId="0">
      <sharedItems/>
    </cacheField>
    <cacheField name="STAP 2B:_x000a_Indien niet kritisch volgens bijlagen I en II van NIS2, hoe groot is de impact bij onbeschikbaarheid/lekkage/aanpassing van de procesgroep op vlak van reputatieverlies? " numFmtId="0">
      <sharedItems/>
    </cacheField>
    <cacheField name="STAP 2B: _x000a_Wat is de argumentering achter deze inschatting? " numFmtId="0">
      <sharedItems/>
    </cacheField>
    <cacheField name="STAP 2C:_x000a_Indien niet kritisch volgens bijlagen I en II van NIS2, hoe groot is de impact bij onbeschikbaarheid/lekkage/aanpassing van de procesgroep op vlak van juridische implicaties? " numFmtId="0">
      <sharedItems/>
    </cacheField>
    <cacheField name="STAP 2C: _x000a_Wat is de argumentering achter deze inschatting? " numFmtId="0">
      <sharedItems/>
    </cacheField>
    <cacheField name="STAP 2D:_x000a_Indien niet kritisch volgens bijlagen I en II van NIS2, hoe groot is de impact bij onbeschikbaarheid/lekkage/aanpassing van de procesgroep op vlak van verstoring van de dienstverlening?" numFmtId="0">
      <sharedItems/>
    </cacheField>
    <cacheField name="STAP 2D: _x000a_Wat is de argumentering achter deze inschatting?" numFmtId="0">
      <sharedItems/>
    </cacheField>
    <cacheField name="STAP 2E:_x000a_Indien niet kritisch volgens bijlagen I en II van NIS2, hoe groot is de impact bij onbeschikbaarheid/lekkage/aanpassing van de procesgroep op vlak van Burger/Organisaties/Andere klanten?" numFmtId="0">
      <sharedItems/>
    </cacheField>
    <cacheField name="STAP 2E: _x000a_Wat is de argumentering achter deze inschatting? " numFmtId="0">
      <sharedItems/>
    </cacheField>
    <cacheField name="STAP 2: _x000a_Wat is de finale inschaling van de procesgroep? (zwaarst doorwegende)" numFmtId="0">
      <sharedItems/>
    </cacheField>
    <cacheField name="STAP 3A:_x000a_Indien de procesgroep kritisch is volgens stap 1 of 2, hoe groot is de impact bij onbeschikbaarheid/lekkage/aanpassing van het proces op vlak van financiële schade?" numFmtId="0">
      <sharedItems/>
    </cacheField>
    <cacheField name="STAP 3A: _x000a_Wat is de argumentering achter deze inschatting?" numFmtId="0">
      <sharedItems longText="1"/>
    </cacheField>
    <cacheField name="STAP 3B:_x000a_Indien de procesgroep kritisch is volgens stap 1 of 2, hoe groot is de impact bij onbeschikbaarheid/lekkage/aanpassing van het proces op vlak van reputatieverlies? " numFmtId="0">
      <sharedItems/>
    </cacheField>
    <cacheField name="STAP 3B: _x000a_Wat is de argumentering achter deze inschatting? " numFmtId="0">
      <sharedItems longText="1"/>
    </cacheField>
    <cacheField name="STAP 3C:_x000a_Indien de procesgroep kritisch is volgens stap 1 of 2, hoe groot is de impact bij onbeschikbaarheid/lekkage/aanpassing van het proces op vlak van juridische implicaties?" numFmtId="0">
      <sharedItems/>
    </cacheField>
    <cacheField name="STAP 3C: _x000a_Wat is de argumentering achter deze inschatting? " numFmtId="0">
      <sharedItems longText="1"/>
    </cacheField>
    <cacheField name="STAP 3D:_x000a_Indien de procesgroep kritisch is volgens stap 1 of 2, hoe groot is de impact bij onbeschikbaarheid/lekkage/aanpassing van het proces op vlak van verstoring van de dienstverlening?" numFmtId="0">
      <sharedItems/>
    </cacheField>
    <cacheField name="STAP 3D: _x000a_Wat is de argumentering achter deze inschatting?" numFmtId="0">
      <sharedItems longText="1"/>
    </cacheField>
    <cacheField name="STAP 3E:_x000a_Indien de procesgroep kritisch is volgens stap 1 of 2, hoe groot is de impact bij onbeschikbaarheid/lekkage/aanpassing van het proces op vlak van Burger/Organisaties/Andere klanten?" numFmtId="0">
      <sharedItems/>
    </cacheField>
    <cacheField name="STAP 3E: _x000a_Wat is de argumentering achter deze inschatting?" numFmtId="0">
      <sharedItems longText="1"/>
    </cacheField>
    <cacheField name="STAP 3:_x000a_Wat is de finale inschaling van het proces? (zwaarst doorwegende)" numFmtId="0">
      <sharedItems/>
    </cacheField>
    <cacheField name="STAP 3:_x000a_Indien het proces kritisch is volgens stap 3, voor hoeveel categorieën is het kritisch?" numFmtId="0">
      <sharedItems containsSemiMixedTypes="0" containsString="0" containsNumber="1" containsInteger="1" minValue="0" maxValue="5"/>
    </cacheField>
    <cacheField name="CONCLUSIE:_x000a_Wat is de finale inschaling van het proces?" numFmtId="0">
      <sharedItems/>
    </cacheField>
    <cacheField name="WORKSHOPS:_x000a_Ben je akkoord met de finale inschaling?_x000a__x000a_Gelieve deze kolom steeds in te vullen." numFmtId="0">
      <sharedItems containsNonDate="0" containsString="0" containsBlank="1"/>
    </cacheField>
    <cacheField name="WORKSHOPS:_x000a_Indien je niet akkoord met de finale inschaling, beargumenteer hier._x000a__x000a_Gelieve deze kolom steeds in te vullen indien je niet akkoord ben met de inschaling. "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9">
  <r>
    <x v="0"/>
    <x v="0"/>
    <x v="0"/>
    <n v="150"/>
    <s v="Verkopen van afvalbeleidsgebonden materiaal aan burger (huisvuilzakken, compostvaten,…)"/>
    <x v="0"/>
    <s v="Proceslijst Audit Vlaanderen"/>
    <x v="0"/>
    <s v="Kernproces_Afvalbeheer_Afvalverwerking"/>
    <s v="Kernproces_Afvalbeheer_Afvalverwerking_Verkopen van afvalbeleidsgebonden materiaal aan burger (huisvuilzakken, compostvaten,…)"/>
    <e v="#N/A"/>
    <e v="#N/A"/>
    <e v="#N/A"/>
    <e v="#N/A"/>
    <e v="#N/A"/>
    <e v="#N/A"/>
    <e v="#N/A"/>
    <e v="#N/A"/>
    <e v="#N/A"/>
    <e v="#N/A"/>
    <e v="#N/A"/>
    <s v="Laag"/>
    <s v="De verkoop van afvalbeleidsgebonden materiaal is een kleinere inkomstenbron. Vertraging of fouten kunnen beperkte financiële schade veroorzaken (5-10% van de jaaromzet)"/>
    <s v="Laag"/>
    <s v="De onbeschikbaarheid of aanpassing van informatie heeft beperkte impact, leidt tot interne communicatie en communicatie naar belanghebbenden."/>
    <s v="Zeer laag"/>
    <s v="De juridische implicaties zijn beperkt omdat er voornamelijk sprake is van commerciële transacties met beperkte juridische gevolgen bij onbeschikbaarheid of incorrecte informatie."/>
    <s v="Laag"/>
    <s v="Verkoop van afvalbeleidsgebonden materiaal kan maximaal één maand onbeschikbaar zijn zonder gevolgen voor de dienstverlening. Bij gebrek aan integriteit en lekkage veroorzaakt het een beperkte verstoring."/>
    <s v="Zeer Laag"/>
    <s v="De verkoop van afvalbeleidsgebonden materiaal heeft een zeer beperkte impact, aangezien maximaal 5% van de gebruikers geïmpacteerd is bij onbeschikbaarheid."/>
    <s v="Laag"/>
    <n v="0"/>
    <s v="Niet kritiek"/>
    <m/>
    <m/>
  </r>
  <r>
    <x v="0"/>
    <x v="0"/>
    <x v="0"/>
    <n v="151"/>
    <s v="Ophalen van huishoudelijk afval en selectieve afvalophalingen (PMD, GFT, karton,…)"/>
    <x v="0"/>
    <s v="Proceslijst Audit Vlaanderen"/>
    <x v="0"/>
    <s v="Kernproces_Afvalbeheer_Afvalverwerking"/>
    <s v="Kernproces_Afvalbeheer_Afvalverwerking_Ophalen van huishoudelijk afval en selectieve afvalophalingen (PMD, GFT, karton,…)"/>
    <e v="#N/A"/>
    <e v="#N/A"/>
    <e v="#N/A"/>
    <e v="#N/A"/>
    <e v="#N/A"/>
    <e v="#N/A"/>
    <e v="#N/A"/>
    <e v="#N/A"/>
    <e v="#N/A"/>
    <e v="#N/A"/>
    <e v="#N/A"/>
    <s v="Gemiddeld"/>
    <s v="Afvalophaling is cruciaal voor de gemeente. Verstoring zou aanzienlijke kosten met zich meebrengen (10-15% van de jaaromzet)"/>
    <s v="Groot"/>
    <s v="Slechte uitvoering kan leiden tot ernstige negatieve berichtgeving in de pers gedurende enkele dagen."/>
    <s v="Groot"/>
    <s v="Bij onbeschikbaarheid of incorrecte info een aanzienlijke impact, bijvoorbeeld boetes voor niet-naleving van wetgeving rond afvalbeheer."/>
    <s v="Groot"/>
    <s v="Onbeschikbaarheid van informatie kan maximaal 72 uur zijn zonder ernstige gevolgen. Gebrek aan integriteit kan een ernstige verstoring veroorzaken omdat afvalophalingen regelmatig plaats moeten vinden."/>
    <s v="Groot"/>
    <s v="Bij onbeschikbaarheid of onjuiste informatie kan tot 75% van de gebruikers aanzienlijke hinder ondervinden, wat resulteert in ongemak."/>
    <s v="Groot"/>
    <n v="0"/>
    <s v="Niet kritiek"/>
    <m/>
    <m/>
  </r>
  <r>
    <x v="0"/>
    <x v="0"/>
    <x v="0"/>
    <n v="152"/>
    <s v="Beheren van glascontainers en andere soorten containers"/>
    <x v="0"/>
    <s v="Proceslijst Audit Vlaanderen"/>
    <x v="0"/>
    <s v="Kernproces_Afvalbeheer_Afvalverwerking"/>
    <s v="Kernproces_Afvalbeheer_Afvalverwerking_Beheren van glascontainers en andere soorten containers"/>
    <e v="#N/A"/>
    <e v="#N/A"/>
    <e v="#N/A"/>
    <e v="#N/A"/>
    <e v="#N/A"/>
    <e v="#N/A"/>
    <e v="#N/A"/>
    <e v="#N/A"/>
    <e v="#N/A"/>
    <e v="#N/A"/>
    <e v="#N/A"/>
    <s v="Laag"/>
    <s v="Beheer van containers heeft beperkte directe financiële impact. Beschikbaarheid en correctheid zijn belangrijk, maar niet direct financieel cruciaal (5-10% van de jaaromzet)"/>
    <s v="Gemiddeld"/>
    <s v="Onjuiste informatie kan aanzienlijke impact hebben, resulterend in eenmalige negatieve berichtgeving."/>
    <s v="Gemiddeld"/>
    <s v="Bij inbreuken op het beheer kunnen lokale besturen een aanmaning krijgen wat aanzienlijke juridische gevolgen kan hebben."/>
    <s v="Gemiddeld"/>
    <s v="Bij gebrek aan integriteit of onbeschikbaarheid kan diensten een aanzienlijke verstoring ervaren. Maximale tolerantie voor onbeschikbaarheid is één week."/>
    <s v="Laag"/>
    <s v="De impact is beperkt, met een maximum van 20% van de gebruikers geïmpacteerd bij onbeschikbaarheid. Er is kans op beperkte compensatie bij integriteitsproblemen."/>
    <s v="Gemiddeld"/>
    <n v="0"/>
    <s v="Niet kritiek"/>
    <m/>
    <m/>
  </r>
  <r>
    <x v="0"/>
    <x v="0"/>
    <x v="0"/>
    <n v="153"/>
    <s v="Ophalen en opkuisen zwerfvuil"/>
    <x v="0"/>
    <s v="Proceslijst Audit Vlaanderen"/>
    <x v="0"/>
    <s v="Kernproces_Afvalbeheer_Afvalverwerking"/>
    <s v="Kernproces_Afvalbeheer_Afvalverwerking_Ophalen en opkuisen zwerfvuil"/>
    <e v="#N/A"/>
    <e v="#N/A"/>
    <e v="#N/A"/>
    <e v="#N/A"/>
    <e v="#N/A"/>
    <e v="#N/A"/>
    <e v="#N/A"/>
    <e v="#N/A"/>
    <e v="#N/A"/>
    <e v="#N/A"/>
    <e v="#N/A"/>
    <s v="Gemiddeld"/>
    <s v="Zwerfvuil heeft aanzienlijke impact op kosten en gemeentelijke uitgaven voor schoonmaak (10-15% van de jaaromzet)"/>
    <s v="Gemiddeld"/>
    <s v="Gebrekkige uitvoering kan aanzienlijke impact hebben, resulterend in eenmalige negatieve persberichten."/>
    <s v="Groot"/>
    <s v="Het niet nakomen van afvalverwijderingsverplichtingen kan leiden tot boetes en andere juridische gevolgen."/>
    <s v="Gemiddeld"/>
    <s v="Ophalen en opkuisen kan aanzienlijke verstoring oplopen als de informatie één week onbeschikbaar is. Bij integriteitsproblemen kan de dienstverlening 1/2 tot 2 dagen onderbroken worden."/>
    <s v="Gemiddeld"/>
    <s v="Onbeschikbaarheid of integriteitsproblemen kunnen aanzienlijke impact hebben op maximaal 50% van de gebruikers, resulterend in verminderde levenskwaliteit en esthetische overlast."/>
    <s v="Groot"/>
    <n v="0"/>
    <s v="Niet kritiek"/>
    <m/>
    <m/>
  </r>
  <r>
    <x v="0"/>
    <x v="0"/>
    <x v="0"/>
    <n v="154"/>
    <s v="Organiseren van de werking en ondersteuning van afvalophaling en sensibilisering hierrond (bv ophaalkalender)"/>
    <x v="0"/>
    <s v="Proceslijst Audit Vlaanderen"/>
    <x v="0"/>
    <s v="Kernproces_Afvalbeheer_Afvalverwerking"/>
    <s v="Kernproces_Afvalbeheer_Afvalverwerking_Organiseren van de werking en ondersteuning van afvalophaling en sensibilisering hierrond (bv ophaalkalender)"/>
    <e v="#N/A"/>
    <e v="#N/A"/>
    <e v="#N/A"/>
    <e v="#N/A"/>
    <e v="#N/A"/>
    <e v="#N/A"/>
    <e v="#N/A"/>
    <e v="#N/A"/>
    <e v="#N/A"/>
    <e v="#N/A"/>
    <e v="#N/A"/>
    <s v="Laag"/>
    <s v="Ondersteunende processen hebben minder directe financiële impact, waardoor de schade beperkt zal zijn (5-10% van de jaaromzet)"/>
    <s v="Laag"/>
    <s v="Fouten hebben beperkte impact, leiden tot interne communicatie en communicatie naar betrokkenen."/>
    <s v="Laag"/>
    <s v="De juridische implicaties zijn beperkt omdat het voornamelijk om ondersteunende en sensibiliserende activiteiten gaat."/>
    <s v="Gemiddeld"/>
    <s v="Bij onbeschikbaarheid van informatie gedurende maximaal één week of bij integriteitsproblemen kan dienstverlening aanzienlijk verstoord worden."/>
    <s v="Laag"/>
    <s v="De impact is beperkt tot maximaal 20% van de gebruikers, met mogelijkheden voor compensatie bij integriteitsproblemen."/>
    <s v="Gemiddeld"/>
    <n v="0"/>
    <s v="Niet kritiek"/>
    <m/>
    <m/>
  </r>
  <r>
    <x v="0"/>
    <x v="0"/>
    <x v="0"/>
    <n v="202"/>
    <s v="Beheren van afvalverwijdering openbaar domein en wegen (incl straatvegen, ledigen vuilbakken,...)"/>
    <x v="0"/>
    <s v="Proceslijst Audit Vlaanderen"/>
    <x v="0"/>
    <s v="Kernproces_Afvalbeheer_Afvalverwerking"/>
    <s v="Kernproces_Afvalbeheer_Afvalverwerking_Beheren van afvalverwijdering openbaar domein en wegen (incl straatvegen, ledigen vuilbakken,...)"/>
    <e v="#N/A"/>
    <e v="#N/A"/>
    <e v="#N/A"/>
    <e v="#N/A"/>
    <e v="#N/A"/>
    <e v="#N/A"/>
    <e v="#N/A"/>
    <e v="#N/A"/>
    <e v="#N/A"/>
    <e v="#N/A"/>
    <e v="#N/A"/>
    <s v="Gemiddeld"/>
    <s v="Afvalverwijdering op openbaar domein is cruciaal voor de gemeente en kan aanzienlijke kosten veroorzaken bij verstoring (10-15% van de jaaromzet)"/>
    <s v="Groot"/>
    <s v="Slechte uitvoering kan leiden tot ernstige negatieve berichtgeving in de pers gedurende enkele dagen."/>
    <s v="Gemiddeld"/>
    <s v="Bij onbeschikbaarheid of incorrecte info een aanzienlijke impact, bijvoorbeeld boetes voor niet-naleving van wetgeving rond afvalbeheer."/>
    <s v="Groot"/>
    <s v="Onbeschikbaarheid kan maximaal 72 uur zijn zonder ernstige gevolgen. Gebrek aan integriteit kan ernstige verstoringen veroorzaken vanwege regelmatige onderhoudsvereisten."/>
    <s v="Groot"/>
    <s v="Bij onbeschikbaarheid of onjuiste informatie kan tot 75% van de gebruikers aanzienlijke hinder ondervinden, wat resulteert in ongemak."/>
    <s v="Groot"/>
    <n v="0"/>
    <s v="Niet kritiek"/>
    <m/>
    <m/>
  </r>
  <r>
    <x v="0"/>
    <x v="0"/>
    <x v="1"/>
    <n v="155"/>
    <s v="Beheren van recyclageparken"/>
    <x v="0"/>
    <s v="Proceslijst Audit Vlaanderen"/>
    <x v="0"/>
    <s v="Kernproces_Afvalbeheer_Exploitatie recyclageparken"/>
    <s v="Kernproces_Afvalbeheer_Exploitatie recyclageparken_Beheren van recyclageparken"/>
    <e v="#N/A"/>
    <e v="#N/A"/>
    <e v="#N/A"/>
    <e v="#N/A"/>
    <e v="#N/A"/>
    <e v="#N/A"/>
    <e v="#N/A"/>
    <e v="#N/A"/>
    <e v="#N/A"/>
    <e v="#N/A"/>
    <e v="#N/A"/>
    <s v="Gemiddeld"/>
    <s v="Exploitatie van recyclageparken is belangrijk voor milieu en heeft aanzienlijke financiële impact bij verstoring (10-15% van de jaaromzet)"/>
    <s v="Gemiddeld"/>
    <s v="Fouten kunnen aanzienlijke impact hebben, resulterend in eenmalige negatieve persberichten."/>
    <s v="Groot"/>
    <s v="Onbeschikbaarheid of incorrecte informatie kan leiden tot zeer ernstige juridische gevolgen door nalatigheid in het beheer van recyclageparken."/>
    <s v="Groot"/>
    <s v="Maximaal 72 uur onbeschikbaar zonder ernstige verstoring. Integriteitsproblemen veroorzaken ernstige verstoring bij beheer en exploitatie van recyclageparken."/>
    <s v="Gemiddeld"/>
    <s v="Beschikbaarheidsproblemen hebben aanzienlijke impact op duurzaamheid en afvalbeheer, resulterend in ongemakken voor maximaal 50% van gebruikers."/>
    <s v="Groot"/>
    <n v="0"/>
    <s v="Niet kritiek"/>
    <m/>
    <m/>
  </r>
  <r>
    <x v="0"/>
    <x v="0"/>
    <x v="1"/>
    <n v="156"/>
    <s v="Beheren van afvalverwerkingssystemen (bv  compostering,…)"/>
    <x v="0"/>
    <s v="Proceslijst Audit Vlaanderen"/>
    <x v="0"/>
    <s v="Kernproces_Afvalbeheer_Exploitatie recyclageparken"/>
    <s v="Kernproces_Afvalbeheer_Exploitatie recyclageparken_Beheren van afvalverwerkingssystemen (bv  compostering,…)"/>
    <e v="#N/A"/>
    <e v="#N/A"/>
    <e v="#N/A"/>
    <e v="#N/A"/>
    <e v="#N/A"/>
    <e v="#N/A"/>
    <e v="#N/A"/>
    <e v="#N/A"/>
    <e v="#N/A"/>
    <e v="#N/A"/>
    <e v="#N/A"/>
    <s v="Gemiddeld"/>
    <s v="Beheer van afvalsystemen is belangrijk voor milieu en heeft aanzienlijke financiële impact bij verstoring (10-15% van de jaaromzet)"/>
    <s v="Gemiddeld"/>
    <s v="Fouten kunnen aanzienlijke impact hebben, resulterend in eenmalige negatieve persberichten."/>
    <s v="Groot"/>
    <s v="Onbeschikbaarheid of incorrecte informatie kan leiden tot ernstige juridische gevolgen door niet-naleving van afvalverwerkingsregulaties."/>
    <s v="Groot"/>
    <s v="Maximaal 72 uur onbeschikbaar zonder ernstige verstoring. Gebrek aan integriteit veroorzaakt ernstige verstoring bij afvalbehandelingssystemen."/>
    <s v="Gemiddeld"/>
    <s v="Beschikbaarheidsproblemen hebben aanzienlijke impact op duurzaamheid en afvalbeheer, resulterend in ongemakken voor maximaal 50% van gebruikers."/>
    <s v="Groot"/>
    <n v="0"/>
    <s v="Niet kritiek"/>
    <m/>
    <m/>
  </r>
  <r>
    <x v="0"/>
    <x v="1"/>
    <x v="2"/>
    <n v="1"/>
    <s v="Aanrekenen en innen van belasting op bedrijven"/>
    <x v="1"/>
    <s v="Inventaris decretale rapportage"/>
    <x v="1"/>
    <s v="Kernproces_Algemene financiering_Aanrekenen en innen van belastingen, retributies en heffingen"/>
    <s v="Kernproces_Algemene financiering_Aanrekenen en innen van belastingen, retributies en heffingen_Aanrekenen en innen van belasting op bedrijven"/>
    <s v="Kritiek"/>
    <s v="Directe impact op de inkomsten van het lokaal bestuur, waardoor financiële schade zeer ernstig kan zijn."/>
    <s v="Groot"/>
    <s v="De onbeschikbaarheid, lekkage of aanpassing van informatie heeft een ernstige impact op de reputatie van het lokaal bestuur. Dit zal enkele dagen een negatieve berichtgeving in de pers met zich meebrengen."/>
    <s v="Groot"/>
    <s v="De onbeschikbaarheid, lekkage of aanpassing van informatie kan leiden tot fouten in belastinginning, wat ernstige juridische gevolgen zoals boetes kan hebben."/>
    <s v="Laag"/>
    <s v="De onbeschikbaarheid, lekkage of aanpassing van informatie veroorzaakt een beperkte verstoring van de dienstverlening. Het proces kan maximaal één maand onbeschikbaar zijn zonder gevolgen voor de dienstverlening."/>
    <s v="Groot"/>
    <s v="De onbeschikbaarheid of incorrectheid van informatie heeft ernstige financiële impact op de gebruikers, met blijvende impact en maximaal 75% van de gebruikers geïmpacteerd."/>
    <s v="Kritiek"/>
    <s v="Kritiek"/>
    <s v="De belasting op bedrijven vormt een significant deel van de inkomsten van lokale besturen. Problemen met beschikbaarheid, betrouwbaarheid of integriteit van informatie kunnen leiden tot ernstige financiële gevolgen, zoals verlies van inkomsten en juridische kosten, met financiële schade van meer dan 20% van de jaaromzet."/>
    <s v="Groot"/>
    <s v="Problemen met beschikbaarheid, betrouwbaarheid of integriteit van informatie kunnen leiden tot aanzienlijke financiële en reputatieschade, resulterend in enkele dagen negatieve berichtgeving."/>
    <s v="Groot"/>
    <s v="De onbeschikbaarheid, lekkage of aanpassing van informatie kan leiden tot ernstige juridische gevolgen zoals boetes, gezien het belang van correcte belastingheffing en inning voor bedrijven."/>
    <s v="Laag"/>
    <s v="De onbeschikbaarheid, lekkage of aanpassing van informatie kan leiden tot een beperkte verstoring van de dienstverlening, aangezien bedrijven doorgaans een maand de tijd hebben om hun belastingaangifte te doen."/>
    <s v="Groot"/>
    <s v="De onbeschikbaarheid, lekkage of aanpassing van informatie in dit proces kan leiden tot ernstige financiële verstoringen voor bedrijven, waarbij tot 75% van de gebruikers (bedrijven) wordt geïmpacteerd. Er is blijvende impact voor gebruikers."/>
    <s v="Kritiek"/>
    <n v="1"/>
    <s v="Kritiek"/>
    <m/>
    <m/>
  </r>
  <r>
    <x v="0"/>
    <x v="1"/>
    <x v="2"/>
    <n v="2"/>
    <s v="Aanrekenen en innen van belasting tweede verblijven"/>
    <x v="1"/>
    <s v="Inventaris decretale rapportage"/>
    <x v="1"/>
    <s v="Kernproces_Algemene financiering_Aanrekenen en innen van belastingen, retributies en heffingen"/>
    <s v="Kernproces_Algemene financiering_Aanrekenen en innen van belastingen, retributies en heffingen_Aanrekenen en innen van belasting tweede verblijven"/>
    <s v="Kritiek"/>
    <s v="Directe impact op de inkomsten van het lokaal bestuur, waardoor financiële schade zeer ernstig kan zijn."/>
    <s v="Groot"/>
    <s v="De onbeschikbaarheid, lekkage of aanpassing van informatie heeft een ernstige impact op de reputatie van het lokaal bestuur. Dit zal enkele dagen een negatieve berichtgeving in de pers met zich meebrengen."/>
    <s v="Groot"/>
    <s v="De onbeschikbaarheid, lekkage of aanpassing van informatie kan leiden tot fouten in belastinginning, wat ernstige juridische gevolgen zoals boetes kan hebben."/>
    <s v="Laag"/>
    <s v="De onbeschikbaarheid, lekkage of aanpassing van informatie veroorzaakt een beperkte verstoring van de dienstverlening. Het proces kan maximaal één maand onbeschikbaar zijn zonder gevolgen voor de dienstverlening."/>
    <s v="Groot"/>
    <s v="De onbeschikbaarheid of incorrectheid van informatie heeft ernstige financiële impact op de gebruikers, met blijvende impact en maximaal 75% van de gebruikers geïmpacteerd."/>
    <s v="Kritiek"/>
    <s v="Groot"/>
    <s v="De belasting op tweede verblijven is belangrijk voor de inkomsten van lokale besturen. Problemen met informatie kunnen leiden tot aanzienlijke financiële gevolgen, zoals verlies van inkomsten en juridische kosten, met financiële schade van 15-20% van de jaaromzet."/>
    <s v="Gemiddeld"/>
    <s v="Hoewel belangrijk, heeft dit proces een minder directe impact op de bredere financiële stabiliteit van het lokaal bestuur. Problemen kunnen aanzienlijke reputatieschade veroorzaken, resulterend in éénmalige negatieve berichtgeving."/>
    <s v="Groot"/>
    <s v="De onbeschikbaarheid, lekkage of aanpassing van informatie kan leiden tot ernstige juridische gevolgen zoals boetes, gezien het belang van correcte belastingheffing en inning voor tweede verblijven."/>
    <s v="Laag"/>
    <s v="De onbeschikbaarheid, lekkage of aanpassing van informatie kan leiden tot een beperkte verstoring van de dienstverlening, aangezien de belasting op tweede verblijven niet direct invloed heeft op essentiële diensten."/>
    <s v="Gemiddeld"/>
    <s v="De onbeschikbaarheid, lekkage of aanpassing van informatie in dit proces kan leiden tot aanzienlijke financiële verstoringen voor eigenaren van tweede verblijven, waarbij tot 50% van de gebruikers wordt geïmpacteerd. Er is financiële schade voor gebruikers."/>
    <s v="Groot"/>
    <n v="0"/>
    <s v="Niet kritiek"/>
    <m/>
    <m/>
  </r>
  <r>
    <x v="0"/>
    <x v="1"/>
    <x v="2"/>
    <n v="3"/>
    <s v="Aanrekenen en innen van gemeentebelasting"/>
    <x v="1"/>
    <s v="Inventaris decretale rapportage"/>
    <x v="1"/>
    <s v="Kernproces_Algemene financiering_Aanrekenen en innen van belastingen, retributies en heffingen"/>
    <s v="Kernproces_Algemene financiering_Aanrekenen en innen van belastingen, retributies en heffingen_Aanrekenen en innen van gemeentebelasting"/>
    <s v="Kritiek"/>
    <s v="Directe impact op de inkomsten van het lokaal bestuur, waardoor financiële schade zeer ernstig kan zijn."/>
    <s v="Groot"/>
    <s v="De onbeschikbaarheid, lekkage of aanpassing van informatie heeft een ernstige impact op de reputatie van het lokaal bestuur. Dit zal enkele dagen een negatieve berichtgeving in de pers met zich meebrengen."/>
    <s v="Groot"/>
    <s v="De onbeschikbaarheid, lekkage of aanpassing van informatie kan leiden tot fouten in belastinginning, wat ernstige juridische gevolgen zoals boetes kan hebben."/>
    <s v="Laag"/>
    <s v="De onbeschikbaarheid, lekkage of aanpassing van informatie veroorzaakt een beperkte verstoring van de dienstverlening. Het proces kan maximaal één maand onbeschikbaar zijn zonder gevolgen voor de dienstverlening."/>
    <s v="Groot"/>
    <s v="De onbeschikbaarheid of incorrectheid van informatie heeft ernstige financiële impact op de gebruikers, met blijvende impact en maximaal 75% van de gebruikers geïmpacteerd."/>
    <s v="Kritiek"/>
    <s v="Kritiek"/>
    <s v="Gemeentebelasting is een belangrijke bron van inkomsten en de onbeschikbaarheid, lekkage of aanpassing van de informatie brengt zeer ernstige financiële gevolgen voor het lokaal bestuur met zich mee van meer dan 20% van de jaaromzet."/>
    <s v="Gemiddeld"/>
    <s v="Problemen met beschikbaarheid, betrouwbaarheid of integriteit van informatie kunnen aanzienlijke reputatieschade veroorzaken, resulterend in éénmalige negatieve berichtgeving."/>
    <s v="Groot"/>
    <s v="De onbeschikbaarheid, lekkage of aanpassing van informatie kan leiden tot ernstige juridische gevolgen zoals boetes, gezien het belang van correcte belastingheffing en inning voor gemeentebelasting."/>
    <s v="Laag"/>
    <s v="De onbeschikbaarheid, lekkage of aanpassing van informatie kan leiden tot een beperkte verstoring van de dienstverlening, aangezien de gemeentebelasting niet direct invloed heeft op essentiële diensten."/>
    <s v="Groot"/>
    <s v="De onbeschikbaarheid, lekkage of aanpassing van informatie in dit proces kan leiden tot ernstige financiële verstoringen voor burgers, waarbij tot 75% van de gebruikers wordt geïmpacteerd. Er is blijvende impact voor gebruikers."/>
    <s v="Kritiek"/>
    <n v="1"/>
    <s v="Kritiek"/>
    <m/>
    <m/>
  </r>
  <r>
    <x v="0"/>
    <x v="1"/>
    <x v="2"/>
    <n v="4"/>
    <s v="Aanrekenen en innen van heffing voor bedrijven inzake vervuiling (bv op de vervuiling van oppervlaktewateren, storten, verbranden afvalstoffen,..)"/>
    <x v="1"/>
    <s v="Inventaris decretale rapportage"/>
    <x v="1"/>
    <s v="Kernproces_Algemene financiering_Aanrekenen en innen van belastingen, retributies en heffingen"/>
    <s v="Kernproces_Algemene financiering_Aanrekenen en innen van belastingen, retributies en heffingen_Aanrekenen en innen van heffing voor bedrijven inzake vervuiling (bv op de vervuiling van oppervlaktewateren, storten, verbranden afvalstoffen,..)"/>
    <s v="Kritiek"/>
    <s v="Directe impact op de inkomsten van het lokaal bestuur, waardoor financiële schade zeer ernstig kan zijn."/>
    <s v="Groot"/>
    <s v="De onbeschikbaarheid, lekkage of aanpassing van informatie heeft een ernstige impact op de reputatie van het lokaal bestuur. Dit zal enkele dagen een negatieve berichtgeving in de pers met zich meebrengen."/>
    <s v="Groot"/>
    <s v="De onbeschikbaarheid, lekkage of aanpassing van informatie kan leiden tot fouten in belastinginning, wat ernstige juridische gevolgen zoals boetes kan hebben."/>
    <s v="Laag"/>
    <s v="De onbeschikbaarheid, lekkage of aanpassing van informatie veroorzaakt een beperkte verstoring van de dienstverlening. Het proces kan maximaal één maand onbeschikbaar zijn zonder gevolgen voor de dienstverlening."/>
    <s v="Groot"/>
    <s v="De onbeschikbaarheid of incorrectheid van informatie heeft ernstige financiële impact op de gebruikers, met blijvende impact en maximaal 75% van de gebruikers geïmpacteerd."/>
    <s v="Kritiek"/>
    <s v="Zeer laag"/>
    <s v="Heffingen op vervuiling zijn cruciaal voor milieubeheer, maar de directe financiële impact van problemen met informatie in dit proces is beperkt. De financiële schade zou minder dan 5% van de jaaromzet omvatten, gezien de minder directe invloed op verkiezingsresultaten."/>
    <s v="Groot"/>
    <s v="Problemen met beschikbaarheid, betrouwbaarheid of integriteit van informatie kunnen leiden tot aanzienlijke reputatieschade, resulterend in enkele dagen negatieve berichtgeving."/>
    <s v="Groot"/>
    <s v="De onbeschikbaarheid, lekkage of aanpassing van informatie kan leiden tot ernstige juridische gevolgen zoals boetes, gezien het belang van correcte heffing en inning voor vervuiling door bedrijven."/>
    <s v="Laag"/>
    <s v="De onbeschikbaarheid, lekkage of aanpassing van informatie kan leiden tot een beperkte verstoring van de dienstverlening, aangezien vervuilingsheffingen niet direct invloed hebben op essentiële diensten"/>
    <s v="Groot"/>
    <s v="De onbeschikbaarheid, lekkage of aanpassing van informatie in dit proces kan leiden tot ernstige financiële verstoringen voor bedrijven, waarbij tot 75% van de gebruikers wordt geïmpacteerd. Er is blijvende impact voor gebruikers."/>
    <s v="Groot"/>
    <n v="0"/>
    <s v="Niet kritiek"/>
    <m/>
    <m/>
  </r>
  <r>
    <x v="0"/>
    <x v="1"/>
    <x v="2"/>
    <n v="5"/>
    <s v="Aanrekenen en innen van leegstandsbelasting"/>
    <x v="1"/>
    <s v="Inventaris decretale rapportage"/>
    <x v="1"/>
    <s v="Kernproces_Algemene financiering_Aanrekenen en innen van belastingen, retributies en heffingen"/>
    <s v="Kernproces_Algemene financiering_Aanrekenen en innen van belastingen, retributies en heffingen_Aanrekenen en innen van leegstandsbelasting"/>
    <s v="Kritiek"/>
    <s v="Directe impact op de inkomsten van het lokaal bestuur, waardoor financiële schade zeer ernstig kan zijn."/>
    <s v="Groot"/>
    <s v="De onbeschikbaarheid, lekkage of aanpassing van informatie heeft een ernstige impact op de reputatie van het lokaal bestuur. Dit zal enkele dagen een negatieve berichtgeving in de pers met zich meebrengen."/>
    <s v="Groot"/>
    <s v="De onbeschikbaarheid, lekkage of aanpassing van informatie kan leiden tot fouten in belastinginning, wat ernstige juridische gevolgen zoals boetes kan hebben."/>
    <s v="Laag"/>
    <s v="De onbeschikbaarheid, lekkage of aanpassing van informatie veroorzaakt een beperkte verstoring van de dienstverlening. Het proces kan maximaal één maand onbeschikbaar zijn zonder gevolgen voor de dienstverlening."/>
    <s v="Groot"/>
    <s v="De onbeschikbaarheid of incorrectheid van informatie heeft ernstige financiële impact op de gebruikers, met blijvende impact en maximaal 75% van de gebruikers geïmpacteerd."/>
    <s v="Kritiek"/>
    <s v="Zeer laag"/>
    <s v="Leegstandsbelasting is belangrijk, maar de directe financiële impact van problemen met informatie in dit proces is beperkt. De financiële schade zou minder dan 5% van de jaaromzet omvatten, gezien de minder directe invloed op verkiezingsresultaten."/>
    <s v="Gemiddeld"/>
    <s v="Problemen met beschikbaarheid, betrouwbaarheid of integriteit van informatie kunnen aanzienlijke reputatieschade veroorzaken, resulterend in éénmalige negatieve berichtgeving."/>
    <s v="Groot"/>
    <s v="De onbeschikbaarheid, lekkage of aanpassing van informatie kan leiden tot ernstige juridische gevolgen zoals boetes, gezien het belang van correcte heffing en inning voor leegstandsbelasting."/>
    <s v="Laag"/>
    <s v="De onbeschikbaarheid, lekkage of aanpassing van informatie kan leiden tot een beperkte verstoring van de dienstverlening, aangezien leegstandsbelasting niet direct invloed heeft op essentiële diensten."/>
    <s v="Gemiddeld"/>
    <s v="De onbeschikbaarheid, lekkage of aanpassing van informatie in dit proces kan leiden tot aanzienlijke financiële verstoringen voor eigenaren van leegstaande panden, waarbij tot 50% van de gebruikers wordt geïmpacteerd. Er is financiële schade voor gebruikers."/>
    <s v="Groot"/>
    <n v="0"/>
    <s v="Niet kritiek"/>
    <m/>
    <m/>
  </r>
  <r>
    <x v="0"/>
    <x v="1"/>
    <x v="2"/>
    <n v="6"/>
    <s v="Aanrekenen en innen van retributie huisvuilzakken en andere afval inzamelrecipiënten, retributie gebruik containerparken, huisvuil- of milieubelasting"/>
    <x v="1"/>
    <s v="Inventaris decretale rapportage"/>
    <x v="1"/>
    <s v="Kernproces_Algemene financiering_Aanrekenen en innen van belastingen, retributies en heffingen"/>
    <s v="Kernproces_Algemene financiering_Aanrekenen en innen van belastingen, retributies en heffingen_Aanrekenen en innen van retributie huisvuilzakken en andere afval inzamelrecipiënten, retributie gebruik containerparken, huisvuil- of milieubelasting"/>
    <s v="Kritiek"/>
    <s v="Directe impact op de inkomsten van het lokaal bestuur, waardoor financiële schade zeer ernstig kan zijn."/>
    <s v="Groot"/>
    <s v="De onbeschikbaarheid, lekkage of aanpassing van informatie heeft een ernstige impact op de reputatie van het lokaal bestuur. Dit zal enkele dagen een negatieve berichtgeving in de pers met zich meebrengen."/>
    <s v="Groot"/>
    <s v="De onbeschikbaarheid, lekkage of aanpassing van informatie kan leiden tot fouten in belastinginning, wat ernstige juridische gevolgen zoals boetes kan hebben."/>
    <s v="Laag"/>
    <s v="De onbeschikbaarheid, lekkage of aanpassing van informatie veroorzaakt een beperkte verstoring van de dienstverlening. Het proces kan maximaal één maand onbeschikbaar zijn zonder gevolgen voor de dienstverlening."/>
    <s v="Groot"/>
    <s v="De onbeschikbaarheid of incorrectheid van informatie heeft ernstige financiële impact op de gebruikers, met blijvende impact en maximaal 75% van de gebruikers geïmpacteerd."/>
    <s v="Kritiek"/>
    <s v="Laag"/>
    <s v="Retributies voor afvalinzameling zijn minder cruciaal voor de totale inkomsten. Problemen met informatie zouden beperkte financiële gevolgen hebben, met financiële schade van 5-10% van de jaaromzet."/>
    <s v="Laag"/>
    <s v="Problemen met beschikbaarheid, betrouwbaarheid of integriteit van informatie hebben een beperkte impact op de reputatie van het lokaal bestuur, resulterend in interne en beperkte externe communicatie."/>
    <s v="Groot"/>
    <s v="De onbeschikbaarheid, lekkage of aanpassing van informatie kan leiden tot ernstige juridische gevolgen zoals boetes, gezien het belang van correcte heffing en inning voor afvalinzamelrecipiënten."/>
    <s v="Gemiddeld"/>
    <s v="De onbeschikbaarheid, lekkage of aanpassing van informatie kan leiden tot een aanzienlijke verstoring van de dienstverlening, aangezien afvalbeheer direct invloed heeft op de volksgezondheid en het milieu."/>
    <s v="Laag"/>
    <s v="De onbeschikbaarheid, lekkage of aanpassing van informatie in dit proces kan leiden tot beperkte verstoringen voor burgers, waarbij tot 20% van de gebruikers wordt geïmpacteerd. Een compensatie voor gebruikers is mogelijk."/>
    <s v="Groot"/>
    <n v="0"/>
    <s v="Niet kritiek"/>
    <m/>
    <m/>
  </r>
  <r>
    <x v="0"/>
    <x v="1"/>
    <x v="2"/>
    <n v="7"/>
    <s v="Aanrekenen en innen van retributie of belasting op inname publiek domein, reclamepanelen, gevelverlichting horeca/bedrijven, terrassen,…"/>
    <x v="1"/>
    <s v="Inventaris decretale rapportage"/>
    <x v="1"/>
    <s v="Kernproces_Algemene financiering_Aanrekenen en innen van belastingen, retributies en heffingen"/>
    <s v="Kernproces_Algemene financiering_Aanrekenen en innen van belastingen, retributies en heffingen_Aanrekenen en innen van retributie of belasting op inname publiek domein, reclamepanelen, gevelverlichting horeca/bedrijven, terrassen,…"/>
    <s v="Kritiek"/>
    <s v="Directe impact op de inkomsten van het lokaal bestuur, waardoor financiële schade zeer ernstig kan zijn."/>
    <s v="Groot"/>
    <s v="De onbeschikbaarheid, lekkage of aanpassing van informatie heeft een ernstige impact op de reputatie van het lokaal bestuur. Dit zal enkele dagen een negatieve berichtgeving in de pers met zich meebrengen."/>
    <s v="Groot"/>
    <s v="De onbeschikbaarheid, lekkage of aanpassing van informatie kan leiden tot fouten in belastinginning, wat ernstige juridische gevolgen zoals boetes kan hebben."/>
    <s v="Laag"/>
    <s v="De onbeschikbaarheid, lekkage of aanpassing van informatie veroorzaakt een beperkte verstoring van de dienstverlening. Het proces kan maximaal één maand onbeschikbaar zijn zonder gevolgen voor de dienstverlening."/>
    <s v="Groot"/>
    <s v="De onbeschikbaarheid of incorrectheid van informatie heeft ernstige financiële impact op de gebruikers, met blijvende impact en maximaal 75% van de gebruikers geïmpacteerd."/>
    <s v="Kritiek"/>
    <s v="Laag"/>
    <s v="Retributies voor het gebruik van publiek domein zijn minder cruciaal voor de totale inkomsten. Problemen met informatie zouden beperkte financiële gevolgen hebben, met financiële schade van 5-10% van de jaaromzet."/>
    <s v="Gemiddeld"/>
    <s v="Problemen met beschikbaarheid, betrouwbaarheid of integriteit van informatie kunnen aanzienlijke reputatieschade veroorzaken, resulterend in éénmalige negatieve berichtgeving."/>
    <s v="Groot"/>
    <s v="De onbeschikbaarheid, lekkage of aanpassing van informatie kan leiden tot ernstige juridische gevolgen zoals boetes, gezien het belang van correcte heffing en inning voor inname van publiek domein."/>
    <s v="Laag"/>
    <s v="De onbeschikbaarheid, lekkage of aanpassing van informatie kan leiden tot een beperkte verstoring van de dienstverlening, aangezien de inname van publiek domein niet direct invloed heeft op essentiële diensten."/>
    <s v="Gemiddeld"/>
    <s v="De onbeschikbaarheid, lekkage of aanpassing van informatie in dit proces kan leiden tot aanzienlijke verstoringen voor bedrijven en organisaties, waarbij tot 50% van de gebruikers wordt geïmpacteerd. Er is financiële schade voor gebruikers."/>
    <s v="Groot"/>
    <n v="0"/>
    <s v="Niet kritiek"/>
    <m/>
    <m/>
  </r>
  <r>
    <x v="0"/>
    <x v="1"/>
    <x v="2"/>
    <n v="8"/>
    <s v="Aanrekenen en innen van retributie op afgifte van administratieve documenten (vergunningen, pasport,…)"/>
    <x v="1"/>
    <s v="Inventaris decretale rapportage"/>
    <x v="1"/>
    <s v="Kernproces_Algemene financiering_Aanrekenen en innen van belastingen, retributies en heffingen"/>
    <s v="Kernproces_Algemene financiering_Aanrekenen en innen van belastingen, retributies en heffingen_Aanrekenen en innen van retributie op afgifte van administratieve documenten (vergunningen, pasport,…)"/>
    <s v="Kritiek"/>
    <s v="Directe impact op de inkomsten van het lokaal bestuur, waardoor financiële schade zeer ernstig kan zijn."/>
    <s v="Groot"/>
    <s v="De onbeschikbaarheid, lekkage of aanpassing van informatie heeft een ernstige impact op de reputatie van het lokaal bestuur. Dit zal enkele dagen een negatieve berichtgeving in de pers met zich meebrengen."/>
    <s v="Groot"/>
    <s v="De onbeschikbaarheid, lekkage of aanpassing van informatie kan leiden tot fouten in belastinginning, wat ernstige juridische gevolgen zoals boetes kan hebben."/>
    <s v="Laag"/>
    <s v="De onbeschikbaarheid, lekkage of aanpassing van informatie veroorzaakt een beperkte verstoring van de dienstverlening. Het proces kan maximaal één maand onbeschikbaar zijn zonder gevolgen voor de dienstverlening."/>
    <s v="Groot"/>
    <s v="De onbeschikbaarheid of incorrectheid van informatie heeft ernstige financiële impact op de gebruikers, met blijvende impact en maximaal 75% van de gebruikers geïmpacteerd."/>
    <s v="Kritiek"/>
    <s v="Laag"/>
    <s v="Retributies voor administratieve documenten zijn een kleinere inkomstenbron. Problemen met informatie zouden beperkte financiële gevolgen hebben, met financiële schade van 5-10% van de jaaromzet."/>
    <s v="Laag"/>
    <s v="Problemen met beschikbaarheid, betrouwbaarheid of integriteit van informatie hebben een beperkte impact op de reputatie van het lokaal bestuur, resulterend in interne en beperkte externe communicatie."/>
    <s v="Groot"/>
    <s v="De onbeschikbaarheid, lekkage of aanpassing van informatie kan leiden tot ernstige juridische gevolgen zoals boetes, gezien het belang van correcte heffing en inning voor administratieve documenten."/>
    <s v="Laag"/>
    <s v="De onbeschikbaarheid, lekkage of aanpassing van informatie kan leiden tot een beperkte verstoring van de dienstverlening, aangezien administratieve documenten niet direct invloed hebben op essentiële diensten."/>
    <s v="Laag"/>
    <s v="De onbeschikbaarheid, lekkage of aanpassing van informatie in dit proces kan leiden tot beperkte verstoringen voor burgers, waarbij tot 20% van de gebruikers wordt geïmpacteerd. Een compensatie voor gebruikers is mogelijk."/>
    <s v="Groot"/>
    <n v="0"/>
    <s v="Niet kritiek"/>
    <m/>
    <m/>
  </r>
  <r>
    <x v="0"/>
    <x v="1"/>
    <x v="2"/>
    <n v="9"/>
    <s v="Aanrekenen en innen van gemeentebelasting op filmvoorstellingen of andere evenementen"/>
    <x v="1"/>
    <s v="Inventaris decretale rapportage"/>
    <x v="1"/>
    <s v="Kernproces_Algemene financiering_Aanrekenen en innen van belastingen, retributies en heffingen"/>
    <s v="Kernproces_Algemene financiering_Aanrekenen en innen van belastingen, retributies en heffingen_Aanrekenen en innen van gemeentebelasting op filmvoorstellingen of andere evenementen"/>
    <s v="Kritiek"/>
    <s v="Directe impact op de inkomsten van het lokaal bestuur, waardoor financiële schade zeer ernstig kan zijn."/>
    <s v="Groot"/>
    <s v="De onbeschikbaarheid, lekkage of aanpassing van informatie heeft een ernstige impact op de reputatie van het lokaal bestuur. Dit zal enkele dagen een negatieve berichtgeving in de pers met zich meebrengen."/>
    <s v="Groot"/>
    <s v="De onbeschikbaarheid, lekkage of aanpassing van informatie kan leiden tot fouten in belastinginning, wat ernstige juridische gevolgen zoals boetes kan hebben."/>
    <s v="Laag"/>
    <s v="De onbeschikbaarheid, lekkage of aanpassing van informatie veroorzaakt een beperkte verstoring van de dienstverlening. Het proces kan maximaal één maand onbeschikbaar zijn zonder gevolgen voor de dienstverlening."/>
    <s v="Groot"/>
    <s v="De onbeschikbaarheid of incorrectheid van informatie heeft ernstige financiële impact op de gebruikers, met blijvende impact en maximaal 75% van de gebruikers geïmpacteerd."/>
    <s v="Kritiek"/>
    <s v="Zeer laag"/>
    <s v="Belastingen op evenementen zijn een relatief kleine inkomstenbron. Problemen met informatie zouden zeer beperkte financiële gevolgen hebben, met financiële schade van minder dan 5% van de jaaromzet."/>
    <s v="Gemiddeld"/>
    <s v="Problemen met beschikbaarheid, betrouwbaarheid of integriteit van informatie kunnen aanzienlijke reputatieschade veroorzaken, resulterend in éénmalige negatieve berichtgeving."/>
    <s v="Groot"/>
    <s v="De onbeschikbaarheid, lekkage of aanpassing van informatie kan leiden tot ernstige juridische gevolgen zoals boetes, gezien het belang van correcte heffing en inning voor evenementen."/>
    <s v="Laag"/>
    <s v="De onbeschikbaarheid, lekkage of aanpassing van informatie kan leiden tot een beperkte verstoring van de dienstverlening, aangezien evenementenbelasting niet direct invloed heeft op essentiële diensten."/>
    <s v="Laag"/>
    <s v="De onbeschikbaarheid, lekkage of aanpassing van informatie in dit proces kan leiden tot beperkte verstoringen voor organisatoren van evenementen, waarbij tot 20% van de gebruikers wordt geïmpacteerd. Een compensatie voor gebruikers is mogelijk."/>
    <s v="Groot"/>
    <n v="0"/>
    <s v="Niet kritiek"/>
    <m/>
    <m/>
  </r>
  <r>
    <x v="0"/>
    <x v="1"/>
    <x v="2"/>
    <n v="10"/>
    <s v="Aanrekenen en innen van belasting op het verstrekken van logies"/>
    <x v="1"/>
    <s v="Inventaris decretale rapportage"/>
    <x v="1"/>
    <s v="Kernproces_Algemene financiering_Aanrekenen en innen van belastingen, retributies en heffingen"/>
    <s v="Kernproces_Algemene financiering_Aanrekenen en innen van belastingen, retributies en heffingen_Aanrekenen en innen van belasting op het verstrekken van logies"/>
    <s v="Kritiek"/>
    <s v="Directe impact op de inkomsten van het lokaal bestuur, waardoor financiële schade zeer ernstig kan zijn."/>
    <s v="Groot"/>
    <s v="De onbeschikbaarheid, lekkage of aanpassing van informatie heeft een ernstige impact op de reputatie van het lokaal bestuur. Dit zal enkele dagen een negatieve berichtgeving in de pers met zich meebrengen."/>
    <s v="Groot"/>
    <s v="De onbeschikbaarheid, lekkage of aanpassing van informatie kan leiden tot fouten in belastinginning, wat ernstige juridische gevolgen zoals boetes kan hebben."/>
    <s v="Laag"/>
    <s v="De onbeschikbaarheid, lekkage of aanpassing van informatie veroorzaakt een beperkte verstoring van de dienstverlening. Het proces kan maximaal één maand onbeschikbaar zijn zonder gevolgen voor de dienstverlening."/>
    <s v="Groot"/>
    <s v="De onbeschikbaarheid of incorrectheid van informatie heeft ernstige financiële impact op de gebruikers, met blijvende impact en maximaal 75% van de gebruikers geïmpacteerd."/>
    <s v="Kritiek"/>
    <s v="Gemiddeld"/>
    <s v="Belastingen op logies zijn belangrijk voor toeristische gebieden. Problemen met informatie kunnen leiden tot aanzienlijke financiële gevolgen, met financiële schade van 10-15% van de jaaromzet."/>
    <s v="Gemiddeld"/>
    <s v="Problemen met beschikbaarheid, betrouwbaarheid of integriteit van informatie kunnen aanzienlijke reputatieschade veroorzaken, resulterend in éénmalige negatieve berichtgeving."/>
    <s v="Groot"/>
    <s v="De onbeschikbaarheid, lekkage of aanpassing van informatie kan leiden tot ernstige juridische gevolgen zoals boetes, gezien het belang van correcte heffing en inning voor logies."/>
    <s v="Laag"/>
    <s v="De onbeschikbaarheid, lekkage of aanpassing van informatie kan leiden tot een beperkte verstoring van de dienstverlening, aangezien logiesbelasting niet direct invloed heeft op essentiële diensten."/>
    <s v="Gemiddeld"/>
    <s v="De onbeschikbaarheid, lekkage of aanpassing van informatie in dit proces kan leiden tot aanzienlijke financiële verstoringen voor logiesverstrekkers, waarbij tot 50% van de gebruikers wordt geïmpacteerd. Er is financiële schade voor gebruikers."/>
    <s v="Groot"/>
    <n v="0"/>
    <s v="Niet kritiek"/>
    <m/>
    <m/>
  </r>
  <r>
    <x v="0"/>
    <x v="1"/>
    <x v="2"/>
    <n v="11"/>
    <s v="Aanrekenen en innen van belasting op ongebruikte gronden en kavels (activeringsheffing onbebouwde percelen)"/>
    <x v="1"/>
    <s v="Inventaris decretale rapportage"/>
    <x v="1"/>
    <s v="Kernproces_Algemene financiering_Aanrekenen en innen van belastingen, retributies en heffingen"/>
    <s v="Kernproces_Algemene financiering_Aanrekenen en innen van belastingen, retributies en heffingen_Aanrekenen en innen van belasting op ongebruikte gronden en kavels (activeringsheffing onbebouwde percelen)"/>
    <s v="Kritiek"/>
    <s v="Directe impact op de inkomsten van het lokaal bestuur, waardoor financiële schade zeer ernstig kan zijn."/>
    <s v="Groot"/>
    <s v="De onbeschikbaarheid, lekkage of aanpassing van informatie heeft een ernstige impact op de reputatie van het lokaal bestuur. Dit zal enkele dagen een negatieve berichtgeving in de pers met zich meebrengen."/>
    <s v="Groot"/>
    <s v="De onbeschikbaarheid, lekkage of aanpassing van informatie kan leiden tot fouten in belastinginning, wat ernstige juridische gevolgen zoals boetes kan hebben."/>
    <s v="Laag"/>
    <s v="De onbeschikbaarheid, lekkage of aanpassing van informatie veroorzaakt een beperkte verstoring van de dienstverlening. Het proces kan maximaal één maand onbeschikbaar zijn zonder gevolgen voor de dienstverlening."/>
    <s v="Groot"/>
    <s v="De onbeschikbaarheid of incorrectheid van informatie heeft ernstige financiële impact op de gebruikers, met blijvende impact en maximaal 75% van de gebruikers geïmpacteerd."/>
    <s v="Kritiek"/>
    <s v="Groot"/>
    <s v="Belastingen op ongebruikte gronden zijn belangrijk voor het stimuleren van vastgoedontwikkeling. Problemen met informatie kunnen leiden tot aanzienlijke financiële gevolgen, met financiële schade van 15-20% van de jaaromzet."/>
    <s v="Gemiddeld"/>
    <s v="Problemen met beschikbaarheid, betrouwbaarheid of integriteit van informatie kunnen aanzienlijke reputatieschade veroorzaken, resulterend in éénmalige negatieve berichtgeving."/>
    <s v="Groot"/>
    <s v="De onbeschikbaarheid, lekkage of aanpassing van informatie kan leiden tot ernstige juridische gevolgen zoals boetes, gezien het belang van correcte heffing en inning voor ongebruikte gronden en kavels."/>
    <s v="Laag"/>
    <s v="De onbeschikbaarheid, lekkage of aanpassing van informatie kan leiden tot een beperkte verstoring van de dienstverlening, aangezien belasting op ongebruikte gronden en kavels niet direct invloed heeft op essentiële diensten."/>
    <s v="Gemiddeld"/>
    <s v="De onbeschikbaarheid, lekkage of aanpassing van informatie in dit proces kan leiden tot aanzienlijke financiële verstoringen voor eigenaren van ongebruikte gronden en kavels, waarbij tot 50% van de gebruikers wordt geïmpacteerd. Er is financiële schade voor gebruikers."/>
    <s v="Groot"/>
    <n v="0"/>
    <s v="Niet kritiek"/>
    <m/>
    <m/>
  </r>
  <r>
    <x v="0"/>
    <x v="1"/>
    <x v="2"/>
    <n v="12"/>
    <s v="Aanrekenen en innen van belasting op reclamedrukwerk en vaste reclame zichtbaar van op openbare weg"/>
    <x v="1"/>
    <s v="Inventaris decretale rapportage"/>
    <x v="1"/>
    <s v="Kernproces_Algemene financiering_Aanrekenen en innen van belastingen, retributies en heffingen"/>
    <s v="Kernproces_Algemene financiering_Aanrekenen en innen van belastingen, retributies en heffingen_Aanrekenen en innen van belasting op reclamedrukwerk en vaste reclame zichtbaar van op openbare weg"/>
    <s v="Kritiek"/>
    <s v="Directe impact op de inkomsten van het lokaal bestuur, waardoor financiële schade zeer ernstig kan zijn."/>
    <s v="Groot"/>
    <s v="De onbeschikbaarheid, lekkage of aanpassing van informatie heeft een ernstige impact op de reputatie van het lokaal bestuur. Dit zal enkele dagen een negatieve berichtgeving in de pers met zich meebrengen."/>
    <s v="Groot"/>
    <s v="De onbeschikbaarheid, lekkage of aanpassing van informatie kan leiden tot fouten in belastinginning, wat ernstige juridische gevolgen zoals boetes kan hebben."/>
    <s v="Laag"/>
    <s v="De onbeschikbaarheid, lekkage of aanpassing van informatie veroorzaakt een beperkte verstoring van de dienstverlening. Het proces kan maximaal één maand onbeschikbaar zijn zonder gevolgen voor de dienstverlening."/>
    <s v="Groot"/>
    <s v="De onbeschikbaarheid of incorrectheid van informatie heeft ernstige financiële impact op de gebruikers, met blijvende impact en maximaal 75% van de gebruikers geïmpacteerd."/>
    <s v="Kritiek"/>
    <s v="Laag"/>
    <s v="Belastingen op reclamedrukwerk zijn een kleinere inkomstenbron. Problemen met informatie zouden beperkte financiële gevolgen hebben, met financiële schade van 5-10% van de jaaromzet."/>
    <s v="Gemiddeld"/>
    <s v="Problemen met beschikbaarheid, betrouwbaarheid of integriteit van informatie kunnen aanzienlijke reputatieschade veroorzaken, resulterend in éénmalige negatieve berichtgeving."/>
    <s v="Groot"/>
    <s v="De onbeschikbaarheid, lekkage of aanpassing van informatie kan leiden tot ernstige juridische gevolgen zoals boetes, gezien het belang van correcte heffing en inning voor reclamedrukwerk en vaste reclame."/>
    <s v="Laag"/>
    <s v="De onbeschikbaarheid, lekkage of aanpassing van informatie kan leiden tot een beperkte verstoring van de dienstverlening, aangezien de belasting op reclamedrukwerk en vaste reclame niet direct invloed heeft op essentiële diensten. Reclamebelasting heeft voornamelijk een financiële impact en de verstoring van de dienstverlening blijft beperkt tot administratieve processen."/>
    <s v="Zeer Laag"/>
    <s v="De onbeschikbaarheid, lekkage of aanpassing van informatie in dit proces kan leiden tot beperkte verstoringen voor adverteerders, waarbij tot 5% van de gebruikers wordt geïmpacteerd. Een compensatie voor gebruikers is mogelijk."/>
    <s v="Groot"/>
    <n v="0"/>
    <s v="Niet kritiek"/>
    <m/>
    <m/>
  </r>
  <r>
    <x v="0"/>
    <x v="1"/>
    <x v="3"/>
    <n v="13"/>
    <s v="Aanrekenen en innen van exploitatietoelagen (of andere hulp) gelinkt aan de eredienst"/>
    <x v="1"/>
    <s v="Inventaris decretale rapportage"/>
    <x v="1"/>
    <s v="Kernproces_Algemene financiering_Toekennen en verwerken van premies en subsidies"/>
    <s v="Kernproces_Algemene financiering_Toekennen en verwerken van premies en subsidies_Aanrekenen en innen van exploitatietoelagen (of andere hulp) gelinkt aan de eredienst"/>
    <s v="Kritiek"/>
    <s v="Directe impact op financiële ondersteuning van burgers en organisaties, met ernstige financiële gevolgen bij problemen."/>
    <s v="Gemiddeld"/>
    <s v="De onbeschikbaarheid, lekkage of aanpassing van informatie heeft een aanzienlijke impact op de reputatie van het lokaal bestuur. Dit zal éénmalige negatieve berichtgeving in de pers met zich meebrengen."/>
    <s v="Groot"/>
    <s v="De onbeschikbaarheid, lekkage of aanpassing van informatie kan leiden tot fouten in de toekenning van subsidies, wat ernstige juridische gevolgen zoals boetes kan hebben."/>
    <s v="Gemiddeld"/>
    <s v="De onbeschikbaarheid, lekkage of aanpassing van informatie veroorzaakt een aanzienlijke verstoring van de dienstverlening. Het proces kan maximaal één week onbeschikbaar zijn zonder gevolgen voor de dienstverlening."/>
    <s v="Laag"/>
    <s v="De onbeschikbaarheid of incorrectheid van informatie kan beperkte financiële schade veroorzaken voor gebruikers, met maximaal 20% van de gebruikers geïmpacteerd."/>
    <s v="Kritiek"/>
    <s v="Zeer laag"/>
    <s v="Exploitatietoelagen en andere hulp aan de besturen van de eredienst zijn essentieel voor de werking van religieuze instellingen, maar de directe financiële impact van problemen met informatie in dit proces is beperkt. De financiële schade zou minder dan 5% van de jaaromzet omvatten. "/>
    <s v="Gemiddeld"/>
    <s v="Problemen met beschikbaarheid, betrouwbaarheid of integriteit van informatie kunnen aanzienlijke reputatieschade veroorzaken, resulterend in éénmalige negatieve berichtgeving."/>
    <s v="Gemiddeld"/>
    <s v="De onbeschikbaarheid, lekkage of aanpassing van informatie kan leiden tot ernstige juridische gevolgen zoals boetes, gezien het belang van correcte toekenning en verwerking van exploitatietoelagen en vergoedingen."/>
    <s v="Gemiddeld"/>
    <s v="De onbeschikbaarheid, lekkage of aanpassing van informatie kan leiden tot aanzienlijke verstoringen in de financiële ondersteuning van erediensten, wat kan leiden tot tijdelijke onderbrekingen in hun activiteiten."/>
    <s v="Laag"/>
    <s v="De onbeschikbaarheid, lekkage of aanpassing van informatie in dit proces kan leiden tot beperkte verstoringen voor de besturen van de eredienst, waarbij tot 20% van de gebruikers wordt geïmpacteerd. Een compensatie voor gebruikers is mogelijk."/>
    <s v="Gemiddeld"/>
    <n v="0"/>
    <s v="Niet kritiek"/>
    <m/>
    <m/>
  </r>
  <r>
    <x v="0"/>
    <x v="1"/>
    <x v="3"/>
    <n v="14"/>
    <s v="Toekennen en verwerken van werkingssubsidies (bv. i.k.v. diversiteit in sport, cultuur en jeugd)"/>
    <x v="1"/>
    <s v="OPH"/>
    <x v="1"/>
    <s v="Kernproces_Algemene financiering_Toekennen en verwerken van premies en subsidies"/>
    <s v="Kernproces_Algemene financiering_Toekennen en verwerken van premies en subsidies_Toekennen en verwerken van werkingssubsidies (bv. i.k.v. diversiteit in sport, cultuur en jeugd)"/>
    <s v="Kritiek"/>
    <s v="Directe impact op financiële ondersteuning van burgers en organisaties, met ernstige financiële gevolgen bij problemen."/>
    <s v="Gemiddeld"/>
    <s v="De onbeschikbaarheid, lekkage of aanpassing van informatie heeft een aanzienlijke impact op de reputatie van het lokaal bestuur. Dit zal éénmalige negatieve berichtgeving in de pers met zich meebrengen."/>
    <s v="Groot"/>
    <s v="De onbeschikbaarheid, lekkage of aanpassing van informatie kan leiden tot fouten in de toekenning van subsidies, wat ernstige juridische gevolgen zoals boetes kan hebben."/>
    <s v="Gemiddeld"/>
    <s v="De onbeschikbaarheid, lekkage of aanpassing van informatie veroorzaakt een aanzienlijke verstoring van de dienstverlening. Het proces kan maximaal één week onbeschikbaar zijn zonder gevolgen voor de dienstverlening."/>
    <s v="Laag"/>
    <s v="De onbeschikbaarheid of incorrectheid van informatie kan beperkte financiële schade veroorzaken voor gebruikers, met maximaal 20% van de gebruikers geïmpacteerd."/>
    <s v="Kritiek"/>
    <s v="Groot"/>
    <s v="Werkingssubsidies zijn belangrijk voor de ondersteuning van diverse maatschappelijke initiatieven. Problemen met informatie kunnen leiden tot aanzienlijke financiële gevolgen, zoals verlies van subsidies en juridische kosten, met financiële schade van 15-20% van de jaaromzet."/>
    <s v="Gemiddeld"/>
    <s v="Problemen met beschikbaarheid, betrouwbaarheid of integriteit van informatie kunnen aanzienlijke reputatieschade veroorzaken, resulterend in éénmalige negatieve berichtgeving."/>
    <s v="Gemiddeld"/>
    <s v="De onbeschikbaarheid, lekkage of aanpassing van informatie kan leiden tot ernstige juridische gevolgen zoals boetes, gezien het belang van correcte toekenning en verwerking van werkingssubsidies."/>
    <s v="Gemiddeld"/>
    <s v="De onbeschikbaarheid, lekkage of aanpassing van informatie kan leiden tot aanzienlijke verstoringen in de ondersteuning van diverse maatschappelijke en culturele initiatieven, wat kan leiden tot tijdelijke onderbrekingen in hun activiteiten."/>
    <s v="Gemiddeld"/>
    <s v="De onbeschikbaarheid, lekkage of aanpassing van informatie in dit proces kan leiden tot aanzienlijke verstoringen voor organisaties en verenigingen, waarbij tot 50% van de gebruikers wordt geïmpacteerd. Een compensatie voor gebruikers is mogelijk."/>
    <s v="Groot"/>
    <n v="0"/>
    <s v="Niet kritiek"/>
    <m/>
    <m/>
  </r>
  <r>
    <x v="0"/>
    <x v="1"/>
    <x v="3"/>
    <n v="657"/>
    <s v="Toekennen en verwerken van projectsubsidies"/>
    <x v="1"/>
    <s v="OPH"/>
    <x v="1"/>
    <s v="Kernproces_Algemene financiering_Toekennen en verwerken van premies en subsidies"/>
    <s v="Kernproces_Algemene financiering_Toekennen en verwerken van premies en subsidies_Toekennen en verwerken van projectsubsidies"/>
    <s v="Kritiek"/>
    <s v="Directe impact op financiële ondersteuning van burgers en organisaties, met ernstige financiële gevolgen bij problemen."/>
    <s v="Gemiddeld"/>
    <s v="De onbeschikbaarheid, lekkage of aanpassing van informatie heeft een aanzienlijke impact op de reputatie van het lokaal bestuur. Dit zal éénmalige negatieve berichtgeving in de pers met zich meebrengen."/>
    <s v="Groot"/>
    <s v="De onbeschikbaarheid, lekkage of aanpassing van informatie kan leiden tot fouten in de toekenning van subsidies, wat ernstige juridische gevolgen zoals boetes kan hebben."/>
    <s v="Gemiddeld"/>
    <s v="De onbeschikbaarheid, lekkage of aanpassing van informatie veroorzaakt een aanzienlijke verstoring van de dienstverlening. Het proces kan maximaal één week onbeschikbaar zijn zonder gevolgen voor de dienstverlening."/>
    <s v="Laag"/>
    <s v="De onbeschikbaarheid of incorrectheid van informatie kan beperkte financiële schade veroorzaken voor gebruikers, met maximaal 20% van de gebruikers geïmpacteerd."/>
    <s v="Kritiek"/>
    <s v="Gemiddeld"/>
    <s v="Projectsubsidies zijn belangrijk voor specifieke initiatieven en projecten. Problemen met informatie kunnen leiden tot aanzienlijke financiële gevolgen, zoals verlies van projectfinanciering en juridische kosten, met financiële schade van 10-15% van de jaaromzet."/>
    <s v="Gemiddeld"/>
    <s v="Problemen met beschikbaarheid, betrouwbaarheid of integriteit van informatie kunnen aanzienlijke reputatieschade veroorzaken, resulterend in éénmalige negatieve berichtgeving."/>
    <s v="Groot"/>
    <s v="De onbeschikbaarheid, lekkage of aanpassing van informatie kan leiden tot ernstige juridische gevolgen zoals boetes, gezien het belang van correcte toekenning en verwerking van projectsubsidies."/>
    <s v="Gemiddeld"/>
    <s v="De onbeschikbaarheid, lekkage of aanpassing van informatie kan leiden tot aanzienlijke verstoringen in de ondersteuning van specifieke projecten, wat kan leiden tot vertragingen of onderbrekingen in de uitvoering van deze projecten."/>
    <s v="Laag"/>
    <s v="De onbeschikbaarheid, lekkage of aanpassing van informatie in dit proces kan leiden tot beperkte verstoringen voor projectorganisatoren, waarbij tot 20% van de gebruikers wordt geïmpacteerd. Een compensatie voor gebruikers is mogelijk."/>
    <s v="Groot"/>
    <n v="0"/>
    <s v="Niet kritiek"/>
    <m/>
    <m/>
  </r>
  <r>
    <x v="0"/>
    <x v="1"/>
    <x v="3"/>
    <n v="15"/>
    <s v="Toekennen en verwerken van investeringssubsidies"/>
    <x v="1"/>
    <s v="Inventaris decretale rapportage"/>
    <x v="1"/>
    <s v="Kernproces_Algemene financiering_Toekennen en verwerken van premies en subsidies"/>
    <s v="Kernproces_Algemene financiering_Toekennen en verwerken van premies en subsidies_Toekennen en verwerken van investeringssubsidies"/>
    <s v="Kritiek"/>
    <s v="Directe impact op financiële ondersteuning van burgers en organisaties, met ernstige financiële gevolgen bij problemen."/>
    <s v="Gemiddeld"/>
    <s v="De onbeschikbaarheid, lekkage of aanpassing van informatie heeft een aanzienlijke impact op de reputatie van het lokaal bestuur. Dit zal éénmalige negatieve berichtgeving in de pers met zich meebrengen."/>
    <s v="Groot"/>
    <s v="De onbeschikbaarheid, lekkage of aanpassing van informatie kan leiden tot fouten in de toekenning van subsidies, wat ernstige juridische gevolgen zoals boetes kan hebben."/>
    <s v="Gemiddeld"/>
    <s v="De onbeschikbaarheid, lekkage of aanpassing van informatie veroorzaakt een aanzienlijke verstoring van de dienstverlening. Het proces kan maximaal één week onbeschikbaar zijn zonder gevolgen voor de dienstverlening."/>
    <s v="Laag"/>
    <s v="De onbeschikbaarheid of incorrectheid van informatie kan beperkte financiële schade veroorzaken voor gebruikers, met maximaal 20% van de gebruikers geïmpacteerd."/>
    <s v="Kritiek"/>
    <s v="Gemiddeld"/>
    <s v="Investeringssubsidies zijn cruciaal voor grote infrastructuurprojecten en investeringen. Problemen met informatie kunnen leiden tot aanzienlijke financiële gevolgen, zoals verlies van investeringen en juridische kosten, met financiële schade tot 15% van de jaaromzet."/>
    <s v="Gemiddeld"/>
    <s v="Problemen met beschikbaarheid, betrouwbaarheid of integriteit van informatie kunnen aanzienlijke reputatieschade veroorzaken, resulterend in éénmalige negatieve berichtgeving."/>
    <s v="Groot"/>
    <s v="De onbeschikbaarheid, lekkage of aanpassing van informatie kan leiden tot ernstige juridische gevolgen zoals boetes, gezien het belang van correcte toekenning en verwerking van investeringssubsidies."/>
    <s v="Groot"/>
    <s v="De onbeschikbaarheid, lekkage of aanpassing van informatie kan leiden tot ernstige verstoringen in de ondersteuning van investeringsprojecten, wat kan leiden tot aanzienlijke vertragingen of onderbrekingen in de uitvoering van deze projecten, met mogelijke financiële en operationele gevolgen."/>
    <s v="Laag"/>
    <s v="De onbeschikbaarheid, lekkage of aanpassing van informatie in dit proces kan leiden tot beperkte verstoringen voor investeerders, waarbij tot 20% van de gebruikers wordt geïmpacteerd. Een compensatie voor gebruikers is mogelijk."/>
    <s v="Groot"/>
    <n v="0"/>
    <s v="Niet kritiek"/>
    <m/>
    <m/>
  </r>
  <r>
    <x v="0"/>
    <x v="1"/>
    <x v="3"/>
    <n v="16"/>
    <s v="Toekennen en verwerken van nominatieve subsidies"/>
    <x v="1"/>
    <s v="Inventaris decretale rapportage"/>
    <x v="1"/>
    <s v="Kernproces_Algemene financiering_Toekennen en verwerken van premies en subsidies"/>
    <s v="Kernproces_Algemene financiering_Toekennen en verwerken van premies en subsidies_Toekennen en verwerken van nominatieve subsidies"/>
    <s v="Kritiek"/>
    <s v="Directe impact op financiële ondersteuning van burgers en organisaties, met ernstige financiële gevolgen bij problemen."/>
    <s v="Gemiddeld"/>
    <s v="De onbeschikbaarheid, lekkage of aanpassing van informatie heeft een aanzienlijke impact op de reputatie van het lokaal bestuur. Dit zal éénmalige negatieve berichtgeving in de pers met zich meebrengen."/>
    <s v="Groot"/>
    <s v="De onbeschikbaarheid, lekkage of aanpassing van informatie kan leiden tot fouten in de toekenning van subsidies, wat ernstige juridische gevolgen zoals boetes kan hebben."/>
    <s v="Gemiddeld"/>
    <s v="De onbeschikbaarheid, lekkage of aanpassing van informatie veroorzaakt een aanzienlijke verstoring van de dienstverlening. Het proces kan maximaal één week onbeschikbaar zijn zonder gevolgen voor de dienstverlening."/>
    <s v="Laag"/>
    <s v="De onbeschikbaarheid of incorrectheid van informatie kan beperkte financiële schade veroorzaken voor gebruikers, met maximaal 20% van de gebruikers geïmpacteerd."/>
    <s v="Kritiek"/>
    <s v="Gemiddeld"/>
    <s v="Nominatieve subsidies zijn belangrijk voor specifieke organisaties en initiatieven. Problemen met informatie kunnen leiden tot aanzienlijke financiële gevolgen, zoals verlies van subsidies en juridische kosten, met financiële schade tot 15% van de jaaromzet."/>
    <s v="Gemiddeld"/>
    <s v="Problemen met beschikbaarheid, betrouwbaarheid of integriteit van informatie kunnen aanzienlijke reputatieschade veroorzaken, resulterend in éénmalige negatieve berichtgeving."/>
    <s v="Groot"/>
    <s v="De onbeschikbaarheid, lekkage of aanpassing van informatie kan leiden tot ernstige juridische gevolgen zoals boetes, gezien het belang van correcte toekenning en verwerking van nominatieve subsidies."/>
    <s v="Gemiddeld"/>
    <s v="De onbeschikbaarheid, lekkage of aanpassing van informatie kan leiden tot aanzienlijke verstoringen in de ondersteuning van specifieke organisaties of personen, wat kan leiden tot tijdelijke onderbrekingen in hun activiteiten."/>
    <s v="Laag"/>
    <s v="De onbeschikbaarheid, lekkage of aanpassing van informatie in dit proces kan leiden tot beperkte verstoringen voor ontvangers van nominatieve subsidies, waarbij tot 20% van de gebruikers wordt geïmpacteerd. Een compensatie voor gebruikers is mogelijk."/>
    <s v="Groot"/>
    <n v="0"/>
    <s v="Niet kritiek"/>
    <m/>
    <m/>
  </r>
  <r>
    <x v="0"/>
    <x v="2"/>
    <x v="4"/>
    <n v="406"/>
    <s v="Behandelen van aanvraag ontgraving"/>
    <x v="2"/>
    <s v="Proceslijst Audit Vlaanderen"/>
    <x v="1"/>
    <s v="Kernproces_Burgerzaken_Begraving en crematie"/>
    <s v="Kernproces_Burgerzaken_Begraving en crematie_Behandelen van aanvraag ontgraving"/>
    <s v="Laag"/>
    <s v="Beperkte directe financiële gevolgen, hoewel belangrijk voor de gemeenschap."/>
    <s v="Groot"/>
    <s v="De onbeschikbaarheid, lekkage of aanpassing van informatie heeft een ernstige impact op de reputatie van het lokaal bestuur. Dit zal enkele dagen een negatieve berichtgeving in de pers met zich meebrengen."/>
    <s v="Groot"/>
    <s v="De onbeschikbaarheid, lekkage of aanpassing van informatie kan leiden tot ernstige juridische gevolgen zoals boetes."/>
    <s v="Groot"/>
    <s v="De onbeschikbaarheid, lekkage of aanpassing van informatie veroorzaakt een ernstige verstoring van de dienstverlening. Het proces kan maximaal 72 uur onbeschikbaar zijn zonder gevolgen voor de dienstverlening."/>
    <s v="Groot"/>
    <s v="De onbeschikbaarheid of incorrectheid van informatie heeft ernstige impact op de dienstverlening, met blijvende impact voor gebruikers en maximaal 75% van de gebruikers geïmpacteerd."/>
    <s v="Groot"/>
    <e v="#N/A"/>
    <e v="#N/A"/>
    <e v="#N/A"/>
    <e v="#N/A"/>
    <e v="#N/A"/>
    <e v="#N/A"/>
    <e v="#N/A"/>
    <e v="#N/A"/>
    <e v="#N/A"/>
    <e v="#N/A"/>
    <e v="#N/A"/>
    <n v="0"/>
    <s v="Niet kritiek"/>
    <m/>
    <m/>
  </r>
  <r>
    <x v="0"/>
    <x v="2"/>
    <x v="4"/>
    <n v="414"/>
    <s v="Behandelen van aanvraag begraafplaats, grafconcessie, uistrooiiing (natuurbegraafplaats)"/>
    <x v="2"/>
    <s v="Proceslijst Audit Vlaanderen"/>
    <x v="1"/>
    <s v="Kernproces_Burgerzaken_Begraving en crematie"/>
    <s v="Kernproces_Burgerzaken_Begraving en crematie_Behandelen van aanvraag begraafplaats, grafconcessie, uistrooiiing (natuurbegraafplaats)"/>
    <s v="Laag"/>
    <s v="Beperkte directe financiële gevolgen, hoewel belangrijk voor de gemeenschap."/>
    <s v="Groot"/>
    <s v="De onbeschikbaarheid, lekkage of aanpassing van informatie heeft een ernstige impact op de reputatie van het lokaal bestuur. Dit zal enkele dagen een negatieve berichtgeving in de pers met zich meebrengen."/>
    <s v="Groot"/>
    <s v="De onbeschikbaarheid, lekkage of aanpassing van informatie kan leiden tot ernstige juridische gevolgen zoals boetes."/>
    <s v="Groot"/>
    <s v="De onbeschikbaarheid, lekkage of aanpassing van informatie veroorzaakt een ernstige verstoring van de dienstverlening. Het proces kan maximaal 72 uur onbeschikbaar zijn zonder gevolgen voor de dienstverlening."/>
    <s v="Groot"/>
    <s v="De onbeschikbaarheid of incorrectheid van informatie heeft ernstige impact op de dienstverlening, met blijvende impact voor gebruikers en maximaal 75% van de gebruikers geïmpacteerd."/>
    <s v="Groot"/>
    <e v="#N/A"/>
    <e v="#N/A"/>
    <e v="#N/A"/>
    <e v="#N/A"/>
    <e v="#N/A"/>
    <e v="#N/A"/>
    <e v="#N/A"/>
    <e v="#N/A"/>
    <e v="#N/A"/>
    <e v="#N/A"/>
    <e v="#N/A"/>
    <n v="0"/>
    <s v="Niet kritiek"/>
    <m/>
    <m/>
  </r>
  <r>
    <x v="0"/>
    <x v="2"/>
    <x v="4"/>
    <n v="732"/>
    <s v="Beheren van begraafplaatsen en in stand houden ervan"/>
    <x v="2"/>
    <s v="Serieregister"/>
    <x v="1"/>
    <s v="Kernproces_Burgerzaken_Begraving en crematie"/>
    <s v="Kernproces_Burgerzaken_Begraving en crematie_Beheren van begraafplaatsen en in stand houden ervan"/>
    <s v="Laag"/>
    <s v="Beperkte directe financiële gevolgen, hoewel belangrijk voor de gemeenschap."/>
    <s v="Groot"/>
    <s v="De onbeschikbaarheid, lekkage of aanpassing van informatie heeft een ernstige impact op de reputatie van het lokaal bestuur. Dit zal enkele dagen een negatieve berichtgeving in de pers met zich meebrengen."/>
    <s v="Groot"/>
    <s v="De onbeschikbaarheid, lekkage of aanpassing van informatie kan leiden tot ernstige juridische gevolgen zoals boetes."/>
    <s v="Groot"/>
    <s v="De onbeschikbaarheid, lekkage of aanpassing van informatie veroorzaakt een ernstige verstoring van de dienstverlening. Het proces kan maximaal 72 uur onbeschikbaar zijn zonder gevolgen voor de dienstverlening."/>
    <s v="Groot"/>
    <s v="De onbeschikbaarheid of incorrectheid van informatie heeft ernstige impact op de dienstverlening, met blijvende impact voor gebruikers en maximaal 75% van de gebruikers geïmpacteerd."/>
    <s v="Groot"/>
    <e v="#N/A"/>
    <e v="#N/A"/>
    <e v="#N/A"/>
    <e v="#N/A"/>
    <e v="#N/A"/>
    <e v="#N/A"/>
    <e v="#N/A"/>
    <e v="#N/A"/>
    <e v="#N/A"/>
    <e v="#N/A"/>
    <e v="#N/A"/>
    <n v="0"/>
    <s v="Niet kritiek"/>
    <m/>
    <m/>
  </r>
  <r>
    <x v="0"/>
    <x v="2"/>
    <x v="5"/>
    <n v="28"/>
    <s v="Afleveren van documenten en diensten"/>
    <x v="2"/>
    <s v="Processen 6 lokale besturen"/>
    <x v="1"/>
    <s v="Kernproces_Burgerzaken_Burgerlijke stand en bevolking"/>
    <s v="Kernproces_Burgerzaken_Burgerlijke stand en bevolking_Afleveren van documenten en diensten"/>
    <s v="Laag"/>
    <s v="Beperkte directe financiële gevolgen, hoewel belangrijk voor burgerlijke administratie."/>
    <s v="Groot"/>
    <s v="De onbeschikbaarheid, lekkage of aanpassing van informatie heeft een ernstige impact op de reputatie van het lokaal bestuur. Dit zal enkele dagen een negatieve berichtgeving in de pers met zich meebrengen."/>
    <s v="Kritiek"/>
    <s v="De onbeschikbaarheid, lekkage of aanpassing van informatie kan leiden tot ernstige juridische gevolgen zoals juridische vervolging."/>
    <s v="Kritiek"/>
    <s v="De onbeschikbaarheid, lekkage of aanpassing van informatie veroorzaakt een zeer ernstige verstoring van de dienstverlening. Het proces kan maximaal 24 uur onbeschikbaar zijn zonder gevolgen voor de dienstverlening."/>
    <s v="Kritiek"/>
    <s v="De onbeschikbaarheid of incorrectheid van informatie heeft een zeer ernstige impact op de burgerlijke stand en bevolkingsregistratie, met een compensatie voor gebruikers onmogelijk en meer dan 75% van de gebruikers geïmpacteerd."/>
    <s v="Kritiek"/>
    <s v="Laag"/>
    <s v="Het afleveren van documenten en diensten is essentieel voor de dagelijkse werking van de burgerlijke stand. Problemen met beschikbaarheid, betrouwbaarheid of integriteit van informatie kunnen leiden tot beperkte financiële gevolgen, zoals administratieve kosten en vertragingen, met financiële schade van 5-10% van de jaaromzet."/>
    <s v="Groot"/>
    <s v="Problemen met beschikbaarheid, betrouwbaarheid of integriteit van informatie kunnen leiden tot ernstige reputatieschade, resulterend in enkele dagen negatieve berichtgeving. Dit proces is essentieel voor de dagelijkse interactie met burgers."/>
    <s v="Gemiddeld"/>
    <s v="De onbeschikbaarheid, lekkage of aanpassing van informatie kan leiden tot aanzienlijke juridische gevolgen zoals een aanmaning. "/>
    <s v="Kritiek"/>
    <s v="De onbeschikbaarheid, lekkage of aanpassing van informatie kan leiden tot zeer ernstige verstoringen in de dienstverlening, aangezien burgers afhankelijk zijn van deze documenten voor hun dagelijkse leven en wettelijke verplichtingen."/>
    <s v="Kritiek"/>
    <s v="De onbeschikbaarheid, lekkage of aanpassing van informatie in dit proces kan leiden tot zeer ernstige verstoringen voor burgers, waarbij meer dan 75% van de gebruikers wordt geïmpacteerd. Een compensatie voor gebruikers is onmogelijk."/>
    <s v="Kritiek"/>
    <n v="2"/>
    <s v="Kritiek"/>
    <m/>
    <m/>
  </r>
  <r>
    <x v="0"/>
    <x v="2"/>
    <x v="5"/>
    <n v="31"/>
    <s v="Behandelen verzoeken en akten"/>
    <x v="2"/>
    <s v="Processen 6 lokale besturen"/>
    <x v="1"/>
    <s v="Kernproces_Burgerzaken_Burgerlijke stand en bevolking"/>
    <s v="Kernproces_Burgerzaken_Burgerlijke stand en bevolking_Behandelen verzoeken en akten"/>
    <s v="Laag"/>
    <s v="Beperkte directe financiële gevolgen, hoewel belangrijk voor burgerlijke administratie."/>
    <s v="Groot"/>
    <s v="De onbeschikbaarheid, lekkage of aanpassing van informatie heeft een ernstige impact op de reputatie van het lokaal bestuur. Dit zal enkele dagen een negatieve berichtgeving in de pers met zich meebrengen."/>
    <s v="Kritiek"/>
    <s v="De onbeschikbaarheid, lekkage of aanpassing van informatie kan leiden tot ernstige juridische gevolgen zoals juridische vervolging."/>
    <s v="Kritiek"/>
    <s v="De onbeschikbaarheid, lekkage of aanpassing van informatie veroorzaakt een zeer ernstige verstoring van de dienstverlening. Het proces kan maximaal 24 uur onbeschikbaar zijn zonder gevolgen voor de dienstverlening."/>
    <s v="Kritiek"/>
    <s v="De onbeschikbaarheid of incorrectheid van informatie heeft een zeer ernstige impact op de burgerlijke stand en bevolkingsregistratie, met een compensatie voor gebruikers onmogelijk en meer dan 75% van de gebruikers geïmpacteerd."/>
    <s v="Kritiek"/>
    <s v="Laag"/>
    <s v="Het behandelen van verzoeken en akten is belangrijk voor de juridische en administratieve processen. Problemen met informatie kunnen leiden tot beperkte financiële gevolgen, zoals administratieve kosten en vertragingen, met financiële schade van 5-10% van de jaaromzet."/>
    <s v="Groot"/>
    <s v="Problemen met beschikbaarheid, betrouwbaarheid of integriteit van informatie kunnen leiden tot ernstige reputatieschade, resulterend in enkele dagen negatieve berichtgeving. Dit proces is cruciaal voor de juridische en administratieve status van burgers."/>
    <s v="Kritiek"/>
    <s v="De onbeschikbaarheid, lekkage of aanpassing van informatie kan leiden tot zeer ernstige juridische gevolgen zoals juridische vervolging, gezien het belang van correcte informatie voor het opvolgen van personeelsschulden en pensioenen en naleving van wettelijke vereisten."/>
    <s v="Groot"/>
    <s v="De onbeschikbaarheid, lekkage of aanpassing van informatie kan leiden tot ernstige verstoringen in de dienstverlening, aangezien verzoeken en akten essentieel zijn voor de juridische status en rechten van burgers."/>
    <s v="Groot"/>
    <s v="De onbeschikbaarheid, lekkage of aanpassing van informatie in dit proces kan leiden tot zeer ernstige verstoringen voor burgers, waarbij meer dan 75% van de gebruikers wordt geïmpacteerd. Een compensatie voor gebruikers is onmogelijk."/>
    <s v="Kritiek"/>
    <n v="1"/>
    <s v="Kritiek"/>
    <m/>
    <m/>
  </r>
  <r>
    <x v="0"/>
    <x v="2"/>
    <x v="5"/>
    <n v="32"/>
    <s v="Uitvoeren van algemeen management (o.a. administratie,…)"/>
    <x v="2"/>
    <s v="Processen 6 lokale besturen"/>
    <x v="1"/>
    <s v="Kernproces_Burgerzaken_Burgerlijke stand en bevolking"/>
    <s v="Kernproces_Burgerzaken_Burgerlijke stand en bevolking_Uitvoeren van algemeen management (o.a. administratie,…)"/>
    <s v="Laag"/>
    <s v="Beperkte directe financiële gevolgen, hoewel belangrijk voor burgerlijke administratie."/>
    <s v="Groot"/>
    <s v="De onbeschikbaarheid, lekkage of aanpassing van informatie heeft een ernstige impact op de reputatie van het lokaal bestuur. Dit zal enkele dagen een negatieve berichtgeving in de pers met zich meebrengen."/>
    <s v="Kritiek"/>
    <s v="De onbeschikbaarheid, lekkage of aanpassing van informatie kan leiden tot ernstige juridische gevolgen zoals juridische vervolging."/>
    <s v="Kritiek"/>
    <s v="De onbeschikbaarheid, lekkage of aanpassing van informatie veroorzaakt een zeer ernstige verstoring van de dienstverlening. Het proces kan maximaal 24 uur onbeschikbaar zijn zonder gevolgen voor de dienstverlening."/>
    <s v="Kritiek"/>
    <s v="De onbeschikbaarheid of incorrectheid van informatie heeft een zeer ernstige impact op de burgerlijke stand en bevolkingsregistratie, met een compensatie voor gebruikers onmogelijk en meer dan 75% van de gebruikers geïmpacteerd."/>
    <s v="Kritiek"/>
    <s v="Zeer laag"/>
    <s v="Algemeen management en administratie zijn ondersteunende processen. Problemen met informatie zouden zeer beperkte financiële gevolgen hebben, met financiële schade van minder dan 5% van de jaaromzet."/>
    <s v="Laag"/>
    <s v="Problemen met beschikbaarheid, betrouwbaarheid of integriteit van informatie kunnen beperkte reputatieschade veroorzaken, resulterend in éénmalige negatieve berichtgeving. Dit proces heeft een ondersteunende rol."/>
    <s v="Laag"/>
    <s v="De onbeschikbaarheid, lekkage of aanpassing van informatie kan leiden tot beperkte juridische gevolgen zoals boetes, gezien het belang van correcte uitvoering van algemeen management en administratie."/>
    <s v="Gemiddeld"/>
    <s v="De onbeschikbaarheid, lekkage of aanpassing van informatie kan leiden tot aanzienlijke verstoringen in de administratieve processen, wat de efficiëntie van de dienstverlening kan beïnvloeden."/>
    <s v="Gemiddeld"/>
    <s v="De onbeschikbaarheid, lekkage of aanpassing van informatie in dit proces kan leiden tot aanzienlijke verstoringen in de administratieve processen, waarbij tot 50% van de gebruikers wordt geïmpacteerd. Er is blijvende impact voor gebruikers."/>
    <s v="Gemiddeld"/>
    <n v="0"/>
    <s v="Niet kritiek"/>
    <m/>
    <m/>
  </r>
  <r>
    <x v="0"/>
    <x v="2"/>
    <x v="5"/>
    <n v="33"/>
    <s v="Netwerken"/>
    <x v="2"/>
    <s v="Processen 6 lokale besturen"/>
    <x v="1"/>
    <s v="Kernproces_Burgerzaken_Burgerlijke stand en bevolking"/>
    <s v="Kernproces_Burgerzaken_Burgerlijke stand en bevolking_Netwerken"/>
    <s v="Laag"/>
    <s v="Beperkte directe financiële gevolgen, hoewel belangrijk voor burgerlijke administratie."/>
    <s v="Groot"/>
    <s v="De onbeschikbaarheid, lekkage of aanpassing van informatie heeft een ernstige impact op de reputatie van het lokaal bestuur. Dit zal enkele dagen een negatieve berichtgeving in de pers met zich meebrengen."/>
    <s v="Kritiek"/>
    <s v="De onbeschikbaarheid, lekkage of aanpassing van informatie kan leiden tot ernstige juridische gevolgen zoals juridische vervolging."/>
    <s v="Kritiek"/>
    <s v="De onbeschikbaarheid, lekkage of aanpassing van informatie veroorzaakt een zeer ernstige verstoring van de dienstverlening. Het proces kan maximaal 24 uur onbeschikbaar zijn zonder gevolgen voor de dienstverlening."/>
    <s v="Kritiek"/>
    <s v="De onbeschikbaarheid of incorrectheid van informatie heeft een zeer ernstige impact op de burgerlijke stand en bevolkingsregistratie, met een compensatie voor gebruikers onmogelijk en meer dan 75% van de gebruikers geïmpacteerd."/>
    <s v="Kritiek"/>
    <s v="Zeer laag"/>
    <s v="Netwerken is een ondersteunend proces en heeft een beperkte directe financiële impact. Problemen met informatie zouden zeer beperkte financiële gevolgen hebben, met financiële schade van minder dan 5% van de jaaromzet."/>
    <s v="Laag"/>
    <s v="Problemen met beschikbaarheid, betrouwbaarheid of integriteit van informatie hebben een beperkte impact op de reputatie van het lokaal bestuur, resulterend in interne en beperkte externe communicatie."/>
    <s v="Laag"/>
    <s v="De onbeschikbaarheid, lekkage of aanpassing van informatie kan leiden tot beperkte juridische gevolgen zoals een aanmaning, gezien het belang van correcte netwerken en communicatie."/>
    <s v="Laag"/>
    <s v="De onbeschikbaarheid, lekkage of aanpassing van informatie kan leiden tot beperkte verstoringen in de communicatie en samenwerking, wat de efficiëntie van de dienstverlening kan beïnvloeden, maar niet direct de burger raakt."/>
    <s v="Laag"/>
    <s v="De onbeschikbaarheid, lekkage of aanpassing van informatie in dit proces kan leiden tot beperkte verstoringen in de netwerken, waarbij tot 50% van de gebruikers wordt geïmpacteerd. Er is financiële schade voor gebruikers."/>
    <s v="Laag"/>
    <n v="0"/>
    <s v="Niet kritiek"/>
    <m/>
    <m/>
  </r>
  <r>
    <x v="0"/>
    <x v="2"/>
    <x v="5"/>
    <n v="34"/>
    <s v="Organiseren van overlegmomenten (intern &amp; extern)"/>
    <x v="2"/>
    <s v="Processen 6 lokale besturen"/>
    <x v="1"/>
    <s v="Kernproces_Burgerzaken_Burgerlijke stand en bevolking"/>
    <s v="Kernproces_Burgerzaken_Burgerlijke stand en bevolking_Organiseren van overlegmomenten (intern &amp; extern)"/>
    <s v="Laag"/>
    <s v="Beperkte directe financiële gevolgen, hoewel belangrijk voor burgerlijke administratie."/>
    <s v="Groot"/>
    <s v="De onbeschikbaarheid, lekkage of aanpassing van informatie heeft een ernstige impact op de reputatie van het lokaal bestuur. Dit zal enkele dagen een negatieve berichtgeving in de pers met zich meebrengen."/>
    <s v="Kritiek"/>
    <s v="De onbeschikbaarheid, lekkage of aanpassing van informatie kan leiden tot ernstige juridische gevolgen zoals juridische vervolging."/>
    <s v="Kritiek"/>
    <s v="De onbeschikbaarheid, lekkage of aanpassing van informatie veroorzaakt een zeer ernstige verstoring van de dienstverlening. Het proces kan maximaal 24 uur onbeschikbaar zijn zonder gevolgen voor de dienstverlening."/>
    <s v="Kritiek"/>
    <s v="De onbeschikbaarheid of incorrectheid van informatie heeft een zeer ernstige impact op de burgerlijke stand en bevolkingsregistratie, met een compensatie voor gebruikers onmogelijk en meer dan 75% van de gebruikers geïmpacteerd."/>
    <s v="Kritiek"/>
    <s v="Zeer laag"/>
    <s v="Het organiseren van overlegmomenten is een ondersteunend proces. Problemen met informatie zouden zeer beperkte financiële gevolgen hebben, met financiële schade van minder dan 5% van de jaaromzet."/>
    <s v="Laag"/>
    <s v="Problemen met beschikbaarheid, betrouwbaarheid of integriteit van informatie hebben een beperkte impact op de reputatie van het lokaal bestuur, resulterend in interne en beperkte externe communicatie."/>
    <s v="Laag"/>
    <s v="De onbeschikbaarheid, lekkage of aanpassing van informatie kan leiden tot beperkte juridische gevolgen zoals een aanmaning, gezien het belang van correcte organisatie van overlegmomenten."/>
    <s v="Laag"/>
    <s v="De onbeschikbaarheid, lekkage of aanpassing van informatie kan leiden tot beperkte verstoringen in de organisatie van overlegmomenten, wat de efficiëntie van de dienstverlening kan beïnvloeden, maar niet direct de burger raakt."/>
    <s v="Laag"/>
    <s v="De onbeschikbaarheid, lekkage of aanpassing van informatie in dit proces kan leiden tot beperkte verstoringen in de communicatie, waarbij tot 20% van de gebruikers wordt geïmpacteerd. Er is financiële schade voor gebruikers."/>
    <s v="Laag"/>
    <n v="0"/>
    <s v="Niet kritiek"/>
    <m/>
    <m/>
  </r>
  <r>
    <x v="0"/>
    <x v="2"/>
    <x v="5"/>
    <n v="36"/>
    <s v="Beheren en onderhouden van informatiestroom"/>
    <x v="2"/>
    <s v="Processen 6 lokale besturen"/>
    <x v="1"/>
    <s v="Kernproces_Burgerzaken_Burgerlijke stand en bevolking"/>
    <s v="Kernproces_Burgerzaken_Burgerlijke stand en bevolking_Beheren en onderhouden van informatiestroom"/>
    <s v="Laag"/>
    <s v="Beperkte directe financiële gevolgen, hoewel belangrijk voor burgerlijke administratie."/>
    <s v="Groot"/>
    <s v="De onbeschikbaarheid, lekkage of aanpassing van informatie heeft een ernstige impact op de reputatie van het lokaal bestuur. Dit zal enkele dagen een negatieve berichtgeving in de pers met zich meebrengen."/>
    <s v="Kritiek"/>
    <s v="De onbeschikbaarheid, lekkage of aanpassing van informatie kan leiden tot ernstige juridische gevolgen zoals juridische vervolging."/>
    <s v="Kritiek"/>
    <s v="De onbeschikbaarheid, lekkage of aanpassing van informatie veroorzaakt een zeer ernstige verstoring van de dienstverlening. Het proces kan maximaal 24 uur onbeschikbaar zijn zonder gevolgen voor de dienstverlening."/>
    <s v="Kritiek"/>
    <s v="De onbeschikbaarheid of incorrectheid van informatie heeft een zeer ernstige impact op de burgerlijke stand en bevolkingsregistratie, met een compensatie voor gebruikers onmogelijk en meer dan 75% van de gebruikers geïmpacteerd."/>
    <s v="Kritiek"/>
    <s v="Laag"/>
    <s v="Het beheren en onderhouden van informatiestroom is cruciaal voor de werking van de burgerlijke stand. Problemen met informatie kunnen leiden tot beperkte financiële gevolgen, zoals administratieve kosten en vertragingen, met financiële schade van 5-10% van de jaaromzet."/>
    <s v="Gemiddeld"/>
    <s v="Problemen met beschikbaarheid, betrouwbaarheid of integriteit van informatie kunnen aanzienlijke reputatieschade veroorzaken, resulterend in éénmalige negatieve berichtgeving. Dit proces is belangrijk voor de interne werking."/>
    <s v="Groot"/>
    <s v="De onbeschikbaarheid, lekkage of aanpassing van informatie kan leiden tot ernstige juridische gevolgen zoals juridische vervolging, gezien het belang van correcte informatie voor het uitvoeren van ondersteuning en naleving van wettelijke vereisten."/>
    <s v="Groot"/>
    <s v="De onbeschikbaarheid, lekkage of aanpassing van informatie kan leiden tot ernstige verstoringen in de informatiestroom, wat de continuïteit en betrouwbaarheid van de dienstverlening direct beïnvloedt."/>
    <s v="Groot"/>
    <s v="De onbeschikbaarheid, lekkage of aanpassing van informatie in dit proces kan leiden tot zeer ernstige verstoringen voor burgers, waarbij tot 75% van de gebruikers wordt geïmpacteerd. Een compensatie voor gebruikers is onmogelijk."/>
    <s v="Groot"/>
    <n v="0"/>
    <s v="Niet kritiek"/>
    <m/>
    <m/>
  </r>
  <r>
    <x v="0"/>
    <x v="2"/>
    <x v="5"/>
    <n v="37"/>
    <s v="Plaatsen van bestellingen (aankoop)"/>
    <x v="2"/>
    <s v="Processen 6 lokale besturen"/>
    <x v="1"/>
    <s v="Kernproces_Burgerzaken_Burgerlijke stand en bevolking"/>
    <s v="Kernproces_Burgerzaken_Burgerlijke stand en bevolking_Plaatsen van bestellingen (aankoop)"/>
    <s v="Laag"/>
    <s v="Beperkte directe financiële gevolgen, hoewel belangrijk voor burgerlijke administratie."/>
    <s v="Groot"/>
    <s v="De onbeschikbaarheid, lekkage of aanpassing van informatie heeft een ernstige impact op de reputatie van het lokaal bestuur. Dit zal enkele dagen een negatieve berichtgeving in de pers met zich meebrengen."/>
    <s v="Kritiek"/>
    <s v="De onbeschikbaarheid, lekkage of aanpassing van informatie kan leiden tot ernstige juridische gevolgen zoals juridische vervolging."/>
    <s v="Kritiek"/>
    <s v="De onbeschikbaarheid, lekkage of aanpassing van informatie veroorzaakt een zeer ernstige verstoring van de dienstverlening. Het proces kan maximaal 24 uur onbeschikbaar zijn zonder gevolgen voor de dienstverlening."/>
    <s v="Kritiek"/>
    <s v="De onbeschikbaarheid of incorrectheid van informatie heeft een zeer ernstige impact op de burgerlijke stand en bevolkingsregistratie, met een compensatie voor gebruikers onmogelijk en meer dan 75% van de gebruikers geïmpacteerd."/>
    <s v="Kritiek"/>
    <s v="Zeer laag"/>
    <s v="Het plaatsen van bestellingen is een ondersteunend proces. Problemen met informatie zouden zeer beperkte financiële gevolgen hebben, met financiële schade van minder dan 5% van de jaaromzet."/>
    <s v="Laag"/>
    <s v="Problemen met beschikbaarheid, betrouwbaarheid of integriteit van informatie hebben een beperkte impact op de reputatie van het lokaal bestuur, resulterend in interne en beperkte externe communicatie."/>
    <s v="Gemiddeld"/>
    <s v="De onbeschikbaarheid, lekkage of aanpassing van informatie kan leiden tot aanzienlijke juridische gevolgen zoals een aanmaning, gezien het belang van correcte plaatsing van bestellingen en aankopen."/>
    <s v="Laag"/>
    <s v="De onbeschikbaarheid, lekkage of aanpassing van informatie kan leiden tot beperkte verstoringen in het aankoopproces, wat de efficiëntie van de dienstverlening kan beïnvloeden, maar niet direct de burger raakt."/>
    <s v="Laag"/>
    <s v="De onbeschikbaarheid, lekkage of aanpassing van informatie in dit proces kan leiden tot beperkte verstoringen voor burgers, waarbij tot 20% van de gebruikers wordt geïmpacteerd. Een compensatie voor gebruikers is mogelijk."/>
    <s v="Gemiddeld"/>
    <n v="0"/>
    <s v="Niet kritiek"/>
    <m/>
    <m/>
  </r>
  <r>
    <x v="0"/>
    <x v="2"/>
    <x v="5"/>
    <n v="40"/>
    <s v="Behandelen en toekennen van overige dringende documenten"/>
    <x v="2"/>
    <s v="Processen 6 lokale besturen"/>
    <x v="1"/>
    <s v="Kernproces_Burgerzaken_Burgerlijke stand en bevolking"/>
    <s v="Kernproces_Burgerzaken_Burgerlijke stand en bevolking_Behandelen en toekennen van overige dringende documenten"/>
    <s v="Laag"/>
    <s v="Beperkte directe financiële gevolgen, hoewel belangrijk voor burgerlijke administratie."/>
    <s v="Groot"/>
    <s v="De onbeschikbaarheid, lekkage of aanpassing van informatie heeft een ernstige impact op de reputatie van het lokaal bestuur. Dit zal enkele dagen een negatieve berichtgeving in de pers met zich meebrengen."/>
    <s v="Kritiek"/>
    <s v="De onbeschikbaarheid, lekkage of aanpassing van informatie kan leiden tot ernstige juridische gevolgen zoals juridische vervolging."/>
    <s v="Kritiek"/>
    <s v="De onbeschikbaarheid, lekkage of aanpassing van informatie veroorzaakt een zeer ernstige verstoring van de dienstverlening. Het proces kan maximaal 24 uur onbeschikbaar zijn zonder gevolgen voor de dienstverlening."/>
    <s v="Kritiek"/>
    <s v="De onbeschikbaarheid of incorrectheid van informatie heeft een zeer ernstige impact op de burgerlijke stand en bevolkingsregistratie, met een compensatie voor gebruikers onmogelijk en meer dan 75% van de gebruikers geïmpacteerd."/>
    <s v="Kritiek"/>
    <s v="Laag"/>
    <s v="Het behandelen en toekennen van dringende documenten is belangrijk voor de burgerlijke stand. Problemen met informatie kunnen leiden tot beperkte financiële gevolgen, zoals administratieve kosten en vertragingen, met financiële schade van 5-10% van de jaaromzet."/>
    <s v="Groot"/>
    <s v="Problemen met beschikbaarheid, betrouwbaarheid of integriteit van informatie kunnen leiden tot ernstige reputatieschade, resulterend in enkele dagen negatieve berichtgeving. Dringende documenten zijn essentieel voor burgers."/>
    <s v="Groot"/>
    <s v="De onbeschikbaarheid, lekkage of aanpassing van informatie kan leiden tot ernstige juridische gevolgen zoals boetes, gezien het belang van correcte behandeling en toekenning van dringende documenten."/>
    <s v="Gemiddeld"/>
    <s v="De onbeschikbaarheid, lekkage of aanpassing van informatie kan leiden tot aanzienlijke verstoringen in de toekenning van dringende documenten, wat directe negatieve gevolgen heeft voor de burger."/>
    <s v="Gemiddeld"/>
    <s v="De onbeschikbaarheid, lekkage of aanpassing van informatie in dit proces kan leiden tot zeer ernstige verstoringen voor burgers, waarbij max 50% van de gebruikers wordt geïmpacteerd. Een compensatie voor gebruikers is onmogelijk."/>
    <s v="Groot"/>
    <n v="0"/>
    <s v="Niet kritiek"/>
    <m/>
    <m/>
  </r>
  <r>
    <x v="0"/>
    <x v="2"/>
    <x v="5"/>
    <n v="41"/>
    <s v="Behandelen en toekennen van overige (niet dringende) documenten"/>
    <x v="2"/>
    <s v="Processen 6 lokale besturen"/>
    <x v="1"/>
    <s v="Kernproces_Burgerzaken_Burgerlijke stand en bevolking"/>
    <s v="Kernproces_Burgerzaken_Burgerlijke stand en bevolking_Behandelen en toekennen van overige (niet dringende) documenten"/>
    <s v="Laag"/>
    <s v="Beperkte directe financiële gevolgen, hoewel belangrijk voor burgerlijke administratie."/>
    <s v="Groot"/>
    <s v="De onbeschikbaarheid, lekkage of aanpassing van informatie heeft een ernstige impact op de reputatie van het lokaal bestuur. Dit zal enkele dagen een negatieve berichtgeving in de pers met zich meebrengen."/>
    <s v="Kritiek"/>
    <s v="De onbeschikbaarheid, lekkage of aanpassing van informatie kan leiden tot ernstige juridische gevolgen zoals juridische vervolging."/>
    <s v="Kritiek"/>
    <s v="De onbeschikbaarheid, lekkage of aanpassing van informatie veroorzaakt een zeer ernstige verstoring van de dienstverlening. Het proces kan maximaal 24 uur onbeschikbaar zijn zonder gevolgen voor de dienstverlening."/>
    <s v="Kritiek"/>
    <s v="De onbeschikbaarheid of incorrectheid van informatie heeft een zeer ernstige impact op de burgerlijke stand en bevolkingsregistratie, met een compensatie voor gebruikers onmogelijk en meer dan 75% van de gebruikers geïmpacteerd."/>
    <s v="Kritiek"/>
    <s v="Laag"/>
    <s v="Het behandelen en toekennen van niet dringende documenten is belangrijk voor de burgerlijke stand. Problemen met informatie kunnen leiden tot beperkte financiële gevolgen, zoals administratieve kosten en vertragingen, met financiële schade van 5-10% van de jaaromzet."/>
    <s v="Laag"/>
    <s v="Problemen met beschikbaarheid, betrouwbaarheid of integriteit van informatie kunnen beperkte reputatieschade veroorzaken, resulterend in éénmalige negatieve berichtgeving."/>
    <s v="Laag"/>
    <s v="De onbeschikbaarheid, lekkage of aanpassing van informatie kan leiden tot beperkte juridische gevolgen zoals boetes, gezien het belang van correcte behandeling en toekenning van niet dringende documenten."/>
    <s v="Laag"/>
    <s v="De onbeschikbaarheid, lekkage of aanpassing van informatie kan leiden tot beperkte verstoringen in de toekenning van niet dringende documenten, wat de efficiëntie van de dienstverlening kan beïnvloeden."/>
    <s v="Laag"/>
    <s v="De onbeschikbaarheid, lekkage of aanpassing van informatie in dit proces kan leiden tot beperkte verstoringen voor burgers, waarbij tot 20% van de gebruikers wordt geïmpacteerd. Er is geen blijvende impact voor gebruikers."/>
    <s v="Laag"/>
    <n v="0"/>
    <s v="Niet kritiek"/>
    <m/>
    <m/>
  </r>
  <r>
    <x v="0"/>
    <x v="2"/>
    <x v="5"/>
    <n v="398"/>
    <s v="Behandelen van aangifte erkenning van een kind"/>
    <x v="2"/>
    <s v="Proceslijst Audit Vlaanderen"/>
    <x v="1"/>
    <s v="Kernproces_Burgerzaken_Burgerlijke stand en bevolking"/>
    <s v="Kernproces_Burgerzaken_Burgerlijke stand en bevolking_Behandelen van aangifte erkenning van een kind"/>
    <s v="Laag"/>
    <s v="Beperkte directe financiële gevolgen, hoewel belangrijk voor burgerlijke administratie."/>
    <s v="Groot"/>
    <s v="De onbeschikbaarheid, lekkage of aanpassing van informatie heeft een ernstige impact op de reputatie van het lokaal bestuur. Dit zal enkele dagen een negatieve berichtgeving in de pers met zich meebrengen."/>
    <s v="Kritiek"/>
    <s v="De onbeschikbaarheid, lekkage of aanpassing van informatie kan leiden tot ernstige juridische gevolgen zoals juridische vervolging."/>
    <s v="Kritiek"/>
    <s v="De onbeschikbaarheid, lekkage of aanpassing van informatie veroorzaakt een zeer ernstige verstoring van de dienstverlening. Het proces kan maximaal 24 uur onbeschikbaar zijn zonder gevolgen voor de dienstverlening."/>
    <s v="Kritiek"/>
    <s v="De onbeschikbaarheid of incorrectheid van informatie heeft een zeer ernstige impact op de burgerlijke stand en bevolkingsregistratie, met een compensatie voor gebruikers onmogelijk en meer dan 75% van de gebruikers geïmpacteerd."/>
    <s v="Kritiek"/>
    <s v="Laag"/>
    <s v="De aangifte van erkenning van een kind is een belangrijk juridisch proces. Problemen met informatie kunnen leiden tot beperkte financiële gevolgen, zoals administratieve kosten en vertragingen, met financiële schade van 5-10% van de jaaromzet."/>
    <s v="Groot"/>
    <s v="Problemen met beschikbaarheid, betrouwbaarheid of integriteit van informatie kunnen leiden tot ernstige reputatieschade, resulterend in enkele dagen negatieve berichtgeving. Dit proces is cruciaal voor de juridische status van kinderen."/>
    <s v="Gemiddeld"/>
    <s v="De onbeschikbaarheid, lekkage of aanpassing van informatie kan leiden tot aanzienlijke juridische gevolgen zoals aanmaningen, gezien het belang van correcte behandeling van aangifte erkenning van een kind."/>
    <s v="Laag"/>
    <s v="De onbeschikbaarheid, lekkage of aanpassing van informatie kan leiden tot beperkte verstoringen in de juridische erkenning van een kind. "/>
    <s v="Laag"/>
    <s v="De onbeschikbaarheid, lekkage of aanpassing van informatie in dit proces kan leiden tot zeer ernstige verstoringen voor burgers, waarbij tot 20% van de gebruikers wordt geïmpacteerd. "/>
    <s v="Groot"/>
    <n v="0"/>
    <s v="Niet kritiek"/>
    <m/>
    <m/>
  </r>
  <r>
    <x v="0"/>
    <x v="2"/>
    <x v="5"/>
    <n v="399"/>
    <s v="Behandelen van aangifte geboorte"/>
    <x v="2"/>
    <s v="Proceslijst Audit Vlaanderen"/>
    <x v="1"/>
    <s v="Kernproces_Burgerzaken_Burgerlijke stand en bevolking"/>
    <s v="Kernproces_Burgerzaken_Burgerlijke stand en bevolking_Behandelen van aangifte geboorte"/>
    <s v="Laag"/>
    <s v="Beperkte directe financiële gevolgen, hoewel belangrijk voor burgerlijke administratie."/>
    <s v="Groot"/>
    <s v="De onbeschikbaarheid, lekkage of aanpassing van informatie heeft een ernstige impact op de reputatie van het lokaal bestuur. Dit zal enkele dagen een negatieve berichtgeving in de pers met zich meebrengen."/>
    <s v="Kritiek"/>
    <s v="De onbeschikbaarheid, lekkage of aanpassing van informatie kan leiden tot ernstige juridische gevolgen zoals juridische vervolging."/>
    <s v="Kritiek"/>
    <s v="De onbeschikbaarheid, lekkage of aanpassing van informatie veroorzaakt een zeer ernstige verstoring van de dienstverlening. Het proces kan maximaal 24 uur onbeschikbaar zijn zonder gevolgen voor de dienstverlening."/>
    <s v="Kritiek"/>
    <s v="De onbeschikbaarheid of incorrectheid van informatie heeft een zeer ernstige impact op de burgerlijke stand en bevolkingsregistratie, met een compensatie voor gebruikers onmogelijk en meer dan 75% van de gebruikers geïmpacteerd."/>
    <s v="Kritiek"/>
    <s v="Laag"/>
    <s v="De aangifte van geboorte is een belangrijk juridisch proces. Problemen met informatie kunnen leiden tot beperkte financiële gevolgen, zoals administratieve kosten en vertragingen, met financiële schade van 5-10% van de jaaromzet."/>
    <s v="Groot"/>
    <s v="Problemen met beschikbaarheid, betrouwbaarheid of integriteit van informatie kunnen leiden tot ernstige reputatieschade, resulterend in enkele dagen negatieve berichtgeving. Dit proces is essentieel voor de registratie van nieuwe burgers."/>
    <s v="Gemiddeld"/>
    <s v="De onbeschikbaarheid, lekkage of aanpassing van informatie kan leiden tot aanzienlijke juridische gevolgen zoals aanmaningen, gezien het belang van correcte behandeling van aangifte geboorte."/>
    <s v="Laag"/>
    <s v="De onbeschikbaarheid, lekkage of aanpassing van informatie kan leiden tot beperkte verstoringen in de registratie van geboortes."/>
    <s v="Laag"/>
    <s v="De onbeschikbaarheid, lekkage of aanpassing van informatie in dit proces kan leiden tot beperkte verstoringen voor burgers, waarbij meer dan 75% van de gebruikers wordt geïmpacteerd. Een compensatie voor gebruikers is onmogelijk."/>
    <s v="Groot"/>
    <n v="0"/>
    <s v="Niet kritiek"/>
    <m/>
    <m/>
  </r>
  <r>
    <x v="0"/>
    <x v="2"/>
    <x v="5"/>
    <n v="400"/>
    <s v="Behandelen van aangifte overlijden"/>
    <x v="2"/>
    <s v="Proceslijst Audit Vlaanderen"/>
    <x v="1"/>
    <s v="Kernproces_Burgerzaken_Burgerlijke stand en bevolking"/>
    <s v="Kernproces_Burgerzaken_Burgerlijke stand en bevolking_Behandelen van aangifte overlijden"/>
    <s v="Laag"/>
    <s v="Beperkte directe financiële gevolgen, hoewel belangrijk voor burgerlijke administratie."/>
    <s v="Groot"/>
    <s v="De onbeschikbaarheid, lekkage of aanpassing van informatie heeft een ernstige impact op de reputatie van het lokaal bestuur. Dit zal enkele dagen een negatieve berichtgeving in de pers met zich meebrengen."/>
    <s v="Kritiek"/>
    <s v="De onbeschikbaarheid, lekkage of aanpassing van informatie kan leiden tot ernstige juridische gevolgen zoals juridische vervolging."/>
    <s v="Kritiek"/>
    <s v="De onbeschikbaarheid, lekkage of aanpassing van informatie veroorzaakt een zeer ernstige verstoring van de dienstverlening. Het proces kan maximaal 24 uur onbeschikbaar zijn zonder gevolgen voor de dienstverlening."/>
    <s v="Kritiek"/>
    <s v="De onbeschikbaarheid of incorrectheid van informatie heeft een zeer ernstige impact op de burgerlijke stand en bevolkingsregistratie, met een compensatie voor gebruikers onmogelijk en meer dan 75% van de gebruikers geïmpacteerd."/>
    <s v="Kritiek"/>
    <s v="Laag"/>
    <s v="De aangifte van overlijden is een belangrijk juridisch proces. Problemen met informatie kunnen leiden tot beperkte financiële gevolgen, zoals administratieve kosten en vertragingen, met financiële schade van 5-10% van de jaaromzet."/>
    <s v="Groot"/>
    <s v="Problemen met beschikbaarheid, betrouwbaarheid of integriteit van informatie kunnen leiden tot ernstige reputatieschade, resulterend in enkele dagen negatieve berichtgeving. Dit proces is cruciaal voor de juridische en administratieve afhandeling van overlijdens."/>
    <s v="Gemiddeld"/>
    <s v="De onbeschikbaarheid, lekkage of aanpassing van informatie kan leiden tot aanzienlijke juridische gevolgen zoals aanmaningen, gezien het belang van correcte behandeling van aangifte overlijden."/>
    <s v="Laag"/>
    <s v="De onbeschikbaarheid, lekkage of aanpassing van informatie kan leiden tot beperkte verstoringen in de registratie van overlijdens. "/>
    <s v="Laag"/>
    <s v="De onbeschikbaarheid, lekkage of aanpassing van informatie in dit proces kan leiden tot beperkte verstoringen voor burgers, waarbij meer dan 75% van de gebruikers wordt geïmpacteerd. Een compensatie voor gebruikers is onmogelijk."/>
    <s v="Groot"/>
    <n v="0"/>
    <s v="Niet kritiek"/>
    <m/>
    <m/>
  </r>
  <r>
    <x v="0"/>
    <x v="2"/>
    <x v="5"/>
    <n v="402"/>
    <s v="Behandelen van aanvraag adoptie"/>
    <x v="2"/>
    <s v="Proceslijst Audit Vlaanderen"/>
    <x v="1"/>
    <s v="Kernproces_Burgerzaken_Burgerlijke stand en bevolking"/>
    <s v="Kernproces_Burgerzaken_Burgerlijke stand en bevolking_Behandelen van aanvraag adoptie"/>
    <s v="Laag"/>
    <s v="Beperkte directe financiële gevolgen, hoewel belangrijk voor burgerlijke administratie."/>
    <s v="Groot"/>
    <s v="De onbeschikbaarheid, lekkage of aanpassing van informatie heeft een ernstige impact op de reputatie van het lokaal bestuur. Dit zal enkele dagen een negatieve berichtgeving in de pers met zich meebrengen."/>
    <s v="Kritiek"/>
    <s v="De onbeschikbaarheid, lekkage of aanpassing van informatie kan leiden tot ernstige juridische gevolgen zoals juridische vervolging."/>
    <s v="Kritiek"/>
    <s v="De onbeschikbaarheid, lekkage of aanpassing van informatie veroorzaakt een zeer ernstige verstoring van de dienstverlening. Het proces kan maximaal 24 uur onbeschikbaar zijn zonder gevolgen voor de dienstverlening."/>
    <s v="Kritiek"/>
    <s v="De onbeschikbaarheid of incorrectheid van informatie heeft een zeer ernstige impact op de burgerlijke stand en bevolkingsregistratie, met een compensatie voor gebruikers onmogelijk en meer dan 75% van de gebruikers geïmpacteerd."/>
    <s v="Kritiek"/>
    <s v="Laag"/>
    <s v="De aanvraag van adoptie is een belangrijk juridisch proces. Problemen met informatie kunnen leiden tot beperkte financiële gevolgen, zoals administratieve kosten en vertragingen, met financiële schade van 5-10% van de jaaromzet."/>
    <s v="Groot"/>
    <s v="Problemen met beschikbaarheid, betrouwbaarheid of integriteit van informatie kunnen leiden tot ernstige reputatieschade, resulterend in enkele dagen negatieve berichtgeving. Dit proces is essentieel voor de juridische status van adoptiekinderen."/>
    <s v="Gemiddeld"/>
    <s v="De onbeschikbaarheid, lekkage of aanpassing van informatie kan leiden tot aanzienlijke juridische gevolgen zoals aanmaningen, gezien het belang van correcte behandeling van aanvraag adoptie."/>
    <s v="Zeer laag  "/>
    <s v="De onbeschikbaarheid, lekkage of aanpassing van informatie kan leiden tot beperkte verstoringen in het adoptieproces."/>
    <s v="Zeer Laag"/>
    <s v="De onbeschikbaarheid, lekkage of aanpassing van de informatie heeft een zeer beperkte impact op de gebruikers. Concreet is maximaal 5% van de gebruikers geïmpacteerd wanneer de informatie of het proces onbeschikbaar is."/>
    <s v="Groot"/>
    <n v="0"/>
    <s v="Niet kritiek"/>
    <m/>
    <m/>
  </r>
  <r>
    <x v="0"/>
    <x v="2"/>
    <x v="5"/>
    <n v="403"/>
    <s v="Behandelen van aanvraag belgische nationaliteit"/>
    <x v="2"/>
    <s v="Proceslijst Audit Vlaanderen"/>
    <x v="1"/>
    <s v="Kernproces_Burgerzaken_Burgerlijke stand en bevolking"/>
    <s v="Kernproces_Burgerzaken_Burgerlijke stand en bevolking_Behandelen van aanvraag belgische nationaliteit"/>
    <s v="Laag"/>
    <s v="Beperkte directe financiële gevolgen, hoewel belangrijk voor burgerlijke administratie."/>
    <s v="Groot"/>
    <s v="De onbeschikbaarheid, lekkage of aanpassing van informatie heeft een ernstige impact op de reputatie van het lokaal bestuur. Dit zal enkele dagen een negatieve berichtgeving in de pers met zich meebrengen."/>
    <s v="Kritiek"/>
    <s v="De onbeschikbaarheid, lekkage of aanpassing van informatie kan leiden tot ernstige juridische gevolgen zoals juridische vervolging."/>
    <s v="Kritiek"/>
    <s v="De onbeschikbaarheid, lekkage of aanpassing van informatie veroorzaakt een zeer ernstige verstoring van de dienstverlening. Het proces kan maximaal 24 uur onbeschikbaar zijn zonder gevolgen voor de dienstverlening."/>
    <s v="Kritiek"/>
    <s v="De onbeschikbaarheid of incorrectheid van informatie heeft een zeer ernstige impact op de burgerlijke stand en bevolkingsregistratie, met een compensatie voor gebruikers onmogelijk en meer dan 75% van de gebruikers geïmpacteerd."/>
    <s v="Kritiek"/>
    <s v="Laag"/>
    <s v="De aanvraag van Belgische nationaliteit is een belangrijk juridisch proces. Problemen met informatie kunnen leiden tot beperkte financiële gevolgen, zoals administratieve kosten en vertragingen, met financiële schade van 5-10% van de jaaromzet."/>
    <s v="Gemiddeld"/>
    <s v="Problemen met beschikbaarheid, betrouwbaarheid of integriteit van informatie kunnen leiden tot beperkte reputatieschade, resulterend in aanzienlijke negatieve berichtgeving. Dit proces is cruciaal voor de juridische status van nieuwe burgers."/>
    <s v="Gemiddeld"/>
    <s v="De onbeschikbaarheid, lekkage of aanpassing van informatie kan leiden tot aanzienlijke juridische gevolgen zoals aanmaningen, gezien het belang van correcte behandeling van aanvraag Belgische nationaliteit."/>
    <s v="Zeer laag  "/>
    <s v="De onbeschikbaarheid, lekkage of aanpassing van informatie kan leiden tot beperkte verstoringen in het proces van het verkrijgen van de Belgische nationaliteit. "/>
    <s v="Zeer Laag"/>
    <s v="De onbeschikbaarheid, lekkage of aanpassing van informatie in dit proces kan leiden tot zeer ernstige verstoringen voor burgers, waarbij tot 5% van de gebruikers wordt geïmpacteerd. Een compensatie voor gebruikers is onmogelijk."/>
    <s v="Gemiddeld"/>
    <n v="0"/>
    <s v="Niet kritiek"/>
    <m/>
    <m/>
  </r>
  <r>
    <x v="0"/>
    <x v="2"/>
    <x v="5"/>
    <n v="404"/>
    <s v="Behandelen van aanvraag eensluidend afschrift (van een kopie)"/>
    <x v="2"/>
    <s v="Proceslijst Audit Vlaanderen"/>
    <x v="1"/>
    <s v="Kernproces_Burgerzaken_Burgerlijke stand en bevolking"/>
    <s v="Kernproces_Burgerzaken_Burgerlijke stand en bevolking_Behandelen van aanvraag eensluidend afschrift (van een kopie)"/>
    <s v="Laag"/>
    <s v="Beperkte directe financiële gevolgen, hoewel belangrijk voor burgerlijke administratie."/>
    <s v="Groot"/>
    <s v="De onbeschikbaarheid, lekkage of aanpassing van informatie heeft een ernstige impact op de reputatie van het lokaal bestuur. Dit zal enkele dagen een negatieve berichtgeving in de pers met zich meebrengen."/>
    <s v="Kritiek"/>
    <s v="De onbeschikbaarheid, lekkage of aanpassing van informatie kan leiden tot ernstige juridische gevolgen zoals juridische vervolging."/>
    <s v="Kritiek"/>
    <s v="De onbeschikbaarheid, lekkage of aanpassing van informatie veroorzaakt een zeer ernstige verstoring van de dienstverlening. Het proces kan maximaal 24 uur onbeschikbaar zijn zonder gevolgen voor de dienstverlening."/>
    <s v="Kritiek"/>
    <s v="De onbeschikbaarheid of incorrectheid van informatie heeft een zeer ernstige impact op de burgerlijke stand en bevolkingsregistratie, met een compensatie voor gebruikers onmogelijk en meer dan 75% van de gebruikers geïmpacteerd."/>
    <s v="Kritiek"/>
    <s v="Zeer laag"/>
    <s v="De aanvraag van een eensluidend afschrift is een administratief proces. Problemen met informatie zouden zeer beperkte financiële gevolgen hebben, met financiële schade van minder dan 5% van de jaaromzet."/>
    <s v="Gemiddeld"/>
    <s v="Problemen met beschikbaarheid, betrouwbaarheid of integriteit van informatie kunnen aanzienlijke reputatieschade veroorzaken, resulterend in éénmalige negatieve berichtgeving."/>
    <s v="Groot"/>
    <s v="De onbeschikbaarheid, lekkage of aanpassing van informatie kan leiden tot ernstige juridische gevolgen zoals boetes, gezien het belang van correcte behandeling van aanvraag eensluidend afschrift."/>
    <s v="Gemiddeld"/>
    <s v="De onbeschikbaarheid, lekkage of aanpassing van informatie kan leiden tot aanzienlijke verstoringen in de toekenning van eensluidende afschriften, wat de efficiëntie van de dienstverlening kan beïnvloeden."/>
    <s v="Gemiddeld"/>
    <s v="De onbeschikbaarheid, lekkage of aanpassing van informatie in dit proces kan leiden tot ernstige verstoringen voor burgers, waarbij tot 50% van de gebruikers wordt geïmpacteerd. "/>
    <s v="Groot"/>
    <n v="0"/>
    <s v="Niet kritiek"/>
    <m/>
    <m/>
  </r>
  <r>
    <x v="0"/>
    <x v="2"/>
    <x v="5"/>
    <n v="405"/>
    <s v="Behandelen van aanvraag naamswijziging"/>
    <x v="2"/>
    <s v="Proceslijst Audit Vlaanderen"/>
    <x v="1"/>
    <s v="Kernproces_Burgerzaken_Burgerlijke stand en bevolking"/>
    <s v="Kernproces_Burgerzaken_Burgerlijke stand en bevolking_Behandelen van aanvraag naamswijziging"/>
    <s v="Laag"/>
    <s v="Beperkte directe financiële gevolgen, hoewel belangrijk voor burgerlijke administratie."/>
    <s v="Groot"/>
    <s v="De onbeschikbaarheid, lekkage of aanpassing van informatie heeft een ernstige impact op de reputatie van het lokaal bestuur. Dit zal enkele dagen een negatieve berichtgeving in de pers met zich meebrengen."/>
    <s v="Kritiek"/>
    <s v="De onbeschikbaarheid, lekkage of aanpassing van informatie kan leiden tot ernstige juridische gevolgen zoals juridische vervolging."/>
    <s v="Kritiek"/>
    <s v="De onbeschikbaarheid, lekkage of aanpassing van informatie veroorzaakt een zeer ernstige verstoring van de dienstverlening. Het proces kan maximaal 24 uur onbeschikbaar zijn zonder gevolgen voor de dienstverlening."/>
    <s v="Kritiek"/>
    <s v="De onbeschikbaarheid of incorrectheid van informatie heeft een zeer ernstige impact op de burgerlijke stand en bevolkingsregistratie, met een compensatie voor gebruikers onmogelijk en meer dan 75% van de gebruikers geïmpacteerd."/>
    <s v="Kritiek"/>
    <s v="Laag"/>
    <s v="De aanvraag van naamswijziging is een belangrijk juridisch proces. Problemen met informatie kunnen leiden tot beperkte financiële gevolgen, zoals administratieve kosten en vertragingen, met financiële schade van 5-10% van de jaaromzet."/>
    <s v="Laag"/>
    <s v="Problemen met beschikbaarheid, betrouwbaarheid of integriteit van informatie kunnen leiden tot beperkte reputatieschade voor het lokaal bestuur. Dit zal bijgevolg interne communicatie, alsook communicatie naar betrokken belanghebbenden met zich meebrengen. "/>
    <s v="Laag"/>
    <s v="De onbeschikbaarheid, lekkage of aanpassing van informatie kan leiden tot beperkte juridische gevolgen (inbreuk zonder gevolgen), gezien het belang van correcte behandeling van aanvraag naamswijziging."/>
    <s v="Zeer laag  "/>
    <s v="De onbeschikbaarheid, lekkage of aanpassing van informatie kan leiden tot beperkte verstoringen in het proces van naamswijziging. "/>
    <s v="Zeer Laag"/>
    <s v="De onbeschikbaarheid, lekkage of aanpassing van informatie in dit proces kan leiden tot zeer ernstige verstoringen voor burgers, waarbij meer dan 75% van de gebruikers wordt geïmpacteerd. Een compensatie voor gebruikers is onmogelijk."/>
    <s v="Laag"/>
    <n v="0"/>
    <s v="Niet kritiek"/>
    <m/>
    <m/>
  </r>
  <r>
    <x v="0"/>
    <x v="2"/>
    <x v="5"/>
    <n v="407"/>
    <s v="Behandelen van aanvraag paspoort/reispas"/>
    <x v="2"/>
    <s v="Proceslijst Audit Vlaanderen"/>
    <x v="1"/>
    <s v="Kernproces_Burgerzaken_Burgerlijke stand en bevolking"/>
    <s v="Kernproces_Burgerzaken_Burgerlijke stand en bevolking_Behandelen van aanvraag paspoort/reispas"/>
    <s v="Laag"/>
    <s v="Beperkte directe financiële gevolgen, hoewel belangrijk voor burgerlijke administratie."/>
    <s v="Groot"/>
    <s v="De onbeschikbaarheid, lekkage of aanpassing van informatie heeft een ernstige impact op de reputatie van het lokaal bestuur. Dit zal enkele dagen een negatieve berichtgeving in de pers met zich meebrengen."/>
    <s v="Kritiek"/>
    <s v="De onbeschikbaarheid, lekkage of aanpassing van informatie kan leiden tot ernstige juridische gevolgen zoals juridische vervolging."/>
    <s v="Kritiek"/>
    <s v="De onbeschikbaarheid, lekkage of aanpassing van informatie veroorzaakt een zeer ernstige verstoring van de dienstverlening. Het proces kan maximaal 24 uur onbeschikbaar zijn zonder gevolgen voor de dienstverlening."/>
    <s v="Kritiek"/>
    <s v="De onbeschikbaarheid of incorrectheid van informatie heeft een zeer ernstige impact op de burgerlijke stand en bevolkingsregistratie, met een compensatie voor gebruikers onmogelijk en meer dan 75% van de gebruikers geïmpacteerd."/>
    <s v="Kritiek"/>
    <s v="Laag"/>
    <s v="De aanvraag van paspoort/reispas is een belangrijk administratief proces. Problemen met informatie kunnen leiden tot beperkte financiële gevolgen, zoals administratieve kosten en vertragingen, met financiële schade van 5-10% van de jaaromzet."/>
    <s v="Groot"/>
    <s v="Problemen met beschikbaarheid, betrouwbaarheid of integriteit van informatie kunnen leiden tot ernstige reputatieschade, resulterend in enkele dagen negatieve berichtgeving. Dit proces is essentieel voor de mobiliteit van burgers."/>
    <s v="Gemiddeld"/>
    <s v="De onbeschikbaarheid, lekkage of aanpassing van informatie kan leiden tot aanzienlijke juridische gevolgen zoals aanmaningen, gezien het belang van correcte behandeling van aanvraag paspoort/reispas."/>
    <s v="Groot"/>
    <s v="De onbeschikbaarheid, lekkage of aanpassing van informatie kan leiden tot ernstige verstoringen in de toekenning van paspoorten en reispassen, wat directe negatieve gevolgen heeft voor de burger."/>
    <s v="Groot"/>
    <s v="De onbeschikbaarheid, lekkage of aanpassing van informatie in dit proces kan leiden tot zeer ernstige verstoringen voor burgers, waarbij tot 75% van de gebruikers wordt geïmpacteerd. Een compensatie voor gebruikers is onmogelijk."/>
    <s v="Groot"/>
    <n v="0"/>
    <s v="Niet kritiek"/>
    <m/>
    <m/>
  </r>
  <r>
    <x v="0"/>
    <x v="2"/>
    <x v="5"/>
    <n v="408"/>
    <s v="Behandelen van aanvraag pensioen"/>
    <x v="2"/>
    <s v="Proceslijst Audit Vlaanderen"/>
    <x v="1"/>
    <s v="Kernproces_Burgerzaken_Burgerlijke stand en bevolking"/>
    <s v="Kernproces_Burgerzaken_Burgerlijke stand en bevolking_Behandelen van aanvraag pensioen"/>
    <s v="Laag"/>
    <s v="Beperkte directe financiële gevolgen, hoewel belangrijk voor burgerlijke administratie."/>
    <s v="Groot"/>
    <s v="De onbeschikbaarheid, lekkage of aanpassing van informatie heeft een ernstige impact op de reputatie van het lokaal bestuur. Dit zal enkele dagen een negatieve berichtgeving in de pers met zich meebrengen."/>
    <s v="Kritiek"/>
    <s v="De onbeschikbaarheid, lekkage of aanpassing van informatie kan leiden tot ernstige juridische gevolgen zoals juridische vervolging."/>
    <s v="Kritiek"/>
    <s v="De onbeschikbaarheid, lekkage of aanpassing van informatie veroorzaakt een zeer ernstige verstoring van de dienstverlening. Het proces kan maximaal 24 uur onbeschikbaar zijn zonder gevolgen voor de dienstverlening."/>
    <s v="Kritiek"/>
    <s v="De onbeschikbaarheid of incorrectheid van informatie heeft een zeer ernstige impact op de burgerlijke stand en bevolkingsregistratie, met een compensatie voor gebruikers onmogelijk en meer dan 75% van de gebruikers geïmpacteerd."/>
    <s v="Kritiek"/>
    <s v="Laag"/>
    <s v="De aanvraag van pensioen is een belangrijk administratief proces. Problemen met informatie kunnen leiden tot beperkte financiële gevolgen, zoals administratieve kosten en vertragingen, met financiële schade van 5-10% van de jaaromzet."/>
    <s v="Groot"/>
    <s v="Problemen met beschikbaarheid, betrouwbaarheid of integriteit van informatie kunnen leiden tot ernstige reputatieschade, resulterend in enkele dagen negatieve berichtgeving. Dit proces is cruciaal voor de financiële zekerheid van burgers."/>
    <s v="Groot"/>
    <s v="De onbeschikbaarheid, lekkage of aanpassing van informatie kan leiden tot ernstige juridische gevolgen zoals boetes, gezien het belang van correcte behandeling van aanvraag pensioen."/>
    <s v="Gemiddeld"/>
    <s v="De onbeschikbaarheid, lekkage of aanpassing van informatie kan leiden tot beperkte verstoringen in het pensioenaanvraagproces, wat directe negatieve gevolgen heeft voor de burger."/>
    <s v="Gemiddeld"/>
    <s v="De onbeschikbaarheid, lekkage of aanpassing van informatie in dit proces kan leiden tot zeer ernstige verstoringen voor burgers, waarbij tot 50% van de gebruikers wordt geïmpacteerd. "/>
    <s v="Groot"/>
    <n v="0"/>
    <s v="Niet kritiek"/>
    <m/>
    <m/>
  </r>
  <r>
    <x v="0"/>
    <x v="2"/>
    <x v="5"/>
    <n v="409"/>
    <s v="Behandelen van aanvraag (internationaal / Europees) rijbewijs (incl. vernieuwing)"/>
    <x v="2"/>
    <s v="Catalogus producten en diensten"/>
    <x v="1"/>
    <s v="Kernproces_Burgerzaken_Burgerlijke stand en bevolking"/>
    <s v="Kernproces_Burgerzaken_Burgerlijke stand en bevolking_Behandelen van aanvraag (internationaal / Europees) rijbewijs (incl. vernieuwing)"/>
    <s v="Laag"/>
    <s v="Beperkte directe financiële gevolgen, hoewel belangrijk voor burgerlijke administratie."/>
    <s v="Groot"/>
    <s v="De onbeschikbaarheid, lekkage of aanpassing van informatie heeft een ernstige impact op de reputatie van het lokaal bestuur. Dit zal enkele dagen een negatieve berichtgeving in de pers met zich meebrengen."/>
    <s v="Kritiek"/>
    <s v="De onbeschikbaarheid, lekkage of aanpassing van informatie kan leiden tot ernstige juridische gevolgen zoals juridische vervolging."/>
    <s v="Kritiek"/>
    <s v="De onbeschikbaarheid, lekkage of aanpassing van informatie veroorzaakt een zeer ernstige verstoring van de dienstverlening. Het proces kan maximaal 24 uur onbeschikbaar zijn zonder gevolgen voor de dienstverlening."/>
    <s v="Kritiek"/>
    <s v="De onbeschikbaarheid of incorrectheid van informatie heeft een zeer ernstige impact op de burgerlijke stand en bevolkingsregistratie, met een compensatie voor gebruikers onmogelijk en meer dan 75% van de gebruikers geïmpacteerd."/>
    <s v="Kritiek"/>
    <s v="Laag"/>
    <s v="De aanvraag van internationaal/Europees rijbewijs is een belangrijk administratief proces. Problemen met informatie kunnen leiden tot beperkte financiële gevolgen, zoals administratieve kosten en vertragingen, met financiële schade van 5-10% van de jaaromzet."/>
    <s v="Groot"/>
    <s v="Problemen met beschikbaarheid, betrouwbaarheid of integriteit van informatie kunnen leiden tot ernstige reputatieschade, resulterend in enkele dagen negatieve berichtgeving. Dit proces is essentieel voor de mobiliteit van burgers."/>
    <s v="Groot"/>
    <s v="De onbeschikbaarheid, lekkage of aanpassing van informatie kan leiden tot ernstige juridische gevolgen zoals boetes, gezien het belang van correcte behandeling van aanvraag rijbewijs."/>
    <s v="Laag"/>
    <s v="De onbeschikbaarheid, lekkage of aanpassing van informatie kan leiden tot beperkte verstoringen in de toekenning en vernieuwing van rijbewijzen. "/>
    <s v="Laag"/>
    <s v="De onbeschikbaarheid, lekkage of aanpassing van informatie in dit proces kan leiden tot zeer ernstige verstoringen voor burgers, waarbij tot 20% van de gebruikers wordt geïmpacteerd. Een compensatie voor gebruikers is onmogelijk."/>
    <s v="Groot"/>
    <n v="0"/>
    <s v="Niet kritiek"/>
    <m/>
    <m/>
  </r>
  <r>
    <x v="0"/>
    <x v="2"/>
    <x v="5"/>
    <n v="410"/>
    <s v="Behandelen van melding adreswijziging"/>
    <x v="2"/>
    <s v="Proceslijst Audit Vlaanderen"/>
    <x v="1"/>
    <s v="Kernproces_Burgerzaken_Burgerlijke stand en bevolking"/>
    <s v="Kernproces_Burgerzaken_Burgerlijke stand en bevolking_Behandelen van melding adreswijziging"/>
    <s v="Laag"/>
    <s v="Beperkte directe financiële gevolgen, hoewel belangrijk voor burgerlijke administratie."/>
    <s v="Groot"/>
    <s v="De onbeschikbaarheid, lekkage of aanpassing van informatie heeft een ernstige impact op de reputatie van het lokaal bestuur. Dit zal enkele dagen een negatieve berichtgeving in de pers met zich meebrengen."/>
    <s v="Kritiek"/>
    <s v="De onbeschikbaarheid, lekkage of aanpassing van informatie kan leiden tot ernstige juridische gevolgen zoals juridische vervolging."/>
    <s v="Kritiek"/>
    <s v="De onbeschikbaarheid, lekkage of aanpassing van informatie veroorzaakt een zeer ernstige verstoring van de dienstverlening. Het proces kan maximaal 24 uur onbeschikbaar zijn zonder gevolgen voor de dienstverlening."/>
    <s v="Kritiek"/>
    <s v="De onbeschikbaarheid of incorrectheid van informatie heeft een zeer ernstige impact op de burgerlijke stand en bevolkingsregistratie, met een compensatie voor gebruikers onmogelijk en meer dan 75% van de gebruikers geïmpacteerd."/>
    <s v="Kritiek"/>
    <s v="Zeer laag"/>
    <s v="De melding van adreswijziging is een administratief proces. Problemen met informatie zouden zeer beperkte financiële gevolgen hebben, met financiële schade van minder dan 5% van de jaaromzet."/>
    <s v="Gemiddeld"/>
    <s v="Problemen met beschikbaarheid, betrouwbaarheid of integriteit van informatie kunnen aanzienlijke reputatieschade veroorzaken, resulterend in éénmalige negatieve berichtgeving."/>
    <s v="Gemiddeld"/>
    <s v="De onbeschikbaarheid, lekkage of aanpassing van informatie kan leiden tot aanzienlijke juridische gevolgen zoals aanmaningen, gezien het belang van correcte behandeling van melding adreswijziging."/>
    <s v="Gemiddeld"/>
    <s v="De onbeschikbaarheid, lekkage of aanpassing van informatie kan leiden tot aanzienlijke verstoringen in de registratie van adreswijzigingen, wat directe negatieve gevolgen heeft voor de burger."/>
    <s v="Gemiddeld"/>
    <s v="De onbeschikbaarheid, lekkage of aanpassing van informatie in dit proces kan leiden tot aanzienlijke verstoringen voor burgers, waarbij tot 50% van de gebruikers wordt geïmpacteerd. Een compensatie voor gebruikers is onmogelijk."/>
    <s v="Gemiddeld"/>
    <n v="0"/>
    <s v="Niet kritiek"/>
    <m/>
    <m/>
  </r>
  <r>
    <x v="0"/>
    <x v="2"/>
    <x v="5"/>
    <n v="411"/>
    <s v="Behandelen van melding afleggen verklaring"/>
    <x v="2"/>
    <s v="Proceslijst Audit Vlaanderen"/>
    <x v="1"/>
    <s v="Kernproces_Burgerzaken_Burgerlijke stand en bevolking"/>
    <s v="Kernproces_Burgerzaken_Burgerlijke stand en bevolking_Behandelen van melding afleggen verklaring"/>
    <s v="Laag"/>
    <s v="Beperkte directe financiële gevolgen, hoewel belangrijk voor burgerlijke administratie."/>
    <s v="Groot"/>
    <s v="De onbeschikbaarheid, lekkage of aanpassing van informatie heeft een ernstige impact op de reputatie van het lokaal bestuur. Dit zal enkele dagen een negatieve berichtgeving in de pers met zich meebrengen."/>
    <s v="Kritiek"/>
    <s v="De onbeschikbaarheid, lekkage of aanpassing van informatie kan leiden tot ernstige juridische gevolgen zoals juridische vervolging."/>
    <s v="Kritiek"/>
    <s v="De onbeschikbaarheid, lekkage of aanpassing van informatie veroorzaakt een zeer ernstige verstoring van de dienstverlening. Het proces kan maximaal 24 uur onbeschikbaar zijn zonder gevolgen voor de dienstverlening."/>
    <s v="Kritiek"/>
    <s v="De onbeschikbaarheid of incorrectheid van informatie heeft een zeer ernstige impact op de burgerlijke stand en bevolkingsregistratie, met een compensatie voor gebruikers onmogelijk en meer dan 75% van de gebruikers geïmpacteerd."/>
    <s v="Kritiek"/>
    <s v="Zeer laag"/>
    <s v="Het afleggen van verklaringen is een administratief proces. Problemen met informatie zouden zeer beperkte financiële gevolgen hebben, met financiële schade van minder dan 5% van de jaaromzet."/>
    <s v="Groot"/>
    <s v="Problemen met beschikbaarheid, betrouwbaarheid of integriteit van informatie kunnen leiden tot ernstige reputatieschade, resulterend in enkele dagen negatieve berichtgeving. Dit proces is essentieel voor de juridische en administratieve status van burgers."/>
    <s v="Groot"/>
    <s v="De onbeschikbaarheid, lekkage of aanpassing van informatie kan leiden tot ernstige juridische gevolgen zoals boetes, gezien het belang van correcte behandeling van melding afleggen verklaring."/>
    <s v="Laag"/>
    <s v="De onbeschikbaarheid, lekkage of aanpassing van informatie kan leiden tot beperkte verstoringen in het proces van het afleggen van verklaringen. "/>
    <s v="Laag"/>
    <s v="De onbeschikbaarheid, lekkage of aanpassing van informatie in dit proces kan leiden tot beperkte verstoringen voor burgers, waarbij tot 20% van de gebruikers wordt geïmpacteerd."/>
    <s v="Groot"/>
    <n v="0"/>
    <s v="Niet kritiek"/>
    <m/>
    <m/>
  </r>
  <r>
    <x v="0"/>
    <x v="2"/>
    <x v="5"/>
    <n v="412"/>
    <s v="Behandelen van aangifte huwelijk, wettelijk samenwonen, echtscheiding"/>
    <x v="2"/>
    <s v="Proceslijst Audit Vlaanderen"/>
    <x v="1"/>
    <s v="Kernproces_Burgerzaken_Burgerlijke stand en bevolking"/>
    <s v="Kernproces_Burgerzaken_Burgerlijke stand en bevolking_Behandelen van aangifte huwelijk, wettelijk samenwonen, echtscheiding"/>
    <s v="Laag"/>
    <s v="Beperkte directe financiële gevolgen, hoewel belangrijk voor burgerlijke administratie."/>
    <s v="Groot"/>
    <s v="De onbeschikbaarheid, lekkage of aanpassing van informatie heeft een ernstige impact op de reputatie van het lokaal bestuur. Dit zal enkele dagen een negatieve berichtgeving in de pers met zich meebrengen."/>
    <s v="Kritiek"/>
    <s v="De onbeschikbaarheid, lekkage of aanpassing van informatie kan leiden tot ernstige juridische gevolgen zoals juridische vervolging."/>
    <s v="Kritiek"/>
    <s v="De onbeschikbaarheid, lekkage of aanpassing van informatie veroorzaakt een zeer ernstige verstoring van de dienstverlening. Het proces kan maximaal 24 uur onbeschikbaar zijn zonder gevolgen voor de dienstverlening."/>
    <s v="Kritiek"/>
    <s v="De onbeschikbaarheid of incorrectheid van informatie heeft een zeer ernstige impact op de burgerlijke stand en bevolkingsregistratie, met een compensatie voor gebruikers onmogelijk en meer dan 75% van de gebruikers geïmpacteerd."/>
    <s v="Kritiek"/>
    <s v="Laag"/>
    <s v="De aangifte van huwelijk, wettelijk samenwonen en echtscheiding zijn belangrijke juridische processen. Problemen met informatie kunnen leiden tot beperkte financiële gevolgen, zoals administratieve kosten en vertragingen, met financiële schade van 5-10% van de jaaromzet."/>
    <s v="Groot"/>
    <s v="Problemen met beschikbaarheid, betrouwbaarheid of integriteit van informatie kunnen leiden tot ernstige reputatieschade, resulterend in enkele dagen negatieve berichtgeving. Dit proces is cruciaal voor de juridische status van burgers."/>
    <s v="Groot"/>
    <s v="De onbeschikbaarheid, lekkage of aanpassing van informatie kan leiden tot ernstige juridische gevolgen zoals boetes, gezien het belang van correcte behandeling van aangifte huwelijk, wettelijk samenwonen, echtscheiding."/>
    <s v="Laag"/>
    <s v="De onbeschikbaarheid, lekkage of aanpassing van informatie kan leiden beperkte verstoringen in de registratie van huwelijken, wettelijk samenwonen en echtscheidingen."/>
    <s v="Laag"/>
    <s v="De onbeschikbaarheid, lekkage of aanpassing van informatie in dit proces kan leiden tot zeer ernstige verstoringen voor burgers, waarbij tot 20% van de gebruikers wordt geïmpacteerd. Een compensatie voor gebruikers is onmogelijk."/>
    <s v="Groot"/>
    <n v="0"/>
    <s v="Niet kritiek"/>
    <m/>
    <m/>
  </r>
  <r>
    <x v="0"/>
    <x v="2"/>
    <x v="5"/>
    <n v="415"/>
    <s v="Behandelen van aankomst of vertrek vreemdeling"/>
    <x v="2"/>
    <s v="Proceslijst Audit Vlaanderen"/>
    <x v="1"/>
    <s v="Kernproces_Burgerzaken_Burgerlijke stand en bevolking"/>
    <s v="Kernproces_Burgerzaken_Burgerlijke stand en bevolking_Behandelen van aankomst of vertrek vreemdeling"/>
    <s v="Laag"/>
    <s v="Beperkte directe financiële gevolgen, hoewel belangrijk voor burgerlijke administratie."/>
    <s v="Groot"/>
    <s v="De onbeschikbaarheid, lekkage of aanpassing van informatie heeft een ernstige impact op de reputatie van het lokaal bestuur. Dit zal enkele dagen een negatieve berichtgeving in de pers met zich meebrengen."/>
    <s v="Kritiek"/>
    <s v="De onbeschikbaarheid, lekkage of aanpassing van informatie kan leiden tot ernstige juridische gevolgen zoals juridische vervolging."/>
    <s v="Kritiek"/>
    <s v="De onbeschikbaarheid, lekkage of aanpassing van informatie veroorzaakt een zeer ernstige verstoring van de dienstverlening. Het proces kan maximaal 24 uur onbeschikbaar zijn zonder gevolgen voor de dienstverlening."/>
    <s v="Kritiek"/>
    <s v="De onbeschikbaarheid of incorrectheid van informatie heeft een zeer ernstige impact op de burgerlijke stand en bevolkingsregistratie, met een compensatie voor gebruikers onmogelijk en meer dan 75% van de gebruikers geïmpacteerd."/>
    <s v="Kritiek"/>
    <s v="Laag"/>
    <s v="De behandeling van aankomst of vertrek van vreemdelingen is een belangrijk administratief proces. Problemen met informatie kunnen leiden tot beperkte financiële gevolgen, zoals administratieve kosten en vertragingen, met financiële schade van 5-10% van de jaaromzet."/>
    <s v="Groot"/>
    <s v="Problemen met beschikbaarheid, betrouwbaarheid of integriteit van informatie kunnen leiden tot ernstige reputatieschade, resulterend in enkele dagen negatieve berichtgeving. Dit proces is essentieel voor de registratie en administratie van vreemdelingen."/>
    <s v="Gemiddeld"/>
    <s v="De onbeschikbaarheid, lekkage of aanpassing van informatie kan leiden tot aanzienlijke juridische gevolgen zoals aanmaningen, gezien het belang van correcte behandeling van aankomst of vertrek vreemdeling."/>
    <s v="Laag"/>
    <s v="De onbeschikbaarheid, lekkage of aanpassing van informatie kan leiden tot beperkte verstoringen in de registratie van aankomst of vertrek van vreemdelingen, wat directe negatieve gevolgen heeft voor de burger."/>
    <s v="Laag"/>
    <s v="De onbeschikbaarheid, lekkage of aanpassing van informatie in dit proces kan leiden tot ernstige verstoringen in de registratie en administratie van vreemdelingen, waarbij tot 20% van de gebruikers (vreemdelingen en burgers) wordt geïmpacteerd. Een compensatie voor gebruikers is onmogelijk."/>
    <s v="Groot"/>
    <n v="0"/>
    <s v="Niet kritiek"/>
    <m/>
    <m/>
  </r>
  <r>
    <x v="0"/>
    <x v="2"/>
    <x v="5"/>
    <n v="416"/>
    <s v="Behandelen van aanvraag afschrift bevolkingsregister"/>
    <x v="2"/>
    <s v="Proceslijst Audit Vlaanderen"/>
    <x v="1"/>
    <s v="Kernproces_Burgerzaken_Burgerlijke stand en bevolking"/>
    <s v="Kernproces_Burgerzaken_Burgerlijke stand en bevolking_Behandelen van aanvraag afschrift bevolkingsregister"/>
    <s v="Laag"/>
    <s v="Beperkte directe financiële gevolgen, hoewel belangrijk voor burgerlijke administratie."/>
    <s v="Groot"/>
    <s v="De onbeschikbaarheid, lekkage of aanpassing van informatie heeft een ernstige impact op de reputatie van het lokaal bestuur. Dit zal enkele dagen een negatieve berichtgeving in de pers met zich meebrengen."/>
    <s v="Kritiek"/>
    <s v="De onbeschikbaarheid, lekkage of aanpassing van informatie kan leiden tot ernstige juridische gevolgen zoals juridische vervolging."/>
    <s v="Kritiek"/>
    <s v="De onbeschikbaarheid, lekkage of aanpassing van informatie veroorzaakt een zeer ernstige verstoring van de dienstverlening. Het proces kan maximaal 24 uur onbeschikbaar zijn zonder gevolgen voor de dienstverlening."/>
    <s v="Kritiek"/>
    <s v="De onbeschikbaarheid of incorrectheid van informatie heeft een zeer ernstige impact op de burgerlijke stand en bevolkingsregistratie, met een compensatie voor gebruikers onmogelijk en meer dan 75% van de gebruikers geïmpacteerd."/>
    <s v="Kritiek"/>
    <s v="Zeer laag"/>
    <s v="De aanvraag van afschrift bevolkingsregister is een administratief proces. Problemen met informatie zouden zeer beperkte financiële gevolgen hebben, met financiële schade van minder"/>
    <s v="Gemiddeld"/>
    <s v="Problemen met beschikbaarheid, betrouwbaarheid of integriteit van informatie kunnen aanzienlijke reputatieschade veroorzaken, resulterend in éénmalige negatieve berichtgeving."/>
    <s v="Groot"/>
    <s v="De onbeschikbaarheid, lekkage of aanpassing van informatie kan leiden tot ernstige juridische gevolgen zoals boetes, gezien het belang van correcte behandeling van aanvraag afschrift bevolkingsregister."/>
    <s v="Kritiek"/>
    <s v="De onbeschikbaarheid, lekkage of aanpassing van informatie kan leiden tot zeer ernstige verstoringen in de toekenning van afschriften van het bevolkingsregister, wat directe negatieve gevolgen heeft voor de burger."/>
    <s v="Kritiek"/>
    <s v="De onbeschikbaarheid, lekkage of aanpassing van informatie in dit proces kan leiden tot ernstige verstoringen in de toegang tot belangrijke administratieve documenten, waarbij meer dan 75% van de gebruikers (burgers) wordt geïmpacteerd. Een compensatie voor gebruikers is onmogelijk."/>
    <s v="Kritiek"/>
    <n v="2"/>
    <s v="Kritiek"/>
    <m/>
    <m/>
  </r>
  <r>
    <x v="0"/>
    <x v="2"/>
    <x v="5"/>
    <n v="417"/>
    <s v="Behandelen van aanvraag uittreksel strafregister"/>
    <x v="2"/>
    <s v="Proceslijst Audit Vlaanderen"/>
    <x v="1"/>
    <s v="Kernproces_Burgerzaken_Burgerlijke stand en bevolking"/>
    <s v="Kernproces_Burgerzaken_Burgerlijke stand en bevolking_Behandelen van aanvraag uittreksel strafregister"/>
    <s v="Laag"/>
    <s v="Beperkte directe financiële gevolgen, hoewel belangrijk voor burgerlijke administratie."/>
    <s v="Groot"/>
    <s v="De onbeschikbaarheid, lekkage of aanpassing van informatie heeft een ernstige impact op de reputatie van het lokaal bestuur. Dit zal enkele dagen een negatieve berichtgeving in de pers met zich meebrengen."/>
    <s v="Kritiek"/>
    <s v="De onbeschikbaarheid, lekkage of aanpassing van informatie kan leiden tot ernstige juridische gevolgen zoals juridische vervolging."/>
    <s v="Kritiek"/>
    <s v="De onbeschikbaarheid, lekkage of aanpassing van informatie veroorzaakt een zeer ernstige verstoring van de dienstverlening. Het proces kan maximaal 24 uur onbeschikbaar zijn zonder gevolgen voor de dienstverlening."/>
    <s v="Kritiek"/>
    <s v="De onbeschikbaarheid of incorrectheid van informatie heeft een zeer ernstige impact op de burgerlijke stand en bevolkingsregistratie, met een compensatie voor gebruikers onmogelijk en meer dan 75% van de gebruikers geïmpacteerd."/>
    <s v="Kritiek"/>
    <s v="Laag"/>
    <s v="Het uittreksel strafregister is een belangrijk document voor juridische en administratieve doeleinden. Problemen met beschikbaarheid, betrouwbaarheid of integriteit van informatie kunnen leiden tot beperkte financiële gevolgen, zoals administratieve kosten en vertragingen, met financiële schade van 5-10% van de jaaromzet."/>
    <s v="Groot"/>
    <s v="Problemen met beschikbaarheid, betrouwbaarheid of integriteit van informatie kunnen leiden tot ernstige reputatieschade, resulterend in enkele dagen negatieve berichtgeving. Dit proces is cruciaal voor de juridische status van burgers."/>
    <s v="Gemiddeld"/>
    <s v="De onbeschikbaarheid, lekkage of aanpassing van informatie kan leiden tot aanzienlijke juridische gevolgen zoals aanmaningen, gezien het belang van correcte behandeling van aanvraag uittreksel strafregister."/>
    <s v="Laag"/>
    <s v="De onbeschikbaarheid, lekkage of aanpassing van informatie kan leiden totbeperkte verstoringen in de toekenning van uittreksels uit het strafregister. "/>
    <s v="Laag"/>
    <s v="De onbeschikbaarheid, lekkage of aanpassing van informatie in dit proces kan leiden tot beperkte verstoringen in de toegang tot juridische documenten, waarbij meer dan 20% van de gebruikers (burgers en organisaties) wordt geïmpacteerd. "/>
    <s v="Groot"/>
    <n v="0"/>
    <s v="Niet kritiek"/>
    <m/>
    <m/>
  </r>
  <r>
    <x v="0"/>
    <x v="2"/>
    <x v="5"/>
    <n v="418"/>
    <s v="Behandelen van aanvraag volmacht of info verkiezingen"/>
    <x v="2"/>
    <s v="Proceslijst Audit Vlaanderen"/>
    <x v="1"/>
    <s v="Kernproces_Burgerzaken_Burgerlijke stand en bevolking"/>
    <s v="Kernproces_Burgerzaken_Burgerlijke stand en bevolking_Behandelen van aanvraag volmacht of info verkiezingen"/>
    <s v="Laag"/>
    <s v="Beperkte directe financiële gevolgen, hoewel belangrijk voor burgerlijke administratie."/>
    <s v="Groot"/>
    <s v="De onbeschikbaarheid, lekkage of aanpassing van informatie heeft een ernstige impact op de reputatie van het lokaal bestuur. Dit zal enkele dagen een negatieve berichtgeving in de pers met zich meebrengen."/>
    <s v="Kritiek"/>
    <s v="De onbeschikbaarheid, lekkage of aanpassing van informatie kan leiden tot ernstige juridische gevolgen zoals juridische vervolging."/>
    <s v="Kritiek"/>
    <s v="De onbeschikbaarheid, lekkage of aanpassing van informatie veroorzaakt een zeer ernstige verstoring van de dienstverlening. Het proces kan maximaal 24 uur onbeschikbaar zijn zonder gevolgen voor de dienstverlening."/>
    <s v="Kritiek"/>
    <s v="De onbeschikbaarheid of incorrectheid van informatie heeft een zeer ernstige impact op de burgerlijke stand en bevolkingsregistratie, met een compensatie voor gebruikers onmogelijk en meer dan 75% van de gebruikers geïmpacteerd."/>
    <s v="Kritiek"/>
    <s v="Laag"/>
    <s v="De aanvraag van volmacht of informatie over verkiezingen is belangrijk voor de democratische processen. Problemen met informatie kunnen leiden tot beperkte financiële gevolgen, zoals administratieve kosten en vertragingen, met financiële schade van 5-10% van de jaaromzet."/>
    <s v="Groot"/>
    <s v="Problemen met beschikbaarheid, betrouwbaarheid of integriteit van informatie kunnen leiden tot ernstige reputatieschade, resulterend in enkele dagen negatieve berichtgeving. Dit proces is essentieel voor de democratische werking en verkiezingen."/>
    <s v="Kritiek"/>
    <s v="De onbeschikbaarheid, lekkage of aanpassing van informatie kan leiden tot zeer ernstige juridische gevolgen zoals juridische vervolging, gezien het belang van correcte behandeling van aanvraag volmacht of info verkiezingen."/>
    <s v="Groot"/>
    <s v="De onbeschikbaarheid, lekkage of aanpassing van informatie kan leiden tot ernstige verstoringen in het verkiezingsproces, wat directe negatieve gevolgen heeft voor de democratische rechten van burgers en de legitimiteit van verkiezingen."/>
    <s v="Groot"/>
    <s v="De onbeschikbaarheid, lekkage of aanpassing van informatie in dit proces kan leiden tot ernstige verstoringen in de verkiezingsprocedures, waarbij tot 75% van de gebruikers (burgers) wordt geïmpacteerd. Een compensatie voor gebruikers is onmogelijk."/>
    <s v="Kritiek"/>
    <n v="1"/>
    <s v="Kritiek"/>
    <m/>
    <m/>
  </r>
  <r>
    <x v="0"/>
    <x v="2"/>
    <x v="5"/>
    <n v="419"/>
    <s v="Behandelen van aanvraag eID, kids-ID of (tijdelijke) verblijfstitel"/>
    <x v="2"/>
    <s v="Proceslijst Audit Vlaanderen"/>
    <x v="1"/>
    <s v="Kernproces_Burgerzaken_Burgerlijke stand en bevolking"/>
    <s v="Kernproces_Burgerzaken_Burgerlijke stand en bevolking_Behandelen van aanvraag eID, kids-ID of (tijdelijke) verblijfstitel"/>
    <s v="Laag"/>
    <s v="Beperkte directe financiële gevolgen, hoewel belangrijk voor burgerlijke administratie."/>
    <s v="Groot"/>
    <s v="De onbeschikbaarheid, lekkage of aanpassing van informatie heeft een ernstige impact op de reputatie van het lokaal bestuur. Dit zal enkele dagen een negatieve berichtgeving in de pers met zich meebrengen."/>
    <s v="Kritiek"/>
    <s v="De onbeschikbaarheid, lekkage of aanpassing van informatie kan leiden tot ernstige juridische gevolgen zoals juridische vervolging."/>
    <s v="Kritiek"/>
    <s v="De onbeschikbaarheid, lekkage of aanpassing van informatie veroorzaakt een zeer ernstige verstoring van de dienstverlening. Het proces kan maximaal 24 uur onbeschikbaar zijn zonder gevolgen voor de dienstverlening."/>
    <s v="Kritiek"/>
    <s v="De onbeschikbaarheid of incorrectheid van informatie heeft een zeer ernstige impact op de burgerlijke stand en bevolkingsregistratie, met een compensatie voor gebruikers onmogelijk en meer dan 75% van de gebruikers geïmpacteerd."/>
    <s v="Kritiek"/>
    <s v="Laag"/>
    <s v="De aanvraag van eID, kids-ID of tijdelijke verblijfstitel is essentieel voor de identificatie en verblijf van burgers. Problemen met informatie kunnen leiden tot beperkte financiële gevolgen, zoals administratieve kosten en vertragingen, met financiële schade van 5-10% van de jaaromzet."/>
    <s v="Groot"/>
    <s v="Problemen met beschikbaarheid, betrouwbaarheid of integriteit van informatie kunnen leiden tot ernstige reputatieschade, resulterend in enkele dagen negatieve berichtgeving. Dit proces is cruciaal voor de identificatie en registratie van burgers."/>
    <s v="Kritiek"/>
    <s v="De onbeschikbaarheid, lekkage of aanpassing van informatie kan leiden tot zeer ernstige juridische gevolgen zoals juridische vervolging, gezien het belang van correcte behandeling van aanvraag eID, kids-ID of verblijfstitel."/>
    <s v="Kritiek"/>
    <s v="De onbeschikbaarheid, lekkage of aanpassing van informatie kan leiden tot zeer ernstige verstoringen in de identificatie en verblijfsstatus van burgers, wat directe negatieve gevolgen heeft voor hun toegang tot diensten en hun juridische status."/>
    <s v="Kritiek"/>
    <s v="De onbeschikbaarheid, lekkage of aanpassing van informatie in dit proces kan leiden tot ernstige verstoringen in de identificatie en verblijfstitels van burgers, waarbij meer dan 75% van de gebruikers (burgers) wordt geïmpacteerd. Een compensatie voor gebruikers is onmogelijk."/>
    <s v="Kritiek"/>
    <n v="3"/>
    <s v="Kritiek"/>
    <m/>
    <m/>
  </r>
  <r>
    <x v="0"/>
    <x v="2"/>
    <x v="5"/>
    <n v="427"/>
    <s v="Beheren van onthaal nieuwe inwoners"/>
    <x v="2"/>
    <s v="Proceslijst Audit Vlaanderen"/>
    <x v="1"/>
    <s v="Kernproces_Burgerzaken_Burgerlijke stand en bevolking"/>
    <s v="Kernproces_Burgerzaken_Burgerlijke stand en bevolking_Beheren van onthaal nieuwe inwoners"/>
    <s v="Laag"/>
    <s v="Beperkte directe financiële gevolgen, hoewel belangrijk voor burgerlijke administratie."/>
    <s v="Groot"/>
    <s v="De onbeschikbaarheid, lekkage of aanpassing van informatie heeft een ernstige impact op de reputatie van het lokaal bestuur. Dit zal enkele dagen een negatieve berichtgeving in de pers met zich meebrengen."/>
    <s v="Kritiek"/>
    <s v="De onbeschikbaarheid, lekkage of aanpassing van informatie kan leiden tot ernstige juridische gevolgen zoals juridische vervolging."/>
    <s v="Kritiek"/>
    <s v="De onbeschikbaarheid, lekkage of aanpassing van informatie veroorzaakt een zeer ernstige verstoring van de dienstverlening. Het proces kan maximaal 24 uur onbeschikbaar zijn zonder gevolgen voor de dienstverlening."/>
    <s v="Kritiek"/>
    <s v="De onbeschikbaarheid of incorrectheid van informatie heeft een zeer ernstige impact op de burgerlijke stand en bevolkingsregistratie, met een compensatie voor gebruikers onmogelijk en meer dan 75% van de gebruikers geïmpacteerd."/>
    <s v="Kritiek"/>
    <s v="Laag"/>
    <s v="Het beheren van het onthaal van nieuwe inwoners is essentieel voor de dagelijkse werking van de burgerlijke stand. Problemen met beschikbaarheid, betrouwbaarheid of integriteit van informatie kunnen leiden tot beperkte financiële gevolgen, zoals administratieve kosten en vertragingen, met financiële schade van 5-10% van de jaaromzet."/>
    <s v="Gemiddeld"/>
    <s v="Problemen met beschikbaarheid, betrouwbaarheid of integriteit van informatie kunnen leiden tot aanzienlijke reputatieschade, resulterend in enkele dagen negatieve berichtgeving."/>
    <s v="Gemiddeld"/>
    <s v="De onbeschikbaarheid, lekkage of aanpassing van informatie kan leiden tot aanzienlijke juridische gevolgen zoals een aanmaning. "/>
    <s v="Groot"/>
    <s v="De onbeschikbaarheid, lekkage of aanpassing van informatie kan leiden tot ernstige verstoringen in de dienstverlening, aangezien nieuwe burgers grotendeels afhankelijk zijn van dit onthaal."/>
    <s v="Gemiddeld"/>
    <s v="De onbeschikbaarheid, lekkage of aanpassing van informatie in dit proces kan leiden tot aanzienlijke verstoringen voor burgers, waarbij max 50% van de gebruikers wordt geïmpacteerd."/>
    <s v="Groot"/>
    <n v="0"/>
    <s v="Niet kritiek"/>
    <m/>
    <m/>
  </r>
  <r>
    <x v="0"/>
    <x v="3"/>
    <x v="6"/>
    <n v="392"/>
    <s v="Beheren van overzicht levensbeschouwingen op grondgebied (kerken, moskeeën,…)"/>
    <x v="3"/>
    <s v="Proceslijst Audit Vlaanderen"/>
    <x v="1"/>
    <s v="Kernproces_Cultuur, sport en vrije tijd_Beheer publiek relevante informatie"/>
    <s v="Kernproces_Cultuur, sport en vrije tijd_Beheer publiek relevante informatie_Beheren van overzicht levensbeschouwingen op grondgebied (kerken, moskeeën,…)"/>
    <s v="Laag"/>
    <s v="Beperkte directe financiële gevolgen, hoewel belangrijk voor publieke informatie."/>
    <s v="Gemiddeld"/>
    <s v="De onbeschikbaarheid, lekkage of aanpassing van informatie heeft een aanzienlijke impact op de reputatie van het lokaal bestuur. Dit zal éénmalige negatieve berichtgeving in de pers met zich meebrengen."/>
    <s v="Gemiddeld"/>
    <s v="De onbeschikbaarheid, lekkage of aanpassing van informatie kan leiden tot aanzienlijke juridische gevolgen zoals aanmaningen."/>
    <s v="Gemiddeld"/>
    <s v="De onbeschikbaarheid, lekkage of aanpassing van informatie veroorzaakt een aanzienlijke verstoring van de dienstverlening. Het proces kan maximaal één week onbeschikbaar zijn zonder gevolgen voor de dienstverlening."/>
    <s v="Gemiddeld"/>
    <s v="De onbeschikbaarheid of incorrectheid van informatie heeft een aanzienlijke impact op de gebruikers, met compensatie mogelijk en maximaal 50% van de gebruikers geïmpacteerd."/>
    <s v="Gemiddeld"/>
    <e v="#N/A"/>
    <e v="#N/A"/>
    <e v="#N/A"/>
    <e v="#N/A"/>
    <e v="#N/A"/>
    <e v="#N/A"/>
    <e v="#N/A"/>
    <e v="#N/A"/>
    <e v="#N/A"/>
    <e v="#N/A"/>
    <e v="#N/A"/>
    <n v="0"/>
    <s v="Niet kritiek"/>
    <m/>
    <m/>
  </r>
  <r>
    <x v="0"/>
    <x v="3"/>
    <x v="7"/>
    <n v="390"/>
    <s v="Beheren van inventaris fiets- en wandelroutes, trage wegen, buurtwegen, toeristische routes"/>
    <x v="3"/>
    <s v="Proceslijst Audit Vlaanderen"/>
    <x v="1"/>
    <s v="Kernproces_Cultuur, sport en vrije tijd_Toerisme"/>
    <s v="Kernproces_Cultuur, sport en vrije tijd_Toerisme_Beheren van inventaris fiets- en wandelroutes, trage wegen, buurtwegen, toeristische routes"/>
    <s v="Gemiddeld"/>
    <s v="Problemen kunnen aanzienlijke kosten veroorzaken."/>
    <s v="Laag"/>
    <s v="De onbeschikbaarheid, lekkage of aanpassing van informatie heeft een beperkte impact op de reputatie van het lokaal bestuur. Dit zal interne communicatie en communicatie naar betrokken belanghebbenden met zich meebrengen."/>
    <s v="Laag"/>
    <s v="De onbeschikbaarheid, lekkage of aanpassing van informatie kan leiden tot organisatorische problemen, maar heeft beperkte juridische gevolgen."/>
    <s v="Gemiddeld"/>
    <s v="De onbeschikbaarheid, lekkage of aanpassing van informatie veroorzaakt een aanzienlijke verstoring van de dienstverlening. Het proces kan maximaal één week onbeschikbaar zijn zonder gevolgen voor de dienstverlening."/>
    <s v="Gemiddeld"/>
    <s v="De onbeschikbaarheid of incorrectheid van informatie kan aanzienlijke impact hebben op de toerismewerking, met financiële schade voor gebruikers."/>
    <s v="Gemiddeld"/>
    <e v="#N/A"/>
    <e v="#N/A"/>
    <e v="#N/A"/>
    <e v="#N/A"/>
    <e v="#N/A"/>
    <e v="#N/A"/>
    <e v="#N/A"/>
    <e v="#N/A"/>
    <e v="#N/A"/>
    <e v="#N/A"/>
    <e v="#N/A"/>
    <n v="0"/>
    <s v="Niet kritiek"/>
    <m/>
    <m/>
  </r>
  <r>
    <x v="0"/>
    <x v="3"/>
    <x v="7"/>
    <n v="395"/>
    <s v="Beheren van toeristische informatie"/>
    <x v="3"/>
    <s v="Proceslijst Audit Vlaanderen"/>
    <x v="1"/>
    <s v="Kernproces_Cultuur, sport en vrije tijd_Toerisme"/>
    <s v="Kernproces_Cultuur, sport en vrije tijd_Toerisme_Beheren van toeristische informatie"/>
    <s v="Gemiddeld"/>
    <s v="Problemen kunnen aanzienlijke kosten veroorzaken."/>
    <s v="Laag"/>
    <s v="De onbeschikbaarheid, lekkage of aanpassing van informatie heeft een beperkte impact op de reputatie van het lokaal bestuur. Dit zal interne communicatie en communicatie naar betrokken belanghebbenden met zich meebrengen."/>
    <s v="Laag"/>
    <s v="De onbeschikbaarheid, lekkage of aanpassing van informatie kan leiden tot organisatorische problemen, maar heeft beperkte juridische gevolgen."/>
    <s v="Gemiddeld"/>
    <s v="De onbeschikbaarheid, lekkage of aanpassing van informatie veroorzaakt een aanzienlijke verstoring van de dienstverlening. Het proces kan maximaal één week onbeschikbaar zijn zonder gevolgen voor de dienstverlening."/>
    <s v="Gemiddeld"/>
    <s v="De onbeschikbaarheid of incorrectheid van informatie kan aanzienlijke impact hebben op de toerismewerking, met financiële schade voor gebruikers."/>
    <s v="Gemiddeld"/>
    <e v="#N/A"/>
    <e v="#N/A"/>
    <e v="#N/A"/>
    <e v="#N/A"/>
    <e v="#N/A"/>
    <e v="#N/A"/>
    <e v="#N/A"/>
    <e v="#N/A"/>
    <e v="#N/A"/>
    <e v="#N/A"/>
    <e v="#N/A"/>
    <n v="0"/>
    <s v="Niet kritiek"/>
    <m/>
    <m/>
  </r>
  <r>
    <x v="0"/>
    <x v="3"/>
    <x v="8"/>
    <n v="70"/>
    <s v="Ontvangen en verwerken van aanvragen evenementen"/>
    <x v="3"/>
    <s v="Processen 6 lokale besturen"/>
    <x v="1"/>
    <s v="Kernproces_Cultuur, sport en vrije tijd_Beheer van evenementen, feesten en plechtigheden"/>
    <s v="Kernproces_Cultuur, sport en vrije tijd_Beheer van evenementen, feesten en plechtigheden_Ontvangen en verwerken van aanvragen evenementen"/>
    <s v="Gemiddeld"/>
    <s v="Problemen kunnen aanzienlijke kosten en financiële schade veroorzaken."/>
    <s v="Laag"/>
    <s v="De onbeschikbaarheid, lekkage of aanpassing van informatie heeft een beperkte impact op de reputatie van het lokaal bestuur. Dit zal interne communicatie en communicatie naar betrokken belanghebbenden met zich meebrengen."/>
    <s v="Laag"/>
    <s v="De onbeschikbaarheid, lekkage of aanpassing van informatie kan leiden tot organisatorische problemen, maar heeft beperkte juridische gevolgen."/>
    <s v="Laag"/>
    <s v="De onbeschikbaarheid, lekkage of aanpassing van informatie veroorzaakt een beperkte verstoring van de dienstverlening. Het proces kan maximaal één maand onbeschikbaar zijn zonder gevolgen voor de dienstverlening."/>
    <s v="Gemiddeld"/>
    <s v="De onbeschikbaarheid of incorrectheid van informatie kan aanzienlijke impact hebben op de organisatie van evenementen, met financiële schade voor gebruikers."/>
    <s v="Gemiddeld"/>
    <e v="#N/A"/>
    <e v="#N/A"/>
    <e v="#N/A"/>
    <e v="#N/A"/>
    <e v="#N/A"/>
    <e v="#N/A"/>
    <e v="#N/A"/>
    <e v="#N/A"/>
    <e v="#N/A"/>
    <e v="#N/A"/>
    <e v="#N/A"/>
    <n v="0"/>
    <s v="Niet kritiek"/>
    <m/>
    <m/>
  </r>
  <r>
    <x v="0"/>
    <x v="3"/>
    <x v="8"/>
    <n v="72"/>
    <s v="Opmaken van werkbonnen voor technische dienst"/>
    <x v="3"/>
    <s v="Processen 6 lokale besturen"/>
    <x v="1"/>
    <s v="Kernproces_Cultuur, sport en vrije tijd_Beheer van evenementen, feesten en plechtigheden"/>
    <s v="Kernproces_Cultuur, sport en vrije tijd_Beheer van evenementen, feesten en plechtigheden_Opmaken van werkbonnen voor technische dienst"/>
    <s v="Gemiddeld"/>
    <s v="Problemen kunnen aanzienlijke kosten en financiële schade veroorzaken."/>
    <s v="Laag"/>
    <s v="De onbeschikbaarheid, lekkage of aanpassing van informatie heeft een beperkte impact op de reputatie van het lokaal bestuur. Dit zal interne communicatie en communicatie naar betrokken belanghebbenden met zich meebrengen."/>
    <s v="Laag"/>
    <s v="De onbeschikbaarheid, lekkage of aanpassing van informatie kan leiden tot organisatorische problemen, maar heeft beperkte juridische gevolgen."/>
    <s v="Laag"/>
    <s v="De onbeschikbaarheid, lekkage of aanpassing van informatie veroorzaakt een beperkte verstoring van de dienstverlening. Het proces kan maximaal één maand onbeschikbaar zijn zonder gevolgen voor de dienstverlening."/>
    <s v="Gemiddeld"/>
    <s v="De onbeschikbaarheid of incorrectheid van informatie kan aanzienlijke impact hebben op de organisatie van evenementen, met financiële schade voor gebruikers."/>
    <s v="Gemiddeld"/>
    <e v="#N/A"/>
    <e v="#N/A"/>
    <e v="#N/A"/>
    <e v="#N/A"/>
    <e v="#N/A"/>
    <e v="#N/A"/>
    <e v="#N/A"/>
    <e v="#N/A"/>
    <e v="#N/A"/>
    <e v="#N/A"/>
    <e v="#N/A"/>
    <n v="0"/>
    <s v="Niet kritiek"/>
    <m/>
    <m/>
  </r>
  <r>
    <x v="0"/>
    <x v="3"/>
    <x v="8"/>
    <n v="688"/>
    <s v="Beheren van veiligheid en mobiliteit tijdens evenementen"/>
    <x v="3"/>
    <s v="Proceslijst Audit Vlaanderen"/>
    <x v="1"/>
    <s v="Kernproces_Cultuur, sport en vrije tijd_Beheer van evenementen, feesten en plechtigheden"/>
    <s v="Kernproces_Cultuur, sport en vrije tijd_Beheer van evenementen, feesten en plechtigheden_Beheren van veiligheid en mobiliteit tijdens evenementen"/>
    <s v="Gemiddeld"/>
    <s v="Problemen kunnen aanzienlijke kosten en financiële schade veroorzaken."/>
    <s v="Laag"/>
    <s v="De onbeschikbaarheid, lekkage of aanpassing van informatie heeft een beperkte impact op de reputatie van het lokaal bestuur. Dit zal interne communicatie en communicatie naar betrokken belanghebbenden met zich meebrengen."/>
    <s v="Laag"/>
    <s v="De onbeschikbaarheid, lekkage of aanpassing van informatie kan leiden tot organisatorische problemen, maar heeft beperkte juridische gevolgen."/>
    <s v="Laag"/>
    <s v="De onbeschikbaarheid, lekkage of aanpassing van informatie veroorzaakt een beperkte verstoring van de dienstverlening. Het proces kan maximaal één maand onbeschikbaar zijn zonder gevolgen voor de dienstverlening."/>
    <s v="Gemiddeld"/>
    <s v="De onbeschikbaarheid of incorrectheid van informatie kan aanzienlijke impact hebben op de organisatie van evenementen, met financiële schade voor gebruikers."/>
    <s v="Gemiddeld"/>
    <e v="#N/A"/>
    <e v="#N/A"/>
    <e v="#N/A"/>
    <e v="#N/A"/>
    <e v="#N/A"/>
    <e v="#N/A"/>
    <e v="#N/A"/>
    <e v="#N/A"/>
    <e v="#N/A"/>
    <e v="#N/A"/>
    <e v="#N/A"/>
    <n v="0"/>
    <s v="Niet kritiek"/>
    <m/>
    <m/>
  </r>
  <r>
    <x v="0"/>
    <x v="3"/>
    <x v="8"/>
    <n v="689"/>
    <s v="Beheren van verzekeringen voor evenementen"/>
    <x v="3"/>
    <s v="Proceslijst Audit Vlaanderen"/>
    <x v="1"/>
    <s v="Kernproces_Cultuur, sport en vrije tijd_Beheer van evenementen, feesten en plechtigheden"/>
    <s v="Kernproces_Cultuur, sport en vrije tijd_Beheer van evenementen, feesten en plechtigheden_Beheren van verzekeringen voor evenementen"/>
    <s v="Gemiddeld"/>
    <s v="Problemen kunnen aanzienlijke kosten en financiële schade veroorzaken."/>
    <s v="Laag"/>
    <s v="De onbeschikbaarheid, lekkage of aanpassing van informatie heeft een beperkte impact op de reputatie van het lokaal bestuur. Dit zal interne communicatie en communicatie naar betrokken belanghebbenden met zich meebrengen."/>
    <s v="Laag"/>
    <s v="De onbeschikbaarheid, lekkage of aanpassing van informatie kan leiden tot organisatorische problemen, maar heeft beperkte juridische gevolgen."/>
    <s v="Laag"/>
    <s v="De onbeschikbaarheid, lekkage of aanpassing van informatie veroorzaakt een beperkte verstoring van de dienstverlening. Het proces kan maximaal één maand onbeschikbaar zijn zonder gevolgen voor de dienstverlening."/>
    <s v="Gemiddeld"/>
    <s v="De onbeschikbaarheid of incorrectheid van informatie kan aanzienlijke impact hebben op de organisatie van evenementen, met financiële schade voor gebruikers."/>
    <s v="Gemiddeld"/>
    <e v="#N/A"/>
    <e v="#N/A"/>
    <e v="#N/A"/>
    <e v="#N/A"/>
    <e v="#N/A"/>
    <e v="#N/A"/>
    <e v="#N/A"/>
    <e v="#N/A"/>
    <e v="#N/A"/>
    <e v="#N/A"/>
    <e v="#N/A"/>
    <n v="0"/>
    <s v="Niet kritiek"/>
    <m/>
    <m/>
  </r>
  <r>
    <x v="0"/>
    <x v="3"/>
    <x v="8"/>
    <n v="690"/>
    <s v="Beheren van reserveringen van materiaal en/of accommodatie voor evenementen"/>
    <x v="3"/>
    <s v="Proceslijst Audit Vlaanderen"/>
    <x v="1"/>
    <s v="Kernproces_Cultuur, sport en vrije tijd_Beheer van evenementen, feesten en plechtigheden"/>
    <s v="Kernproces_Cultuur, sport en vrije tijd_Beheer van evenementen, feesten en plechtigheden_Beheren van reserveringen van materiaal en/of accommodatie voor evenementen"/>
    <s v="Gemiddeld"/>
    <s v="Problemen kunnen aanzienlijke kosten en financiële schade veroorzaken."/>
    <s v="Laag"/>
    <s v="De onbeschikbaarheid, lekkage of aanpassing van informatie heeft een beperkte impact op de reputatie van het lokaal bestuur. Dit zal interne communicatie en communicatie naar betrokken belanghebbenden met zich meebrengen."/>
    <s v="Laag"/>
    <s v="De onbeschikbaarheid, lekkage of aanpassing van informatie kan leiden tot organisatorische problemen, maar heeft beperkte juridische gevolgen."/>
    <s v="Laag"/>
    <s v="De onbeschikbaarheid, lekkage of aanpassing van informatie veroorzaakt een beperkte verstoring van de dienstverlening. Het proces kan maximaal één maand onbeschikbaar zijn zonder gevolgen voor de dienstverlening."/>
    <s v="Gemiddeld"/>
    <s v="De onbeschikbaarheid of incorrectheid van informatie kan aanzienlijke impact hebben op de organisatie van evenementen, met financiële schade voor gebruikers."/>
    <s v="Gemiddeld"/>
    <e v="#N/A"/>
    <e v="#N/A"/>
    <e v="#N/A"/>
    <e v="#N/A"/>
    <e v="#N/A"/>
    <e v="#N/A"/>
    <e v="#N/A"/>
    <e v="#N/A"/>
    <e v="#N/A"/>
    <e v="#N/A"/>
    <e v="#N/A"/>
    <n v="0"/>
    <s v="Niet kritiek"/>
    <m/>
    <m/>
  </r>
  <r>
    <x v="0"/>
    <x v="3"/>
    <x v="8"/>
    <n v="691"/>
    <s v="Beheren van milieu / duurzaamheid tijdens evenementen"/>
    <x v="3"/>
    <s v="Proceslijst Audit Vlaanderen"/>
    <x v="1"/>
    <s v="Kernproces_Cultuur, sport en vrije tijd_Beheer van evenementen, feesten en plechtigheden"/>
    <s v="Kernproces_Cultuur, sport en vrije tijd_Beheer van evenementen, feesten en plechtigheden_Beheren van milieu / duurzaamheid tijdens evenementen"/>
    <s v="Gemiddeld"/>
    <s v="Problemen kunnen aanzienlijke kosten en financiële schade veroorzaken."/>
    <s v="Laag"/>
    <s v="De onbeschikbaarheid, lekkage of aanpassing van informatie heeft een beperkte impact op de reputatie van het lokaal bestuur. Dit zal interne communicatie en communicatie naar betrokken belanghebbenden met zich meebrengen."/>
    <s v="Laag"/>
    <s v="De onbeschikbaarheid, lekkage of aanpassing van informatie kan leiden tot organisatorische problemen, maar heeft beperkte juridische gevolgen."/>
    <s v="Laag"/>
    <s v="De onbeschikbaarheid, lekkage of aanpassing van informatie veroorzaakt een beperkte verstoring van de dienstverlening. Het proces kan maximaal één maand onbeschikbaar zijn zonder gevolgen voor de dienstverlening."/>
    <s v="Gemiddeld"/>
    <s v="De onbeschikbaarheid of incorrectheid van informatie kan aanzienlijke impact hebben op de organisatie van evenementen, met financiële schade voor gebruikers."/>
    <s v="Gemiddeld"/>
    <e v="#N/A"/>
    <e v="#N/A"/>
    <e v="#N/A"/>
    <e v="#N/A"/>
    <e v="#N/A"/>
    <e v="#N/A"/>
    <e v="#N/A"/>
    <e v="#N/A"/>
    <e v="#N/A"/>
    <e v="#N/A"/>
    <e v="#N/A"/>
    <n v="0"/>
    <s v="Niet kritiek"/>
    <m/>
    <m/>
  </r>
  <r>
    <x v="0"/>
    <x v="3"/>
    <x v="8"/>
    <n v="692"/>
    <s v="Beheren van publiciteit evenementen (bv. uitdelen flyers)"/>
    <x v="3"/>
    <s v="Proceslijst Audit Vlaanderen"/>
    <x v="1"/>
    <s v="Kernproces_Cultuur, sport en vrije tijd_Beheer van evenementen, feesten en plechtigheden"/>
    <s v="Kernproces_Cultuur, sport en vrije tijd_Beheer van evenementen, feesten en plechtigheden_Beheren van publiciteit evenementen (bv. uitdelen flyers)"/>
    <s v="Gemiddeld"/>
    <s v="Problemen kunnen aanzienlijke kosten en financiële schade veroorzaken."/>
    <s v="Laag"/>
    <s v="De onbeschikbaarheid, lekkage of aanpassing van informatie heeft een beperkte impact op de reputatie van het lokaal bestuur. Dit zal interne communicatie en communicatie naar betrokken belanghebbenden met zich meebrengen."/>
    <s v="Laag"/>
    <s v="De onbeschikbaarheid, lekkage of aanpassing van informatie kan leiden tot organisatorische problemen, maar heeft beperkte juridische gevolgen."/>
    <s v="Laag"/>
    <s v="De onbeschikbaarheid, lekkage of aanpassing van informatie veroorzaakt een beperkte verstoring van de dienstverlening. Het proces kan maximaal één maand onbeschikbaar zijn zonder gevolgen voor de dienstverlening."/>
    <s v="Gemiddeld"/>
    <s v="De onbeschikbaarheid of incorrectheid van informatie kan aanzienlijke impact hebben op de organisatie van evenementen, met financiële schade voor gebruikers."/>
    <s v="Gemiddeld"/>
    <e v="#N/A"/>
    <e v="#N/A"/>
    <e v="#N/A"/>
    <e v="#N/A"/>
    <e v="#N/A"/>
    <e v="#N/A"/>
    <e v="#N/A"/>
    <e v="#N/A"/>
    <e v="#N/A"/>
    <e v="#N/A"/>
    <e v="#N/A"/>
    <n v="0"/>
    <s v="Niet kritiek"/>
    <m/>
    <m/>
  </r>
  <r>
    <x v="0"/>
    <x v="3"/>
    <x v="8"/>
    <n v="693"/>
    <s v="Beheren van muziek evenementen (bv. afwijking geluidsniveau)"/>
    <x v="3"/>
    <s v="Proceslijst Audit Vlaanderen"/>
    <x v="1"/>
    <s v="Kernproces_Cultuur, sport en vrije tijd_Beheer van evenementen, feesten en plechtigheden"/>
    <s v="Kernproces_Cultuur, sport en vrije tijd_Beheer van evenementen, feesten en plechtigheden_Beheren van muziek evenementen (bv. afwijking geluidsniveau)"/>
    <s v="Gemiddeld"/>
    <s v="Problemen kunnen aanzienlijke kosten en financiële schade veroorzaken."/>
    <s v="Laag"/>
    <s v="De onbeschikbaarheid, lekkage of aanpassing van informatie heeft een beperkte impact op de reputatie van het lokaal bestuur. Dit zal interne communicatie en communicatie naar betrokken belanghebbenden met zich meebrengen."/>
    <s v="Laag"/>
    <s v="De onbeschikbaarheid, lekkage of aanpassing van informatie kan leiden tot organisatorische problemen, maar heeft beperkte juridische gevolgen."/>
    <s v="Laag"/>
    <s v="De onbeschikbaarheid, lekkage of aanpassing van informatie veroorzaakt een beperkte verstoring van de dienstverlening. Het proces kan maximaal één maand onbeschikbaar zijn zonder gevolgen voor de dienstverlening."/>
    <s v="Gemiddeld"/>
    <s v="De onbeschikbaarheid of incorrectheid van informatie kan aanzienlijke impact hebben op de organisatie van evenementen, met financiële schade voor gebruikers."/>
    <s v="Gemiddeld"/>
    <e v="#N/A"/>
    <e v="#N/A"/>
    <e v="#N/A"/>
    <e v="#N/A"/>
    <e v="#N/A"/>
    <e v="#N/A"/>
    <e v="#N/A"/>
    <e v="#N/A"/>
    <e v="#N/A"/>
    <e v="#N/A"/>
    <e v="#N/A"/>
    <n v="0"/>
    <s v="Niet kritiek"/>
    <m/>
    <m/>
  </r>
  <r>
    <x v="0"/>
    <x v="3"/>
    <x v="8"/>
    <n v="694"/>
    <s v="Organiseren van evenementen (bv. festivals)"/>
    <x v="3"/>
    <s v="Proceslijst Audit Vlaanderen"/>
    <x v="1"/>
    <s v="Kernproces_Cultuur, sport en vrije tijd_Beheer van evenementen, feesten en plechtigheden"/>
    <s v="Kernproces_Cultuur, sport en vrije tijd_Beheer van evenementen, feesten en plechtigheden_Organiseren van evenementen (bv. festivals)"/>
    <s v="Gemiddeld"/>
    <s v="Problemen kunnen aanzienlijke kosten en financiële schade veroorzaken."/>
    <s v="Laag"/>
    <s v="De onbeschikbaarheid, lekkage of aanpassing van informatie heeft een beperkte impact op de reputatie van het lokaal bestuur. Dit zal interne communicatie en communicatie naar betrokken belanghebbenden met zich meebrengen."/>
    <s v="Laag"/>
    <s v="De onbeschikbaarheid, lekkage of aanpassing van informatie kan leiden tot organisatorische problemen, maar heeft beperkte juridische gevolgen."/>
    <s v="Laag"/>
    <s v="De onbeschikbaarheid, lekkage of aanpassing van informatie veroorzaakt een beperkte verstoring van de dienstverlening. Het proces kan maximaal één maand onbeschikbaar zijn zonder gevolgen voor de dienstverlening."/>
    <s v="Gemiddeld"/>
    <s v="De onbeschikbaarheid of incorrectheid van informatie kan aanzienlijke impact hebben op de organisatie van evenementen, met financiële schade voor gebruikers."/>
    <s v="Gemiddeld"/>
    <e v="#N/A"/>
    <e v="#N/A"/>
    <e v="#N/A"/>
    <e v="#N/A"/>
    <e v="#N/A"/>
    <e v="#N/A"/>
    <e v="#N/A"/>
    <e v="#N/A"/>
    <e v="#N/A"/>
    <e v="#N/A"/>
    <e v="#N/A"/>
    <n v="0"/>
    <s v="Niet kritiek"/>
    <m/>
    <m/>
  </r>
  <r>
    <x v="0"/>
    <x v="3"/>
    <x v="8"/>
    <n v="695"/>
    <s v="Organiseren van plechtigheden (bv. huldigingen)"/>
    <x v="3"/>
    <s v="Proceslijst Audit Vlaanderen"/>
    <x v="1"/>
    <s v="Kernproces_Cultuur, sport en vrije tijd_Beheer van evenementen, feesten en plechtigheden"/>
    <s v="Kernproces_Cultuur, sport en vrije tijd_Beheer van evenementen, feesten en plechtigheden_Organiseren van plechtigheden (bv. huldigingen)"/>
    <s v="Gemiddeld"/>
    <s v="Problemen kunnen aanzienlijke kosten en financiële schade veroorzaken."/>
    <s v="Laag"/>
    <s v="De onbeschikbaarheid, lekkage of aanpassing van informatie heeft een beperkte impact op de reputatie van het lokaal bestuur. Dit zal interne communicatie en communicatie naar betrokken belanghebbenden met zich meebrengen."/>
    <s v="Laag"/>
    <s v="De onbeschikbaarheid, lekkage of aanpassing van informatie kan leiden tot organisatorische problemen, maar heeft beperkte juridische gevolgen."/>
    <s v="Laag"/>
    <s v="De onbeschikbaarheid, lekkage of aanpassing van informatie veroorzaakt een beperkte verstoring van de dienstverlening. Het proces kan maximaal één maand onbeschikbaar zijn zonder gevolgen voor de dienstverlening."/>
    <s v="Gemiddeld"/>
    <s v="De onbeschikbaarheid of incorrectheid van informatie kan aanzienlijke impact hebben op de organisatie van evenementen, met financiële schade voor gebruikers."/>
    <s v="Gemiddeld"/>
    <e v="#N/A"/>
    <e v="#N/A"/>
    <e v="#N/A"/>
    <e v="#N/A"/>
    <e v="#N/A"/>
    <e v="#N/A"/>
    <e v="#N/A"/>
    <e v="#N/A"/>
    <e v="#N/A"/>
    <e v="#N/A"/>
    <e v="#N/A"/>
    <n v="0"/>
    <s v="Niet kritiek"/>
    <m/>
    <m/>
  </r>
  <r>
    <x v="0"/>
    <x v="3"/>
    <x v="8"/>
    <n v="77"/>
    <s v="Ondersteunen van adviesraden en uitwerken van programma"/>
    <x v="3"/>
    <s v="Processen 6 lokale besturen"/>
    <x v="1"/>
    <s v="Kernproces_Cultuur, sport en vrije tijd_Beheer van evenementen, feesten en plechtigheden"/>
    <s v="Kernproces_Cultuur, sport en vrije tijd_Beheer van evenementen, feesten en plechtigheden_Ondersteunen van adviesraden en uitwerken van programma"/>
    <s v="Gemiddeld"/>
    <s v="Problemen kunnen aanzienlijke kosten en financiële schade veroorzaken."/>
    <s v="Laag"/>
    <s v="De onbeschikbaarheid, lekkage of aanpassing van informatie heeft een beperkte impact op de reputatie van het lokaal bestuur. Dit zal interne communicatie en communicatie naar betrokken belanghebbenden met zich meebrengen."/>
    <s v="Laag"/>
    <s v="De onbeschikbaarheid, lekkage of aanpassing van informatie kan leiden tot organisatorische problemen, maar heeft beperkte juridische gevolgen."/>
    <s v="Laag"/>
    <s v="De onbeschikbaarheid, lekkage of aanpassing van informatie veroorzaakt een beperkte verstoring van de dienstverlening. Het proces kan maximaal één maand onbeschikbaar zijn zonder gevolgen voor de dienstverlening."/>
    <s v="Gemiddeld"/>
    <s v="De onbeschikbaarheid of incorrectheid van informatie kan aanzienlijke impact hebben op de organisatie van evenementen, met financiële schade voor gebruikers."/>
    <s v="Gemiddeld"/>
    <e v="#N/A"/>
    <e v="#N/A"/>
    <e v="#N/A"/>
    <e v="#N/A"/>
    <e v="#N/A"/>
    <e v="#N/A"/>
    <e v="#N/A"/>
    <e v="#N/A"/>
    <e v="#N/A"/>
    <e v="#N/A"/>
    <e v="#N/A"/>
    <n v="0"/>
    <s v="Niet kritiek"/>
    <m/>
    <m/>
  </r>
  <r>
    <x v="0"/>
    <x v="3"/>
    <x v="8"/>
    <n v="78"/>
    <s v="Verlenen van vergunningen voor organiseren van evenementen en activiteiten (bv. kampvuurvergunning)"/>
    <x v="3"/>
    <s v="Processen 6 lokale besturen"/>
    <x v="1"/>
    <s v="Kernproces_Cultuur, sport en vrije tijd_Beheer van evenementen, feesten en plechtigheden"/>
    <s v="Kernproces_Cultuur, sport en vrije tijd_Beheer van evenementen, feesten en plechtigheden_Verlenen van vergunningen voor organiseren van evenementen en activiteiten (bv. kampvuurvergunning)"/>
    <s v="Gemiddeld"/>
    <s v="Problemen kunnen aanzienlijke kosten en financiële schade veroorzaken."/>
    <s v="Laag"/>
    <s v="De onbeschikbaarheid, lekkage of aanpassing van informatie heeft een beperkte impact op de reputatie van het lokaal bestuur. Dit zal interne communicatie en communicatie naar betrokken belanghebbenden met zich meebrengen."/>
    <s v="Laag"/>
    <s v="De onbeschikbaarheid, lekkage of aanpassing van informatie kan leiden tot organisatorische problemen, maar heeft beperkte juridische gevolgen."/>
    <s v="Laag"/>
    <s v="De onbeschikbaarheid, lekkage of aanpassing van informatie veroorzaakt een beperkte verstoring van de dienstverlening. Het proces kan maximaal één maand onbeschikbaar zijn zonder gevolgen voor de dienstverlening."/>
    <s v="Gemiddeld"/>
    <s v="De onbeschikbaarheid of incorrectheid van informatie kan aanzienlijke impact hebben op de organisatie van evenementen, met financiële schade voor gebruikers."/>
    <s v="Gemiddeld"/>
    <e v="#N/A"/>
    <e v="#N/A"/>
    <e v="#N/A"/>
    <e v="#N/A"/>
    <e v="#N/A"/>
    <e v="#N/A"/>
    <e v="#N/A"/>
    <e v="#N/A"/>
    <e v="#N/A"/>
    <e v="#N/A"/>
    <e v="#N/A"/>
    <n v="0"/>
    <s v="Niet kritiek"/>
    <m/>
    <m/>
  </r>
  <r>
    <x v="0"/>
    <x v="3"/>
    <x v="9"/>
    <n v="50"/>
    <s v="Aanvragen van raadpleging archief"/>
    <x v="3"/>
    <s v="Proceslijst Audit Vlaanderen"/>
    <x v="1"/>
    <s v="Kernproces_Cultuur, sport en vrije tijd_Bibliotheekwerking"/>
    <s v="Kernproces_Cultuur, sport en vrije tijd_Bibliotheekwerking_Aanvragen van raadpleging archief"/>
    <s v="Laag"/>
    <s v="Beperkte directe financiële gevolgen, hoewel belangrijk voor de gemeenschap."/>
    <s v="Laag"/>
    <s v="De onbeschikbaarheid, lekkage of aanpassing van informatie heeft een beperkte impact op de reputatie van het lokaal bestuur. Dit zal interne communicatie en communicatie naar betrokken belanghebbenden met zich meebrengen."/>
    <s v="Laag"/>
    <s v="De onbeschikbaarheid, lekkage of aanpassing van informatie kan leiden tot administratieve problemen, maar heeft beperkte juridische gevolgen."/>
    <s v="Laag"/>
    <s v="De onbeschikbaarheid, lekkage of aanpassing van informatie veroorzaakt een beperkte verstoring van de dienstverlening. Het proces kan maximaal één maand onbeschikbaar zijn zonder gevolgen voor de dienstverlening."/>
    <s v="Laag"/>
    <s v="De onbeschikbaarheid of incorrectheid van informatie heeft een beperkte impact op de gebruikers, met compensatie mogelijk en maximaal 20% van de gebruikers geïmpacteerd."/>
    <s v="Laag"/>
    <e v="#N/A"/>
    <e v="#N/A"/>
    <e v="#N/A"/>
    <e v="#N/A"/>
    <e v="#N/A"/>
    <e v="#N/A"/>
    <e v="#N/A"/>
    <e v="#N/A"/>
    <e v="#N/A"/>
    <e v="#N/A"/>
    <e v="#N/A"/>
    <n v="0"/>
    <s v="Niet kritiek"/>
    <m/>
    <m/>
  </r>
  <r>
    <x v="0"/>
    <x v="3"/>
    <x v="9"/>
    <n v="51"/>
    <s v="Uitlenen van materialen bibliotheek"/>
    <x v="3"/>
    <s v="Proceslijst Audit Vlaanderen"/>
    <x v="1"/>
    <s v="Kernproces_Cultuur, sport en vrije tijd_Bibliotheekwerking"/>
    <s v="Kernproces_Cultuur, sport en vrije tijd_Bibliotheekwerking_Uitlenen van materialen bibliotheek"/>
    <s v="Laag"/>
    <s v="Beperkte directe financiële gevolgen, hoewel belangrijk voor de gemeenschap."/>
    <s v="Laag"/>
    <s v="De onbeschikbaarheid, lekkage of aanpassing van informatie heeft een beperkte impact op de reputatie van het lokaal bestuur. Dit zal interne communicatie en communicatie naar betrokken belanghebbenden met zich meebrengen."/>
    <s v="Laag"/>
    <s v="De onbeschikbaarheid, lekkage of aanpassing van informatie kan leiden tot administratieve problemen, maar heeft beperkte juridische gevolgen."/>
    <s v="Laag"/>
    <s v="De onbeschikbaarheid, lekkage of aanpassing van informatie veroorzaakt een beperkte verstoring van de dienstverlening. Het proces kan maximaal één maand onbeschikbaar zijn zonder gevolgen voor de dienstverlening."/>
    <s v="Laag"/>
    <s v="De onbeschikbaarheid of incorrectheid van informatie heeft een beperkte impact op de gebruikers, met compensatie mogelijk en maximaal 20% van de gebruikers geïmpacteerd."/>
    <s v="Laag"/>
    <e v="#N/A"/>
    <e v="#N/A"/>
    <e v="#N/A"/>
    <e v="#N/A"/>
    <e v="#N/A"/>
    <e v="#N/A"/>
    <e v="#N/A"/>
    <e v="#N/A"/>
    <e v="#N/A"/>
    <e v="#N/A"/>
    <e v="#N/A"/>
    <n v="0"/>
    <s v="Niet kritiek"/>
    <m/>
    <m/>
  </r>
  <r>
    <x v="0"/>
    <x v="3"/>
    <x v="9"/>
    <n v="52"/>
    <s v="Organiseren van evenementen, infosessies"/>
    <x v="3"/>
    <s v="Proceslijst Audit Vlaanderen"/>
    <x v="1"/>
    <s v="Kernproces_Cultuur, sport en vrije tijd_Bibliotheekwerking"/>
    <s v="Kernproces_Cultuur, sport en vrije tijd_Bibliotheekwerking_Organiseren van evenementen, infosessies"/>
    <s v="Laag"/>
    <s v="Beperkte directe financiële gevolgen, hoewel belangrijk voor de gemeenschap."/>
    <s v="Laag"/>
    <s v="De onbeschikbaarheid, lekkage of aanpassing van informatie heeft een beperkte impact op de reputatie van het lokaal bestuur. Dit zal interne communicatie en communicatie naar betrokken belanghebbenden met zich meebrengen."/>
    <s v="Laag"/>
    <s v="De onbeschikbaarheid, lekkage of aanpassing van informatie kan leiden tot administratieve problemen, maar heeft beperkte juridische gevolgen."/>
    <s v="Laag"/>
    <s v="De onbeschikbaarheid, lekkage of aanpassing van informatie veroorzaakt een beperkte verstoring van de dienstverlening. Het proces kan maximaal één maand onbeschikbaar zijn zonder gevolgen voor de dienstverlening."/>
    <s v="Laag"/>
    <s v="De onbeschikbaarheid of incorrectheid van informatie heeft een beperkte impact op de gebruikers, met compensatie mogelijk en maximaal 20% van de gebruikers geïmpacteerd."/>
    <s v="Laag"/>
    <e v="#N/A"/>
    <e v="#N/A"/>
    <e v="#N/A"/>
    <e v="#N/A"/>
    <e v="#N/A"/>
    <e v="#N/A"/>
    <e v="#N/A"/>
    <e v="#N/A"/>
    <e v="#N/A"/>
    <e v="#N/A"/>
    <e v="#N/A"/>
    <n v="0"/>
    <s v="Niet kritiek"/>
    <m/>
    <m/>
  </r>
  <r>
    <x v="0"/>
    <x v="3"/>
    <x v="9"/>
    <n v="53"/>
    <s v="Voorzien van drukwerk, internetgebruik,.. voor burgers"/>
    <x v="3"/>
    <s v="Proceslijst Audit Vlaanderen"/>
    <x v="1"/>
    <s v="Kernproces_Cultuur, sport en vrije tijd_Bibliotheekwerking"/>
    <s v="Kernproces_Cultuur, sport en vrije tijd_Bibliotheekwerking_Voorzien van drukwerk, internetgebruik,.. voor burgers"/>
    <s v="Laag"/>
    <s v="Beperkte directe financiële gevolgen, hoewel belangrijk voor de gemeenschap."/>
    <s v="Laag"/>
    <s v="De onbeschikbaarheid, lekkage of aanpassing van informatie heeft een beperkte impact op de reputatie van het lokaal bestuur. Dit zal interne communicatie en communicatie naar betrokken belanghebbenden met zich meebrengen."/>
    <s v="Laag"/>
    <s v="De onbeschikbaarheid, lekkage of aanpassing van informatie kan leiden tot administratieve problemen, maar heeft beperkte juridische gevolgen."/>
    <s v="Laag"/>
    <s v="De onbeschikbaarheid, lekkage of aanpassing van informatie veroorzaakt een beperkte verstoring van de dienstverlening. Het proces kan maximaal één maand onbeschikbaar zijn zonder gevolgen voor de dienstverlening."/>
    <s v="Laag"/>
    <s v="De onbeschikbaarheid of incorrectheid van informatie heeft een beperkte impact op de gebruikers, met compensatie mogelijk en maximaal 20% van de gebruikers geïmpacteerd."/>
    <s v="Laag"/>
    <e v="#N/A"/>
    <e v="#N/A"/>
    <e v="#N/A"/>
    <e v="#N/A"/>
    <e v="#N/A"/>
    <e v="#N/A"/>
    <e v="#N/A"/>
    <e v="#N/A"/>
    <e v="#N/A"/>
    <e v="#N/A"/>
    <e v="#N/A"/>
    <n v="0"/>
    <s v="Niet kritiek"/>
    <m/>
    <m/>
  </r>
  <r>
    <x v="0"/>
    <x v="3"/>
    <x v="9"/>
    <n v="64"/>
    <s v="Aankopen van collectie"/>
    <x v="3"/>
    <s v="Processen 6 lokale besturen"/>
    <x v="1"/>
    <s v="Kernproces_Cultuur, sport en vrije tijd_Bibliotheekwerking"/>
    <s v="Kernproces_Cultuur, sport en vrije tijd_Bibliotheekwerking_Aankopen van collectie"/>
    <s v="Laag"/>
    <s v="Beperkte directe financiële gevolgen, hoewel belangrijk voor de gemeenschap."/>
    <s v="Laag"/>
    <s v="De onbeschikbaarheid, lekkage of aanpassing van informatie heeft een beperkte impact op de reputatie van het lokaal bestuur. Dit zal interne communicatie en communicatie naar betrokken belanghebbenden met zich meebrengen."/>
    <s v="Laag"/>
    <s v="De onbeschikbaarheid, lekkage of aanpassing van informatie kan leiden tot administratieve problemen, maar heeft beperkte juridische gevolgen."/>
    <s v="Laag"/>
    <s v="De onbeschikbaarheid, lekkage of aanpassing van informatie veroorzaakt een beperkte verstoring van de dienstverlening. Het proces kan maximaal één maand onbeschikbaar zijn zonder gevolgen voor de dienstverlening."/>
    <s v="Laag"/>
    <s v="De onbeschikbaarheid of incorrectheid van informatie heeft een beperkte impact op de gebruikers, met compensatie mogelijk en maximaal 20% van de gebruikers geïmpacteerd."/>
    <s v="Laag"/>
    <e v="#N/A"/>
    <e v="#N/A"/>
    <e v="#N/A"/>
    <e v="#N/A"/>
    <e v="#N/A"/>
    <e v="#N/A"/>
    <e v="#N/A"/>
    <e v="#N/A"/>
    <e v="#N/A"/>
    <e v="#N/A"/>
    <e v="#N/A"/>
    <n v="0"/>
    <s v="Niet kritiek"/>
    <m/>
    <m/>
  </r>
  <r>
    <x v="0"/>
    <x v="3"/>
    <x v="9"/>
    <n v="65"/>
    <s v="Beheren van uitleendienst boeken"/>
    <x v="3"/>
    <s v="Processen 6 lokale besturen"/>
    <x v="1"/>
    <s v="Kernproces_Cultuur, sport en vrije tijd_Bibliotheekwerking"/>
    <s v="Kernproces_Cultuur, sport en vrije tijd_Bibliotheekwerking_Beheren van uitleendienst boeken"/>
    <s v="Laag"/>
    <s v="Beperkte directe financiële gevolgen, hoewel belangrijk voor de gemeenschap."/>
    <s v="Laag"/>
    <s v="De onbeschikbaarheid, lekkage of aanpassing van informatie heeft een beperkte impact op de reputatie van het lokaal bestuur. Dit zal interne communicatie en communicatie naar betrokken belanghebbenden met zich meebrengen."/>
    <s v="Laag"/>
    <s v="De onbeschikbaarheid, lekkage of aanpassing van informatie kan leiden tot administratieve problemen, maar heeft beperkte juridische gevolgen."/>
    <s v="Laag"/>
    <s v="De onbeschikbaarheid, lekkage of aanpassing van informatie veroorzaakt een beperkte verstoring van de dienstverlening. Het proces kan maximaal één maand onbeschikbaar zijn zonder gevolgen voor de dienstverlening."/>
    <s v="Laag"/>
    <s v="De onbeschikbaarheid of incorrectheid van informatie heeft een beperkte impact op de gebruikers, met compensatie mogelijk en maximaal 20% van de gebruikers geïmpacteerd."/>
    <s v="Laag"/>
    <e v="#N/A"/>
    <e v="#N/A"/>
    <e v="#N/A"/>
    <e v="#N/A"/>
    <e v="#N/A"/>
    <e v="#N/A"/>
    <e v="#N/A"/>
    <e v="#N/A"/>
    <e v="#N/A"/>
    <e v="#N/A"/>
    <e v="#N/A"/>
    <n v="0"/>
    <s v="Niet kritiek"/>
    <m/>
    <m/>
  </r>
  <r>
    <x v="0"/>
    <x v="3"/>
    <x v="9"/>
    <n v="66"/>
    <s v="Beheren van publieke dienstverlening backoffice (admin pc in de burelen waarop algemene mail toekomt + telefonie)."/>
    <x v="3"/>
    <s v="Processen 6 lokale besturen"/>
    <x v="1"/>
    <s v="Kernproces_Cultuur, sport en vrije tijd_Bibliotheekwerking"/>
    <s v="Kernproces_Cultuur, sport en vrije tijd_Bibliotheekwerking_Beheren van publieke dienstverlening backoffice (admin pc in de burelen waarop algemene mail toekomt + telefonie)."/>
    <s v="Laag"/>
    <s v="Beperkte directe financiële gevolgen, hoewel belangrijk voor de gemeenschap."/>
    <s v="Laag"/>
    <s v="De onbeschikbaarheid, lekkage of aanpassing van informatie heeft een beperkte impact op de reputatie van het lokaal bestuur. Dit zal interne communicatie en communicatie naar betrokken belanghebbenden met zich meebrengen."/>
    <s v="Laag"/>
    <s v="De onbeschikbaarheid, lekkage of aanpassing van informatie kan leiden tot administratieve problemen, maar heeft beperkte juridische gevolgen."/>
    <s v="Laag"/>
    <s v="De onbeschikbaarheid, lekkage of aanpassing van informatie veroorzaakt een beperkte verstoring van de dienstverlening. Het proces kan maximaal één maand onbeschikbaar zijn zonder gevolgen voor de dienstverlening."/>
    <s v="Laag"/>
    <s v="De onbeschikbaarheid of incorrectheid van informatie heeft een beperkte impact op de gebruikers, met compensatie mogelijk en maximaal 20% van de gebruikers geïmpacteerd."/>
    <s v="Laag"/>
    <e v="#N/A"/>
    <e v="#N/A"/>
    <e v="#N/A"/>
    <e v="#N/A"/>
    <e v="#N/A"/>
    <e v="#N/A"/>
    <e v="#N/A"/>
    <e v="#N/A"/>
    <e v="#N/A"/>
    <e v="#N/A"/>
    <e v="#N/A"/>
    <n v="0"/>
    <s v="Niet kritiek"/>
    <m/>
    <m/>
  </r>
  <r>
    <x v="0"/>
    <x v="3"/>
    <x v="10"/>
    <n v="649"/>
    <s v="Bijdragen in geld of in natura beheerd door internationale, regionale of andere multinationale organisaties"/>
    <x v="3"/>
    <s v="Proceslijst Audit Vlaanderen"/>
    <x v="1"/>
    <s v="Kernproces_Cultuur, sport en vrije tijd_Coördineren van hulp aan liefdadigheid"/>
    <s v="Kernproces_Cultuur, sport en vrije tijd_Coördineren van hulp aan liefdadigheid_Bijdragen in geld of in natura beheerd door internationale, regionale of andere multinationale organisaties"/>
    <s v="Laag"/>
    <s v="Beperkte directe financiële gevolgen, hoewel belangrijk voor sociale ondersteuning."/>
    <s v="Gemiddeld"/>
    <s v="De onbeschikbaarheid, lekkage of aanpassing van informatie heeft een aanzienlijke impact op de reputatie van het lokaal bestuur.  Dit zal éénmalig een negatieve berichtgeving in de pers met zich meebrengen."/>
    <s v="Laag"/>
    <s v="De onbeschikbaarheid, lekkage of aanpassing van informatie kan leiden tot organisatorische problemen, maar heeft beperkte juridische gevolgen."/>
    <s v="Laag"/>
    <s v="De onbeschikbaarheid, lekkage of aanpassing van informatie veroorzaakt een beperkte verstoring van de dienstverlening. Het proces kan maximaal één maand onbeschikbaar zijn zonder gevolgen voor de dienstverlening."/>
    <s v="Laag"/>
    <s v="De onbeschikbaarheid of incorrectheid van informatie heeft een beperkte impact op de gebruikers, met compensatie mogelijk en maximaal 20% van de gebruikers geïmpacteerd."/>
    <s v="Gemiddeld"/>
    <e v="#N/A"/>
    <e v="#N/A"/>
    <e v="#N/A"/>
    <e v="#N/A"/>
    <e v="#N/A"/>
    <e v="#N/A"/>
    <e v="#N/A"/>
    <e v="#N/A"/>
    <e v="#N/A"/>
    <e v="#N/A"/>
    <e v="#N/A"/>
    <n v="0"/>
    <s v="Niet kritiek"/>
    <m/>
    <m/>
  </r>
  <r>
    <x v="0"/>
    <x v="3"/>
    <x v="10"/>
    <n v="696"/>
    <s v="Coördineren hulp aan ontwikkelingslanden en liefdadigheidsinstellingen"/>
    <x v="3"/>
    <s v="Proceslijst Audit Vlaanderen"/>
    <x v="1"/>
    <s v="Kernproces_Cultuur, sport en vrije tijd_Coördineren van hulp aan liefdadigheid"/>
    <s v="Kernproces_Cultuur, sport en vrije tijd_Coördineren van hulp aan liefdadigheid_Coördineren hulp aan ontwikkelingslanden en liefdadigheidsinstellingen"/>
    <s v="Laag"/>
    <s v="Beperkte directe financiële gevolgen, hoewel belangrijk voor sociale ondersteuning."/>
    <s v="Gemiddeld"/>
    <s v="De onbeschikbaarheid, lekkage of aanpassing van informatie heeft een aanzienlijke impact op de reputatie van het lokaal bestuur.  Dit zal éénmalig een negatieve berichtgeving in de pers met zich meebrengen."/>
    <s v="Laag"/>
    <s v="De onbeschikbaarheid, lekkage of aanpassing van informatie kan leiden tot organisatorische problemen, maar heeft beperkte juridische gevolgen."/>
    <s v="Laag"/>
    <s v="De onbeschikbaarheid, lekkage of aanpassing van informatie veroorzaakt een beperkte verstoring van de dienstverlening. Het proces kan maximaal één maand onbeschikbaar zijn zonder gevolgen voor de dienstverlening."/>
    <s v="Laag"/>
    <s v="De onbeschikbaarheid of incorrectheid van informatie heeft een beperkte impact op de gebruikers, met compensatie mogelijk en maximaal 20% van de gebruikers geïmpacteerd."/>
    <s v="Gemiddeld"/>
    <e v="#N/A"/>
    <e v="#N/A"/>
    <e v="#N/A"/>
    <e v="#N/A"/>
    <e v="#N/A"/>
    <e v="#N/A"/>
    <e v="#N/A"/>
    <e v="#N/A"/>
    <e v="#N/A"/>
    <e v="#N/A"/>
    <e v="#N/A"/>
    <n v="0"/>
    <s v="Niet kritiek"/>
    <m/>
    <m/>
  </r>
  <r>
    <x v="0"/>
    <x v="3"/>
    <x v="11"/>
    <n v="697"/>
    <s v="Coördineren van officiële bezoeken"/>
    <x v="3"/>
    <s v="Proceslijst Audit Vlaanderen"/>
    <x v="1"/>
    <s v="Kernproces_Cultuur, sport en vrije tijd_Coördineren van officiële bezoeken en vriendschappelijke betrekkingen"/>
    <s v="Kernproces_Cultuur, sport en vrije tijd_Coördineren van officiële bezoeken en vriendschappelijke betrekkingen_Coördineren van officiële bezoeken"/>
    <s v="Laag"/>
    <s v="Beperkte directe financiële gevolgen, hoewel belangrijk voor diplomatieke relaties."/>
    <s v="Laag"/>
    <s v="De onbeschikbaarheid, lekkage of aanpassing van informatie heeft een beperkte impact op de reputatie van het lokaal bestuur. Dit zal interne communicatie en communicatie naar betrokken belanghebbenden met zich meebrengen."/>
    <s v="Laag"/>
    <s v="De onbeschikbaarheid, lekkage of aanpassing van informatie kan leiden tot organisatorische problemen, maar heeft beperkte juridische gevolgen."/>
    <s v="Laag"/>
    <s v="De onbeschikbaarheid, lekkage of aanpassing van informatie veroorzaakt een beperkte verstoring van de dienstverlening. Het proces kan maximaal één maand onbeschikbaar zijn zonder gevolgen voor de dienstverlening."/>
    <s v="Zeer laag"/>
    <s v="De onbeschikbaarheid, lekkage of aanpassing van de informatie heeft een zeer beperkte impact op de gebruikers. Concreet is maximaal 5% van de gebruikers geïmpacteerd wanneer de informatie of het proces onbeschikbaar is."/>
    <s v="Laag"/>
    <e v="#N/A"/>
    <e v="#N/A"/>
    <e v="#N/A"/>
    <e v="#N/A"/>
    <e v="#N/A"/>
    <e v="#N/A"/>
    <e v="#N/A"/>
    <e v="#N/A"/>
    <e v="#N/A"/>
    <e v="#N/A"/>
    <e v="#N/A"/>
    <n v="0"/>
    <s v="Niet kritiek"/>
    <m/>
    <m/>
  </r>
  <r>
    <x v="0"/>
    <x v="3"/>
    <x v="11"/>
    <n v="698"/>
    <s v="Coördineren van vriendschappelijke betrekkingen (jumelages)"/>
    <x v="3"/>
    <s v="Proceslijst Audit Vlaanderen"/>
    <x v="1"/>
    <s v="Kernproces_Cultuur, sport en vrije tijd_Coördineren van officiële bezoeken en vriendschappelijke betrekkingen"/>
    <s v="Kernproces_Cultuur, sport en vrije tijd_Coördineren van officiële bezoeken en vriendschappelijke betrekkingen_Coördineren van vriendschappelijke betrekkingen (jumelages)"/>
    <s v="Laag"/>
    <s v="Beperkte directe financiële gevolgen, hoewel belangrijk voor diplomatieke relaties."/>
    <s v="Laag"/>
    <s v="De onbeschikbaarheid, lekkage of aanpassing van informatie heeft een beperkte impact op de reputatie van het lokaal bestuur. Dit zal interne communicatie en communicatie naar betrokken belanghebbenden met zich meebrengen."/>
    <s v="Laag"/>
    <s v="De onbeschikbaarheid, lekkage of aanpassing van informatie kan leiden tot organisatorische problemen, maar heeft beperkte juridische gevolgen."/>
    <s v="Laag"/>
    <s v="De onbeschikbaarheid, lekkage of aanpassing van informatie veroorzaakt een beperkte verstoring van de dienstverlening. Het proces kan maximaal één maand onbeschikbaar zijn zonder gevolgen voor de dienstverlening."/>
    <s v="Zeer laag"/>
    <s v="De onbeschikbaarheid, lekkage of aanpassing van de informatie heeft een zeer beperkte impact op de gebruikers. Concreet is maximaal 5% van de gebruikers geïmpacteerd wanneer de informatie of het proces onbeschikbaar is."/>
    <s v="Laag"/>
    <e v="#N/A"/>
    <e v="#N/A"/>
    <e v="#N/A"/>
    <e v="#N/A"/>
    <e v="#N/A"/>
    <e v="#N/A"/>
    <e v="#N/A"/>
    <e v="#N/A"/>
    <e v="#N/A"/>
    <e v="#N/A"/>
    <e v="#N/A"/>
    <n v="0"/>
    <s v="Niet kritiek"/>
    <m/>
    <m/>
  </r>
  <r>
    <x v="0"/>
    <x v="3"/>
    <x v="12"/>
    <n v="660"/>
    <s v="Voorzien van restauratie onroerend erfgoed"/>
    <x v="3"/>
    <s v="Catalogus producten en diensten"/>
    <x v="1"/>
    <s v="Kernproces_Cultuur, sport en vrije tijd_Erfgoedwerking"/>
    <s v="Kernproces_Cultuur, sport en vrije tijd_Erfgoedwerking_Voorzien van restauratie onroerend erfgoed"/>
    <s v="Laag"/>
    <s v="Beperkte directe financiële gevolgen, hoewel belangrijk voor cultuurbehoud."/>
    <s v="Laag"/>
    <s v="De onbeschikbaarheid, lekkage of aanpassing van informatie heeft een beperkte impact op de reputatie van het lokaal bestuur. Dit zal interne communicatie en communicatie naar betrokken belanghebbenden met zich meebrengen."/>
    <s v="Gemiddeld"/>
    <s v="De onbeschikbaarheid, lekkage of aanpassing van informatie kan leiden tot aanzienlijke juridische gevolgen zoals aanmaningen."/>
    <s v="Laag"/>
    <s v="De onbeschikbaarheid, lekkage of aanpassing van informatie veroorzaakt een beperkte verstoring van de dienstverlening. Het proces kan maximaal één maand onbeschikbaar zijn zonder gevolgen voor de dienstverlening."/>
    <s v="Gemiddeld"/>
    <s v="De onbeschikbaarheid of incorrectheid van informatie kan aanzienlijke impact hebben op de erfgoedbeheer, met financiële schade voor gebruikers."/>
    <s v="Gemiddeld"/>
    <e v="#N/A"/>
    <e v="#N/A"/>
    <e v="#N/A"/>
    <e v="#N/A"/>
    <e v="#N/A"/>
    <e v="#N/A"/>
    <e v="#N/A"/>
    <e v="#N/A"/>
    <e v="#N/A"/>
    <e v="#N/A"/>
    <e v="#N/A"/>
    <n v="0"/>
    <s v="Niet kritiek"/>
    <m/>
    <m/>
  </r>
  <r>
    <x v="0"/>
    <x v="3"/>
    <x v="12"/>
    <n v="54"/>
    <s v="Voorzien van openbaar onderzoek onroerend erfgoed"/>
    <x v="3"/>
    <s v="Inventaris decretale rapportage"/>
    <x v="1"/>
    <s v="Kernproces_Cultuur, sport en vrije tijd_Erfgoedwerking"/>
    <s v="Kernproces_Cultuur, sport en vrije tijd_Erfgoedwerking_Voorzien van openbaar onderzoek onroerend erfgoed"/>
    <s v="Laag"/>
    <s v="Beperkte directe financiële gevolgen, hoewel belangrijk voor cultuurbehoud."/>
    <s v="Laag"/>
    <s v="De onbeschikbaarheid, lekkage of aanpassing van informatie heeft een beperkte impact op de reputatie van het lokaal bestuur. Dit zal interne communicatie en communicatie naar betrokken belanghebbenden met zich meebrengen."/>
    <s v="Gemiddeld"/>
    <s v="De onbeschikbaarheid, lekkage of aanpassing van informatie kan leiden tot aanzienlijke juridische gevolgen zoals aanmaningen."/>
    <s v="Laag"/>
    <s v="De onbeschikbaarheid, lekkage of aanpassing van informatie veroorzaakt een beperkte verstoring van de dienstverlening. Het proces kan maximaal één maand onbeschikbaar zijn zonder gevolgen voor de dienstverlening."/>
    <s v="Gemiddeld"/>
    <s v="De onbeschikbaarheid of incorrectheid van informatie kan aanzienlijke impact hebben op de erfgoedbeheer, met financiële schade voor gebruikers."/>
    <s v="Gemiddeld"/>
    <e v="#N/A"/>
    <e v="#N/A"/>
    <e v="#N/A"/>
    <e v="#N/A"/>
    <e v="#N/A"/>
    <e v="#N/A"/>
    <e v="#N/A"/>
    <e v="#N/A"/>
    <e v="#N/A"/>
    <e v="#N/A"/>
    <e v="#N/A"/>
    <n v="0"/>
    <s v="Niet kritiek"/>
    <m/>
    <m/>
  </r>
  <r>
    <x v="0"/>
    <x v="3"/>
    <x v="12"/>
    <n v="719"/>
    <s v="Opzetten van adviesprocesdure inzake bescherming onroerend erfgoed"/>
    <x v="3"/>
    <s v="Inventaris decretale rapportage"/>
    <x v="1"/>
    <s v="Kernproces_Cultuur, sport en vrije tijd_Erfgoedwerking"/>
    <s v="Kernproces_Cultuur, sport en vrije tijd_Erfgoedwerking_Opzetten van adviesprocesdure inzake bescherming onroerend erfgoed"/>
    <s v="Laag"/>
    <s v="Beperkte directe financiële gevolgen, hoewel belangrijk voor cultuurbehoud."/>
    <s v="Laag"/>
    <s v="De onbeschikbaarheid, lekkage of aanpassing van informatie heeft een beperkte impact op de reputatie van het lokaal bestuur. Dit zal interne communicatie en communicatie naar betrokken belanghebbenden met zich meebrengen."/>
    <s v="Gemiddeld"/>
    <s v="De onbeschikbaarheid, lekkage of aanpassing van informatie kan leiden tot aanzienlijke juridische gevolgen zoals aanmaningen."/>
    <s v="Laag"/>
    <s v="De onbeschikbaarheid, lekkage of aanpassing van informatie veroorzaakt een beperkte verstoring van de dienstverlening. Het proces kan maximaal één maand onbeschikbaar zijn zonder gevolgen voor de dienstverlening."/>
    <s v="Gemiddeld"/>
    <s v="De onbeschikbaarheid of incorrectheid van informatie kan aanzienlijke impact hebben op de erfgoedbeheer, met financiële schade voor gebruikers."/>
    <s v="Gemiddeld"/>
    <e v="#N/A"/>
    <e v="#N/A"/>
    <e v="#N/A"/>
    <e v="#N/A"/>
    <e v="#N/A"/>
    <e v="#N/A"/>
    <e v="#N/A"/>
    <e v="#N/A"/>
    <e v="#N/A"/>
    <e v="#N/A"/>
    <e v="#N/A"/>
    <n v="0"/>
    <s v="Niet kritiek"/>
    <m/>
    <m/>
  </r>
  <r>
    <x v="0"/>
    <x v="3"/>
    <x v="12"/>
    <n v="236"/>
    <s v="Beheren en exploiteren van erfgoedwerking (archeologische sites en monumenten, restauratiewerkzaamheden, straatnaamgeving, etc.)"/>
    <x v="3"/>
    <s v="Inventaris decretale rapportage"/>
    <x v="1"/>
    <s v="Kernproces_Cultuur, sport en vrije tijd_Erfgoedwerking"/>
    <s v="Kernproces_Cultuur, sport en vrije tijd_Erfgoedwerking_Beheren en exploiteren van erfgoedwerking (archeologische sites en monumenten, restauratiewerkzaamheden, straatnaamgeving, etc.)"/>
    <s v="Laag"/>
    <s v="Beperkte directe financiële gevolgen, hoewel belangrijk voor cultuurbehoud."/>
    <s v="Laag"/>
    <s v="De onbeschikbaarheid, lekkage of aanpassing van informatie heeft een beperkte impact op de reputatie van het lokaal bestuur. Dit zal interne communicatie en communicatie naar betrokken belanghebbenden met zich meebrengen."/>
    <s v="Gemiddeld"/>
    <s v="De onbeschikbaarheid, lekkage of aanpassing van informatie kan leiden tot aanzienlijke juridische gevolgen zoals aanmaningen."/>
    <s v="Laag"/>
    <s v="De onbeschikbaarheid, lekkage of aanpassing van informatie veroorzaakt een beperkte verstoring van de dienstverlening. Het proces kan maximaal één maand onbeschikbaar zijn zonder gevolgen voor de dienstverlening."/>
    <s v="Gemiddeld"/>
    <s v="De onbeschikbaarheid of incorrectheid van informatie kan aanzienlijke impact hebben op de erfgoedbeheer, met financiële schade voor gebruikers."/>
    <s v="Gemiddeld"/>
    <e v="#N/A"/>
    <e v="#N/A"/>
    <e v="#N/A"/>
    <e v="#N/A"/>
    <e v="#N/A"/>
    <e v="#N/A"/>
    <e v="#N/A"/>
    <e v="#N/A"/>
    <e v="#N/A"/>
    <e v="#N/A"/>
    <e v="#N/A"/>
    <n v="0"/>
    <s v="Niet kritiek"/>
    <m/>
    <m/>
  </r>
  <r>
    <x v="0"/>
    <x v="3"/>
    <x v="13"/>
    <n v="640"/>
    <s v="Beheren van (religieus) patrimonium (bv. administratief toezicht kerkfabrieken)"/>
    <x v="3"/>
    <s v="Catalogus producten en diensten"/>
    <x v="1"/>
    <s v="Kernproces_Cultuur, sport en vrije tijd_Exploitatie (religieus) patrimonium"/>
    <s v="Kernproces_Cultuur, sport en vrije tijd_Exploitatie (religieus) patrimonium_Beheren van (religieus) patrimonium (bv. administratief toezicht kerkfabrieken)"/>
    <s v="Laag"/>
    <s v="Beperkte directe financiële gevolgen, hoewel belangrijk voor religieuze en culturele activiteiten."/>
    <s v="Laag"/>
    <s v="De onbeschikbaarheid, lekkage of aanpassing van informatie heeft een beperkte impact op de reputatie van het lokaal bestuur. Dit zal interne communicatie en communicatie naar betrokken belanghebbenden met zich meebrengen."/>
    <s v="Gemiddeld"/>
    <s v="De onbeschikbaarheid, lekkage of aanpassing van informatie kan leiden tot aanzienlijke juridische gevolgen zoals aanmaningen."/>
    <s v="Laag"/>
    <s v="De onbeschikbaarheid, lekkage of aanpassing van informatie veroorzaakt een beperkte verstoring van de dienstverlening. Het proces kan maximaal één maand onbeschikbaar zijn zonder gevolgen voor de dienstverlening."/>
    <s v="Laag"/>
    <s v="De onbeschikbaarheid of incorrectheid van informatie heeft een beperkte impact op de gebruikers, met compensatie mogelijk en maximaal 20% van de gebruikers geïmpacteerd."/>
    <s v="Gemiddeld"/>
    <e v="#N/A"/>
    <e v="#N/A"/>
    <e v="#N/A"/>
    <e v="#N/A"/>
    <e v="#N/A"/>
    <e v="#N/A"/>
    <e v="#N/A"/>
    <e v="#N/A"/>
    <e v="#N/A"/>
    <e v="#N/A"/>
    <e v="#N/A"/>
    <n v="0"/>
    <s v="Niet kritiek"/>
    <m/>
    <m/>
  </r>
  <r>
    <x v="0"/>
    <x v="3"/>
    <x v="13"/>
    <n v="647"/>
    <s v="Uitvoeren van administratie / secretariaat"/>
    <x v="3"/>
    <s v="Processen 6 lokale besturen"/>
    <x v="1"/>
    <s v="Kernproces_Cultuur, sport en vrije tijd_Exploitatie (religieus) patrimonium"/>
    <s v="Kernproces_Cultuur, sport en vrije tijd_Exploitatie (religieus) patrimonium_Uitvoeren van administratie / secretariaat"/>
    <s v="Laag"/>
    <s v="Beperkte directe financiële gevolgen, hoewel belangrijk voor religieuze en culturele activiteiten."/>
    <s v="Laag"/>
    <s v="De onbeschikbaarheid, lekkage of aanpassing van informatie heeft een beperkte impact op de reputatie van het lokaal bestuur. Dit zal interne communicatie en communicatie naar betrokken belanghebbenden met zich meebrengen."/>
    <s v="Gemiddeld"/>
    <s v="De onbeschikbaarheid, lekkage of aanpassing van informatie kan leiden tot aanzienlijke juridische gevolgen zoals aanmaningen."/>
    <s v="Laag"/>
    <s v="De onbeschikbaarheid, lekkage of aanpassing van informatie veroorzaakt een beperkte verstoring van de dienstverlening. Het proces kan maximaal één maand onbeschikbaar zijn zonder gevolgen voor de dienstverlening."/>
    <s v="Laag"/>
    <s v="De onbeschikbaarheid of incorrectheid van informatie heeft een beperkte impact op de gebruikers, met compensatie mogelijk en maximaal 20% van de gebruikers geïmpacteerd."/>
    <s v="Gemiddeld"/>
    <e v="#N/A"/>
    <e v="#N/A"/>
    <e v="#N/A"/>
    <e v="#N/A"/>
    <e v="#N/A"/>
    <e v="#N/A"/>
    <e v="#N/A"/>
    <e v="#N/A"/>
    <e v="#N/A"/>
    <e v="#N/A"/>
    <e v="#N/A"/>
    <n v="0"/>
    <s v="Niet kritiek"/>
    <m/>
    <m/>
  </r>
  <r>
    <x v="0"/>
    <x v="3"/>
    <x v="14"/>
    <n v="648"/>
    <s v="Beheren van cultuurcentrum (inclusief concessies, ontmoetingsruimtes,…)"/>
    <x v="3"/>
    <s v="Proceslijst Audit Vlaanderen"/>
    <x v="1"/>
    <s v="Kernproces_Cultuur, sport en vrije tijd_Exploitatie socio-culturele en gemeenschapscentra"/>
    <s v="Kernproces_Cultuur, sport en vrije tijd_Exploitatie socio-culturele en gemeenschapscentra_Beheren van cultuurcentrum (inclusief concessies, ontmoetingsruimtes,…)"/>
    <s v="Gemiddeld"/>
    <s v="Problemen kunnen aanzienlijke kosten en financiële schade veroorzaken."/>
    <s v="Laag"/>
    <s v="De onbeschikbaarheid, lekkage of aanpassing van informatie heeft een beperkte impact op de reputatie van het lokaal bestuur. Dit zal interne communicatie en communicatie naar betrokken belanghebbenden met zich meebrengen."/>
    <s v="Laag"/>
    <s v="De onbeschikbaarheid, lekkage of aanpassing van informatie kan leiden tot organisatorische problemen, maar heeft beperkte juridische gevolgen."/>
    <s v="Laag"/>
    <s v="De onbeschikbaarheid, lekkage of aanpassing van informatie veroorzaakt een beperkte verstoring van de dienstverlening. Het proces kan maximaal één maand onbeschikbaar zijn zonder gevolgen voor de dienstverlening."/>
    <s v="Gemiddeld"/>
    <s v="De onbeschikbaarheid of incorrectheid van informatie kan aanzienlijke impact hebben op de exploitatie van centra, met financiële schade voor gebruikers."/>
    <s v="Gemiddeld"/>
    <e v="#N/A"/>
    <e v="#N/A"/>
    <e v="#N/A"/>
    <e v="#N/A"/>
    <e v="#N/A"/>
    <e v="#N/A"/>
    <e v="#N/A"/>
    <e v="#N/A"/>
    <e v="#N/A"/>
    <e v="#N/A"/>
    <e v="#N/A"/>
    <n v="0"/>
    <s v="Niet kritiek"/>
    <m/>
    <m/>
  </r>
  <r>
    <x v="0"/>
    <x v="3"/>
    <x v="14"/>
    <n v="685"/>
    <s v="Beheren van musea"/>
    <x v="3"/>
    <s v="Proceslijst Audit Vlaanderen"/>
    <x v="1"/>
    <s v="Kernproces_Cultuur, sport en vrije tijd_Exploitatie socio-culturele en gemeenschapscentra"/>
    <s v="Kernproces_Cultuur, sport en vrije tijd_Exploitatie socio-culturele en gemeenschapscentra_Beheren van musea"/>
    <s v="Gemiddeld"/>
    <s v="Problemen kunnen aanzienlijke kosten en financiële schade veroorzaken."/>
    <s v="Laag"/>
    <s v="De onbeschikbaarheid, lekkage of aanpassing van informatie heeft een beperkte impact op de reputatie van het lokaal bestuur. Dit zal interne communicatie en communicatie naar betrokken belanghebbenden met zich meebrengen."/>
    <s v="Laag"/>
    <s v="De onbeschikbaarheid, lekkage of aanpassing van informatie kan leiden tot organisatorische problemen, maar heeft beperkte juridische gevolgen."/>
    <s v="Laag"/>
    <s v="De onbeschikbaarheid, lekkage of aanpassing van informatie veroorzaakt een beperkte verstoring van de dienstverlening. Het proces kan maximaal één maand onbeschikbaar zijn zonder gevolgen voor de dienstverlening."/>
    <s v="Gemiddeld"/>
    <s v="De onbeschikbaarheid of incorrectheid van informatie kan aanzienlijke impact hebben op de exploitatie van centra, met financiële schade voor gebruikers."/>
    <s v="Gemiddeld"/>
    <e v="#N/A"/>
    <e v="#N/A"/>
    <e v="#N/A"/>
    <e v="#N/A"/>
    <e v="#N/A"/>
    <e v="#N/A"/>
    <e v="#N/A"/>
    <e v="#N/A"/>
    <e v="#N/A"/>
    <e v="#N/A"/>
    <e v="#N/A"/>
    <n v="0"/>
    <s v="Niet kritiek"/>
    <m/>
    <m/>
  </r>
  <r>
    <x v="0"/>
    <x v="3"/>
    <x v="14"/>
    <n v="686"/>
    <s v="Beheren van schouwburg, concertgebouw, opera"/>
    <x v="3"/>
    <s v="Proceslijst Audit Vlaanderen"/>
    <x v="1"/>
    <s v="Kernproces_Cultuur, sport en vrije tijd_Exploitatie socio-culturele en gemeenschapscentra"/>
    <s v="Kernproces_Cultuur, sport en vrije tijd_Exploitatie socio-culturele en gemeenschapscentra_Beheren van schouwburg, concertgebouw, opera"/>
    <s v="Gemiddeld"/>
    <s v="Problemen kunnen aanzienlijke kosten en financiële schade veroorzaken."/>
    <s v="Laag"/>
    <s v="De onbeschikbaarheid, lekkage of aanpassing van informatie heeft een beperkte impact op de reputatie van het lokaal bestuur. Dit zal interne communicatie en communicatie naar betrokken belanghebbenden met zich meebrengen."/>
    <s v="Laag"/>
    <s v="De onbeschikbaarheid, lekkage of aanpassing van informatie kan leiden tot organisatorische problemen, maar heeft beperkte juridische gevolgen."/>
    <s v="Laag"/>
    <s v="De onbeschikbaarheid, lekkage of aanpassing van informatie veroorzaakt een beperkte verstoring van de dienstverlening. Het proces kan maximaal één maand onbeschikbaar zijn zonder gevolgen voor de dienstverlening."/>
    <s v="Gemiddeld"/>
    <s v="De onbeschikbaarheid of incorrectheid van informatie kan aanzienlijke impact hebben op de exploitatie van centra, met financiële schade voor gebruikers."/>
    <s v="Gemiddeld"/>
    <e v="#N/A"/>
    <e v="#N/A"/>
    <e v="#N/A"/>
    <e v="#N/A"/>
    <e v="#N/A"/>
    <e v="#N/A"/>
    <e v="#N/A"/>
    <e v="#N/A"/>
    <e v="#N/A"/>
    <e v="#N/A"/>
    <e v="#N/A"/>
    <n v="0"/>
    <s v="Niet kritiek"/>
    <m/>
    <m/>
  </r>
  <r>
    <x v="0"/>
    <x v="3"/>
    <x v="14"/>
    <n v="687"/>
    <s v="Beheren van gemeenschapscentrum"/>
    <x v="3"/>
    <s v="Proceslijst Audit Vlaanderen"/>
    <x v="1"/>
    <s v="Kernproces_Cultuur, sport en vrije tijd_Exploitatie socio-culturele en gemeenschapscentra"/>
    <s v="Kernproces_Cultuur, sport en vrije tijd_Exploitatie socio-culturele en gemeenschapscentra_Beheren van gemeenschapscentrum"/>
    <s v="Gemiddeld"/>
    <s v="Problemen kunnen aanzienlijke kosten en financiële schade veroorzaken."/>
    <s v="Laag"/>
    <s v="De onbeschikbaarheid, lekkage of aanpassing van informatie heeft een beperkte impact op de reputatie van het lokaal bestuur. Dit zal interne communicatie en communicatie naar betrokken belanghebbenden met zich meebrengen."/>
    <s v="Laag"/>
    <s v="De onbeschikbaarheid, lekkage of aanpassing van informatie kan leiden tot organisatorische problemen, maar heeft beperkte juridische gevolgen."/>
    <s v="Laag"/>
    <s v="De onbeschikbaarheid, lekkage of aanpassing van informatie veroorzaakt een beperkte verstoring van de dienstverlening. Het proces kan maximaal één maand onbeschikbaar zijn zonder gevolgen voor de dienstverlening."/>
    <s v="Gemiddeld"/>
    <s v="De onbeschikbaarheid of incorrectheid van informatie kan aanzienlijke impact hebben op de exploitatie van centra, met financiële schade voor gebruikers."/>
    <s v="Gemiddeld"/>
    <e v="#N/A"/>
    <e v="#N/A"/>
    <e v="#N/A"/>
    <e v="#N/A"/>
    <e v="#N/A"/>
    <e v="#N/A"/>
    <e v="#N/A"/>
    <e v="#N/A"/>
    <e v="#N/A"/>
    <e v="#N/A"/>
    <e v="#N/A"/>
    <n v="0"/>
    <s v="Niet kritiek"/>
    <m/>
    <m/>
  </r>
  <r>
    <x v="0"/>
    <x v="3"/>
    <x v="15"/>
    <n v="67"/>
    <s v="Beheren van infrastructuur zwembaden, sporthallen en sportterreinen (bv. waterkwaliteit zwembad, infrastructuur sporthal, tribunes, etc.)"/>
    <x v="3"/>
    <s v="Processen 6 lokale besturen"/>
    <x v="1"/>
    <s v="Kernproces_Cultuur, sport en vrije tijd_Exploitatie theater- en sportinfrastructuur"/>
    <s v="Kernproces_Cultuur, sport en vrije tijd_Exploitatie theater- en sportinfrastructuur_Beheren van infrastructuur zwembaden, sporthallen en sportterreinen (bv. waterkwaliteit zwembad, infrastructuur sporthal, tribunes, etc.)"/>
    <s v="Gemiddeld"/>
    <s v="Problemen kunnen aanzienlijke kosten en financiële schade veroorzaken."/>
    <s v="Laag"/>
    <s v="De onbeschikbaarheid, lekkage of aanpassing van informatie heeft een beperkte impact op de reputatie van het lokaal bestuur. Dit zal interne communicatie en communicatie naar betrokken belanghebbenden met zich meebrengen."/>
    <s v="Laag"/>
    <s v="De onbeschikbaarheid, lekkage of aanpassing van informatie kan leiden tot organisatorische problemen, maar heeft beperkte juridische gevolgen."/>
    <s v="Gemiddeld"/>
    <s v="De onbeschikbaarheid, lekkage of aanpassing van informatie veroorzaakt een aanzienlijke verstoring van de dienstverlening. Het proces kan maximaal één week onbeschikbaar zijn zonder gevolgen voor de dienstverlening."/>
    <s v="Gemiddeld"/>
    <s v="De onbeschikbaarheid of incorrectheid van informatie kan aanzienlijke impact hebben op de exploitatie van infrastructuur, met financiële schade voor gebruikers."/>
    <s v="Gemiddeld"/>
    <e v="#N/A"/>
    <e v="#N/A"/>
    <e v="#N/A"/>
    <e v="#N/A"/>
    <e v="#N/A"/>
    <e v="#N/A"/>
    <e v="#N/A"/>
    <e v="#N/A"/>
    <e v="#N/A"/>
    <e v="#N/A"/>
    <e v="#N/A"/>
    <n v="0"/>
    <s v="Niet kritiek"/>
    <m/>
    <m/>
  </r>
  <r>
    <x v="0"/>
    <x v="3"/>
    <x v="15"/>
    <n v="695"/>
    <s v="Verhuren van sportinfrastructuur (inclusief concessies, retributies,..)"/>
    <x v="3"/>
    <s v="Proceslijst Audit Vlaanderen"/>
    <x v="1"/>
    <s v="Kernproces_Cultuur, sport en vrije tijd_Exploitatie theater- en sportinfrastructuur"/>
    <s v="Kernproces_Cultuur, sport en vrije tijd_Exploitatie theater- en sportinfrastructuur_Verhuren van sportinfrastructuur (inclusief concessies, retributies,..)"/>
    <s v="Gemiddeld"/>
    <s v="Problemen kunnen aanzienlijke kosten en financiële schade veroorzaken."/>
    <s v="Laag"/>
    <s v="De onbeschikbaarheid, lekkage of aanpassing van informatie heeft een beperkte impact op de reputatie van het lokaal bestuur. Dit zal interne communicatie en communicatie naar betrokken belanghebbenden met zich meebrengen."/>
    <s v="Laag"/>
    <s v="De onbeschikbaarheid, lekkage of aanpassing van informatie kan leiden tot organisatorische problemen, maar heeft beperkte juridische gevolgen."/>
    <s v="Gemiddeld"/>
    <s v="De onbeschikbaarheid, lekkage of aanpassing van informatie veroorzaakt een aanzienlijke verstoring van de dienstverlening. Het proces kan maximaal één week onbeschikbaar zijn zonder gevolgen voor de dienstverlening."/>
    <s v="Gemiddeld"/>
    <s v="De onbeschikbaarheid of incorrectheid van informatie kan aanzienlijke impact hebben op de exploitatie van infrastructuur, met financiële schade voor gebruikers."/>
    <s v="Gemiddeld"/>
    <e v="#N/A"/>
    <e v="#N/A"/>
    <e v="#N/A"/>
    <e v="#N/A"/>
    <e v="#N/A"/>
    <e v="#N/A"/>
    <e v="#N/A"/>
    <e v="#N/A"/>
    <e v="#N/A"/>
    <e v="#N/A"/>
    <e v="#N/A"/>
    <n v="0"/>
    <s v="Niet kritiek"/>
    <m/>
    <m/>
  </r>
  <r>
    <x v="0"/>
    <x v="3"/>
    <x v="15"/>
    <n v="646"/>
    <s v="Uitvoeren van administratie / secretariaat (bv. beheren van reservaties, kassa, etc.)"/>
    <x v="3"/>
    <s v="Processen 6 lokale besturen"/>
    <x v="1"/>
    <s v="Kernproces_Cultuur, sport en vrije tijd_Exploitatie theater- en sportinfrastructuur"/>
    <s v="Kernproces_Cultuur, sport en vrije tijd_Exploitatie theater- en sportinfrastructuur_Uitvoeren van administratie / secretariaat (bv. beheren van reservaties, kassa, etc.)"/>
    <s v="Gemiddeld"/>
    <s v="Problemen kunnen aanzienlijke kosten en financiële schade veroorzaken."/>
    <s v="Laag"/>
    <s v="De onbeschikbaarheid, lekkage of aanpassing van informatie heeft een beperkte impact op de reputatie van het lokaal bestuur. Dit zal interne communicatie en communicatie naar betrokken belanghebbenden met zich meebrengen."/>
    <s v="Laag"/>
    <s v="De onbeschikbaarheid, lekkage of aanpassing van informatie kan leiden tot organisatorische problemen, maar heeft beperkte juridische gevolgen."/>
    <s v="Gemiddeld"/>
    <s v="De onbeschikbaarheid, lekkage of aanpassing van informatie veroorzaakt een aanzienlijke verstoring van de dienstverlening. Het proces kan maximaal één week onbeschikbaar zijn zonder gevolgen voor de dienstverlening."/>
    <s v="Gemiddeld"/>
    <s v="De onbeschikbaarheid of incorrectheid van informatie kan aanzienlijke impact hebben op de exploitatie van infrastructuur, met financiële schade voor gebruikers."/>
    <s v="Gemiddeld"/>
    <e v="#N/A"/>
    <e v="#N/A"/>
    <e v="#N/A"/>
    <e v="#N/A"/>
    <e v="#N/A"/>
    <e v="#N/A"/>
    <e v="#N/A"/>
    <e v="#N/A"/>
    <e v="#N/A"/>
    <e v="#N/A"/>
    <e v="#N/A"/>
    <n v="0"/>
    <s v="Niet kritiek"/>
    <m/>
    <m/>
  </r>
  <r>
    <x v="0"/>
    <x v="3"/>
    <x v="16"/>
    <n v="643"/>
    <s v="Beheren van speelpleinen/velden en skateparken"/>
    <x v="3"/>
    <s v="Proceslijst Audit Vlaanderen"/>
    <x v="1"/>
    <s v="Kernproces_Cultuur, sport en vrije tijd_Jeugd- en seniorenwerking"/>
    <s v="Kernproces_Cultuur, sport en vrije tijd_Jeugd- en seniorenwerking_Beheren van speelpleinen/velden en skateparken"/>
    <s v="Gemiddeld"/>
    <s v="Problemen kunnen aanzienlijke kosten veroorzaken en zijn belangrijk voor sociale cohesie. "/>
    <s v="Laag"/>
    <s v="De onbeschikbaarheid, lekkage of aanpassing van informatie heeft een beperkte impact op de reputatie van het lokaal bestuur. Dit zal interne communicatie en communicatie naar betrokken belanghebbenden met zich meebrengen."/>
    <s v="Laag"/>
    <s v="De onbeschikbaarheid, lekkage of aanpassing van informatie kan leiden tot organisatorische problemen, maar heeft beperkte juridische gevolgen."/>
    <s v="Laag"/>
    <s v="De onbeschikbaarheid, lekkage of aanpassing van informatie veroorzaakt een beperkte verstoring van de dienstverlening. Het proces kan maximaal één maand onbeschikbaar zijn zonder gevolgen voor de dienstverlening."/>
    <s v="Gemiddeld"/>
    <s v="De onbeschikbaarheid of incorrectheid van informatie kan aanzienlijke impact hebben op de jeugd- en seniorenwerking, met financiële schade voor gebruikers."/>
    <s v="Gemiddeld"/>
    <e v="#N/A"/>
    <e v="#N/A"/>
    <e v="#N/A"/>
    <e v="#N/A"/>
    <e v="#N/A"/>
    <e v="#N/A"/>
    <e v="#N/A"/>
    <e v="#N/A"/>
    <e v="#N/A"/>
    <e v="#N/A"/>
    <e v="#N/A"/>
    <n v="0"/>
    <s v="Niet kritiek"/>
    <m/>
    <m/>
  </r>
  <r>
    <x v="0"/>
    <x v="3"/>
    <x v="16"/>
    <n v="688"/>
    <s v="Beheer jeugdcentra en jeugdhuizen"/>
    <x v="3"/>
    <s v="Proceslijst Audit Vlaanderen"/>
    <x v="1"/>
    <s v="Kernproces_Cultuur, sport en vrije tijd_Jeugd- en seniorenwerking"/>
    <s v="Kernproces_Cultuur, sport en vrije tijd_Jeugd- en seniorenwerking_Beheer jeugdcentra en jeugdhuizen"/>
    <s v="Gemiddeld"/>
    <s v="Problemen kunnen aanzienlijke kosten veroorzaken en zijn belangrijk voor sociale cohesie. "/>
    <s v="Laag"/>
    <s v="De onbeschikbaarheid, lekkage of aanpassing van informatie heeft een beperkte impact op de reputatie van het lokaal bestuur. Dit zal interne communicatie en communicatie naar betrokken belanghebbenden met zich meebrengen."/>
    <s v="Laag"/>
    <s v="De onbeschikbaarheid, lekkage of aanpassing van informatie kan leiden tot organisatorische problemen, maar heeft beperkte juridische gevolgen."/>
    <s v="Laag"/>
    <s v="De onbeschikbaarheid, lekkage of aanpassing van informatie veroorzaakt een beperkte verstoring van de dienstverlening. Het proces kan maximaal één maand onbeschikbaar zijn zonder gevolgen voor de dienstverlening."/>
    <s v="Gemiddeld"/>
    <s v="De onbeschikbaarheid of incorrectheid van informatie kan aanzienlijke impact hebben op de jeugd- en seniorenwerking, met financiële schade voor gebruikers."/>
    <s v="Gemiddeld"/>
    <e v="#N/A"/>
    <e v="#N/A"/>
    <e v="#N/A"/>
    <e v="#N/A"/>
    <e v="#N/A"/>
    <e v="#N/A"/>
    <e v="#N/A"/>
    <e v="#N/A"/>
    <e v="#N/A"/>
    <e v="#N/A"/>
    <e v="#N/A"/>
    <n v="0"/>
    <s v="Niet kritiek"/>
    <m/>
    <m/>
  </r>
  <r>
    <x v="0"/>
    <x v="3"/>
    <x v="16"/>
    <n v="645"/>
    <s v="Beheren en organiseren van sportkampen en speelpleinwerking (inschrijvingen, communicaties, vormgeven, etc.)"/>
    <x v="3"/>
    <s v="Catalogus producten en diensten"/>
    <x v="1"/>
    <s v="Kernproces_Cultuur, sport en vrije tijd_Jeugd- en seniorenwerking"/>
    <s v="Kernproces_Cultuur, sport en vrije tijd_Jeugd- en seniorenwerking_Beheren en organiseren van sportkampen en speelpleinwerking (inschrijvingen, communicaties, vormgeven, etc.)"/>
    <s v="Gemiddeld"/>
    <s v="Problemen kunnen aanzienlijke kosten veroorzaken en zijn belangrijk voor sociale cohesie. "/>
    <s v="Laag"/>
    <s v="De onbeschikbaarheid, lekkage of aanpassing van informatie heeft een beperkte impact op de reputatie van het lokaal bestuur. Dit zal interne communicatie en communicatie naar betrokken belanghebbenden met zich meebrengen."/>
    <s v="Laag"/>
    <s v="De onbeschikbaarheid, lekkage of aanpassing van informatie kan leiden tot organisatorische problemen, maar heeft beperkte juridische gevolgen."/>
    <s v="Laag"/>
    <s v="De onbeschikbaarheid, lekkage of aanpassing van informatie veroorzaakt een beperkte verstoring van de dienstverlening. Het proces kan maximaal één maand onbeschikbaar zijn zonder gevolgen voor de dienstverlening."/>
    <s v="Gemiddeld"/>
    <s v="De onbeschikbaarheid of incorrectheid van informatie kan aanzienlijke impact hebben op de jeugd- en seniorenwerking, met financiële schade voor gebruikers."/>
    <s v="Gemiddeld"/>
    <e v="#N/A"/>
    <e v="#N/A"/>
    <e v="#N/A"/>
    <e v="#N/A"/>
    <e v="#N/A"/>
    <e v="#N/A"/>
    <e v="#N/A"/>
    <e v="#N/A"/>
    <e v="#N/A"/>
    <e v="#N/A"/>
    <e v="#N/A"/>
    <n v="0"/>
    <s v="Niet kritiek"/>
    <m/>
    <m/>
  </r>
  <r>
    <x v="0"/>
    <x v="3"/>
    <x v="7"/>
    <n v="95"/>
    <s v="Ondersteunen van promotie kampeerterreinen"/>
    <x v="3"/>
    <s v="Proceslijst Audit Vlaanderen"/>
    <x v="1"/>
    <s v="Kernproces_Cultuur, sport en vrije tijd_Toerisme"/>
    <s v="Kernproces_Cultuur, sport en vrije tijd_Toerisme_Ondersteunen van promotie kampeerterreinen"/>
    <s v="Gemiddeld"/>
    <s v="Problemen kunnen aanzienlijke kosten veroorzaken."/>
    <s v="Laag"/>
    <s v="De onbeschikbaarheid, lekkage of aanpassing van informatie heeft een beperkte impact op de reputatie van het lokaal bestuur. Dit zal interne communicatie en communicatie naar betrokken belanghebbenden met zich meebrengen."/>
    <s v="Laag"/>
    <s v="De onbeschikbaarheid, lekkage of aanpassing van informatie kan leiden tot organisatorische problemen, maar heeft beperkte juridische gevolgen."/>
    <s v="Gemiddeld"/>
    <s v="De onbeschikbaarheid, lekkage of aanpassing van informatie veroorzaakt een aanzienlijke verstoring van de dienstverlening. Het proces kan maximaal één week onbeschikbaar zijn zonder gevolgen voor de dienstverlening."/>
    <s v="Gemiddeld"/>
    <s v="De onbeschikbaarheid of incorrectheid van informatie kan aanzienlijke impact hebben op de toerismewerking, met financiële schade voor gebruikers."/>
    <s v="Gemiddeld"/>
    <e v="#N/A"/>
    <e v="#N/A"/>
    <e v="#N/A"/>
    <e v="#N/A"/>
    <e v="#N/A"/>
    <e v="#N/A"/>
    <e v="#N/A"/>
    <e v="#N/A"/>
    <e v="#N/A"/>
    <e v="#N/A"/>
    <e v="#N/A"/>
    <n v="0"/>
    <s v="Niet kritiek"/>
    <m/>
    <m/>
  </r>
  <r>
    <x v="0"/>
    <x v="3"/>
    <x v="7"/>
    <n v="96"/>
    <s v="Beheren van toeristische centra"/>
    <x v="3"/>
    <s v="Proceslijst Audit Vlaanderen"/>
    <x v="1"/>
    <s v="Kernproces_Cultuur, sport en vrije tijd_Toerisme"/>
    <s v="Kernproces_Cultuur, sport en vrije tijd_Toerisme_Beheren van toeristische centra"/>
    <s v="Gemiddeld"/>
    <s v="Problemen kunnen aanzienlijke kosten veroorzaken."/>
    <s v="Laag"/>
    <s v="De onbeschikbaarheid, lekkage of aanpassing van informatie heeft een beperkte impact op de reputatie van het lokaal bestuur. Dit zal interne communicatie en communicatie naar betrokken belanghebbenden met zich meebrengen."/>
    <s v="Laag"/>
    <s v="De onbeschikbaarheid, lekkage of aanpassing van informatie kan leiden tot organisatorische problemen, maar heeft beperkte juridische gevolgen."/>
    <s v="Gemiddeld"/>
    <s v="De onbeschikbaarheid, lekkage of aanpassing van informatie veroorzaakt een aanzienlijke verstoring van de dienstverlening. Het proces kan maximaal één week onbeschikbaar zijn zonder gevolgen voor de dienstverlening."/>
    <s v="Gemiddeld"/>
    <s v="De onbeschikbaarheid of incorrectheid van informatie kan aanzienlijke impact hebben op de toerismewerking, met financiële schade voor gebruikers."/>
    <s v="Gemiddeld"/>
    <e v="#N/A"/>
    <e v="#N/A"/>
    <e v="#N/A"/>
    <e v="#N/A"/>
    <e v="#N/A"/>
    <e v="#N/A"/>
    <e v="#N/A"/>
    <e v="#N/A"/>
    <e v="#N/A"/>
    <e v="#N/A"/>
    <e v="#N/A"/>
    <n v="0"/>
    <s v="Niet kritiek"/>
    <m/>
    <m/>
  </r>
  <r>
    <x v="0"/>
    <x v="3"/>
    <x v="7"/>
    <n v="97"/>
    <s v="Beheren en organiseren van groepsbezoeken"/>
    <x v="3"/>
    <s v="Processen 6 lokale besturen"/>
    <x v="1"/>
    <s v="Kernproces_Cultuur, sport en vrije tijd_Toerisme"/>
    <s v="Kernproces_Cultuur, sport en vrije tijd_Toerisme_Beheren en organiseren van groepsbezoeken"/>
    <s v="Gemiddeld"/>
    <s v="Problemen kunnen aanzienlijke kosten veroorzaken."/>
    <s v="Laag"/>
    <s v="De onbeschikbaarheid, lekkage of aanpassing van informatie heeft een beperkte impact op de reputatie van het lokaal bestuur. Dit zal interne communicatie en communicatie naar betrokken belanghebbenden met zich meebrengen."/>
    <s v="Laag"/>
    <s v="De onbeschikbaarheid, lekkage of aanpassing van informatie kan leiden tot organisatorische problemen, maar heeft beperkte juridische gevolgen."/>
    <s v="Gemiddeld"/>
    <s v="De onbeschikbaarheid, lekkage of aanpassing van informatie veroorzaakt een aanzienlijke verstoring van de dienstverlening. Het proces kan maximaal één week onbeschikbaar zijn zonder gevolgen voor de dienstverlening."/>
    <s v="Gemiddeld"/>
    <s v="De onbeschikbaarheid of incorrectheid van informatie kan aanzienlijke impact hebben op de toerismewerking, met financiële schade voor gebruikers."/>
    <s v="Gemiddeld"/>
    <e v="#N/A"/>
    <e v="#N/A"/>
    <e v="#N/A"/>
    <e v="#N/A"/>
    <e v="#N/A"/>
    <e v="#N/A"/>
    <e v="#N/A"/>
    <e v="#N/A"/>
    <e v="#N/A"/>
    <e v="#N/A"/>
    <e v="#N/A"/>
    <n v="0"/>
    <s v="Niet kritiek"/>
    <m/>
    <m/>
  </r>
  <r>
    <x v="0"/>
    <x v="3"/>
    <x v="7"/>
    <n v="98"/>
    <s v="Beheren van bestellingen webshop"/>
    <x v="3"/>
    <s v="Processen 6 lokale besturen"/>
    <x v="1"/>
    <s v="Kernproces_Cultuur, sport en vrije tijd_Toerisme"/>
    <s v="Kernproces_Cultuur, sport en vrije tijd_Toerisme_Beheren van bestellingen webshop"/>
    <s v="Gemiddeld"/>
    <s v="Problemen kunnen aanzienlijke kosten veroorzaken."/>
    <s v="Laag"/>
    <s v="De onbeschikbaarheid, lekkage of aanpassing van informatie heeft een beperkte impact op de reputatie van het lokaal bestuur. Dit zal interne communicatie en communicatie naar betrokken belanghebbenden met zich meebrengen."/>
    <s v="Laag"/>
    <s v="De onbeschikbaarheid, lekkage of aanpassing van informatie kan leiden tot organisatorische problemen, maar heeft beperkte juridische gevolgen."/>
    <s v="Gemiddeld"/>
    <s v="De onbeschikbaarheid, lekkage of aanpassing van informatie veroorzaakt een aanzienlijke verstoring van de dienstverlening. Het proces kan maximaal één week onbeschikbaar zijn zonder gevolgen voor de dienstverlening."/>
    <s v="Gemiddeld"/>
    <s v="De onbeschikbaarheid of incorrectheid van informatie kan aanzienlijke impact hebben op de toerismewerking, met financiële schade voor gebruikers."/>
    <s v="Gemiddeld"/>
    <e v="#N/A"/>
    <e v="#N/A"/>
    <e v="#N/A"/>
    <e v="#N/A"/>
    <e v="#N/A"/>
    <e v="#N/A"/>
    <e v="#N/A"/>
    <e v="#N/A"/>
    <e v="#N/A"/>
    <e v="#N/A"/>
    <e v="#N/A"/>
    <n v="0"/>
    <s v="Niet kritiek"/>
    <m/>
    <m/>
  </r>
  <r>
    <x v="0"/>
    <x v="4"/>
    <x v="6"/>
    <n v="391"/>
    <s v="Beheren van inventaris scholen (inclusief onderwijsdata en facilitaire middelen)"/>
    <x v="4"/>
    <s v="Proceslijst Audit Vlaanderen"/>
    <x v="1"/>
    <s v="Kernproces_Leren en onderwijs_Beheer publiek relevante informatie"/>
    <s v="Kernproces_Leren en onderwijs_Beheer publiek relevante informatie_Beheren van inventaris scholen (inclusief onderwijsdata en facilitaire middelen)"/>
    <s v="Laag"/>
    <s v="Beperkte directe financiële gevolgen, hoewel belangrijk voor publieke informatie."/>
    <s v="Gemiddeld"/>
    <s v="De onbeschikbaarheid, lekkage of aanpassing van informatie heeft een aanzienlijke impact op de reputatie van het lokaal bestuur. Dit zal éénmalige negatieve berichtgeving in de pers met zich meebrengen."/>
    <s v="Gemiddeld"/>
    <s v="De onbeschikbaarheid, lekkage of aanpassing van informatie kan leiden tot aanzienlijke juridische gevolgen zoals aanmaningen."/>
    <s v="Laag"/>
    <s v="De onbeschikbaarheid, lekkage of aanpassing van informatie veroorzaakt een beperkte verstoring van de dienstverlening. Het proces kan maximaal één maand onbeschikbaar zijn zonder gevolgen voor de dienstverlening."/>
    <s v="Gemiddeld"/>
    <s v="De onbeschikbaarheid of incorrectheid van informatie heeft een aanzienlijke impact op de gebruikers, met compensatie mogelijk en maximaal 50% van de gebruikers geïmpacteerd."/>
    <s v="Gemiddeld"/>
    <e v="#N/A"/>
    <e v="#N/A"/>
    <e v="#N/A"/>
    <e v="#N/A"/>
    <e v="#N/A"/>
    <e v="#N/A"/>
    <e v="#N/A"/>
    <e v="#N/A"/>
    <e v="#N/A"/>
    <e v="#N/A"/>
    <e v="#N/A"/>
    <n v="0"/>
    <s v="Niet kritiek"/>
    <m/>
    <m/>
  </r>
  <r>
    <x v="0"/>
    <x v="4"/>
    <x v="17"/>
    <n v="99"/>
    <s v="Houden van toezicht (ochtend, middag en/of avond)"/>
    <x v="4"/>
    <s v="Proceslijst Audit Vlaanderen"/>
    <x v="1"/>
    <s v="Kernproces_Leren en onderwijs_Flankerende maatregelen leren en onderwijs"/>
    <s v="Kernproces_Leren en onderwijs_Flankerende maatregelen leren en onderwijs_Houden van toezicht (ochtend, middag en/of avond)"/>
    <s v="Laag"/>
    <s v="Beperkte directe financiële gevolgen, hoewel belangrijk voor onderwijsbeleid."/>
    <s v="Gemiddeld"/>
    <s v="De onbeschikbaarheid, lekkage of aanpassing van informatie heeft een aanzienlijke impact op de reputatie van het lokaal bestuur.  Dit zal éénmalig een negatieve berichtgeving in de pers met zich meebrengen."/>
    <s v="Gemiddeld"/>
    <s v="De onbeschikbaarheid, lekkage of aanpassing van informatie kan leiden tot aanzienlijke juridische gevolgen zoals aanmaningen."/>
    <s v="Gemiddeld"/>
    <s v="De onbeschikbaarheid, lekkage of aanpassing van informatie veroorzaakt een aanzienlijke verstoring van de dienstverlening. Het proces kan maximaal één week onbeschikbaar zijn zonder gevolgen voor de dienstverlening."/>
    <s v="Gemiddeld"/>
    <s v="De onbeschikbaarheid of incorrectheid van informatie kan aanzienlijke impact hebben op de flankerende maatregelen, met financiële schade voor gebruikers."/>
    <s v="Gemiddeld"/>
    <e v="#N/A"/>
    <e v="#N/A"/>
    <e v="#N/A"/>
    <e v="#N/A"/>
    <e v="#N/A"/>
    <e v="#N/A"/>
    <e v="#N/A"/>
    <e v="#N/A"/>
    <e v="#N/A"/>
    <e v="#N/A"/>
    <e v="#N/A"/>
    <n v="0"/>
    <s v="Niet kritiek"/>
    <m/>
    <m/>
  </r>
  <r>
    <x v="0"/>
    <x v="4"/>
    <x v="17"/>
    <n v="101"/>
    <s v="Beheren van internaten "/>
    <x v="4"/>
    <s v="Proceslijst Audit Vlaanderen"/>
    <x v="1"/>
    <s v="Kernproces_Leren en onderwijs_Flankerende maatregelen leren en onderwijs"/>
    <s v="Kernproces_Leren en onderwijs_Flankerende maatregelen leren en onderwijs_Beheren van internaten "/>
    <s v="Laag"/>
    <s v="Beperkte directe financiële gevolgen, hoewel belangrijk voor onderwijsbeleid."/>
    <s v="Gemiddeld"/>
    <s v="De onbeschikbaarheid, lekkage of aanpassing van informatie heeft een aanzienlijke impact op de reputatie van het lokaal bestuur.  Dit zal éénmalig een negatieve berichtgeving in de pers met zich meebrengen."/>
    <s v="Gemiddeld"/>
    <s v="De onbeschikbaarheid, lekkage of aanpassing van informatie kan leiden tot aanzienlijke juridische gevolgen zoals aanmaningen."/>
    <s v="Gemiddeld"/>
    <s v="De onbeschikbaarheid, lekkage of aanpassing van informatie veroorzaakt een aanzienlijke verstoring van de dienstverlening. Het proces kan maximaal één week onbeschikbaar zijn zonder gevolgen voor de dienstverlening."/>
    <s v="Gemiddeld"/>
    <s v="De onbeschikbaarheid of incorrectheid van informatie kan aanzienlijke impact hebben op de flankerende maatregelen, met financiële schade voor gebruikers."/>
    <s v="Gemiddeld"/>
    <e v="#N/A"/>
    <e v="#N/A"/>
    <e v="#N/A"/>
    <e v="#N/A"/>
    <e v="#N/A"/>
    <e v="#N/A"/>
    <e v="#N/A"/>
    <e v="#N/A"/>
    <e v="#N/A"/>
    <e v="#N/A"/>
    <e v="#N/A"/>
    <n v="0"/>
    <s v="Niet kritiek"/>
    <m/>
    <m/>
  </r>
  <r>
    <x v="0"/>
    <x v="4"/>
    <x v="17"/>
    <n v="661"/>
    <s v="Aanvragen van onderwijscheques"/>
    <x v="4"/>
    <s v="Catalogus producten en diensten"/>
    <x v="1"/>
    <s v="Kernproces_Leren en onderwijs_Flankerende maatregelen leren en onderwijs"/>
    <s v="Kernproces_Leren en onderwijs_Flankerende maatregelen leren en onderwijs_Aanvragen van onderwijscheques"/>
    <s v="Laag"/>
    <s v="Beperkte directe financiële gevolgen, hoewel belangrijk voor onderwijsbeleid."/>
    <s v="Gemiddeld"/>
    <s v="De onbeschikbaarheid, lekkage of aanpassing van informatie heeft een aanzienlijke impact op de reputatie van het lokaal bestuur.  Dit zal éénmalig een negatieve berichtgeving in de pers met zich meebrengen."/>
    <s v="Gemiddeld"/>
    <s v="De onbeschikbaarheid, lekkage of aanpassing van informatie kan leiden tot aanzienlijke juridische gevolgen zoals aanmaningen."/>
    <s v="Gemiddeld"/>
    <s v="De onbeschikbaarheid, lekkage of aanpassing van informatie veroorzaakt een aanzienlijke verstoring van de dienstverlening. Het proces kan maximaal één week onbeschikbaar zijn zonder gevolgen voor de dienstverlening."/>
    <s v="Gemiddeld"/>
    <s v="De onbeschikbaarheid of incorrectheid van informatie kan aanzienlijke impact hebben op de flankerende maatregelen, met financiële schade voor gebruikers."/>
    <s v="Gemiddeld"/>
    <e v="#N/A"/>
    <e v="#N/A"/>
    <e v="#N/A"/>
    <e v="#N/A"/>
    <e v="#N/A"/>
    <e v="#N/A"/>
    <e v="#N/A"/>
    <e v="#N/A"/>
    <e v="#N/A"/>
    <e v="#N/A"/>
    <e v="#N/A"/>
    <n v="0"/>
    <s v="Niet kritiek"/>
    <m/>
    <m/>
  </r>
  <r>
    <x v="0"/>
    <x v="4"/>
    <x v="17"/>
    <n v="684"/>
    <s v="Beheren van evaluatie- en schoolreglementen"/>
    <x v="4"/>
    <s v="Serieregister"/>
    <x v="1"/>
    <s v="Kernproces_Leren en onderwijs_Flankerende maatregelen leren en onderwijs"/>
    <s v="Kernproces_Leren en onderwijs_Flankerende maatregelen leren en onderwijs_Beheren van evaluatie- en schoolreglementen"/>
    <s v="Laag"/>
    <s v="Beperkte directe financiële gevolgen, hoewel belangrijk voor onderwijsbeleid."/>
    <s v="Gemiddeld"/>
    <s v="De onbeschikbaarheid, lekkage of aanpassing van informatie heeft een aanzienlijke impact op de reputatie van het lokaal bestuur.  Dit zal éénmalig een negatieve berichtgeving in de pers met zich meebrengen."/>
    <s v="Gemiddeld"/>
    <s v="De onbeschikbaarheid, lekkage of aanpassing van informatie kan leiden tot aanzienlijke juridische gevolgen zoals aanmaningen."/>
    <s v="Gemiddeld"/>
    <s v="De onbeschikbaarheid, lekkage of aanpassing van informatie veroorzaakt een aanzienlijke verstoring van de dienstverlening. Het proces kan maximaal één week onbeschikbaar zijn zonder gevolgen voor de dienstverlening."/>
    <s v="Gemiddeld"/>
    <s v="De onbeschikbaarheid of incorrectheid van informatie kan aanzienlijke impact hebben op de flankerende maatregelen, met financiële schade voor gebruikers."/>
    <s v="Gemiddeld"/>
    <e v="#N/A"/>
    <e v="#N/A"/>
    <e v="#N/A"/>
    <e v="#N/A"/>
    <e v="#N/A"/>
    <e v="#N/A"/>
    <e v="#N/A"/>
    <e v="#N/A"/>
    <e v="#N/A"/>
    <e v="#N/A"/>
    <e v="#N/A"/>
    <n v="0"/>
    <s v="Niet kritiek"/>
    <m/>
    <m/>
  </r>
  <r>
    <x v="0"/>
    <x v="4"/>
    <x v="17"/>
    <n v="102"/>
    <s v="Coördineren van leerlingenvervoer"/>
    <x v="4"/>
    <s v="Proceslijst Audit Vlaanderen"/>
    <x v="1"/>
    <s v="Kernproces_Leren en onderwijs_Flankerende maatregelen leren en onderwijs"/>
    <s v="Kernproces_Leren en onderwijs_Flankerende maatregelen leren en onderwijs_Coördineren van leerlingenvervoer"/>
    <s v="Laag"/>
    <s v="Beperkte directe financiële gevolgen, hoewel belangrijk voor onderwijsbeleid."/>
    <s v="Gemiddeld"/>
    <s v="De onbeschikbaarheid, lekkage of aanpassing van informatie heeft een aanzienlijke impact op de reputatie van het lokaal bestuur.  Dit zal éénmalig een negatieve berichtgeving in de pers met zich meebrengen."/>
    <s v="Gemiddeld"/>
    <s v="De onbeschikbaarheid, lekkage of aanpassing van informatie kan leiden tot aanzienlijke juridische gevolgen zoals aanmaningen."/>
    <s v="Gemiddeld"/>
    <s v="De onbeschikbaarheid, lekkage of aanpassing van informatie veroorzaakt een aanzienlijke verstoring van de dienstverlening. Het proces kan maximaal één week onbeschikbaar zijn zonder gevolgen voor de dienstverlening."/>
    <s v="Gemiddeld"/>
    <s v="De onbeschikbaarheid of incorrectheid van informatie kan aanzienlijke impact hebben op de flankerende maatregelen, met financiële schade voor gebruikers."/>
    <s v="Gemiddeld"/>
    <e v="#N/A"/>
    <e v="#N/A"/>
    <e v="#N/A"/>
    <e v="#N/A"/>
    <e v="#N/A"/>
    <e v="#N/A"/>
    <e v="#N/A"/>
    <e v="#N/A"/>
    <e v="#N/A"/>
    <e v="#N/A"/>
    <e v="#N/A"/>
    <n v="0"/>
    <s v="Niet kritiek"/>
    <m/>
    <m/>
  </r>
  <r>
    <x v="0"/>
    <x v="4"/>
    <x v="17"/>
    <n v="103"/>
    <s v="Aanbieden van flankerend onderwijs (bv. faciliteren fiets- en voetgangersexamen)"/>
    <x v="4"/>
    <s v="Proceslijst Audit Vlaanderen"/>
    <x v="1"/>
    <s v="Kernproces_Leren en onderwijs_Flankerende maatregelen leren en onderwijs"/>
    <s v="Kernproces_Leren en onderwijs_Flankerende maatregelen leren en onderwijs_Aanbieden van flankerend onderwijs (bv. faciliteren fiets- en voetgangersexamen)"/>
    <s v="Laag"/>
    <s v="Beperkte directe financiële gevolgen, hoewel belangrijk voor onderwijsbeleid."/>
    <s v="Gemiddeld"/>
    <s v="De onbeschikbaarheid, lekkage of aanpassing van informatie heeft een aanzienlijke impact op de reputatie van het lokaal bestuur.  Dit zal éénmalig een negatieve berichtgeving in de pers met zich meebrengen."/>
    <s v="Gemiddeld"/>
    <s v="De onbeschikbaarheid, lekkage of aanpassing van informatie kan leiden tot aanzienlijke juridische gevolgen zoals aanmaningen."/>
    <s v="Gemiddeld"/>
    <s v="De onbeschikbaarheid, lekkage of aanpassing van informatie veroorzaakt een aanzienlijke verstoring van de dienstverlening. Het proces kan maximaal één week onbeschikbaar zijn zonder gevolgen voor de dienstverlening."/>
    <s v="Gemiddeld"/>
    <s v="De onbeschikbaarheid of incorrectheid van informatie kan aanzienlijke impact hebben op de flankerende maatregelen, met financiële schade voor gebruikers."/>
    <s v="Gemiddeld"/>
    <e v="#N/A"/>
    <e v="#N/A"/>
    <e v="#N/A"/>
    <e v="#N/A"/>
    <e v="#N/A"/>
    <e v="#N/A"/>
    <e v="#N/A"/>
    <e v="#N/A"/>
    <e v="#N/A"/>
    <e v="#N/A"/>
    <e v="#N/A"/>
    <n v="0"/>
    <s v="Niet kritiek"/>
    <m/>
    <m/>
  </r>
  <r>
    <x v="0"/>
    <x v="4"/>
    <x v="17"/>
    <n v="104"/>
    <s v="Aanbieden overig onderwijs (bv. zwemles, Franse lessen,…)"/>
    <x v="4"/>
    <s v="Proceslijst Audit Vlaanderen"/>
    <x v="1"/>
    <s v="Kernproces_Leren en onderwijs_Flankerende maatregelen leren en onderwijs"/>
    <s v="Kernproces_Leren en onderwijs_Flankerende maatregelen leren en onderwijs_Aanbieden overig onderwijs (bv. zwemles, Franse lessen,…)"/>
    <s v="Laag"/>
    <s v="Beperkte directe financiële gevolgen, hoewel belangrijk voor onderwijsbeleid."/>
    <s v="Gemiddeld"/>
    <s v="De onbeschikbaarheid, lekkage of aanpassing van informatie heeft een aanzienlijke impact op de reputatie van het lokaal bestuur.  Dit zal éénmalig een negatieve berichtgeving in de pers met zich meebrengen."/>
    <s v="Gemiddeld"/>
    <s v="De onbeschikbaarheid, lekkage of aanpassing van informatie kan leiden tot aanzienlijke juridische gevolgen zoals aanmaningen."/>
    <s v="Gemiddeld"/>
    <s v="De onbeschikbaarheid, lekkage of aanpassing van informatie veroorzaakt een aanzienlijke verstoring van de dienstverlening. Het proces kan maximaal één week onbeschikbaar zijn zonder gevolgen voor de dienstverlening."/>
    <s v="Gemiddeld"/>
    <s v="De onbeschikbaarheid of incorrectheid van informatie kan aanzienlijke impact hebben op de flankerende maatregelen, met financiële schade voor gebruikers."/>
    <s v="Gemiddeld"/>
    <e v="#N/A"/>
    <e v="#N/A"/>
    <e v="#N/A"/>
    <e v="#N/A"/>
    <e v="#N/A"/>
    <e v="#N/A"/>
    <e v="#N/A"/>
    <e v="#N/A"/>
    <e v="#N/A"/>
    <e v="#N/A"/>
    <e v="#N/A"/>
    <n v="0"/>
    <s v="Niet kritiek"/>
    <m/>
    <m/>
  </r>
  <r>
    <x v="0"/>
    <x v="4"/>
    <x v="17"/>
    <n v="105"/>
    <s v="Organiseren van buitenschoolse opvang"/>
    <x v="4"/>
    <s v="Proceslijst Audit Vlaanderen"/>
    <x v="1"/>
    <s v="Kernproces_Leren en onderwijs_Flankerende maatregelen leren en onderwijs"/>
    <s v="Kernproces_Leren en onderwijs_Flankerende maatregelen leren en onderwijs_Organiseren van buitenschoolse opvang"/>
    <s v="Laag"/>
    <s v="Beperkte directe financiële gevolgen, hoewel belangrijk voor onderwijsbeleid."/>
    <s v="Gemiddeld"/>
    <s v="De onbeschikbaarheid, lekkage of aanpassing van informatie heeft een aanzienlijke impact op de reputatie van het lokaal bestuur.  Dit zal éénmalig een negatieve berichtgeving in de pers met zich meebrengen."/>
    <s v="Gemiddeld"/>
    <s v="De onbeschikbaarheid, lekkage of aanpassing van informatie kan leiden tot aanzienlijke juridische gevolgen zoals aanmaningen."/>
    <s v="Gemiddeld"/>
    <s v="De onbeschikbaarheid, lekkage of aanpassing van informatie veroorzaakt een aanzienlijke verstoring van de dienstverlening. Het proces kan maximaal één week onbeschikbaar zijn zonder gevolgen voor de dienstverlening."/>
    <s v="Gemiddeld"/>
    <s v="De onbeschikbaarheid of incorrectheid van informatie kan aanzienlijke impact hebben op de flankerende maatregelen, met financiële schade voor gebruikers."/>
    <s v="Gemiddeld"/>
    <e v="#N/A"/>
    <e v="#N/A"/>
    <e v="#N/A"/>
    <e v="#N/A"/>
    <e v="#N/A"/>
    <e v="#N/A"/>
    <e v="#N/A"/>
    <e v="#N/A"/>
    <e v="#N/A"/>
    <e v="#N/A"/>
    <e v="#N/A"/>
    <n v="0"/>
    <s v="Niet kritiek"/>
    <m/>
    <m/>
  </r>
  <r>
    <x v="0"/>
    <x v="4"/>
    <x v="17"/>
    <n v="114"/>
    <s v="Verdelen en beheren van de materialen die nodig zijn voor de lessen"/>
    <x v="4"/>
    <s v="Processen 6 lokale besturen"/>
    <x v="1"/>
    <s v="Kernproces_Leren en onderwijs_Flankerende maatregelen leren en onderwijs"/>
    <s v="Kernproces_Leren en onderwijs_Flankerende maatregelen leren en onderwijs_Verdelen en beheren van de materialen die nodig zijn voor de lessen"/>
    <s v="Laag"/>
    <s v="Beperkte directe financiële gevolgen, hoewel belangrijk voor onderwijsbeleid."/>
    <s v="Gemiddeld"/>
    <s v="De onbeschikbaarheid, lekkage of aanpassing van informatie heeft een aanzienlijke impact op de reputatie van het lokaal bestuur.  Dit zal éénmalig een negatieve berichtgeving in de pers met zich meebrengen."/>
    <s v="Gemiddeld"/>
    <s v="De onbeschikbaarheid, lekkage of aanpassing van informatie kan leiden tot aanzienlijke juridische gevolgen zoals aanmaningen."/>
    <s v="Gemiddeld"/>
    <s v="De onbeschikbaarheid, lekkage of aanpassing van informatie veroorzaakt een aanzienlijke verstoring van de dienstverlening. Het proces kan maximaal één week onbeschikbaar zijn zonder gevolgen voor de dienstverlening."/>
    <s v="Gemiddeld"/>
    <s v="De onbeschikbaarheid of incorrectheid van informatie kan aanzienlijke impact hebben op de flankerende maatregelen, met financiële schade voor gebruikers."/>
    <s v="Gemiddeld"/>
    <e v="#N/A"/>
    <e v="#N/A"/>
    <e v="#N/A"/>
    <e v="#N/A"/>
    <e v="#N/A"/>
    <e v="#N/A"/>
    <e v="#N/A"/>
    <e v="#N/A"/>
    <e v="#N/A"/>
    <e v="#N/A"/>
    <e v="#N/A"/>
    <n v="0"/>
    <s v="Niet kritiek"/>
    <m/>
    <m/>
  </r>
  <r>
    <x v="0"/>
    <x v="4"/>
    <x v="17"/>
    <n v="115"/>
    <s v="Bieden van onmiddellijke en ad hoc respons bij dringende zaken van leerlingen, leerkrachten, problemen in het gebouw"/>
    <x v="4"/>
    <s v="Processen 6 lokale besturen"/>
    <x v="1"/>
    <s v="Kernproces_Leren en onderwijs_Flankerende maatregelen leren en onderwijs"/>
    <s v="Kernproces_Leren en onderwijs_Flankerende maatregelen leren en onderwijs_Bieden van onmiddellijke en ad hoc respons bij dringende zaken van leerlingen, leerkrachten, problemen in het gebouw"/>
    <s v="Laag"/>
    <s v="Beperkte directe financiële gevolgen, hoewel belangrijk voor onderwijsbeleid."/>
    <s v="Gemiddeld"/>
    <s v="De onbeschikbaarheid, lekkage of aanpassing van informatie heeft een aanzienlijke impact op de reputatie van het lokaal bestuur.  Dit zal éénmalig een negatieve berichtgeving in de pers met zich meebrengen."/>
    <s v="Gemiddeld"/>
    <s v="De onbeschikbaarheid, lekkage of aanpassing van informatie kan leiden tot aanzienlijke juridische gevolgen zoals aanmaningen."/>
    <s v="Gemiddeld"/>
    <s v="De onbeschikbaarheid, lekkage of aanpassing van informatie veroorzaakt een aanzienlijke verstoring van de dienstverlening. Het proces kan maximaal één week onbeschikbaar zijn zonder gevolgen voor de dienstverlening."/>
    <s v="Gemiddeld"/>
    <s v="De onbeschikbaarheid of incorrectheid van informatie kan aanzienlijke impact hebben op de flankerende maatregelen, met financiële schade voor gebruikers."/>
    <s v="Gemiddeld"/>
    <e v="#N/A"/>
    <e v="#N/A"/>
    <e v="#N/A"/>
    <e v="#N/A"/>
    <e v="#N/A"/>
    <e v="#N/A"/>
    <e v="#N/A"/>
    <e v="#N/A"/>
    <e v="#N/A"/>
    <e v="#N/A"/>
    <e v="#N/A"/>
    <n v="0"/>
    <s v="Niet kritiek"/>
    <m/>
    <m/>
  </r>
  <r>
    <x v="0"/>
    <x v="4"/>
    <x v="17"/>
    <n v="116"/>
    <s v="Organiseren van permanentie tijdens de openingsuren van het secretariaat"/>
    <x v="4"/>
    <s v="Processen 6 lokale besturen"/>
    <x v="1"/>
    <s v="Kernproces_Leren en onderwijs_Flankerende maatregelen leren en onderwijs"/>
    <s v="Kernproces_Leren en onderwijs_Flankerende maatregelen leren en onderwijs_Organiseren van permanentie tijdens de openingsuren van het secretariaat"/>
    <s v="Laag"/>
    <s v="Beperkte directe financiële gevolgen, hoewel belangrijk voor onderwijsbeleid."/>
    <s v="Gemiddeld"/>
    <s v="De onbeschikbaarheid, lekkage of aanpassing van informatie heeft een aanzienlijke impact op de reputatie van het lokaal bestuur.  Dit zal éénmalig een negatieve berichtgeving in de pers met zich meebrengen."/>
    <s v="Gemiddeld"/>
    <s v="De onbeschikbaarheid, lekkage of aanpassing van informatie kan leiden tot aanzienlijke juridische gevolgen zoals aanmaningen."/>
    <s v="Gemiddeld"/>
    <s v="De onbeschikbaarheid, lekkage of aanpassing van informatie veroorzaakt een aanzienlijke verstoring van de dienstverlening. Het proces kan maximaal één week onbeschikbaar zijn zonder gevolgen voor de dienstverlening."/>
    <s v="Gemiddeld"/>
    <s v="De onbeschikbaarheid of incorrectheid van informatie kan aanzienlijke impact hebben op de flankerende maatregelen, met financiële schade voor gebruikers."/>
    <s v="Gemiddeld"/>
    <e v="#N/A"/>
    <e v="#N/A"/>
    <e v="#N/A"/>
    <e v="#N/A"/>
    <e v="#N/A"/>
    <e v="#N/A"/>
    <e v="#N/A"/>
    <e v="#N/A"/>
    <e v="#N/A"/>
    <e v="#N/A"/>
    <e v="#N/A"/>
    <n v="0"/>
    <s v="Niet kritiek"/>
    <m/>
    <m/>
  </r>
  <r>
    <x v="0"/>
    <x v="4"/>
    <x v="17"/>
    <n v="117"/>
    <s v="Organiseren van leerlingenbegeleiding"/>
    <x v="4"/>
    <s v="Processen 6 lokale besturen"/>
    <x v="1"/>
    <s v="Kernproces_Leren en onderwijs_Flankerende maatregelen leren en onderwijs"/>
    <s v="Kernproces_Leren en onderwijs_Flankerende maatregelen leren en onderwijs_Organiseren van leerlingenbegeleiding"/>
    <s v="Laag"/>
    <s v="Beperkte directe financiële gevolgen, hoewel belangrijk voor onderwijsbeleid."/>
    <s v="Gemiddeld"/>
    <s v="De onbeschikbaarheid, lekkage of aanpassing van informatie heeft een aanzienlijke impact op de reputatie van het lokaal bestuur.  Dit zal éénmalig een negatieve berichtgeving in de pers met zich meebrengen."/>
    <s v="Gemiddeld"/>
    <s v="De onbeschikbaarheid, lekkage of aanpassing van informatie kan leiden tot aanzienlijke juridische gevolgen zoals aanmaningen."/>
    <s v="Gemiddeld"/>
    <s v="De onbeschikbaarheid, lekkage of aanpassing van informatie veroorzaakt een aanzienlijke verstoring van de dienstverlening. Het proces kan maximaal één week onbeschikbaar zijn zonder gevolgen voor de dienstverlening."/>
    <s v="Gemiddeld"/>
    <s v="De onbeschikbaarheid of incorrectheid van informatie kan aanzienlijke impact hebben op de flankerende maatregelen, met financiële schade voor gebruikers."/>
    <s v="Gemiddeld"/>
    <e v="#N/A"/>
    <e v="#N/A"/>
    <e v="#N/A"/>
    <e v="#N/A"/>
    <e v="#N/A"/>
    <e v="#N/A"/>
    <e v="#N/A"/>
    <e v="#N/A"/>
    <e v="#N/A"/>
    <e v="#N/A"/>
    <e v="#N/A"/>
    <n v="0"/>
    <s v="Niet kritiek"/>
    <m/>
    <m/>
  </r>
  <r>
    <x v="0"/>
    <x v="4"/>
    <x v="18"/>
    <n v="106"/>
    <s v="Aanbieden van algemeen secundair onderwijs"/>
    <x v="4"/>
    <s v="Proceslijst Audit Vlaanderen"/>
    <x v="1"/>
    <s v="Kernproces_Leren en onderwijs_Verstrekken gemeentelijk dagonderwijs"/>
    <s v="Kernproces_Leren en onderwijs_Verstrekken gemeentelijk dagonderwijs_Aanbieden van algemeen secundair onderwijs"/>
    <s v="Groot"/>
    <s v="Directe impact op onderwijsvoorzieningen, met ernstige financiële gevolgen bij problemen."/>
    <s v="Groot"/>
    <s v="De onbeschikbaarheid, lekkage of aanpassing van informatie heeft een ernstige impact op de reputatie van het lokaal bestuur. Dit zal enkele dagen een negatieve berichtgeving in de pers met zich meebrengen."/>
    <s v="Groot"/>
    <s v="De onbeschikbaarheid, lekkage of aanpassing van informatie kan leiden tot ernstige juridische gevolgen zoals boetes."/>
    <s v="Kritiek"/>
    <s v="De onbeschikbaarheid, lekkage of aanpassing van informatie veroorzaakt een zeer ernstige verstoring van de dienstverlening. Het proces kan maximaal 24 uur onbeschikbaar zijn zonder gevolgen voor de dienstverlening."/>
    <s v="Groot"/>
    <s v="De onbeschikbaarheid of incorrectheid van informatie heeft een ernstige impact op het onderwijs, met maximum 75% van de gebruikers geïmpacteerd."/>
    <s v="Kritiek"/>
    <s v="Gemiddeld"/>
    <s v="Algemeen secundair onderwijs is essentieel voor de educatieve ontwikkeling van jongeren. Problemen met beschikbaarheid, betrouwbaarheid of integriteit van informatie kunnen leiden tot aanzienlijke financiële gevolgen, zoals verlies van subsidies, juridische kosten en reputatieschade, met financiële schade van 10-15% van de jaaromzet."/>
    <s v="Groot"/>
    <s v="Problemen met beschikbaarheid, betrouwbaarheid of integriteit van informatie kunnen leiden tot ernstige reputatieschade, resulterend in enkele dagen negatieve berichtgeving. Het algemeen secundair onderwijs is cruciaal voor de vorming van jongeren en heeft een brede impact op de gemeenschap."/>
    <s v="Groot"/>
    <s v="De onbeschikbaarheid, lekkage of aanpassing van informatie kan leiden tot ernstige juridische gevolgen zoals boetes, gezien het belang van correcte informatieverstrekking en administratie in het algemeen secundair onderwijs."/>
    <s v="Groot"/>
    <s v="De onbeschikbaarheid, lekkage of aanpassing van informatie kan leiden tot ernstige verstoringen in het onderwijsproces, wat directe negatieve gevolgen heeft voor de continuïteit van het onderwijs en de leerprestaties van de leerlingen."/>
    <s v="Groot"/>
    <s v="De onbeschikbaarheid, lekkage of aanpassing van informatie in dit proces kan leiden tot ernstige verstoringen in het onderwijs voor een groot aantal leerlingen, waarbij tot 75% van de gebruikers (leerlingen en ouders) wordt geïmpacteerd. Er is blijvende impact voor gebruikers."/>
    <s v="Groot"/>
    <n v="0"/>
    <s v="Niet kritiek"/>
    <m/>
    <m/>
  </r>
  <r>
    <x v="0"/>
    <x v="4"/>
    <x v="18"/>
    <n v="107"/>
    <s v="Aanbieden van beroepssecundair onderwijs met inbegrip van het land- en tuinbouwonderwijs"/>
    <x v="4"/>
    <s v="Proceslijst Audit Vlaanderen"/>
    <x v="1"/>
    <s v="Kernproces_Leren en onderwijs_Verstrekken gemeentelijk dagonderwijs"/>
    <s v="Kernproces_Leren en onderwijs_Verstrekken gemeentelijk dagonderwijs_Aanbieden van beroepssecundair onderwijs met inbegrip van het land- en tuinbouwonderwijs"/>
    <s v="Groot"/>
    <s v="Directe impact op onderwijsvoorzieningen, met ernstige financiële gevolgen bij problemen."/>
    <s v="Groot"/>
    <s v="De onbeschikbaarheid, lekkage of aanpassing van informatie heeft een ernstige impact op de reputatie van het lokaal bestuur. Dit zal enkele dagen een negatieve berichtgeving in de pers met zich meebrengen."/>
    <s v="Groot"/>
    <s v="De onbeschikbaarheid, lekkage of aanpassing van informatie kan leiden tot ernstige juridische gevolgen zoals boetes."/>
    <s v="Kritiek"/>
    <s v="De onbeschikbaarheid, lekkage of aanpassing van informatie veroorzaakt een zeer ernstige verstoring van de dienstverlening. Het proces kan maximaal 24 uur onbeschikbaar zijn zonder gevolgen voor de dienstverlening."/>
    <s v="Groot"/>
    <s v="De onbeschikbaarheid of incorrectheid van informatie heeft een ernstige impact op het onderwijs, met maximum 75% van de gebruikers geïmpacteerd."/>
    <s v="Kritiek"/>
    <s v="Gemiddeld"/>
    <s v="Beroepssecundair onderwijs, inclusief land- en tuinbouwonderwijs, is belangrijk voor de praktische en beroepsgerichte opleiding van jongeren. Problemen met informatie kunnen leiden tot aanzienlijke financiële gevolgen, zoals verlies van subsidies en juridische kosten, met financiële schade van 5-10% van de jaaromzet."/>
    <s v="Groot"/>
    <s v="Problemen met beschikbaarheid, betrouwbaarheid of integriteit van informatie kunnen leiden tot ernstige reputatieschade, resulterend in enkele dagen negatieve berichtgeving. Beroepssecundair onderwijs is essentieel voor de praktische opleiding van jongeren en heeft een directe impact op de lokale economie en werkgelegenheid."/>
    <s v="Gemiddeld"/>
    <s v="De onbeschikbaarheid, lekkage of aanpassing van informatie kan leiden tot ernstige juridische gevolgen zoals boetes, gezien het belang van correcte informatieverstrekking en administratie in het beroepssecundair onderwijs, inclusief land- en tuinbouwonderwijs."/>
    <s v="Groot"/>
    <s v="De onbeschikbaarheid, lekkage of aanpassing van informatie kan leiden tot ernstige verstoringen in het onderwijsproces, wat directe negatieve gevolgen heeft voor de continuïteit van het onderwijs en de leerprestaties van de leerlingen, evenals voor de praktische vaardigheden die essentieel zijn voor beroepsopleidingen."/>
    <s v="Groot"/>
    <s v="De onbeschikbaarheid, lekkage of aanpassing van informatie in dit proces kan leiden tot ernstige verstoringen in het beroepsonderwijs, waarbij tot 75% van de gebruikers (leerlingen en ouders) wordt geïmpacteerd. Er is blijvende impact voor gebruikers."/>
    <s v="Groot"/>
    <n v="0"/>
    <s v="Niet kritiek"/>
    <m/>
    <m/>
  </r>
  <r>
    <x v="0"/>
    <x v="4"/>
    <x v="18"/>
    <n v="108"/>
    <s v="Aanbieden van gewoon basisonderwijs"/>
    <x v="4"/>
    <s v="Proceslijst Audit Vlaanderen"/>
    <x v="1"/>
    <s v="Kernproces_Leren en onderwijs_Verstrekken gemeentelijk dagonderwijs"/>
    <s v="Kernproces_Leren en onderwijs_Verstrekken gemeentelijk dagonderwijs_Aanbieden van gewoon basisonderwijs"/>
    <s v="Groot"/>
    <s v="Directe impact op onderwijsvoorzieningen, met ernstige financiële gevolgen bij problemen."/>
    <s v="Groot"/>
    <s v="De onbeschikbaarheid, lekkage of aanpassing van informatie heeft een ernstige impact op de reputatie van het lokaal bestuur. Dit zal enkele dagen een negatieve berichtgeving in de pers met zich meebrengen."/>
    <s v="Groot"/>
    <s v="De onbeschikbaarheid, lekkage of aanpassing van informatie kan leiden tot ernstige juridische gevolgen zoals boetes."/>
    <s v="Kritiek"/>
    <s v="De onbeschikbaarheid, lekkage of aanpassing van informatie veroorzaakt een zeer ernstige verstoring van de dienstverlening. Het proces kan maximaal 24 uur onbeschikbaar zijn zonder gevolgen voor de dienstverlening."/>
    <s v="Groot"/>
    <s v="De onbeschikbaarheid of incorrectheid van informatie heeft een ernstige impact op het onderwijs, met maximum 75% van de gebruikers geïmpacteerd."/>
    <s v="Kritiek"/>
    <s v="Gemiddeld"/>
    <s v="Basisonderwijs is fundamenteel voor de educatieve basis van kinderen. Problemen met beschikbaarheid, betrouwbaarheid of integriteit van informatie kunnen leiden tot aanzienlijke financiële gevolgen, zoals verlies van subsidies, juridische kosten en reputatieschade, met financiële schade van 15-20% van de jaaromzet."/>
    <s v="Groot"/>
    <s v="Problemen met beschikbaarheid, betrouwbaarheid of integriteit van informatie kunnen leiden tot ernstige reputatieschade, resulterend in enkele dagen negatieve berichtgeving. Basisonderwijs vormt de basis van de educatieve ontwikkeling van kinderen en heeft een grote invloed op de gemeenschap."/>
    <s v="Groot"/>
    <s v="De onbeschikbaarheid, lekkage of aanpassing van informatie kan leiden tot ernstige juridische gevolgen zoals boetes, gezien het belang van correcte informatieverstrekking en administratie in het basisonderwijs."/>
    <s v="Groot"/>
    <s v="De onbeschikbaarheid, lekkage of aanpassing van informatie kan leiden tot ernstige verstoringen in het onderwijsproces, wat directe negatieve gevolgen heeft voor de continuïteit van het onderwijs en de leerprestaties van de leerlingen, vooral gezien de cruciale rol van basisonderwijs in de ontwikkeling van kinderen."/>
    <s v="Groot"/>
    <s v="De onbeschikbaarheid, lekkage of aanpassing van informatie in dit proces kan leiden tot ernstige verstoringen in het basisonderwijs, waarbij tot 75% van de gebruikers (leerlingen en ouders) wordt geïmpacteerd. Er is blijvende impact voor gebruikers."/>
    <s v="Groot"/>
    <n v="0"/>
    <s v="Niet kritiek"/>
    <m/>
    <m/>
  </r>
  <r>
    <x v="0"/>
    <x v="4"/>
    <x v="18"/>
    <n v="109"/>
    <s v="Aanbieden van technisch secundair onderwijs"/>
    <x v="4"/>
    <s v="Proceslijst Audit Vlaanderen"/>
    <x v="1"/>
    <s v="Kernproces_Leren en onderwijs_Verstrekken gemeentelijk dagonderwijs"/>
    <s v="Kernproces_Leren en onderwijs_Verstrekken gemeentelijk dagonderwijs_Aanbieden van technisch secundair onderwijs"/>
    <s v="Groot"/>
    <s v="Directe impact op onderwijsvoorzieningen, met ernstige financiële gevolgen bij problemen."/>
    <s v="Groot"/>
    <s v="De onbeschikbaarheid, lekkage of aanpassing van informatie heeft een ernstige impact op de reputatie van het lokaal bestuur. Dit zal enkele dagen een negatieve berichtgeving in de pers met zich meebrengen."/>
    <s v="Groot"/>
    <s v="De onbeschikbaarheid, lekkage of aanpassing van informatie kan leiden tot ernstige juridische gevolgen zoals boetes."/>
    <s v="Kritiek"/>
    <s v="De onbeschikbaarheid, lekkage of aanpassing van informatie veroorzaakt een zeer ernstige verstoring van de dienstverlening. Het proces kan maximaal 24 uur onbeschikbaar zijn zonder gevolgen voor de dienstverlening."/>
    <s v="Groot"/>
    <s v="De onbeschikbaarheid of incorrectheid van informatie heeft een ernstige impact op het onderwijs, met maximum 75% van de gebruikers geïmpacteerd."/>
    <s v="Kritiek"/>
    <s v="Gemiddeld"/>
    <s v="Technisch secundair onderwijs is belangrijk voor de technische en beroepsgerichte opleiding van jongeren. Problemen met informatie kunnen leiden tot aanzienlijke financiële gevolgen, zoals verlies van subsidies en juridische kosten, met financiële schade van 10-15% van de jaaromzet."/>
    <s v="Groot"/>
    <s v="Problemen met beschikbaarheid, betrouwbaarheid of integriteit van informatie kunnen leiden tot ernstige reputatieschade, resulterend in enkele dagen negatieve berichtgeving. Technisch secundair onderwijs is belangrijk voor de technische en beroepsmatige vorming van jongeren en heeft een directe impact op de lokale economie en werkgelegenheid."/>
    <s v="Groot"/>
    <s v="De onbeschikbaarheid, lekkage of aanpassing van informatie kan leiden tot ernstige juridische gevolgen zoals boetes, gezien het belang van correcte informatieverstrekking en administratie in het technisch secundair onderwijs."/>
    <s v="Groot"/>
    <s v="De onbeschikbaarheid, lekkage of aanpassing van informatie kan leiden tot ernstige verstoringen in het onderwijsproces, wat directe negatieve gevolgen heeft voor de continuïteit van het onderwijs en de leerprestaties van de leerlingen, evenals voor de technische vaardigheden die essentieel zijn voor technische opleidingen."/>
    <s v="Groot"/>
    <s v="De onbeschikbaarheid, lekkage of aanpassing van informatie in dit proces kan leiden tot ernstige verstoringen in het technisch onderwijs, waarbij tot 75% van de gebruikers (leerlingen en ouders) wordt geïmpacteerd. Er is blijvende impact voor gebruikers."/>
    <s v="Groot"/>
    <n v="0"/>
    <s v="Niet kritiek"/>
    <m/>
    <m/>
  </r>
  <r>
    <x v="0"/>
    <x v="4"/>
    <x v="19"/>
    <n v="81"/>
    <s v="Aanbieden van deeltijds kunstonderwijs "/>
    <x v="4"/>
    <s v="Processen 6 lokale besturen"/>
    <x v="1"/>
    <s v="Kernproces_Leren en onderwijs_Verstrekken gemeentelijk volwassenenonderwijs en deeltijds kunstonderwijs"/>
    <s v="Kernproces_Leren en onderwijs_Verstrekken gemeentelijk volwassenenonderwijs en deeltijds kunstonderwijs_Aanbieden van deeltijds kunstonderwijs "/>
    <s v="Groot"/>
    <s v="Directe impact op onderwijsvoorzieningen, met ernstige financiële gevolgen bij problemen."/>
    <s v="Gemiddeld"/>
    <s v="De onbeschikbaarheid, lekkage of aanpassing van informatie heeft een aanzienlijke impact op de reputatie van het lokaal bestuur. Dit zal éénmalig een negatieve berichtgeving in de pers met zich meebrengen."/>
    <s v="Groot"/>
    <s v="De onbeschikbaarheid, lekkage of aanpassing van informatie kan leiden tot ernstige juridische gevolgen zoals boetes."/>
    <s v="Gemiddeld"/>
    <s v="De onbeschikbaarheid, lekkage of aanpassing van informatie veroorzaakt een aanzienlijke verstoring van de dienstverlening. Het proces kan maximaal één week onbeschikbaar zijn zonder gevolgen voor de dienstverlening."/>
    <s v="Laag"/>
    <s v="De onbeschikbaarheid of incorrectheid van informatie heeft een beperkte impact op de gebruikers, met compensatie mogelijk en maximaal 20% van de gebruikers geïmpacteerd."/>
    <s v="Groot"/>
    <e v="#N/A"/>
    <e v="#N/A"/>
    <e v="#N/A"/>
    <e v="#N/A"/>
    <e v="#N/A"/>
    <e v="#N/A"/>
    <e v="#N/A"/>
    <e v="#N/A"/>
    <e v="#N/A"/>
    <e v="#N/A"/>
    <e v="#N/A"/>
    <n v="0"/>
    <s v="Niet kritiek"/>
    <m/>
    <m/>
  </r>
  <r>
    <x v="0"/>
    <x v="4"/>
    <x v="19"/>
    <n v="110"/>
    <s v="Aanbieden van beroepsonderwijs voor volwassenen"/>
    <x v="4"/>
    <s v="Proceslijst Audit Vlaanderen"/>
    <x v="1"/>
    <s v="Kernproces_Leren en onderwijs_Verstrekken gemeentelijk volwassenenonderwijs en deeltijds kunstonderwijs"/>
    <s v="Kernproces_Leren en onderwijs_Verstrekken gemeentelijk volwassenenonderwijs en deeltijds kunstonderwijs_Aanbieden van beroepsonderwijs voor volwassenen"/>
    <s v="Groot"/>
    <s v="Directe impact op onderwijsvoorzieningen, met ernstige financiële gevolgen bij problemen."/>
    <s v="Gemiddeld"/>
    <s v="De onbeschikbaarheid, lekkage of aanpassing van informatie heeft een aanzienlijke impact op de reputatie van het lokaal bestuur. Dit zal éénmalig een negatieve berichtgeving in de pers met zich meebrengen."/>
    <s v="Groot"/>
    <s v="De onbeschikbaarheid, lekkage of aanpassing van informatie kan leiden tot ernstige juridische gevolgen zoals boetes."/>
    <s v="Gemiddeld"/>
    <s v="De onbeschikbaarheid, lekkage of aanpassing van informatie veroorzaakt een aanzienlijke verstoring van de dienstverlening. Het proces kan maximaal één week onbeschikbaar zijn zonder gevolgen voor de dienstverlening."/>
    <s v="Laag"/>
    <s v="De onbeschikbaarheid of incorrectheid van informatie heeft een beperkte impact op de gebruikers, met compensatie mogelijk en maximaal 20% van de gebruikers geïmpacteerd."/>
    <s v="Groot"/>
    <e v="#N/A"/>
    <e v="#N/A"/>
    <e v="#N/A"/>
    <e v="#N/A"/>
    <e v="#N/A"/>
    <e v="#N/A"/>
    <e v="#N/A"/>
    <e v="#N/A"/>
    <e v="#N/A"/>
    <e v="#N/A"/>
    <e v="#N/A"/>
    <n v="0"/>
    <s v="Niet kritiek"/>
    <m/>
    <m/>
  </r>
  <r>
    <x v="0"/>
    <x v="4"/>
    <x v="19"/>
    <n v="111"/>
    <s v="Aanbieden van secundair volwassenenonderwijs"/>
    <x v="4"/>
    <s v="Proceslijst Audit Vlaanderen"/>
    <x v="1"/>
    <s v="Kernproces_Leren en onderwijs_Verstrekken gemeentelijk volwassenenonderwijs en deeltijds kunstonderwijs"/>
    <s v="Kernproces_Leren en onderwijs_Verstrekken gemeentelijk volwassenenonderwijs en deeltijds kunstonderwijs_Aanbieden van secundair volwassenenonderwijs"/>
    <s v="Groot"/>
    <s v="Directe impact op onderwijsvoorzieningen, met ernstige financiële gevolgen bij problemen."/>
    <s v="Gemiddeld"/>
    <s v="De onbeschikbaarheid, lekkage of aanpassing van informatie heeft een aanzienlijke impact op de reputatie van het lokaal bestuur. Dit zal éénmalig een negatieve berichtgeving in de pers met zich meebrengen."/>
    <s v="Groot"/>
    <s v="De onbeschikbaarheid, lekkage of aanpassing van informatie kan leiden tot ernstige juridische gevolgen zoals boetes."/>
    <s v="Gemiddeld"/>
    <s v="De onbeschikbaarheid, lekkage of aanpassing van informatie veroorzaakt een aanzienlijke verstoring van de dienstverlening. Het proces kan maximaal één week onbeschikbaar zijn zonder gevolgen voor de dienstverlening."/>
    <s v="Laag"/>
    <s v="De onbeschikbaarheid of incorrectheid van informatie heeft een beperkte impact op de gebruikers, met compensatie mogelijk en maximaal 20% van de gebruikers geïmpacteerd."/>
    <s v="Groot"/>
    <e v="#N/A"/>
    <e v="#N/A"/>
    <e v="#N/A"/>
    <e v="#N/A"/>
    <e v="#N/A"/>
    <e v="#N/A"/>
    <e v="#N/A"/>
    <e v="#N/A"/>
    <e v="#N/A"/>
    <e v="#N/A"/>
    <e v="#N/A"/>
    <n v="0"/>
    <s v="Niet kritiek"/>
    <m/>
    <m/>
  </r>
  <r>
    <x v="0"/>
    <x v="4"/>
    <x v="19"/>
    <n v="742"/>
    <s v="Inrichten en organiseren van een conservatorium"/>
    <x v="4"/>
    <s v="Serieregister"/>
    <x v="1"/>
    <s v="Kernproces_Leren en onderwijs_Verstrekken gemeentelijk volwassenenonderwijs en deeltijds kunstonderwijs"/>
    <s v="Kernproces_Leren en onderwijs_Verstrekken gemeentelijk volwassenenonderwijs en deeltijds kunstonderwijs_Inrichten en organiseren van een conservatorium"/>
    <s v="Groot"/>
    <s v="Directe impact op onderwijsvoorzieningen, met ernstige financiële gevolgen bij problemen."/>
    <s v="Gemiddeld"/>
    <s v="De onbeschikbaarheid, lekkage of aanpassing van informatie heeft een aanzienlijke impact op de reputatie van het lokaal bestuur. Dit zal éénmalig een negatieve berichtgeving in de pers met zich meebrengen."/>
    <s v="Groot"/>
    <s v="De onbeschikbaarheid, lekkage of aanpassing van informatie kan leiden tot ernstige juridische gevolgen zoals boetes."/>
    <s v="Gemiddeld"/>
    <s v="De onbeschikbaarheid, lekkage of aanpassing van informatie veroorzaakt een aanzienlijke verstoring van de dienstverlening. Het proces kan maximaal één week onbeschikbaar zijn zonder gevolgen voor de dienstverlening."/>
    <s v="Laag"/>
    <s v="De onbeschikbaarheid of incorrectheid van informatie heeft een beperkte impact op de gebruikers, met compensatie mogelijk en maximaal 20% van de gebruikers geïmpacteerd."/>
    <s v="Groot"/>
    <e v="#N/A"/>
    <e v="#N/A"/>
    <e v="#N/A"/>
    <e v="#N/A"/>
    <e v="#N/A"/>
    <e v="#N/A"/>
    <e v="#N/A"/>
    <e v="#N/A"/>
    <e v="#N/A"/>
    <e v="#N/A"/>
    <e v="#N/A"/>
    <n v="0"/>
    <s v="Niet kritiek"/>
    <m/>
    <m/>
  </r>
  <r>
    <x v="0"/>
    <x v="4"/>
    <x v="17"/>
    <n v="118"/>
    <s v="Uitvoeren van leerlingenadministratie"/>
    <x v="4"/>
    <s v="Processen 6 lokale besturen"/>
    <x v="1"/>
    <s v="Kernproces_Leren en onderwijs_Flankerende maatregelen leren en onderwijs"/>
    <s v="Kernproces_Leren en onderwijs_Flankerende maatregelen leren en onderwijs_Uitvoeren van leerlingenadministratie"/>
    <s v="Laag"/>
    <s v="Beperkte directe financiële gevolgen, hoewel belangrijk voor onderwijsbeleid."/>
    <s v="Gemiddeld"/>
    <s v="De onbeschikbaarheid, lekkage of aanpassing van informatie heeft een aanzienlijke impact op de reputatie van het lokaal bestuur.  Dit zal éénmalig een negatieve berichtgeving in de pers met zich meebrengen."/>
    <s v="Gemiddeld"/>
    <s v="De onbeschikbaarheid, lekkage of aanpassing van informatie kan leiden tot aanzienlijke juridische gevolgen zoals aanmaningen."/>
    <s v="Gemiddeld"/>
    <s v="De onbeschikbaarheid, lekkage of aanpassing van informatie veroorzaakt een aanzienlijke verstoring van de dienstverlening. Het proces kan maximaal één week onbeschikbaar zijn zonder gevolgen voor de dienstverlening."/>
    <s v="Gemiddeld"/>
    <s v="De onbeschikbaarheid of incorrectheid van informatie kan aanzienlijke impact hebben op de flankerende maatregelen, met financiële schade voor gebruikers."/>
    <s v="Gemiddeld"/>
    <e v="#N/A"/>
    <e v="#N/A"/>
    <e v="#N/A"/>
    <e v="#N/A"/>
    <e v="#N/A"/>
    <e v="#N/A"/>
    <e v="#N/A"/>
    <e v="#N/A"/>
    <e v="#N/A"/>
    <e v="#N/A"/>
    <e v="#N/A"/>
    <n v="0"/>
    <s v="Niet kritiek"/>
    <m/>
    <m/>
  </r>
  <r>
    <x v="0"/>
    <x v="5"/>
    <x v="6"/>
    <n v="393"/>
    <s v="Beheren van inventaris verkeersborden, rode lichten, bewegwijzering, infoborden,... en aanvullende reglementen"/>
    <x v="0"/>
    <s v="Proceslijst Audit Vlaanderen"/>
    <x v="1"/>
    <s v="Kernproces_Mobiliteit_Beheer publiek relevante informatie"/>
    <s v="Kernproces_Mobiliteit_Beheer publiek relevante informatie_Beheren van inventaris verkeersborden, rode lichten, bewegwijzering, infoborden,... en aanvullende reglementen"/>
    <s v="Laag"/>
    <s v="Beperkte directe financiële gevolgen, hoewel belangrijk voor publieke informatie."/>
    <s v="Laag"/>
    <s v="De onbeschikbaarheid, lekkage of aanpassing van informatie heeft een beperkte impact op de reputatie van het lokaal bestuur. Dit zal interne communicatie en communicatie naar betrokken belanghebbenden met zich meebrengen."/>
    <s v="Laag"/>
    <s v="De onbeschikbaarheid, lekkage of aanpassing van informatie kan leiden tot organisatorische problemen, maar heeft beperkte juridische gevolgen."/>
    <s v="Laag"/>
    <s v="De onbeschikbaarheid, lekkage of aanpassing van informatie veroorzaakt een beperkte verstoring van de dienstverlening. Het proces kan maximaal één maand onbeschikbaar zijn zonder gevolgen voor de dienstverlening."/>
    <s v="Laag"/>
    <s v="De onbeschikbaarheid of incorrectheid van informatie heeft een beperkte impact op de gebruikers, met compensatie mogelijk en maximaal 20% van de gebruikers geïmpacteerd."/>
    <s v="Laag"/>
    <e v="#N/A"/>
    <e v="#N/A"/>
    <e v="#N/A"/>
    <e v="#N/A"/>
    <e v="#N/A"/>
    <e v="#N/A"/>
    <e v="#N/A"/>
    <e v="#N/A"/>
    <e v="#N/A"/>
    <e v="#N/A"/>
    <e v="#N/A"/>
    <n v="0"/>
    <s v="Niet kritiek"/>
    <m/>
    <m/>
  </r>
  <r>
    <x v="0"/>
    <x v="5"/>
    <x v="20"/>
    <n v="131"/>
    <s v="Beheren van tram- en autobusdiensten (incl. haltes)"/>
    <x v="0"/>
    <s v="Proceslijst Audit Vlaanderen"/>
    <x v="0"/>
    <s v="Kernproces_Mobiliteit_Beheer van (openbaar) vervoer"/>
    <s v="Kernproces_Mobiliteit_Beheer van (openbaar) vervoer_Beheren van tram- en autobusdiensten (incl. haltes)"/>
    <e v="#N/A"/>
    <e v="#N/A"/>
    <e v="#N/A"/>
    <e v="#N/A"/>
    <e v="#N/A"/>
    <e v="#N/A"/>
    <e v="#N/A"/>
    <e v="#N/A"/>
    <e v="#N/A"/>
    <e v="#N/A"/>
    <e v="#N/A"/>
    <s v="Groot"/>
    <s v="Openbaar vervoer is cruciaal voor mobiliteit en het publieke domein, met ernstige financiële gevolgen bij verstoring (15-20% van de jaaromzet)"/>
    <s v="Groot"/>
    <s v="Slechte uitvoering kan leiden tot ernstige negatieve berichtgeving in de pers gedurende enkele dagen."/>
    <s v="Groot"/>
    <s v="Onbeschikbaarheid of incorrecte informatie kan leiden tot zeer ernstige juridische gevolgen, zoals juridische vervolging door niet-naleving van vervoersreglementen."/>
    <s v="Groot"/>
    <s v="Maximaal 72 uur onbeschikbaar zonder verstoring. Integriteitsproblemen veroorzaken ernstige verstoring bij openbaar vervoerdiensten."/>
    <s v="Groot"/>
    <s v="Beschikbaarheidsproblemen hebben ernstige impact op mobiliteit en bereikbaarheid, met blijvende gevolgen voor maximaal 75% van gebruikers."/>
    <s v="Groot"/>
    <n v="0"/>
    <s v="Niet kritiek"/>
    <m/>
    <m/>
  </r>
  <r>
    <x v="0"/>
    <x v="5"/>
    <x v="20"/>
    <n v="132"/>
    <s v="Beheren van busstations (incl. haltes)"/>
    <x v="0"/>
    <s v="Proceslijst Audit Vlaanderen"/>
    <x v="0"/>
    <s v="Kernproces_Mobiliteit_Beheer van (openbaar) vervoer"/>
    <s v="Kernproces_Mobiliteit_Beheer van (openbaar) vervoer_Beheren van busstations (incl. haltes)"/>
    <e v="#N/A"/>
    <e v="#N/A"/>
    <e v="#N/A"/>
    <e v="#N/A"/>
    <e v="#N/A"/>
    <e v="#N/A"/>
    <e v="#N/A"/>
    <e v="#N/A"/>
    <e v="#N/A"/>
    <e v="#N/A"/>
    <e v="#N/A"/>
    <s v="Groot"/>
    <s v="Busstations zijn essentieel voor mobiliteit, met ernstige financiële gevolgen bij verstoring (15-20% van de jaaromzet)"/>
    <s v="Gemiddeld"/>
    <s v="Gebrekkige uitvoering kan aanzienlijke impact hebben, resulterend in eenmalige negatieve persberichten."/>
    <s v="Groot"/>
    <s v="Bij onbeschikbaarheid of incorrecte informatie kunnen ernstige juridische gevolgen ontstaan door niet-naleving van vervoerregulaties."/>
    <s v="Groot"/>
    <s v="Maximaal 72 uur onbeschikbaar zonder verstoring. Integriteitsproblemen veroorzaken ernstige verstoring bij busstationbeheer en haltes."/>
    <s v="Groot"/>
    <s v="Beschikbaarheidsproblemen hebben ernstige impact op mobiliteit en bereikbaarheid, met blijvende gevolgen voor maximaal 75% van gebruikers."/>
    <s v="Groot"/>
    <n v="0"/>
    <s v="Niet kritiek"/>
    <m/>
    <m/>
  </r>
  <r>
    <x v="0"/>
    <x v="5"/>
    <x v="20"/>
    <n v="133"/>
    <s v="Beheren van schuilhuisjes, stallingen en dergelijke"/>
    <x v="0"/>
    <s v="Proceslijst Audit Vlaanderen"/>
    <x v="0"/>
    <s v="Kernproces_Mobiliteit_Beheer van (openbaar) vervoer"/>
    <s v="Kernproces_Mobiliteit_Beheer van (openbaar) vervoer_Beheren van schuilhuisjes, stallingen en dergelijke"/>
    <e v="#N/A"/>
    <e v="#N/A"/>
    <e v="#N/A"/>
    <e v="#N/A"/>
    <e v="#N/A"/>
    <e v="#N/A"/>
    <e v="#N/A"/>
    <e v="#N/A"/>
    <e v="#N/A"/>
    <e v="#N/A"/>
    <e v="#N/A"/>
    <s v="Gemiddeld"/>
    <s v="Schuilhuisjes en stallingen zijn belangrijk voor het publieke domein, met aanzienlijke financiële gevolgen bij verstoring (10-15% van de jaaromzet)"/>
    <s v="Laag"/>
    <s v="Fouten hebben beperkte impact, leiden tot interne communicatie en communicatie naar betrokkenen."/>
    <s v="Gemiddeld"/>
    <s v="Juridische implicaties bij inbreuken kunnen aanzienlijke gevolgen hebben, zoals aanmaningen."/>
    <s v="Gemiddeld"/>
    <s v="Maximaal één week onbeschikbaar zonder verstoring. Integriteitsproblemen veroorzaken aanzienlijke verstoring bij faciliteiten voor reizigers."/>
    <s v="Gemiddeld"/>
    <s v="Beschikbaarheidsproblemen hebben aanzienlijke impact op comfort en voorzieningen, resulterend in ongemakken voor maximaal 50% van gebruikers."/>
    <s v="Gemiddeld"/>
    <n v="0"/>
    <s v="Niet kritiek"/>
    <m/>
    <m/>
  </r>
  <r>
    <x v="0"/>
    <x v="5"/>
    <x v="21"/>
    <n v="134"/>
    <s v="Opmaken en uitvoeren van parkeerbeleid (beheer parkeerautomaten, bewonerskaarten,…)"/>
    <x v="0"/>
    <s v="Proceslijst Audit Vlaanderen"/>
    <x v="0"/>
    <s v="Kernproces_Mobiliteit_Mobiliteits- en fietsbeleid en parkeerbeleid"/>
    <s v="Kernproces_Mobiliteit_Mobiliteits- en fietsbeleid en parkeerbeleid_Opmaken en uitvoeren van parkeerbeleid (beheer parkeerautomaten, bewonerskaarten,…)"/>
    <e v="#N/A"/>
    <e v="#N/A"/>
    <e v="#N/A"/>
    <e v="#N/A"/>
    <e v="#N/A"/>
    <e v="#N/A"/>
    <e v="#N/A"/>
    <e v="#N/A"/>
    <e v="#N/A"/>
    <e v="#N/A"/>
    <e v="#N/A"/>
    <s v="Gemiddeld"/>
    <s v="Parkeerbeleid is belangrijk voor openbare orde en mobiliteit, met aanzienlijke financiële gevolgen bij verstoring (10-15% van de jaaromzet)"/>
    <s v="Gemiddeld"/>
    <s v="Fouten kunnen aanzienlijke impact hebben, resulterend in eenmalige negatieve persberichten."/>
    <s v="Laag"/>
    <s v="De juridische implicaties zijn beperkt omdat het voornamelijk administratieve taken betreft met beperkte juridische gevolgen bij onbeschikbaarheid."/>
    <s v="Gemiddeld"/>
    <s v="Maximaal één week onbeschikbaar zonder verstoring. "/>
    <s v="Groot"/>
    <s v="Beschikbaarheidsproblemen hebben ernstige impact op het parkeerbeleid en beheer van parkeerautomaten, met blijvende gevolgen voor maximaal 75% van gebruikers."/>
    <s v="Groot"/>
    <n v="0"/>
    <s v="Niet kritiek"/>
    <m/>
    <m/>
  </r>
  <r>
    <x v="0"/>
    <x v="5"/>
    <x v="21"/>
    <n v="135"/>
    <s v="Opmaken en uitvoeren mobiliteits- en fietsbeleid"/>
    <x v="0"/>
    <s v="Proceslijst Audit Vlaanderen"/>
    <x v="0"/>
    <s v="Kernproces_Mobiliteit_Mobiliteits- en fietsbeleid en parkeerbeleid"/>
    <s v="Kernproces_Mobiliteit_Mobiliteits- en fietsbeleid en parkeerbeleid_Opmaken en uitvoeren mobiliteits- en fietsbeleid"/>
    <e v="#N/A"/>
    <e v="#N/A"/>
    <e v="#N/A"/>
    <e v="#N/A"/>
    <e v="#N/A"/>
    <e v="#N/A"/>
    <e v="#N/A"/>
    <e v="#N/A"/>
    <e v="#N/A"/>
    <e v="#N/A"/>
    <e v="#N/A"/>
    <s v="Gemiddeld"/>
    <s v="Mobiliteits- en fietsbeleid is belangrijk voor mobiliteit, met aanzienlijke financiële gevolgen bij verstoring (10-15% van de jaaromzet)"/>
    <s v="Gemiddeld"/>
    <s v="Fouten kunnen aanzienlijke impact hebben, resulterend in eenmalige negatieve persberichten."/>
    <s v="Gemiddeld"/>
    <s v="Juridische implicaties bij inbreuken kunnen aanzienlijke gevolgen hebben, zoals aanmaningen bij niet-naleving van regels omtrent mobiliteits- en fietsbeleid."/>
    <s v="Gemiddeld"/>
    <s v="Maximaal één week onbeschikbaar zonder verstoring. "/>
    <s v="Groot"/>
    <s v="Beschikbaarheidsproblemen hebben ernstige impact op mobiliteits- en fietsbeleid, met blijvende gevolgen voor maximaal 75% van gebruikers."/>
    <s v="Groot"/>
    <n v="0"/>
    <s v="Niet kritiek"/>
    <m/>
    <m/>
  </r>
  <r>
    <x v="0"/>
    <x v="5"/>
    <x v="21"/>
    <n v="136"/>
    <s v="Aanvragen van een parkeerplaats voor personen met een handicap"/>
    <x v="0"/>
    <s v="OPH"/>
    <x v="0"/>
    <s v="Kernproces_Mobiliteit_Mobiliteits- en fietsbeleid en parkeerbeleid"/>
    <s v="Kernproces_Mobiliteit_Mobiliteits- en fietsbeleid en parkeerbeleid_Aanvragen van een parkeerplaats voor personen met een handicap"/>
    <e v="#N/A"/>
    <e v="#N/A"/>
    <e v="#N/A"/>
    <e v="#N/A"/>
    <e v="#N/A"/>
    <e v="#N/A"/>
    <e v="#N/A"/>
    <e v="#N/A"/>
    <e v="#N/A"/>
    <e v="#N/A"/>
    <e v="#N/A"/>
    <s v="Laag"/>
    <s v="Dit proces heeft beperkte directe financiële gevolgen (5-10% van de jaaromzet)"/>
    <s v="Gemiddeld"/>
    <s v="Fouten hebben aanzienlijke impact, leiden tot éénmalige negatieve berichtgeving in de pers."/>
    <s v="Groot"/>
    <s v="Onbeschikbaarheid of incorrecte informatie kan leiden tot ernstige juridische gevolgen door niet-naleving van toegankelijkheidsregulaties."/>
    <s v="Groot"/>
    <s v="Maximaal 72 uur onbeschikbaar zonder verstoring. Integriteitsproblemen veroorzaken ernstige verstoring."/>
    <s v="Gemiddeld"/>
    <s v="Beschikbaarheidsproblemen hebben aanzienlijke impact op aanvragen van parkeerplaatsen voor gehandicapten, resulterend in problemen voor maximaal 50% van gebruikers."/>
    <s v="Groot"/>
    <n v="0"/>
    <s v="Niet kritiek"/>
    <m/>
    <m/>
  </r>
  <r>
    <x v="0"/>
    <x v="5"/>
    <x v="21"/>
    <n v="663"/>
    <s v="Toekennen van taxicheques"/>
    <x v="0"/>
    <s v="Catalogus producten en diensten"/>
    <x v="0"/>
    <s v="Kernproces_Mobiliteit_Mobiliteits- en fietsbeleid en parkeerbeleid"/>
    <s v="Kernproces_Mobiliteit_Mobiliteits- en fietsbeleid en parkeerbeleid_Toekennen van taxicheques"/>
    <e v="#N/A"/>
    <e v="#N/A"/>
    <e v="#N/A"/>
    <e v="#N/A"/>
    <e v="#N/A"/>
    <e v="#N/A"/>
    <e v="#N/A"/>
    <e v="#N/A"/>
    <e v="#N/A"/>
    <e v="#N/A"/>
    <e v="#N/A"/>
    <s v="Laag"/>
    <s v="Taxicheques hebben beperkte directe financiële impact (5-10% van de jaaromzet)"/>
    <s v="Laag"/>
    <s v="Fouten hebben beperkte impact, leiden tot interne communicatie en communicatie naar betrokkenen."/>
    <s v="Gemiddeld"/>
    <s v="Juridische implicaties bij inbreuken kunnen aanzienlijke gevolgen hebben, zoals aanmaningen bij niet-naleving van toewijzingsregels."/>
    <s v="Gemiddeld"/>
    <s v="Maximaal één week onbeschikbaar zonder verstoring. Gebrek aan integriteit veroorzaakt aanzienlijke verstoring bij het toekennen van taxicheques."/>
    <s v="Laag"/>
    <s v="Beschikbaarheidsproblemen hebben een beperkte impact op de toekenning van taxicheques, resulterend in ongemakken voor maximaal 20% van gebruikers."/>
    <s v="Gemiddeld"/>
    <n v="0"/>
    <s v="Niet kritiek"/>
    <m/>
    <m/>
  </r>
  <r>
    <x v="0"/>
    <x v="5"/>
    <x v="21"/>
    <n v="664"/>
    <s v="Toekennen van gemeentelijke tussenkomst bij aankoop Buzzy Pazz bij De Lijn"/>
    <x v="0"/>
    <s v="Catalogus producten en diensten"/>
    <x v="0"/>
    <s v="Kernproces_Mobiliteit_Mobiliteits- en fietsbeleid en parkeerbeleid"/>
    <s v="Kernproces_Mobiliteit_Mobiliteits- en fietsbeleid en parkeerbeleid_Toekennen van gemeentelijke tussenkomst bij aankoop Buzzy Pazz bij De Lijn"/>
    <e v="#N/A"/>
    <e v="#N/A"/>
    <e v="#N/A"/>
    <e v="#N/A"/>
    <e v="#N/A"/>
    <e v="#N/A"/>
    <e v="#N/A"/>
    <e v="#N/A"/>
    <e v="#N/A"/>
    <e v="#N/A"/>
    <e v="#N/A"/>
    <s v="Laag"/>
    <s v="Gemeentelijke tussenkomst heeft beperkte directe financiële gevolgen (5-10% van de jaaromzet)"/>
    <s v="Laag"/>
    <s v="Fouten hebben beperkte impact, leiden tot interne communicatie en communicatie naar betrokkenen."/>
    <s v="Laag"/>
    <s v="De juridische implicaties zijn beperkt omdat het voornamelijk administratieve taken betreft met beperkte juridische gevolgen bij onbeschikbaarheid."/>
    <s v="Gemiddeld"/>
    <s v="Maximaal één week onbeschikbaar zonder verstoring. Integriteitsproblemen veroorzaken aanzienlijke verstoring bij financiële ondersteuning voor openbaar vervoer."/>
    <s v="Laag"/>
    <s v="Beschikbaarheidsproblemen hebben een beperkte impact op de toekenning van tussenkomsten, resulterend in ongemakken voor maximaal 20% van gebruikers."/>
    <s v="Gemiddeld"/>
    <n v="0"/>
    <s v="Niet kritiek"/>
    <m/>
    <m/>
  </r>
  <r>
    <x v="0"/>
    <x v="5"/>
    <x v="21"/>
    <n v="665"/>
    <s v="Toekennen van een tijdelijke speelstraat"/>
    <x v="0"/>
    <s v="OPH"/>
    <x v="0"/>
    <s v="Kernproces_Mobiliteit_Mobiliteits- en fietsbeleid en parkeerbeleid"/>
    <s v="Kernproces_Mobiliteit_Mobiliteits- en fietsbeleid en parkeerbeleid_Toekennen van een tijdelijke speelstraat"/>
    <e v="#N/A"/>
    <e v="#N/A"/>
    <e v="#N/A"/>
    <e v="#N/A"/>
    <e v="#N/A"/>
    <e v="#N/A"/>
    <e v="#N/A"/>
    <e v="#N/A"/>
    <e v="#N/A"/>
    <e v="#N/A"/>
    <e v="#N/A"/>
    <s v="Laag"/>
    <s v="Speelstraten hebben beperkte directe financiële gevolgen (5-10% van de jaaromzet)"/>
    <s v="Laag"/>
    <s v="Fouten hebben beperkte impact, leiden tot interne communicatie en communicatie naar betrokkenen."/>
    <s v="Gemiddeld"/>
    <s v="Bij fouten of onbeschikbaarheid kunnen aanzienlijke juridische gevolgen ontstaan, zoals aanmaningen bij niet-naleving van tijdelijk vergunningenbeleid."/>
    <s v="Gemiddeld"/>
    <s v="Maximaal één week onbeschikbaar zonder verstoring. Gebrek aan integriteit veroorzaakt aanzienlijke verstoring bij tijdelijke verkeersmaatregelen."/>
    <s v="Laag"/>
    <s v="Beschikbaarheidsproblemen hebben een beperkte impact op de toekenning van speelstraten, resulterend in ongemakken voor maximaal 20% van gebruikers."/>
    <s v="Gemiddeld"/>
    <n v="0"/>
    <s v="Niet kritiek"/>
    <m/>
    <m/>
  </r>
  <r>
    <x v="0"/>
    <x v="5"/>
    <x v="21"/>
    <n v="140"/>
    <s v="Ontvangen en toekennen van vergunning bewegwijzering"/>
    <x v="0"/>
    <s v="Processen 6 lokale besturen"/>
    <x v="0"/>
    <s v="Kernproces_Mobiliteit_Mobiliteits- en fietsbeleid en parkeerbeleid"/>
    <s v="Kernproces_Mobiliteit_Mobiliteits- en fietsbeleid en parkeerbeleid_Ontvangen en toekennen van vergunning bewegwijzering"/>
    <e v="#N/A"/>
    <e v="#N/A"/>
    <e v="#N/A"/>
    <e v="#N/A"/>
    <e v="#N/A"/>
    <e v="#N/A"/>
    <e v="#N/A"/>
    <e v="#N/A"/>
    <e v="#N/A"/>
    <e v="#N/A"/>
    <e v="#N/A"/>
    <s v="Laag"/>
    <s v="Vergunningen voor bewegwijzering hebben beperkte directe financiële gevolgen (5-10% van de jaaromzet)"/>
    <s v="Laag"/>
    <s v="Fouten hebben beperkte impact, leiden tot interne communicatie en communicatie naar betrokkenen."/>
    <s v="Laag"/>
    <s v="De juridische implicaties zijn beperkt omdat het voornamelijk administratieve taken betreft met beperkte juridische gevolgen bij onbeschikbaarheid."/>
    <s v="Gemiddeld"/>
    <s v="Maximaal één week onbeschikbaar zonder verstoring. Integriteitsproblemen veroorzaken aanzienlijke verstoring bij vergunningen voor bewegwijzering."/>
    <s v="Gemiddeld"/>
    <s v="Beschikbaarheidsproblemen hebben aanzienlijke impact op de toekenning van vergunningen voor bewegwijzering, resulterend in problemen voor maximaal 50% van gebruikers."/>
    <s v="Gemiddeld"/>
    <n v="0"/>
    <s v="Niet kritiek"/>
    <m/>
    <m/>
  </r>
  <r>
    <x v="0"/>
    <x v="5"/>
    <x v="21"/>
    <n v="143"/>
    <s v="Opmaken van politiereglementen en -verordeningen"/>
    <x v="0"/>
    <s v="Processen 6 lokale besturen"/>
    <x v="0"/>
    <s v="Kernproces_Mobiliteit_Mobiliteits- en fietsbeleid en parkeerbeleid"/>
    <s v="Kernproces_Mobiliteit_Mobiliteits- en fietsbeleid en parkeerbeleid_Opmaken van politiereglementen en -verordeningen"/>
    <e v="#N/A"/>
    <e v="#N/A"/>
    <e v="#N/A"/>
    <e v="#N/A"/>
    <e v="#N/A"/>
    <e v="#N/A"/>
    <e v="#N/A"/>
    <e v="#N/A"/>
    <e v="#N/A"/>
    <e v="#N/A"/>
    <e v="#N/A"/>
    <s v="Laag"/>
    <s v="Politiereglementen zijn cruciaal voor orde, maar hebben beperkte directe financiële impact (5-10% van de jaaromzet)"/>
    <s v="Gemiddeld"/>
    <s v="Fouten kunnen aanzienlijke impact hebben, resulterend in eenmalige negatieve persberichten."/>
    <s v="Laag"/>
    <s v="De juridische implicaties zijn beperkt omdat het voornamelijk administratieve taken betreft met beperkte juridische gevolgen bij onbeschikbaarheid."/>
    <s v="Gemiddeld"/>
    <s v="Maximaal één week onbeschikbaar zonder verstoring. Gebrek aan integriteit veroorzaakt aanzienlijke verstoring bij het opstellen van politiereglementen en verordeningen."/>
    <s v="Gemiddeld"/>
    <s v="Beschikbaarheidsproblemen hebben aanzienlijke impact op de opmaak van politiereglementen en verordeningen, resulterend in problemen voor maximaal 50% van gebruikers."/>
    <s v="Gemiddeld"/>
    <n v="0"/>
    <s v="Niet kritiek"/>
    <m/>
    <m/>
  </r>
  <r>
    <x v="0"/>
    <x v="5"/>
    <x v="21"/>
    <n v="667"/>
    <s v="Behandelen en toekennen van aanvraag vergunning voor bezoekers van bewoners in een autovrij gebied"/>
    <x v="0"/>
    <s v="Catalogus producten en diensten"/>
    <x v="0"/>
    <s v="Kernproces_Mobiliteit_Mobiliteits- en fietsbeleid en parkeerbeleid"/>
    <s v="Kernproces_Mobiliteit_Mobiliteits- en fietsbeleid en parkeerbeleid_Behandelen en toekennen van aanvraag vergunning voor bezoekers van bewoners in een autovrij gebied"/>
    <e v="#N/A"/>
    <e v="#N/A"/>
    <e v="#N/A"/>
    <e v="#N/A"/>
    <e v="#N/A"/>
    <e v="#N/A"/>
    <e v="#N/A"/>
    <e v="#N/A"/>
    <e v="#N/A"/>
    <e v="#N/A"/>
    <e v="#N/A"/>
    <s v="Laag"/>
    <s v="Vergunningen voor autovrije gebieden hebben beperkte directe financiële gevolgen (5-10% van de jaaromzet)"/>
    <s v="Laag"/>
    <s v="Fouten hebben beperkte impact, leiden tot interne communicatie en communicatie naar betrokkenen."/>
    <s v="Laag"/>
    <s v="De juridische implicaties zijn beperkt omdat het voornamelijk administratieve taken betreft met beperkte juridische gevolgen bij onbeschikbaarheid."/>
    <s v="Gemiddeld"/>
    <s v="Maximaal één week onbeschikbaar zonder verstoring. Integriteitsproblemen veroorzaken aanzienlijke verstoring bij vergunningen voor bewegwijzering."/>
    <s v="Gemiddeld"/>
    <s v="Beschikbaarheidsproblemen hebben aanzienlijke impact op de vergunningverlening voor bezoek van bewoners in autovrije gebieden, resulterend in problemen voor maximaal 50% van gebruikers."/>
    <s v="Gemiddeld"/>
    <n v="0"/>
    <s v="Niet kritiek"/>
    <m/>
    <m/>
  </r>
  <r>
    <x v="0"/>
    <x v="5"/>
    <x v="21"/>
    <n v="146"/>
    <s v="Aanvragen van comité verkeersveiligheid"/>
    <x v="0"/>
    <s v="Processen 6 lokale besturen"/>
    <x v="0"/>
    <s v="Kernproces_Mobiliteit_Mobiliteits- en fietsbeleid en parkeerbeleid"/>
    <s v="Kernproces_Mobiliteit_Mobiliteits- en fietsbeleid en parkeerbeleid_Aanvragen van comité verkeersveiligheid"/>
    <e v="#N/A"/>
    <e v="#N/A"/>
    <e v="#N/A"/>
    <e v="#N/A"/>
    <e v="#N/A"/>
    <e v="#N/A"/>
    <e v="#N/A"/>
    <e v="#N/A"/>
    <e v="#N/A"/>
    <e v="#N/A"/>
    <e v="#N/A"/>
    <s v="Laag"/>
    <s v="Verkeersveiligheid comité heeft beperkte directe financiële gevolgen (5-10% van de jaaromzet)"/>
    <s v="Laag"/>
    <s v="Fouten hebben beperkte impact, leiden tot interne communicatie en communicatie naar betrokkenen."/>
    <s v="Gemiddeld"/>
    <s v="Juridische implicaties bij inbreuken kunnen aanzienlijke gevolgen hebben, zoals aanmaningen bij niet-naleving van veiligheidsvergaderingen."/>
    <s v="Gemiddeld"/>
    <s v="Maximaal één week onbeschikbaar zonder verstoring. Gebrek aan integriteit veroorzaakt aanzienlijke verstoring bij comité verkeersveiligheid."/>
    <s v="Laag"/>
    <s v="Beschikbaarheidsproblemen hebben een beperkte impact op de aanvraag van verkeersveiligheidscomités, resulterend in ongemakken voor maximaal 20% van gebruikers."/>
    <s v="Gemiddeld"/>
    <n v="0"/>
    <s v="Niet kritiek"/>
    <m/>
    <m/>
  </r>
  <r>
    <x v="0"/>
    <x v="5"/>
    <x v="21"/>
    <n v="752"/>
    <s v="Organiseren van campagnes en educatieve acties inzake verkeersveiligheid"/>
    <x v="0"/>
    <s v="Serieregister"/>
    <x v="0"/>
    <s v="Kernproces_Mobiliteit_Mobiliteits- en fietsbeleid en parkeerbeleid"/>
    <s v="Kernproces_Mobiliteit_Mobiliteits- en fietsbeleid en parkeerbeleid_Organiseren van campagnes en educatieve acties inzake verkeersveiligheid"/>
    <e v="#N/A"/>
    <e v="#N/A"/>
    <e v="#N/A"/>
    <e v="#N/A"/>
    <e v="#N/A"/>
    <e v="#N/A"/>
    <e v="#N/A"/>
    <e v="#N/A"/>
    <e v="#N/A"/>
    <e v="#N/A"/>
    <e v="#N/A"/>
    <s v="Laag"/>
    <s v="Campagnes hebben beperkte directe financiële gevolgen (5-10% van de jaaromzet)"/>
    <s v="Gemiddeld"/>
    <s v="Fouten kunnen aanzienlijke impact hebben, resulterend in eenmalige negatieve persberichten."/>
    <s v="Laag"/>
    <s v="De juridische implicaties zijn beperkt omdat voornamelijk sensibiliseringstaken met beperkte juridische gevolgen bij onbeschikbaarheid."/>
    <s v="Gemiddeld"/>
    <s v="Maximaal één week onbeschikbaar zonder verstoring. Integriteitsproblemen veroorzaken aanzienlijke verstoring bij verkeersveiligheidscampagnes."/>
    <s v="Gemiddeld"/>
    <s v="Beschikbaarheidsproblemen hebben aanzienlijke impact op verkeersveiligheidscampagnes, resulterend in problemen voor maximaal 50% van gebruikers."/>
    <s v="Gemiddeld"/>
    <n v="0"/>
    <s v="Niet kritiek"/>
    <m/>
    <m/>
  </r>
  <r>
    <x v="0"/>
    <x v="5"/>
    <x v="21"/>
    <n v="173"/>
    <s v="Behandelen en toekennen van vergunning laden en lossen"/>
    <x v="0"/>
    <s v="Proceslijst Audit Vlaanderen"/>
    <x v="0"/>
    <s v="Kernproces_Mobiliteit_Mobiliteits- en fietsbeleid en parkeerbeleid"/>
    <s v="Kernproces_Mobiliteit_Mobiliteits- en fietsbeleid en parkeerbeleid_Behandelen en toekennen van vergunning laden en lossen"/>
    <e v="#N/A"/>
    <e v="#N/A"/>
    <e v="#N/A"/>
    <e v="#N/A"/>
    <e v="#N/A"/>
    <e v="#N/A"/>
    <e v="#N/A"/>
    <e v="#N/A"/>
    <e v="#N/A"/>
    <e v="#N/A"/>
    <e v="#N/A"/>
    <s v="Laag"/>
    <s v="Vergunningen voor laden en lossen hebben beperkte directe financiële gevolgen (5-10% van de jaaromzet)"/>
    <s v="Laag"/>
    <s v="Fouten hebben beperkte impact, leiden tot interne communicatie en communicatie naar betrokkenen."/>
    <s v="Gemiddeld"/>
    <s v="Onbeschikbaarheid of incorrecte informatie kan leiden tot aanmaningen door nalatigheid in vergunningbeheer."/>
    <s v="Gemiddeld"/>
    <s v="Maximaal één week onbeschikbaar zonder verstoring. Gebrek aan integriteit veroorzaakt aanzienlijke verstoring bij vergunningen voor laden en lossen."/>
    <s v="Gemiddeld"/>
    <s v="Beschikbaarheidsproblemen hebben aanzienlijke impact op de vergunningverlening voor laden en lossen, resulterend in problemen voor maximaal 50% van gebruikers."/>
    <s v="Gemiddeld"/>
    <n v="0"/>
    <s v="Niet kritiek"/>
    <m/>
    <m/>
  </r>
  <r>
    <x v="0"/>
    <x v="5"/>
    <x v="21"/>
    <n v="147"/>
    <s v="Beheren van lijst gemachtigde seingevers"/>
    <x v="0"/>
    <s v="Processen 6 lokale besturen"/>
    <x v="0"/>
    <s v="Kernproces_Mobiliteit_Mobiliteits- en fietsbeleid en parkeerbeleid"/>
    <s v="Kernproces_Mobiliteit_Mobiliteits- en fietsbeleid en parkeerbeleid_Beheren van lijst gemachtigde seingevers"/>
    <e v="#N/A"/>
    <e v="#N/A"/>
    <e v="#N/A"/>
    <e v="#N/A"/>
    <e v="#N/A"/>
    <e v="#N/A"/>
    <e v="#N/A"/>
    <e v="#N/A"/>
    <e v="#N/A"/>
    <e v="#N/A"/>
    <e v="#N/A"/>
    <s v="Laag"/>
    <s v="Dit beheer heeft beperkte directe financiële gevolgen (5-10% van de jaaromzet)"/>
    <s v="Laag"/>
    <s v="Fouten hebben beperkte impact, leiden tot interne communicatie en communicatie naar betrokkenen."/>
    <s v="Laag"/>
    <s v="Onbeschikbaarheid of incorrecte informatie kan leiden tot beperkte juridische gevolgen door nalatigheid in beheer van gemachtigde seingevers."/>
    <s v="Gemiddeld"/>
    <s v="Maximaal één week onbeschikbaar zonder verstoring. Gebrek aan integriteit veroorzaakt aanzienlijke verstoring bij beheer gemachtigde seingevers."/>
    <s v="Gemiddeld"/>
    <s v="Beschikbaarheidsproblemen hebben aanzienlijke impact op verkeersveiligheid, resulterend in problemen voor maximaal 50% van gebruikers."/>
    <s v="Gemiddeld"/>
    <n v="0"/>
    <s v="Niet kritiek"/>
    <m/>
    <m/>
  </r>
  <r>
    <x v="0"/>
    <x v="6"/>
    <x v="22"/>
    <n v="685"/>
    <s v="Behandelen van dossiers inzake de begeleiding van ondernemers die op zoek zijn naar een geschikte locatie"/>
    <x v="0"/>
    <s v="Serieregister"/>
    <x v="1"/>
    <s v="Kernproces_Ondernemen en werken_Begeleiding ondernemers en economische concepten"/>
    <s v="Kernproces_Ondernemen en werken_Begeleiding ondernemers en economische concepten_Behandelen van dossiers inzake de begeleiding van ondernemers die op zoek zijn naar een geschikte locatie"/>
    <s v="Gemiddeld"/>
    <s v="Problemen kunnen aanzienlijke kosten  veroorzaken."/>
    <s v="Laag"/>
    <s v="De onbeschikbaarheid, lekkage of aanpassing van informatie heeft een beperkte impact op de reputatie van het lokaal bestuur. Dit zal interne communicatie en communicatie naar betrokken belanghebbenden met zich meebrengen."/>
    <s v="Laag"/>
    <s v="De onbeschikbaarheid, lekkage of aanpassing van informatie kan leiden tot organisatorische problemen, maar heeft beperkte juridische gevolgen."/>
    <s v="Laag"/>
    <s v="De onbeschikbaarheid, lekkage of aanpassing van informatie veroorzaakt een beperkte verstoring van de dienstverlening. Het proces kan maximaal één maand onbeschikbaar zijn zonder gevolgen voor de dienstverlening."/>
    <s v="Laag"/>
    <s v="De onbeschikbaarheid of incorrectheid van informatie heeft een beperkte impact op de gebruikers, met compensatie mogelijk en maximaal 20% van de gebruikers geïmpacteerd."/>
    <s v="Gemiddeld"/>
    <e v="#N/A"/>
    <e v="#N/A"/>
    <e v="#N/A"/>
    <e v="#N/A"/>
    <e v="#N/A"/>
    <e v="#N/A"/>
    <e v="#N/A"/>
    <e v="#N/A"/>
    <e v="#N/A"/>
    <e v="#N/A"/>
    <e v="#N/A"/>
    <n v="0"/>
    <s v="Niet kritiek"/>
    <m/>
    <m/>
  </r>
  <r>
    <x v="0"/>
    <x v="6"/>
    <x v="22"/>
    <n v="742"/>
    <s v="Bevorderen van de lokale economie"/>
    <x v="0"/>
    <s v="Serieregister"/>
    <x v="1"/>
    <s v="Kernproces_Ondernemen en werken_Begeleiding ondernemers en economische concepten"/>
    <s v="Kernproces_Ondernemen en werken_Begeleiding ondernemers en economische concepten_Bevorderen van de lokale economie"/>
    <s v="Gemiddeld"/>
    <s v="Problemen kunnen aanzienlijke kosten  veroorzaken."/>
    <s v="Laag"/>
    <s v="De onbeschikbaarheid, lekkage of aanpassing van informatie heeft een beperkte impact op de reputatie van het lokaal bestuur. Dit zal interne communicatie en communicatie naar betrokken belanghebbenden met zich meebrengen."/>
    <s v="Laag"/>
    <s v="De onbeschikbaarheid, lekkage of aanpassing van informatie kan leiden tot organisatorische problemen, maar heeft beperkte juridische gevolgen."/>
    <s v="Laag"/>
    <s v="De onbeschikbaarheid, lekkage of aanpassing van informatie veroorzaakt een beperkte verstoring van de dienstverlening. Het proces kan maximaal één maand onbeschikbaar zijn zonder gevolgen voor de dienstverlening."/>
    <s v="Laag"/>
    <s v="De onbeschikbaarheid of incorrectheid van informatie heeft een beperkte impact op de gebruikers, met compensatie mogelijk en maximaal 20% van de gebruikers geïmpacteerd."/>
    <s v="Gemiddeld"/>
    <e v="#N/A"/>
    <e v="#N/A"/>
    <e v="#N/A"/>
    <e v="#N/A"/>
    <e v="#N/A"/>
    <e v="#N/A"/>
    <e v="#N/A"/>
    <e v="#N/A"/>
    <e v="#N/A"/>
    <e v="#N/A"/>
    <e v="#N/A"/>
    <n v="0"/>
    <s v="Niet kritiek"/>
    <m/>
    <m/>
  </r>
  <r>
    <x v="0"/>
    <x v="6"/>
    <x v="22"/>
    <n v="686"/>
    <s v="Behandelen van dossiers inzake de promotie van nieuwe economische concepten en ideeën"/>
    <x v="0"/>
    <s v="Serieregister"/>
    <x v="1"/>
    <s v="Kernproces_Ondernemen en werken_Begeleiding ondernemers en economische concepten"/>
    <s v="Kernproces_Ondernemen en werken_Begeleiding ondernemers en economische concepten_Behandelen van dossiers inzake de promotie van nieuwe economische concepten en ideeën"/>
    <s v="Gemiddeld"/>
    <s v="Problemen kunnen aanzienlijke kosten  veroorzaken."/>
    <s v="Laag"/>
    <s v="De onbeschikbaarheid, lekkage of aanpassing van informatie heeft een beperkte impact op de reputatie van het lokaal bestuur. Dit zal interne communicatie en communicatie naar betrokken belanghebbenden met zich meebrengen."/>
    <s v="Laag"/>
    <s v="De onbeschikbaarheid, lekkage of aanpassing van informatie kan leiden tot organisatorische problemen, maar heeft beperkte juridische gevolgen."/>
    <s v="Laag"/>
    <s v="De onbeschikbaarheid, lekkage of aanpassing van informatie veroorzaakt een beperkte verstoring van de dienstverlening. Het proces kan maximaal één maand onbeschikbaar zijn zonder gevolgen voor de dienstverlening."/>
    <s v="Laag"/>
    <s v="De onbeschikbaarheid of incorrectheid van informatie heeft een beperkte impact op de gebruikers, met compensatie mogelijk en maximaal 20% van de gebruikers geïmpacteerd."/>
    <s v="Gemiddeld"/>
    <e v="#N/A"/>
    <e v="#N/A"/>
    <e v="#N/A"/>
    <e v="#N/A"/>
    <e v="#N/A"/>
    <e v="#N/A"/>
    <e v="#N/A"/>
    <e v="#N/A"/>
    <e v="#N/A"/>
    <e v="#N/A"/>
    <e v="#N/A"/>
    <n v="0"/>
    <s v="Niet kritiek"/>
    <m/>
    <m/>
  </r>
  <r>
    <x v="0"/>
    <x v="6"/>
    <x v="23"/>
    <n v="169"/>
    <s v="Organiseren van handelsbeurzen"/>
    <x v="0"/>
    <s v="Proceslijst Audit Vlaanderen"/>
    <x v="1"/>
    <s v="Kernproces_Ondernemen en werken_Beheer economische vergunningen, hallen, markten en beurzen"/>
    <s v="Kernproces_Ondernemen en werken_Beheer economische vergunningen, hallen, markten en beurzen_Organiseren van handelsbeurzen"/>
    <s v="Gemiddeld"/>
    <s v="Problemen kunnen aanzienlijke kosten veroorzaken."/>
    <s v="Gemiddeld"/>
    <s v="De onbeschikbaarheid, lekkage of aanpassing van informatie heeft een aanzienlijke impact op de reputatie van het lokaal bestuur. Dit zal éénmalige negatieve berichtgeving in de pers met zich meebrengen."/>
    <s v="Groot"/>
    <s v="De onbeschikbaarheid, lekkage of aanpassing van informatie kan leiden tot fouten in vergunningbeheer, wat ernstige juridische gevolgen zoals boetes kan hebben."/>
    <s v="Gemiddeld"/>
    <s v="De onbeschikbaarheid, lekkage of aanpassing van informatie veroorzaakt een aanzienlijke verstoring van de dienstverlening. Het proces kan maximaal één week onbeschikbaar zijn zonder gevolgen voor de dienstverlening."/>
    <s v="Gemiddeld"/>
    <s v="De onbeschikbaarheid of incorrectheid van informatie kan aanzienlijke impact hebben op de economische activiteiten, met financiële schade voor gebruikers."/>
    <s v="Groot"/>
    <e v="#N/A"/>
    <e v="#N/A"/>
    <e v="#N/A"/>
    <e v="#N/A"/>
    <e v="#N/A"/>
    <e v="#N/A"/>
    <e v="#N/A"/>
    <e v="#N/A"/>
    <e v="#N/A"/>
    <e v="#N/A"/>
    <e v="#N/A"/>
    <n v="0"/>
    <s v="Niet kritiek"/>
    <m/>
    <m/>
  </r>
  <r>
    <x v="0"/>
    <x v="6"/>
    <x v="23"/>
    <n v="170"/>
    <s v="Behandelen en toekennen van tijdelijke economische vergunningen (bv. circus, kermis,...)"/>
    <x v="0"/>
    <s v="Proceslijst Audit Vlaanderen"/>
    <x v="1"/>
    <s v="Kernproces_Ondernemen en werken_Beheer economische vergunningen, hallen, markten en beurzen"/>
    <s v="Kernproces_Ondernemen en werken_Beheer economische vergunningen, hallen, markten en beurzen_Behandelen en toekennen van tijdelijke economische vergunningen (bv. circus, kermis,...)"/>
    <s v="Gemiddeld"/>
    <s v="Problemen kunnen aanzienlijke kosten veroorzaken."/>
    <s v="Gemiddeld"/>
    <s v="De onbeschikbaarheid, lekkage of aanpassing van informatie heeft een aanzienlijke impact op de reputatie van het lokaal bestuur. Dit zal éénmalige negatieve berichtgeving in de pers met zich meebrengen."/>
    <s v="Groot"/>
    <s v="De onbeschikbaarheid, lekkage of aanpassing van informatie kan leiden tot fouten in vergunningbeheer, wat ernstige juridische gevolgen zoals boetes kan hebben."/>
    <s v="Gemiddeld"/>
    <s v="De onbeschikbaarheid, lekkage of aanpassing van informatie veroorzaakt een aanzienlijke verstoring van de dienstverlening. Het proces kan maximaal één week onbeschikbaar zijn zonder gevolgen voor de dienstverlening."/>
    <s v="Gemiddeld"/>
    <s v="De onbeschikbaarheid of incorrectheid van informatie kan aanzienlijke impact hebben op de economische activiteiten, met financiële schade voor gebruikers."/>
    <s v="Groot"/>
    <e v="#N/A"/>
    <e v="#N/A"/>
    <e v="#N/A"/>
    <e v="#N/A"/>
    <e v="#N/A"/>
    <e v="#N/A"/>
    <e v="#N/A"/>
    <e v="#N/A"/>
    <e v="#N/A"/>
    <e v="#N/A"/>
    <e v="#N/A"/>
    <n v="0"/>
    <s v="Niet kritiek"/>
    <m/>
    <m/>
  </r>
  <r>
    <x v="0"/>
    <x v="6"/>
    <x v="23"/>
    <n v="171"/>
    <s v="Behandelen en toekennen van vergunning tijdelijk terras horeca"/>
    <x v="0"/>
    <s v="Proceslijst Audit Vlaanderen"/>
    <x v="1"/>
    <s v="Kernproces_Ondernemen en werken_Beheer economische vergunningen, hallen, markten en beurzen"/>
    <s v="Kernproces_Ondernemen en werken_Beheer economische vergunningen, hallen, markten en beurzen_Behandelen en toekennen van vergunning tijdelijk terras horeca"/>
    <s v="Gemiddeld"/>
    <s v="Problemen kunnen aanzienlijke kosten veroorzaken."/>
    <s v="Gemiddeld"/>
    <s v="De onbeschikbaarheid, lekkage of aanpassing van informatie heeft een aanzienlijke impact op de reputatie van het lokaal bestuur. Dit zal éénmalige negatieve berichtgeving in de pers met zich meebrengen."/>
    <s v="Groot"/>
    <s v="De onbeschikbaarheid, lekkage of aanpassing van informatie kan leiden tot fouten in vergunningbeheer, wat ernstige juridische gevolgen zoals boetes kan hebben."/>
    <s v="Gemiddeld"/>
    <s v="De onbeschikbaarheid, lekkage of aanpassing van informatie veroorzaakt een aanzienlijke verstoring van de dienstverlening. Het proces kan maximaal één week onbeschikbaar zijn zonder gevolgen voor de dienstverlening."/>
    <s v="Gemiddeld"/>
    <s v="De onbeschikbaarheid of incorrectheid van informatie kan aanzienlijke impact hebben op de economische activiteiten, met financiële schade voor gebruikers."/>
    <s v="Groot"/>
    <e v="#N/A"/>
    <e v="#N/A"/>
    <e v="#N/A"/>
    <e v="#N/A"/>
    <e v="#N/A"/>
    <e v="#N/A"/>
    <e v="#N/A"/>
    <e v="#N/A"/>
    <e v="#N/A"/>
    <e v="#N/A"/>
    <e v="#N/A"/>
    <n v="0"/>
    <s v="Niet kritiek"/>
    <m/>
    <m/>
  </r>
  <r>
    <x v="0"/>
    <x v="6"/>
    <x v="23"/>
    <n v="172"/>
    <s v="Behandelen en toekennen van vergunning sterke dranken"/>
    <x v="0"/>
    <s v="Proceslijst Audit Vlaanderen"/>
    <x v="1"/>
    <s v="Kernproces_Ondernemen en werken_Beheer economische vergunningen, hallen, markten en beurzen"/>
    <s v="Kernproces_Ondernemen en werken_Beheer economische vergunningen, hallen, markten en beurzen_Behandelen en toekennen van vergunning sterke dranken"/>
    <s v="Gemiddeld"/>
    <s v="Problemen kunnen aanzienlijke kosten veroorzaken."/>
    <s v="Gemiddeld"/>
    <s v="De onbeschikbaarheid, lekkage of aanpassing van informatie heeft een aanzienlijke impact op de reputatie van het lokaal bestuur. Dit zal éénmalige negatieve berichtgeving in de pers met zich meebrengen."/>
    <s v="Groot"/>
    <s v="De onbeschikbaarheid, lekkage of aanpassing van informatie kan leiden tot fouten in vergunningbeheer, wat ernstige juridische gevolgen zoals boetes kan hebben."/>
    <s v="Gemiddeld"/>
    <s v="De onbeschikbaarheid, lekkage of aanpassing van informatie veroorzaakt een aanzienlijke verstoring van de dienstverlening. Het proces kan maximaal één week onbeschikbaar zijn zonder gevolgen voor de dienstverlening."/>
    <s v="Gemiddeld"/>
    <s v="De onbeschikbaarheid of incorrectheid van informatie kan aanzienlijke impact hebben op de economische activiteiten, met financiële schade voor gebruikers."/>
    <s v="Groot"/>
    <e v="#N/A"/>
    <e v="#N/A"/>
    <e v="#N/A"/>
    <e v="#N/A"/>
    <e v="#N/A"/>
    <e v="#N/A"/>
    <e v="#N/A"/>
    <e v="#N/A"/>
    <e v="#N/A"/>
    <e v="#N/A"/>
    <e v="#N/A"/>
    <n v="0"/>
    <s v="Niet kritiek"/>
    <m/>
    <m/>
  </r>
  <r>
    <x v="0"/>
    <x v="6"/>
    <x v="23"/>
    <n v="174"/>
    <s v="Behandelen en toekennen van marktvergunningen en leurkaart ambulante handel"/>
    <x v="0"/>
    <s v="Proceslijst Audit Vlaanderen"/>
    <x v="1"/>
    <s v="Kernproces_Ondernemen en werken_Beheer economische vergunningen, hallen, markten en beurzen"/>
    <s v="Kernproces_Ondernemen en werken_Beheer economische vergunningen, hallen, markten en beurzen_Behandelen en toekennen van marktvergunningen en leurkaart ambulante handel"/>
    <s v="Gemiddeld"/>
    <s v="Problemen kunnen aanzienlijke kosten veroorzaken."/>
    <s v="Gemiddeld"/>
    <s v="De onbeschikbaarheid, lekkage of aanpassing van informatie heeft een aanzienlijke impact op de reputatie van het lokaal bestuur. Dit zal éénmalige negatieve berichtgeving in de pers met zich meebrengen."/>
    <s v="Groot"/>
    <s v="De onbeschikbaarheid, lekkage of aanpassing van informatie kan leiden tot fouten in vergunningbeheer, wat ernstige juridische gevolgen zoals boetes kan hebben."/>
    <s v="Gemiddeld"/>
    <s v="De onbeschikbaarheid, lekkage of aanpassing van informatie veroorzaakt een aanzienlijke verstoring van de dienstverlening. Het proces kan maximaal één week onbeschikbaar zijn zonder gevolgen voor de dienstverlening."/>
    <s v="Gemiddeld"/>
    <s v="De onbeschikbaarheid of incorrectheid van informatie kan aanzienlijke impact hebben op de economische activiteiten, met financiële schade voor gebruikers."/>
    <s v="Groot"/>
    <e v="#N/A"/>
    <e v="#N/A"/>
    <e v="#N/A"/>
    <e v="#N/A"/>
    <e v="#N/A"/>
    <e v="#N/A"/>
    <e v="#N/A"/>
    <e v="#N/A"/>
    <e v="#N/A"/>
    <e v="#N/A"/>
    <e v="#N/A"/>
    <n v="0"/>
    <s v="Niet kritiek"/>
    <m/>
    <m/>
  </r>
  <r>
    <x v="0"/>
    <x v="6"/>
    <x v="23"/>
    <n v="175"/>
    <s v="Behandelen en toekennen van vergunning straatanimatie en straatmuzikanten"/>
    <x v="0"/>
    <s v="Proceslijst Audit Vlaanderen"/>
    <x v="1"/>
    <s v="Kernproces_Ondernemen en werken_Beheer economische vergunningen, hallen, markten en beurzen"/>
    <s v="Kernproces_Ondernemen en werken_Beheer economische vergunningen, hallen, markten en beurzen_Behandelen en toekennen van vergunning straatanimatie en straatmuzikanten"/>
    <s v="Gemiddeld"/>
    <s v="Problemen kunnen aanzienlijke kosten veroorzaken."/>
    <s v="Gemiddeld"/>
    <s v="De onbeschikbaarheid, lekkage of aanpassing van informatie heeft een aanzienlijke impact op de reputatie van het lokaal bestuur. Dit zal éénmalige negatieve berichtgeving in de pers met zich meebrengen."/>
    <s v="Groot"/>
    <s v="De onbeschikbaarheid, lekkage of aanpassing van informatie kan leiden tot fouten in vergunningbeheer, wat ernstige juridische gevolgen zoals boetes kan hebben."/>
    <s v="Gemiddeld"/>
    <s v="De onbeschikbaarheid, lekkage of aanpassing van informatie veroorzaakt een aanzienlijke verstoring van de dienstverlening. Het proces kan maximaal één week onbeschikbaar zijn zonder gevolgen voor de dienstverlening."/>
    <s v="Gemiddeld"/>
    <s v="De onbeschikbaarheid of incorrectheid van informatie kan aanzienlijke impact hebben op de economische activiteiten, met financiële schade voor gebruikers."/>
    <s v="Groot"/>
    <e v="#N/A"/>
    <e v="#N/A"/>
    <e v="#N/A"/>
    <e v="#N/A"/>
    <e v="#N/A"/>
    <e v="#N/A"/>
    <e v="#N/A"/>
    <e v="#N/A"/>
    <e v="#N/A"/>
    <e v="#N/A"/>
    <e v="#N/A"/>
    <n v="0"/>
    <s v="Niet kritiek"/>
    <m/>
    <m/>
  </r>
  <r>
    <x v="0"/>
    <x v="6"/>
    <x v="23"/>
    <n v="176"/>
    <s v="Behandelen en toekennen van vergunning taxi"/>
    <x v="0"/>
    <s v="Proceslijst Audit Vlaanderen"/>
    <x v="1"/>
    <s v="Kernproces_Ondernemen en werken_Beheer economische vergunningen, hallen, markten en beurzen"/>
    <s v="Kernproces_Ondernemen en werken_Beheer economische vergunningen, hallen, markten en beurzen_Behandelen en toekennen van vergunning taxi"/>
    <s v="Gemiddeld"/>
    <s v="Problemen kunnen aanzienlijke kosten veroorzaken."/>
    <s v="Gemiddeld"/>
    <s v="De onbeschikbaarheid, lekkage of aanpassing van informatie heeft een aanzienlijke impact op de reputatie van het lokaal bestuur. Dit zal éénmalige negatieve berichtgeving in de pers met zich meebrengen."/>
    <s v="Groot"/>
    <s v="De onbeschikbaarheid, lekkage of aanpassing van informatie kan leiden tot fouten in vergunningbeheer, wat ernstige juridische gevolgen zoals boetes kan hebben."/>
    <s v="Gemiddeld"/>
    <s v="De onbeschikbaarheid, lekkage of aanpassing van informatie veroorzaakt een aanzienlijke verstoring van de dienstverlening. Het proces kan maximaal één week onbeschikbaar zijn zonder gevolgen voor de dienstverlening."/>
    <s v="Gemiddeld"/>
    <s v="De onbeschikbaarheid of incorrectheid van informatie kan aanzienlijke impact hebben op de economische activiteiten, met financiële schade voor gebruikers."/>
    <s v="Groot"/>
    <e v="#N/A"/>
    <e v="#N/A"/>
    <e v="#N/A"/>
    <e v="#N/A"/>
    <e v="#N/A"/>
    <e v="#N/A"/>
    <e v="#N/A"/>
    <e v="#N/A"/>
    <e v="#N/A"/>
    <e v="#N/A"/>
    <e v="#N/A"/>
    <n v="0"/>
    <s v="Niet kritiek"/>
    <m/>
    <m/>
  </r>
  <r>
    <x v="0"/>
    <x v="6"/>
    <x v="23"/>
    <n v="177"/>
    <s v="Behandelen en toekennen van visvergunningen, viskwekerijen, riviervisvangst, zeevisserij, vismijnen en vissershaven"/>
    <x v="0"/>
    <s v="Proceslijst Audit Vlaanderen"/>
    <x v="1"/>
    <s v="Kernproces_Ondernemen en werken_Beheer economische vergunningen, hallen, markten en beurzen"/>
    <s v="Kernproces_Ondernemen en werken_Beheer economische vergunningen, hallen, markten en beurzen_Behandelen en toekennen van visvergunningen, viskwekerijen, riviervisvangst, zeevisserij, vismijnen en vissershaven"/>
    <s v="Gemiddeld"/>
    <s v="Problemen kunnen aanzienlijke kosten veroorzaken."/>
    <s v="Gemiddeld"/>
    <s v="De onbeschikbaarheid, lekkage of aanpassing van informatie heeft een aanzienlijke impact op de reputatie van het lokaal bestuur. Dit zal éénmalige negatieve berichtgeving in de pers met zich meebrengen."/>
    <s v="Groot"/>
    <s v="De onbeschikbaarheid, lekkage of aanpassing van informatie kan leiden tot fouten in vergunningbeheer, wat ernstige juridische gevolgen zoals boetes kan hebben."/>
    <s v="Gemiddeld"/>
    <s v="De onbeschikbaarheid, lekkage of aanpassing van informatie veroorzaakt een aanzienlijke verstoring van de dienstverlening. Het proces kan maximaal één week onbeschikbaar zijn zonder gevolgen voor de dienstverlening."/>
    <s v="Gemiddeld"/>
    <s v="De onbeschikbaarheid of incorrectheid van informatie kan aanzienlijke impact hebben op de economische activiteiten, met financiële schade voor gebruikers."/>
    <s v="Groot"/>
    <e v="#N/A"/>
    <e v="#N/A"/>
    <e v="#N/A"/>
    <e v="#N/A"/>
    <e v="#N/A"/>
    <e v="#N/A"/>
    <e v="#N/A"/>
    <e v="#N/A"/>
    <e v="#N/A"/>
    <e v="#N/A"/>
    <e v="#N/A"/>
    <n v="0"/>
    <s v="Niet kritiek"/>
    <m/>
    <m/>
  </r>
  <r>
    <x v="0"/>
    <x v="6"/>
    <x v="23"/>
    <n v="178"/>
    <s v="Beheren van hallen"/>
    <x v="0"/>
    <s v="Proceslijst Audit Vlaanderen"/>
    <x v="1"/>
    <s v="Kernproces_Ondernemen en werken_Beheer economische vergunningen, hallen, markten en beurzen"/>
    <s v="Kernproces_Ondernemen en werken_Beheer economische vergunningen, hallen, markten en beurzen_Beheren van hallen"/>
    <s v="Gemiddeld"/>
    <s v="Problemen kunnen aanzienlijke kosten veroorzaken."/>
    <s v="Gemiddeld"/>
    <s v="De onbeschikbaarheid, lekkage of aanpassing van informatie heeft een aanzienlijke impact op de reputatie van het lokaal bestuur. Dit zal éénmalige negatieve berichtgeving in de pers met zich meebrengen."/>
    <s v="Groot"/>
    <s v="De onbeschikbaarheid, lekkage of aanpassing van informatie kan leiden tot fouten in vergunningbeheer, wat ernstige juridische gevolgen zoals boetes kan hebben."/>
    <s v="Gemiddeld"/>
    <s v="De onbeschikbaarheid, lekkage of aanpassing van informatie veroorzaakt een aanzienlijke verstoring van de dienstverlening. Het proces kan maximaal één week onbeschikbaar zijn zonder gevolgen voor de dienstverlening."/>
    <s v="Gemiddeld"/>
    <s v="De onbeschikbaarheid of incorrectheid van informatie kan aanzienlijke impact hebben op de economische activiteiten, met financiële schade voor gebruikers."/>
    <s v="Groot"/>
    <e v="#N/A"/>
    <e v="#N/A"/>
    <e v="#N/A"/>
    <e v="#N/A"/>
    <e v="#N/A"/>
    <e v="#N/A"/>
    <e v="#N/A"/>
    <e v="#N/A"/>
    <e v="#N/A"/>
    <e v="#N/A"/>
    <e v="#N/A"/>
    <n v="0"/>
    <s v="Niet kritiek"/>
    <m/>
    <m/>
  </r>
  <r>
    <x v="0"/>
    <x v="6"/>
    <x v="23"/>
    <n v="179"/>
    <s v="Beheren van markten"/>
    <x v="0"/>
    <s v="Proceslijst Audit Vlaanderen"/>
    <x v="1"/>
    <s v="Kernproces_Ondernemen en werken_Beheer economische vergunningen, hallen, markten en beurzen"/>
    <s v="Kernproces_Ondernemen en werken_Beheer economische vergunningen, hallen, markten en beurzen_Beheren van markten"/>
    <s v="Gemiddeld"/>
    <s v="Problemen kunnen aanzienlijke kosten veroorzaken."/>
    <s v="Gemiddeld"/>
    <s v="De onbeschikbaarheid, lekkage of aanpassing van informatie heeft een aanzienlijke impact op de reputatie van het lokaal bestuur. Dit zal éénmalige negatieve berichtgeving in de pers met zich meebrengen."/>
    <s v="Groot"/>
    <s v="De onbeschikbaarheid, lekkage of aanpassing van informatie kan leiden tot fouten in vergunningbeheer, wat ernstige juridische gevolgen zoals boetes kan hebben."/>
    <s v="Gemiddeld"/>
    <s v="De onbeschikbaarheid, lekkage of aanpassing van informatie veroorzaakt een aanzienlijke verstoring van de dienstverlening. Het proces kan maximaal één week onbeschikbaar zijn zonder gevolgen voor de dienstverlening."/>
    <s v="Gemiddeld"/>
    <s v="De onbeschikbaarheid of incorrectheid van informatie kan aanzienlijke impact hebben op de economische activiteiten, met financiële schade voor gebruikers."/>
    <s v="Groot"/>
    <e v="#N/A"/>
    <e v="#N/A"/>
    <e v="#N/A"/>
    <e v="#N/A"/>
    <e v="#N/A"/>
    <e v="#N/A"/>
    <e v="#N/A"/>
    <e v="#N/A"/>
    <e v="#N/A"/>
    <e v="#N/A"/>
    <e v="#N/A"/>
    <n v="0"/>
    <s v="Niet kritiek"/>
    <m/>
    <m/>
  </r>
  <r>
    <x v="0"/>
    <x v="6"/>
    <x v="23"/>
    <n v="180"/>
    <s v="Beheren van (jaar)beurzen"/>
    <x v="0"/>
    <s v="Proceslijst Audit Vlaanderen"/>
    <x v="1"/>
    <s v="Kernproces_Ondernemen en werken_Beheer economische vergunningen, hallen, markten en beurzen"/>
    <s v="Kernproces_Ondernemen en werken_Beheer economische vergunningen, hallen, markten en beurzen_Beheren van (jaar)beurzen"/>
    <s v="Gemiddeld"/>
    <s v="Problemen kunnen aanzienlijke kosten veroorzaken."/>
    <s v="Gemiddeld"/>
    <s v="De onbeschikbaarheid, lekkage of aanpassing van informatie heeft een aanzienlijke impact op de reputatie van het lokaal bestuur. Dit zal éénmalige negatieve berichtgeving in de pers met zich meebrengen."/>
    <s v="Groot"/>
    <s v="De onbeschikbaarheid, lekkage of aanpassing van informatie kan leiden tot fouten in vergunningbeheer, wat ernstige juridische gevolgen zoals boetes kan hebben."/>
    <s v="Gemiddeld"/>
    <s v="De onbeschikbaarheid, lekkage of aanpassing van informatie veroorzaakt een aanzienlijke verstoring van de dienstverlening. Het proces kan maximaal één week onbeschikbaar zijn zonder gevolgen voor de dienstverlening."/>
    <s v="Gemiddeld"/>
    <s v="De onbeschikbaarheid of incorrectheid van informatie kan aanzienlijke impact hebben op de economische activiteiten, met financiële schade voor gebruikers."/>
    <s v="Groot"/>
    <e v="#N/A"/>
    <e v="#N/A"/>
    <e v="#N/A"/>
    <e v="#N/A"/>
    <e v="#N/A"/>
    <e v="#N/A"/>
    <e v="#N/A"/>
    <e v="#N/A"/>
    <e v="#N/A"/>
    <e v="#N/A"/>
    <e v="#N/A"/>
    <n v="0"/>
    <s v="Niet kritiek"/>
    <m/>
    <m/>
  </r>
  <r>
    <x v="0"/>
    <x v="6"/>
    <x v="23"/>
    <n v="181"/>
    <s v="Beheren van (handels)tentoonstellingen"/>
    <x v="0"/>
    <s v="Proceslijst Audit Vlaanderen"/>
    <x v="1"/>
    <s v="Kernproces_Ondernemen en werken_Beheer economische vergunningen, hallen, markten en beurzen"/>
    <s v="Kernproces_Ondernemen en werken_Beheer economische vergunningen, hallen, markten en beurzen_Beheren van (handels)tentoonstellingen"/>
    <s v="Gemiddeld"/>
    <s v="Problemen kunnen aanzienlijke kosten veroorzaken."/>
    <s v="Gemiddeld"/>
    <s v="De onbeschikbaarheid, lekkage of aanpassing van informatie heeft een aanzienlijke impact op de reputatie van het lokaal bestuur. Dit zal éénmalige negatieve berichtgeving in de pers met zich meebrengen."/>
    <s v="Groot"/>
    <s v="De onbeschikbaarheid, lekkage of aanpassing van informatie kan leiden tot fouten in vergunningbeheer, wat ernstige juridische gevolgen zoals boetes kan hebben."/>
    <s v="Gemiddeld"/>
    <s v="De onbeschikbaarheid, lekkage of aanpassing van informatie veroorzaakt een aanzienlijke verstoring van de dienstverlening. Het proces kan maximaal één week onbeschikbaar zijn zonder gevolgen voor de dienstverlening."/>
    <s v="Gemiddeld"/>
    <s v="De onbeschikbaarheid of incorrectheid van informatie kan aanzienlijke impact hebben op de economische activiteiten, met financiële schade voor gebruikers."/>
    <s v="Groot"/>
    <e v="#N/A"/>
    <e v="#N/A"/>
    <e v="#N/A"/>
    <e v="#N/A"/>
    <e v="#N/A"/>
    <e v="#N/A"/>
    <e v="#N/A"/>
    <e v="#N/A"/>
    <e v="#N/A"/>
    <e v="#N/A"/>
    <e v="#N/A"/>
    <n v="0"/>
    <s v="Niet kritiek"/>
    <m/>
    <m/>
  </r>
  <r>
    <x v="0"/>
    <x v="6"/>
    <x v="23"/>
    <n v="675"/>
    <s v="Behandelen en toekennen van starterscontract"/>
    <x v="0"/>
    <s v="Catalogus producten en diensten"/>
    <x v="1"/>
    <s v="Kernproces_Ondernemen en werken_Beheer economische vergunningen, hallen, markten en beurzen"/>
    <s v="Kernproces_Ondernemen en werken_Beheer economische vergunningen, hallen, markten en beurzen_Behandelen en toekennen van starterscontract"/>
    <s v="Gemiddeld"/>
    <s v="Problemen kunnen aanzienlijke kosten veroorzaken."/>
    <s v="Gemiddeld"/>
    <s v="De onbeschikbaarheid, lekkage of aanpassing van informatie heeft een aanzienlijke impact op de reputatie van het lokaal bestuur. Dit zal éénmalige negatieve berichtgeving in de pers met zich meebrengen."/>
    <s v="Groot"/>
    <s v="De onbeschikbaarheid, lekkage of aanpassing van informatie kan leiden tot fouten in vergunningbeheer, wat ernstige juridische gevolgen zoals boetes kan hebben."/>
    <s v="Gemiddeld"/>
    <s v="De onbeschikbaarheid, lekkage of aanpassing van informatie veroorzaakt een aanzienlijke verstoring van de dienstverlening. Het proces kan maximaal één week onbeschikbaar zijn zonder gevolgen voor de dienstverlening."/>
    <s v="Gemiddeld"/>
    <s v="De onbeschikbaarheid of incorrectheid van informatie kan aanzienlijke impact hebben op de economische activiteiten, met financiële schade voor gebruikers."/>
    <s v="Groot"/>
    <e v="#N/A"/>
    <e v="#N/A"/>
    <e v="#N/A"/>
    <e v="#N/A"/>
    <e v="#N/A"/>
    <e v="#N/A"/>
    <e v="#N/A"/>
    <e v="#N/A"/>
    <e v="#N/A"/>
    <e v="#N/A"/>
    <e v="#N/A"/>
    <n v="0"/>
    <s v="Niet kritiek"/>
    <m/>
    <m/>
  </r>
  <r>
    <x v="0"/>
    <x v="6"/>
    <x v="6"/>
    <n v="394"/>
    <s v="Beheren van inventaris aanwezige bedrijven, kleine handelsactiviteiten,..."/>
    <x v="0"/>
    <s v="Proceslijst Audit Vlaanderen"/>
    <x v="1"/>
    <s v="Kernproces_Ondernemen en werken_Beheer publiek relevante informatie"/>
    <s v="Kernproces_Ondernemen en werken_Beheer publiek relevante informatie_Beheren van inventaris aanwezige bedrijven, kleine handelsactiviteiten,..."/>
    <s v="Laag"/>
    <s v="Beperkte directe financiële gevolgen, hoewel belangrijk voor publieke informatie."/>
    <s v="Laag"/>
    <s v="De onbeschikbaarheid, lekkage of aanpassing van informatie heeft een beperkte impact op de reputatie van het lokaal bestuur. Dit zal interne communicatie en communicatie naar betrokken belanghebbenden met zich meebrengen."/>
    <s v="Laag"/>
    <s v="De onbeschikbaarheid, lekkage of aanpassing van informatie kan leiden tot organisatorische problemen, maar heeft beperkte juridische gevolgen."/>
    <s v="Laag"/>
    <s v="De onbeschikbaarheid, lekkage of aanpassing van informatie veroorzaakt een beperkte verstoring van de dienstverlening. Het proces kan maximaal één maand onbeschikbaar zijn zonder gevolgen voor de dienstverlening."/>
    <s v="Laag"/>
    <s v="De onbeschikbaarheid of incorrectheid van informatie heeft een beperkte impact op de gebruikers, met compensatie mogelijk en maximaal 20% van de gebruikers geïmpacteerd."/>
    <s v="Laag"/>
    <e v="#N/A"/>
    <e v="#N/A"/>
    <e v="#N/A"/>
    <e v="#N/A"/>
    <e v="#N/A"/>
    <e v="#N/A"/>
    <e v="#N/A"/>
    <e v="#N/A"/>
    <e v="#N/A"/>
    <e v="#N/A"/>
    <e v="#N/A"/>
    <n v="0"/>
    <s v="Niet kritiek"/>
    <m/>
    <m/>
  </r>
  <r>
    <x v="0"/>
    <x v="7"/>
    <x v="24"/>
    <n v="455"/>
    <s v="Beheren van adviesraden, burgerparticipatie en -tevredenheid"/>
    <x v="5"/>
    <s v="Proceslijst Audit Vlaanderen"/>
    <x v="1"/>
    <s v="Kernproces_Organiseren van inspraak_Adviesraden en burgerparticipatie"/>
    <s v="Kernproces_Organiseren van inspraak_Adviesraden en burgerparticipatie_Beheren van adviesraden, burgerparticipatie en -tevredenheid"/>
    <s v="Laag"/>
    <s v="Hoewel belangrijk voor burgerparticipatie, heeft dit proces beperkte directe financiële gevolgen."/>
    <s v="Gemiddeld"/>
    <s v="De onbeschikbaarheid, lekkage of aanpassing van informatie heeft een aanzienlijke impact op de reputatie van het lokaal bestuur. Dit zal éénmalige negatieve berichtgeving in de pers met zich meebrengen."/>
    <s v="Laag"/>
    <s v="De onbeschikbaarheid, lekkage of aanpassing van informatie kan de participatie van burgers beïnvloeden, maar heeft beperkte juridische gevolgen."/>
    <s v="Laag"/>
    <s v="De onbeschikbaarheid, lekkage of aanpassing van informatie veroorzaakt een beperkte verstoring van de dienstverlening. Het proces kan maximaal één maand onbeschikbaar zijn zonder gevolgen voor de dienstverlening."/>
    <s v="Gemiddeld"/>
    <s v="De onbeschikbaarheid of incorrectheid van informatie kan aanzienlijke impact hebben op de burgerparticipatie en adviesraden, met o.a.  financiële schade voor gebruikers."/>
    <s v="Gemiddeld"/>
    <e v="#N/A"/>
    <e v="#N/A"/>
    <e v="#N/A"/>
    <e v="#N/A"/>
    <e v="#N/A"/>
    <e v="#N/A"/>
    <e v="#N/A"/>
    <e v="#N/A"/>
    <e v="#N/A"/>
    <e v="#N/A"/>
    <e v="#N/A"/>
    <n v="0"/>
    <s v="Niet kritiek"/>
    <m/>
    <m/>
  </r>
  <r>
    <x v="0"/>
    <x v="7"/>
    <x v="24"/>
    <n v="726"/>
    <s v="Organiseren van een volksraadpleging"/>
    <x v="5"/>
    <s v="Serieregister"/>
    <x v="1"/>
    <s v="Kernproces_Organiseren van inspraak_Adviesraden en burgerparticipatie"/>
    <s v="Kernproces_Organiseren van inspraak_Adviesraden en burgerparticipatie_Organiseren van een volksraadpleging"/>
    <s v="Laag"/>
    <s v="Hoewel belangrijk voor burgerparticipatie, heeft dit proces beperkte directe financiële gevolgen."/>
    <s v="Gemiddeld"/>
    <s v="De onbeschikbaarheid, lekkage of aanpassing van informatie heeft een aanzienlijke impact op de reputatie van het lokaal bestuur. Dit zal éénmalige negatieve berichtgeving in de pers met zich meebrengen."/>
    <s v="Laag"/>
    <s v="De onbeschikbaarheid, lekkage of aanpassing van informatie kan de participatie van burgers beïnvloeden, maar heeft beperkte juridische gevolgen."/>
    <s v="Laag"/>
    <s v="De onbeschikbaarheid, lekkage of aanpassing van informatie veroorzaakt een beperkte verstoring van de dienstverlening. Het proces kan maximaal één maand onbeschikbaar zijn zonder gevolgen voor de dienstverlening."/>
    <s v="Gemiddeld"/>
    <s v="De onbeschikbaarheid of incorrectheid van informatie kan aanzienlijke impact hebben op de burgerparticipatie en adviesraden, met o.a.  financiële schade voor gebruikers."/>
    <s v="Gemiddeld"/>
    <e v="#N/A"/>
    <e v="#N/A"/>
    <e v="#N/A"/>
    <e v="#N/A"/>
    <e v="#N/A"/>
    <e v="#N/A"/>
    <e v="#N/A"/>
    <e v="#N/A"/>
    <e v="#N/A"/>
    <e v="#N/A"/>
    <e v="#N/A"/>
    <n v="0"/>
    <s v="Niet kritiek"/>
    <m/>
    <m/>
  </r>
  <r>
    <x v="0"/>
    <x v="7"/>
    <x v="24"/>
    <n v="678"/>
    <s v="Generieke aanvraag dat een CBS beslissing vereist"/>
    <x v="5"/>
    <s v="OPH"/>
    <x v="1"/>
    <s v="Kernproces_Organiseren van inspraak_Adviesraden en burgerparticipatie"/>
    <s v="Kernproces_Organiseren van inspraak_Adviesraden en burgerparticipatie_Generieke aanvraag dat een CBS beslissing vereist"/>
    <s v="Laag"/>
    <s v="Hoewel belangrijk voor burgerparticipatie, heeft dit proces beperkte directe financiële gevolgen."/>
    <s v="Gemiddeld"/>
    <s v="De onbeschikbaarheid, lekkage of aanpassing van informatie heeft een aanzienlijke impact op de reputatie van het lokaal bestuur. Dit zal éénmalige negatieve berichtgeving in de pers met zich meebrengen."/>
    <s v="Laag"/>
    <s v="De onbeschikbaarheid, lekkage of aanpassing van informatie kan de participatie van burgers beïnvloeden, maar heeft beperkte juridische gevolgen."/>
    <s v="Laag"/>
    <s v="De onbeschikbaarheid, lekkage of aanpassing van informatie veroorzaakt een beperkte verstoring van de dienstverlening. Het proces kan maximaal één maand onbeschikbaar zijn zonder gevolgen voor de dienstverlening."/>
    <s v="Gemiddeld"/>
    <s v="De onbeschikbaarheid of incorrectheid van informatie kan aanzienlijke impact hebben op de burgerparticipatie en adviesraden, met o.a.  financiële schade voor gebruikers."/>
    <s v="Gemiddeld"/>
    <e v="#N/A"/>
    <e v="#N/A"/>
    <e v="#N/A"/>
    <e v="#N/A"/>
    <e v="#N/A"/>
    <e v="#N/A"/>
    <e v="#N/A"/>
    <e v="#N/A"/>
    <e v="#N/A"/>
    <e v="#N/A"/>
    <e v="#N/A"/>
    <n v="0"/>
    <s v="Niet kritiek"/>
    <m/>
    <m/>
  </r>
  <r>
    <x v="0"/>
    <x v="7"/>
    <x v="25"/>
    <n v="428"/>
    <s v="Organisatie federale verkiezingen (incl voorafgaande communicatie)"/>
    <x v="5"/>
    <s v="Proceslijst Audit Vlaanderen"/>
    <x v="1"/>
    <s v="Kernproces_Organiseren van inspraak_Organiseren van verkiezingen"/>
    <s v="Kernproces_Organiseren van inspraak_Organiseren van verkiezingen_Organisatie federale verkiezingen (incl voorafgaande communicatie)"/>
    <s v="Gemiddeld"/>
    <s v="Verkiezingen zijn cruciaal voor de democratische werking, en problemen kunnen aanzienlijke kosten met zich meebrengen."/>
    <s v="Kritiek"/>
    <s v="De onbeschikbaarheid, lekkage of aanpassing van informatie heeft een zeer ernstige impact op de reputatie van het lokaal bestuur. Dit zal een continue negatieve berichtgeving in de pers met zich meebrengen (er heerst een 'schandaalsfeer')."/>
    <s v="Kritiek"/>
    <s v="De onbeschikbaarheid, lekkage of aanpassing van informatie kan de integriteit van verkiezingen ernstig schaden, wat kan leiden tot juridische vervolging."/>
    <s v="Gemiddeld"/>
    <s v="De onbeschikbaarheid, lekkage of aanpassing van informatie veroorzaakt een aanzienlijke verstoring van de dienstverlening. Het proces kan maximaal één week onbeschikbaar zijn zonder gevolgen voor de dienstverlening."/>
    <s v="Kritiek"/>
    <s v="De onbeschikbaarheid of incorrectheid van informatie heeft een zeer ernstige impact op de democratische processen, met een compensatie voor gebruikers onmogelijk en meer dan 75% van de gebruikers geïmpacteerd."/>
    <s v="Kritiek"/>
    <s v="Groot"/>
    <s v="De organisatie van federale verkiezingen is cruciaal voor de democratische werking van het land. Onbeschikbaarheid, lekkage of incorrecte informatie kan leiden tot ernstige financiële gevolgen, zoals herverkiezingen, juridische kosten en verlies van vertrouwen, wat kan resulteren in financiële schade van 15-20% van de jaaromzet."/>
    <s v="Kritiek"/>
    <s v="De federale verkiezingen zijn van groot belang voor de democratische werking van het land. Onbeschikbaarheid, lekkage of incorrecte informatie kan leiden tot een schandaalsfeer en continue negatieve berichtgeving in de pers."/>
    <s v="Kritiek"/>
    <s v="De onbeschikbaarheid, lekkage of aanpassing van informatie kan leiden tot ernstige juridische gevolgen zoals juridische vervolging, gezien de cruciale rol van federale verkiezingen in het democratische proces."/>
    <s v="Groot"/>
    <s v="De onbeschikbaarheid, lekkage of aanpassing van informatie kan leiden tot ernstige verstoringen in de organisatie van federale verkiezingen, wat een directe impact heeft op de democratische processen en de legitimiteit van de verkiezingsresultaten."/>
    <s v="Kritiek"/>
    <s v="De onbeschikbaarheid, lekkage of aanpassing van informatie in dit proces kan leiden tot ernstige verstoringen in de democratische processen, waarbij meer dan 75% van de gebruikers (burgers) wordt geïmpacteerd. Een compensatie voor gebruikers is onmogelijk."/>
    <s v="Kritiek"/>
    <n v="3"/>
    <s v="Kritiek"/>
    <m/>
    <m/>
  </r>
  <r>
    <x v="0"/>
    <x v="7"/>
    <x v="25"/>
    <n v="429"/>
    <s v="Organisatie regionale en Europese verkiezingen (incl voorafgaande communcatie)"/>
    <x v="5"/>
    <s v="Proceslijst Audit Vlaanderen"/>
    <x v="1"/>
    <s v="Kernproces_Organiseren van inspraak_Organiseren van verkiezingen"/>
    <s v="Kernproces_Organiseren van inspraak_Organiseren van verkiezingen_Organisatie regionale en Europese verkiezingen (incl voorafgaande communcatie)"/>
    <s v="Gemiddeld"/>
    <s v="Verkiezingen zijn cruciaal voor de democratische werking, en problemen kunnen aanzienlijke kosten met zich meebrengen."/>
    <s v="Kritiek"/>
    <s v="De onbeschikbaarheid, lekkage of aanpassing van informatie heeft een zeer ernstige impact op de reputatie van het lokaal bestuur. Dit zal een continue negatieve berichtgeving in de pers met zich meebrengen (er heerst een 'schandaalsfeer')."/>
    <s v="Kritiek"/>
    <s v="De onbeschikbaarheid, lekkage of aanpassing van informatie kan de integriteit van verkiezingen ernstig schaden, wat kan leiden tot juridische vervolging."/>
    <s v="Gemiddeld"/>
    <s v="De onbeschikbaarheid, lekkage of aanpassing van informatie veroorzaakt een aanzienlijke verstoring van de dienstverlening. Het proces kan maximaal één week onbeschikbaar zijn zonder gevolgen voor de dienstverlening."/>
    <s v="Kritiek"/>
    <s v="De onbeschikbaarheid of incorrectheid van informatie heeft een zeer ernstige impact op de democratische processen, met een compensatie voor gebruikers onmogelijk en meer dan 75% van de gebruikers geïmpacteerd."/>
    <s v="Kritiek"/>
    <s v="Groot"/>
    <s v="Regionale en Europese verkiezingen zijn essentieel voor de vertegenwoordiging op verschillende bestuursniveaus. Problemen met beschikbaarheid, betrouwbaarheid of integriteit van informatie kunnen leiden tot aanzienlijke kosten voor herverkiezingen, juridische procedures en verlies van vertrouwen, met financiële schade van 15-20% van de jaaromzet."/>
    <s v="Kritiek"/>
    <s v="Regionale en Europese verkiezingen zijn cruciaal voor de vertegenwoordiging op verschillende bestuursniveaus. Problemen met beschikbaarheid, betrouwbaarheid of integriteit van informatie kunnen ernstige reputatieschade veroorzaken en leiden tot continue negatieve berichtgeving."/>
    <s v="Kritiek"/>
    <s v="De onbeschikbaarheid, lekkage of aanpassing van informatie kan leiden tot ernstige juridische gevolgen zoals juridische vervolging, gezien de cruciale rol van regionale en Europese verkiezingen in het democratische proces."/>
    <s v="Groot"/>
    <s v="De onbeschikbaarheid, lekkage of aanpassing van informatie kan leiden tot ernstige verstoringen in de organisatie van regionale en Europese verkiezingen, wat een directe impact heeft op de democratische processen en de legitimiteit van de verkiezingsresultaten."/>
    <s v="Kritiek"/>
    <s v="De onbeschikbaarheid, lekkage of aanpassing van informatie in dit proces kan leiden tot ernstige verstoringen in de democratische processen, waarbij meer dan 75% van de gebruikers (burgers) wordt geïmpacteerd. Een compensatie voor gebruikers is onmogelijk."/>
    <s v="Kritiek"/>
    <n v="3"/>
    <s v="Kritiek"/>
    <m/>
    <m/>
  </r>
  <r>
    <x v="0"/>
    <x v="7"/>
    <x v="25"/>
    <n v="430"/>
    <s v="Organisatie gemeente- en provincieraadsverkiezingen (incl voorafgaande communicatie)"/>
    <x v="5"/>
    <s v="Proceslijst Audit Vlaanderen"/>
    <x v="1"/>
    <s v="Kernproces_Organiseren van inspraak_Organiseren van verkiezingen"/>
    <s v="Kernproces_Organiseren van inspraak_Organiseren van verkiezingen_Organisatie gemeente- en provincieraadsverkiezingen (incl voorafgaande communicatie)"/>
    <s v="Gemiddeld"/>
    <s v="Verkiezingen zijn cruciaal voor de democratische werking, en problemen kunnen aanzienlijke kosten met zich meebrengen."/>
    <s v="Kritiek"/>
    <s v="De onbeschikbaarheid, lekkage of aanpassing van informatie heeft een zeer ernstige impact op de reputatie van het lokaal bestuur. Dit zal een continue negatieve berichtgeving in de pers met zich meebrengen (er heerst een 'schandaalsfeer')."/>
    <s v="Kritiek"/>
    <s v="De onbeschikbaarheid, lekkage of aanpassing van informatie kan de integriteit van verkiezingen ernstig schaden, wat kan leiden tot juridische vervolging."/>
    <s v="Gemiddeld"/>
    <s v="De onbeschikbaarheid, lekkage of aanpassing van informatie veroorzaakt een aanzienlijke verstoring van de dienstverlening. Het proces kan maximaal één week onbeschikbaar zijn zonder gevolgen voor de dienstverlening."/>
    <s v="Kritiek"/>
    <s v="De onbeschikbaarheid of incorrectheid van informatie heeft een zeer ernstige impact op de democratische processen, met een compensatie voor gebruikers onmogelijk en meer dan 75% van de gebruikers geïmpacteerd."/>
    <s v="Kritiek"/>
    <s v="Gemiddeld"/>
    <s v="Gemeente- en provincieraadsverkiezingen zijn belangrijk voor lokale governance. Hoewel de impact van problemen met informatie kan leiden tot aanzienlijke kosten, zijn deze doorgaans minder dan bij nationale of Europese verkiezingen, resulterend in financiële schade van 10-15% van de jaaromzet."/>
    <s v="Kritiek"/>
    <s v="Gemeente- en provincieraadsverkiezingen zijn essentieel voor lokale democratie. Onbeschikbaarheid, lekkage of incorrecte informatie kan een schandaalsfeer creëren en resulteren in continue negatieve berichtgeving."/>
    <s v="Kritiek"/>
    <s v="De onbeschikbaarheid, lekkage of aanpassing van informatie kan leiden tot ernstige juridische gevolgen zoals juridische vervolging, gezien de cruciale rol van gemeente- en provincieraadsverkiezingen in het democratische proces."/>
    <s v="Groot"/>
    <s v="De onbeschikbaarheid, lekkage of aanpassing van informatie kan leiden tot ernstige verstoringen in de organisatie van gemeente- en provincieraadsverkiezingen, wat een directe impact heeft op de lokale democratische processen en de legitimiteit van de verkiezingsresultaten."/>
    <s v="Kritiek"/>
    <s v="De onbeschikbaarheid, lekkage of aanpassing van informatie in dit proces kan leiden tot ernstige verstoringen in de democratische processen, waarbij meer dan 75% van de gebruikers (burgers) wordt geïmpacteerd. Een compensatie voor gebruikers is onmogelijk."/>
    <s v="Kritiek"/>
    <n v="3"/>
    <s v="Kritiek"/>
    <m/>
    <m/>
  </r>
  <r>
    <x v="0"/>
    <x v="7"/>
    <x v="25"/>
    <n v="744"/>
    <s v="Onderhouden van contacten met politieke organen en het management"/>
    <x v="5"/>
    <s v="Serieregister"/>
    <x v="1"/>
    <s v="Kernproces_Organiseren van inspraak_Organiseren van verkiezingen"/>
    <s v="Kernproces_Organiseren van inspraak_Organiseren van verkiezingen_Onderhouden van contacten met politieke organen en het management"/>
    <s v="Gemiddeld"/>
    <s v="Verkiezingen zijn cruciaal voor de democratische werking, en problemen kunnen aanzienlijke kosten met zich meebrengen."/>
    <s v="Kritiek"/>
    <s v="De onbeschikbaarheid, lekkage of aanpassing van informatie heeft een zeer ernstige impact op de reputatie van het lokaal bestuur. Dit zal een continue negatieve berichtgeving in de pers met zich meebrengen (er heerst een 'schandaalsfeer')."/>
    <s v="Kritiek"/>
    <s v="De onbeschikbaarheid, lekkage of aanpassing van informatie kan de integriteit van verkiezingen ernstig schaden, wat kan leiden tot juridische vervolging."/>
    <s v="Gemiddeld"/>
    <s v="De onbeschikbaarheid, lekkage of aanpassing van informatie veroorzaakt een aanzienlijke verstoring van de dienstverlening. Het proces kan maximaal één week onbeschikbaar zijn zonder gevolgen voor de dienstverlening."/>
    <s v="Kritiek"/>
    <s v="De onbeschikbaarheid of incorrectheid van informatie heeft een zeer ernstige impact op de democratische processen, met een compensatie voor gebruikers onmogelijk en meer dan 75% van de gebruikers geïmpacteerd."/>
    <s v="Kritiek"/>
    <s v="Zeer laag"/>
    <s v="Het onderhouden van contacten met politieke organen en management is belangrijk, maar de directe financiële impact van problemen met informatie in dit proces is beperkt. De financiële schade zou minder dan 5% van de jaaromzet omvatten, gezien de minder directe invloed op verkiezingsresultaten."/>
    <s v="Gemiddeld"/>
    <s v="Hoewel belangrijk, heeft het onderhouden van contacten met politieke organen en het management een minder directe impact op de verkiezingsprocessen zelf. Problemen met beschikbaarheid, betrouwbaarheid of integriteit van informatie kunnen éénmalige negatieve berichtgeving veroorzaken, maar niet noodzakelijk een schandaalsfeer."/>
    <s v="Groot"/>
    <s v="De onbeschikbaarheid, lekkage of aanpassing van informatie kan leiden tot ernstige juridische gevolgen zoals boetes, gezien het belang van correcte communicatie en samenwerking met politieke organen en het management."/>
    <s v="Gemiddeld"/>
    <s v="De onbeschikbaarheid, lekkage of aanpassing van informatie kan leiden tot aanzienlijke verstoringen in de communicatie en coördinatie tussen politieke organen en het management, wat de efficiëntie en effectiviteit van de verkiezingsorganisatie kan beïnvloeden."/>
    <s v="Groot"/>
    <s v="De onbeschikbaarheid, lekkage of aanpassing van informatie in dit proces kan leiden tot ernstige verstoringen in de communicatie en samenwerking tussen politieke organen en het management, waarbij tot 75% van de gebruikers (organisaties en andere klanten) wordt geïmpacteerd. Er is blijvende impact voor gebruikers."/>
    <s v="Groot"/>
    <n v="0"/>
    <s v="Niet kritiek"/>
    <m/>
    <m/>
  </r>
  <r>
    <x v="0"/>
    <x v="8"/>
    <x v="26"/>
    <n v="192"/>
    <s v="Coördineren van burenbemiddeling"/>
    <x v="1"/>
    <s v="Proceslijst Audit Vlaanderen"/>
    <x v="1"/>
    <s v="Kernproces_Veiligheid en preventie_Beheer GAS reglement"/>
    <s v="Kernproces_Veiligheid en preventie_Beheer GAS reglement_Coördineren van burenbemiddeling"/>
    <s v="Laag"/>
    <s v="Beperkte directe financiële gevolgen, hoewel kosten/gemiste inkomsten. "/>
    <s v="Groot"/>
    <s v="De onbeschikbaarheid, lekkage of aanpassing van informatie heeft een ernstige impact op de reputatie van het lokaal bestuur. Dit zal enkele dagen een negatieve berichtgeving in de pers met zich meebrengen."/>
    <s v="Groot"/>
    <s v="De onbeschikbaarheid, lekkage of aanpassing van informatie kan leiden tot ernstige juridische gevolgen zoals boetes."/>
    <s v="Gemiddeld"/>
    <s v="De onbeschikbaarheid, lekkage of aanpassing van informatie veroorzaakt een aanzienlijke verstoring van de dienstverlening. Het proces kan maximaal één week onbeschikbaar zijn zonder gevolgen voor de dienstverlening."/>
    <s v="Gemiddeld"/>
    <s v="De onbeschikbaarheid of incorrectheid van informatie kan aanzienlijke impact hebben op de handhaving van GAS-reglementen, met financiële schade voor gebruikers."/>
    <s v="Groot"/>
    <e v="#N/A"/>
    <e v="#N/A"/>
    <e v="#N/A"/>
    <e v="#N/A"/>
    <e v="#N/A"/>
    <e v="#N/A"/>
    <e v="#N/A"/>
    <e v="#N/A"/>
    <e v="#N/A"/>
    <e v="#N/A"/>
    <e v="#N/A"/>
    <n v="0"/>
    <s v="Niet kritiek"/>
    <m/>
    <m/>
  </r>
  <r>
    <x v="0"/>
    <x v="8"/>
    <x v="26"/>
    <n v="193"/>
    <s v="Beheren van Gemeentelijke Administratieve Sancties (GAS; incl handhaving, innen boete, vaststellingen,..)"/>
    <x v="1"/>
    <s v="Proceslijst Audit Vlaanderen"/>
    <x v="1"/>
    <s v="Kernproces_Veiligheid en preventie_Beheer GAS reglement"/>
    <s v="Kernproces_Veiligheid en preventie_Beheer GAS reglement_Beheren van Gemeentelijke Administratieve Sancties (GAS; incl handhaving, innen boete, vaststellingen,..)"/>
    <s v="Laag"/>
    <s v="Beperkte directe financiële gevolgen, hoewel kosten/gemiste inkomsten. "/>
    <s v="Groot"/>
    <s v="De onbeschikbaarheid, lekkage of aanpassing van informatie heeft een ernstige impact op de reputatie van het lokaal bestuur. Dit zal enkele dagen een negatieve berichtgeving in de pers met zich meebrengen."/>
    <s v="Groot"/>
    <s v="De onbeschikbaarheid, lekkage of aanpassing van informatie kan leiden tot ernstige juridische gevolgen zoals boetes."/>
    <s v="Gemiddeld"/>
    <s v="De onbeschikbaarheid, lekkage of aanpassing van informatie veroorzaakt een aanzienlijke verstoring van de dienstverlening. Het proces kan maximaal één week onbeschikbaar zijn zonder gevolgen voor de dienstverlening."/>
    <s v="Gemiddeld"/>
    <s v="De onbeschikbaarheid of incorrectheid van informatie kan aanzienlijke impact hebben op de handhaving van GAS-reglementen, met financiële schade voor gebruikers."/>
    <s v="Groot"/>
    <e v="#N/A"/>
    <e v="#N/A"/>
    <e v="#N/A"/>
    <e v="#N/A"/>
    <e v="#N/A"/>
    <e v="#N/A"/>
    <e v="#N/A"/>
    <e v="#N/A"/>
    <e v="#N/A"/>
    <e v="#N/A"/>
    <e v="#N/A"/>
    <n v="0"/>
    <s v="Niet kritiek"/>
    <m/>
    <m/>
  </r>
  <r>
    <x v="0"/>
    <x v="8"/>
    <x v="27"/>
    <n v="194"/>
    <s v="Coördineren van reddingsdiensten zee, meren en/of andere wateren"/>
    <x v="1"/>
    <s v="Proceslijst Audit Vlaanderen"/>
    <x v="0"/>
    <s v="Kernproces_Veiligheid en preventie_Beheer openbare veiligheid"/>
    <s v="Kernproces_Veiligheid en preventie_Beheer openbare veiligheid_Coördineren van reddingsdiensten zee, meren en/of andere wateren"/>
    <e v="#N/A"/>
    <e v="#N/A"/>
    <e v="#N/A"/>
    <e v="#N/A"/>
    <e v="#N/A"/>
    <e v="#N/A"/>
    <e v="#N/A"/>
    <e v="#N/A"/>
    <e v="#N/A"/>
    <e v="#N/A"/>
    <e v="#N/A"/>
    <s v="Groot"/>
    <s v="Reddingsdiensten zijn cruciaal voor veiligheid, met ernstige financiële gevolgen bij verstoring (15-20% van de jaaromzet)"/>
    <s v="Kritiek"/>
    <s v="Onjuiste of onbeschikbare informatie kan tot zeer ernstige gevolgen leiden, resulterend in continue negatieve berichtgeving en schandaalsfeer."/>
    <s v="Kritiek"/>
    <s v="Onbeschikbaarheid of incorrecte informatie kan leiden tot zeer ernstige juridische gevolgen, zoals juridische vervolging door niet-naleving van veiligheidsregulaties."/>
    <s v="Groot"/>
    <s v="Maximaal 72 uur onbeschikbaar zonder verstoring. Integriteitsproblemen kunnen ernstige verstoring voor reddingsdiensten op wateren veroorzaken."/>
    <s v="Groot"/>
    <s v="Beschikbaarheidsproblemen hebben een zeer ernstige en levensbedreigende impact, met geen mogelijkheid tot compensatie en implicaties voor tot 75% van gebruikers."/>
    <s v="Kritiek"/>
    <n v="2"/>
    <s v="Kritiek"/>
    <m/>
    <m/>
  </r>
  <r>
    <x v="0"/>
    <x v="8"/>
    <x v="27"/>
    <n v="195"/>
    <s v="Beheren van vuurwerk (bv. opslagvergunning, aanvraag afschieten,…)"/>
    <x v="1"/>
    <s v="Proceslijst Audit Vlaanderen"/>
    <x v="0"/>
    <s v="Kernproces_Veiligheid en preventie_Beheer openbare veiligheid"/>
    <s v="Kernproces_Veiligheid en preventie_Beheer openbare veiligheid_Beheren van vuurwerk (bv. opslagvergunning, aanvraag afschieten,…)"/>
    <e v="#N/A"/>
    <e v="#N/A"/>
    <e v="#N/A"/>
    <e v="#N/A"/>
    <e v="#N/A"/>
    <e v="#N/A"/>
    <e v="#N/A"/>
    <e v="#N/A"/>
    <e v="#N/A"/>
    <e v="#N/A"/>
    <e v="#N/A"/>
    <s v="Gemiddeld"/>
    <s v="Vuurwerkbeheer is belangrijk voor veiligheid, met aanzienlijke financiële gevolgen bij verstoring (10-15% van de jaaromzet)"/>
    <s v="Gemiddeld"/>
    <s v="Fouten hebben aanzienlijke impact, resulterend in eenmalige negatieve persberichten."/>
    <s v="Groot"/>
    <s v="Onbeschikbaarheid of incorrecte informatie kan leiden tot  juridische gevolgen, zoals juridische vervolging door niet-naleving van vuurwerkregulaties."/>
    <s v="Gemiddeld"/>
    <s v="Maximaal één week onbeschikbaar zonder verstoring. Gebrek aan integriteit veroorzaakt aanzienlijke verstoring bij het goedkeuren en opslaan van vuurwerk."/>
    <s v="Groot"/>
    <s v="Beschikbaarheids- of integriteitsproblemen hebben ernstige impact op openbare veiligheid, met blijvende gevolgen voor maximaal 75% van gebruikers."/>
    <s v="Groot"/>
    <n v="0"/>
    <s v="Niet kritiek"/>
    <m/>
    <m/>
  </r>
  <r>
    <x v="0"/>
    <x v="8"/>
    <x v="27"/>
    <n v="196"/>
    <s v="Beheren van gemeentelijk nood- en interventieplan (rampenplan, ANIP)"/>
    <x v="1"/>
    <s v="Proceslijst Audit Vlaanderen"/>
    <x v="0"/>
    <s v="Kernproces_Veiligheid en preventie_Beheer openbare veiligheid"/>
    <s v="Kernproces_Veiligheid en preventie_Beheer openbare veiligheid_Beheren van gemeentelijk nood- en interventieplan (rampenplan, ANIP)"/>
    <e v="#N/A"/>
    <e v="#N/A"/>
    <e v="#N/A"/>
    <e v="#N/A"/>
    <e v="#N/A"/>
    <e v="#N/A"/>
    <e v="#N/A"/>
    <e v="#N/A"/>
    <e v="#N/A"/>
    <e v="#N/A"/>
    <e v="#N/A"/>
    <s v="Groot"/>
    <s v="Nood- en interventieplannen zijn cruciaal voor crisisbeheersing, met ernstige financiële gevolgen bij verstoring (15-20% van de jaaromzet)"/>
    <s v="Kritiek"/>
    <s v="Gebrekkige uitvoering heeft zeer ernstige impact, continue negatieve berichtgeving en schandaalsfeer."/>
    <s v="Kritiek"/>
    <s v="Onbeschikbaarheid of incorrecte informatie kan leiden tot zeer ernstige juridische gevolgen, zoals juridische vervolging door nalatigheid in noodplannen."/>
    <s v="Kritiek"/>
    <s v="Maximaal 24 uur onbeschikbaar zonder verstoring. Integriteitsproblemen veroorzaken zeer ernstige verstoring bij nood- en interventieplannen."/>
    <s v="Kritiek"/>
    <s v="Beschikbaarheidsproblemen hebben een zeer ernstige impact op crisismanagement en openbare veiligheid, zonder compensatiemogelijkheden en implicaties voor meer dan 75% van gebruikers."/>
    <s v="Kritiek"/>
    <n v="4"/>
    <s v="Kritiek"/>
    <m/>
    <m/>
  </r>
  <r>
    <x v="0"/>
    <x v="8"/>
    <x v="27"/>
    <n v="197"/>
    <s v="Beheren van crisisopvang"/>
    <x v="1"/>
    <s v="Proceslijst Audit Vlaanderen"/>
    <x v="0"/>
    <s v="Kernproces_Veiligheid en preventie_Beheer openbare veiligheid"/>
    <s v="Kernproces_Veiligheid en preventie_Beheer openbare veiligheid_Beheren van crisisopvang"/>
    <e v="#N/A"/>
    <e v="#N/A"/>
    <e v="#N/A"/>
    <e v="#N/A"/>
    <e v="#N/A"/>
    <e v="#N/A"/>
    <e v="#N/A"/>
    <e v="#N/A"/>
    <e v="#N/A"/>
    <e v="#N/A"/>
    <e v="#N/A"/>
    <s v="Groot"/>
    <s v="Crisisopvang heeft cruciale sociale en financiële implicaties, met ernstige financiële gevolgen bij verstoring (15-20% van de jaaromzet)"/>
    <s v="Kritiek"/>
    <s v="Slechte uitvoering heeft zeer ernstige impact, continue negatieve berichtgeving en schandaalsfeer."/>
    <s v="Kritiek"/>
    <s v="Onbeschikbaarheid of incorrecte informatie kan leiden tot zeer ernstige juridische gevolgen, zoals juridische vervolging door nalatigheid bij crisisopvang."/>
    <s v="Gemiddeld"/>
    <s v="Maximaal één week onbeschikbaar zonder verstoring. Gebrek aan integriteit veroorzaakt aanzienlijke verstoring bij crisisopvangdiensten."/>
    <s v="Groot"/>
    <s v="Beschikbaarheidsproblemen hebben ernstige impact op de opvang van mensen tijdens crises, met blijvende gevolgen voor maximaal 75% van gebruikers."/>
    <s v="Kritiek"/>
    <n v="2"/>
    <s v="Kritiek"/>
    <m/>
    <m/>
  </r>
  <r>
    <x v="0"/>
    <x v="8"/>
    <x v="27"/>
    <n v="636"/>
    <s v="Organiseren van permanentie/strooien"/>
    <x v="1"/>
    <s v="Processen 6 lokale besturen"/>
    <x v="0"/>
    <s v="Kernproces_Veiligheid en preventie_Beheer openbare veiligheid"/>
    <s v="Kernproces_Veiligheid en preventie_Beheer openbare veiligheid_Organiseren van permanentie/strooien"/>
    <e v="#N/A"/>
    <e v="#N/A"/>
    <e v="#N/A"/>
    <e v="#N/A"/>
    <e v="#N/A"/>
    <e v="#N/A"/>
    <e v="#N/A"/>
    <e v="#N/A"/>
    <e v="#N/A"/>
    <e v="#N/A"/>
    <e v="#N/A"/>
    <s v="Laag"/>
    <s v="Hoewel belangrijk voor veiligheid, heeft dit een beperkte directe financiële impact (5-10% van de jaaromzet)"/>
    <s v="Gemiddeld"/>
    <s v="Fouten kunnen aanzienlijke impact hebben, resulterend in eenmalige negatieve persberichten."/>
    <s v="Gemiddeld"/>
    <s v="Aanzienlijke juridische gevolgen mogelijk, zoals aanmaningen bij niet-naleving van verplichtingen voor winteronderhoud."/>
    <s v="Gemiddeld"/>
    <s v="Maximaal één week onbeschikbaar zonder verstoring. Gebrek aan integriteit veroorzaakt aanzienlijke verstoring voor winterdienstplanning (strooien)."/>
    <s v="Gemiddeld"/>
    <s v="Beschikbaarheidsproblemen hebben aanzienlijke impact op veiligheid tijdens winters omstandigheden, resulterend in ongemakken voor maximaal 50% van gebruikers."/>
    <s v="Gemiddeld"/>
    <n v="0"/>
    <s v="Niet kritiek"/>
    <m/>
    <m/>
  </r>
  <r>
    <x v="0"/>
    <x v="8"/>
    <x v="27"/>
    <n v="747"/>
    <s v="Mede-organiseren van de strijdmachten (burgerwacht, militie, etc.)"/>
    <x v="1"/>
    <s v="Serieregister"/>
    <x v="0"/>
    <s v="Kernproces_Veiligheid en preventie_Beheer openbare veiligheid"/>
    <s v="Kernproces_Veiligheid en preventie_Beheer openbare veiligheid_Mede-organiseren van de strijdmachten (burgerwacht, militie, etc.)"/>
    <e v="#N/A"/>
    <e v="#N/A"/>
    <e v="#N/A"/>
    <e v="#N/A"/>
    <e v="#N/A"/>
    <e v="#N/A"/>
    <e v="#N/A"/>
    <e v="#N/A"/>
    <e v="#N/A"/>
    <e v="#N/A"/>
    <e v="#N/A"/>
    <s v="Gemiddeld"/>
    <s v="De strijdmachten zijn belangrijk voor veiligheid, met aanzienlijke financiële gevolgen bij verstoring (10-15% van de jaaromzet)"/>
    <s v="Kritiek"/>
    <s v="Gebrekkige uitvoering heeft zeer ernstige impact, continue negatieve berichtgeving en schandaalsfeer."/>
    <s v="Groot"/>
    <s v="Onbeschikbaarheid of incorrecte informatie kan leiden tot  ernstige juridische gevolgen, zoals boetes door nalatigheid in de organisatie van strijdmachten."/>
    <s v="Groot"/>
    <s v="Maximaal 72 uur onbeschikbaar zonder verstoring. Integriteitsproblemen veroorzaken ernstige verstoring bij het organiseren van burgerwacht en militie."/>
    <s v="Kritiek"/>
    <s v="Beschikbaarheidsproblemen hebben een zeer ernstige impact op de paraatheid en veiligheid, met blijvende implicaties voor meer dan 75% van gebruikers."/>
    <s v="Kritiek"/>
    <n v="2"/>
    <s v="Kritiek"/>
    <m/>
    <m/>
  </r>
  <r>
    <x v="0"/>
    <x v="8"/>
    <x v="27"/>
    <n v="751"/>
    <s v="Voorzien van maatregelen i.k.v. gerechtelijke alternatieve maatregelen (leerstraffen)"/>
    <x v="1"/>
    <s v="Serieregister"/>
    <x v="0"/>
    <s v="Kernproces_Veiligheid en preventie_Beheer openbare veiligheid"/>
    <s v="Kernproces_Veiligheid en preventie_Beheer openbare veiligheid_Voorzien van maatregelen i.k.v. gerechtelijke alternatieve maatregelen (leerstraffen)"/>
    <e v="#N/A"/>
    <e v="#N/A"/>
    <e v="#N/A"/>
    <e v="#N/A"/>
    <e v="#N/A"/>
    <e v="#N/A"/>
    <e v="#N/A"/>
    <e v="#N/A"/>
    <e v="#N/A"/>
    <e v="#N/A"/>
    <e v="#N/A"/>
    <s v="Gemiddeld"/>
    <s v="Alternatieve juridische maatregelen hebben aanzienlijke financiële implicaties bij verstoring (10-15% van de jaaromzet)"/>
    <s v="Gemiddeld"/>
    <s v="Fouten hebben aanzienlijke impact, resulterend in eenmalige negatieve persberichten."/>
    <s v="Kritiek"/>
    <s v="Onbeschikbaarheid of incorrecte informatie kan leiden tot zeer ernstige juridische gevolgen, en boetes door nalatigheid in gerechtelijke alternatieve maatregelen."/>
    <s v="Gemiddeld"/>
    <s v="Maximaal één week onbeschikbaar zonder verstoring. Gebrek aan integriteit veroorzaakt aanzienlijke verstoring bij het uitvoeren van gerechterlijke maatregelen."/>
    <s v="Gemiddeld"/>
    <s v="Beschikbaarheidsproblemen hebben aanzienlijke impact op de uitvoering van gerechtelijke maatregelen, met niet-kritieke implicaties voor maximaal 50% van gebruikers."/>
    <s v="Kritiek"/>
    <n v="1"/>
    <s v="Kritiek"/>
    <m/>
    <m/>
  </r>
  <r>
    <x v="0"/>
    <x v="8"/>
    <x v="27"/>
    <n v="637"/>
    <s v="Herstellen/opruimen van gevaarlijke situaties"/>
    <x v="1"/>
    <s v="Processen 6 lokale besturen"/>
    <x v="0"/>
    <s v="Kernproces_Veiligheid en preventie_Beheer openbare veiligheid"/>
    <s v="Kernproces_Veiligheid en preventie_Beheer openbare veiligheid_Herstellen/opruimen van gevaarlijke situaties"/>
    <e v="#N/A"/>
    <e v="#N/A"/>
    <e v="#N/A"/>
    <e v="#N/A"/>
    <e v="#N/A"/>
    <e v="#N/A"/>
    <e v="#N/A"/>
    <e v="#N/A"/>
    <e v="#N/A"/>
    <e v="#N/A"/>
    <e v="#N/A"/>
    <s v="Gemiddeld"/>
    <s v="Opruimen van gevaarlijke situaties is essentieel, met aanzienlijke financiële impact bij verstoring (10-15% van de jaaromzet)"/>
    <s v="Kritiek"/>
    <s v="Gebrekkige uitvoering heeft zeer ernstige impact, continue negatieve berichtgeving en schandaalsfeer."/>
    <s v="Groot"/>
    <s v="Bij onbeschikbaarheid of incorrecte informatie kunnen ernstige juridische gevolgen ontstaan door niet-naleving van veiligheidsvoorschriften."/>
    <s v="Groot"/>
    <s v="Maximaal 72 uur onbeschikbaar zonder verstoring. Integriteitsproblemen veroorzaken ernstige verstoring bij het herstellen en opruimen van gevaarlijke situaties."/>
    <s v="Kritiek"/>
    <s v="Beschikbaarheidsproblemen hebben een zeer ernstige impact op de snelle reactie en oplossing van gevaarlijke situaties, met meer dan 75% van gebruikers geïmpacteerd."/>
    <s v="Kritiek"/>
    <n v="2"/>
    <s v="Kritiek"/>
    <m/>
    <m/>
  </r>
  <r>
    <x v="0"/>
    <x v="8"/>
    <x v="6"/>
    <n v="396"/>
    <s v="Beheren van epidemiologische gegevens"/>
    <x v="1"/>
    <s v="Proceslijst Audit Vlaanderen"/>
    <x v="1"/>
    <s v="Kernproces_Veiligheid en preventie_Beheer publiek relevante informatie"/>
    <s v="Kernproces_Veiligheid en preventie_Beheer publiek relevante informatie_Beheren van epidemiologische gegevens"/>
    <s v="Laag"/>
    <s v="Beperkte directe financiële gevolgen, hoewel belangrijk voor publieke informatie."/>
    <s v="Gemiddeld"/>
    <s v="De onbeschikbaarheid, lekkage of aanpassing van informatie heeft een aanzienlijke impact op de reputatie van het lokaal bestuur. Dit zal éénmalige negatieve berichtgeving in de pers met zich meebrengen."/>
    <s v="Kritiek"/>
    <s v=" De onbeschikbaarheid, lekkage of aanpassing van de informatie brengt zeer ernstige juridische gevolgen voor het lokaal bestuur met zich mee en vertaalt zich concreet in een juridische vervolging."/>
    <s v="Gemiddeld"/>
    <s v="De onbeschikbaarheid, lekkage of aanpassing van informatie veroorzaakt een aanzienlijke verstoring van de dienstverlening. Het proces kan maximaal één week onbeschikbaar zijn zonder gevolgen voor de dienstverlening."/>
    <s v="Groot"/>
    <s v="De onbeschikbaarheid of incorrectheid van informatie heeft ernstige impact op de veiligheid, met blijvende impact voor gebruikers en maximaal 75% van de gebruikers geïmpacteerd."/>
    <s v="Kritiek"/>
    <s v="Laag"/>
    <s v="Het beheren van epidemiologische gegevens is belangrijk voor de volksgezondheid en preventie. Problemen met informatie kunnen leiden tot beperkte financiële gevolgen, zoals administratieve kosten en vertragingen, met financiële schade van 5-10% van de jaaromzet."/>
    <s v="Groot"/>
    <s v="Problemen met beschikbaarheid, betrouwbaarheid of integriteit van informatie kunnen leiden tot ernstige reputatieschade, resulterend in enkele dagen negatieve berichtgeving. Dit proces is cruciaal voor de volksgezondheid en veiligheid."/>
    <s v="Kritiek"/>
    <s v="De onbeschikbaarheid, lekkage of aanpassing van informatie kan leiden tot zeer ernstige juridische gevolgen zoals juridische vervolging, gezien het belang van correcte epidemiologische gegevens voor volksgezondheid en wettelijke naleving."/>
    <s v="Kritiek"/>
    <s v="De onbeschikbaarheid, lekkage of aanpassing van informatie kan leiden tot zeer ernstige verstoringen in de volksgezondheid en veiligheid, wat directe negatieve gevolgen heeft voor de monitoring en controle van epidemieën en de gezondheid van de bevolking."/>
    <s v="Kritiek"/>
    <s v="De onbeschikbaarheid, lekkage of aanpassing van informatie in dit proces kan leiden tot zeer ernstige verstoringen in de volksgezondheid en epidemiologische monitoring, waarbij meer dan 75% van de gebruikers (burgers en gezondheidsorganisaties) wordt geïmpacteerd. Een compensatie voor gebruikers is onmogelijk."/>
    <s v="Kritiek"/>
    <n v="3"/>
    <s v="Kritiek"/>
    <m/>
    <m/>
  </r>
  <r>
    <x v="0"/>
    <x v="8"/>
    <x v="28"/>
    <n v="184"/>
    <s v="Beheren van vergunning tijdelijke inname openbaar domein (bv aanvraag stelling)"/>
    <x v="1"/>
    <s v="Proceslijst Audit Vlaanderen"/>
    <x v="1"/>
    <s v="Kernproces_Veiligheid en preventie_Beheer tijdelijke inname openbaar domein"/>
    <s v="Kernproces_Veiligheid en preventie_Beheer tijdelijke inname openbaar domein_Beheren van vergunning tijdelijke inname openbaar domein (bv aanvraag stelling)"/>
    <s v="Laag"/>
    <s v="Beperkte directe financiële schade, hoewel belangrijk voor vergunningen. "/>
    <s v="Groot"/>
    <s v="De onbeschikbaarheid, lekkage of aanpassing van informatie heeft een ernstige impact op de reputatie van het lokaal bestuur. Dit zal enkele dagen een negatieve berichtgeving in de pers met zich meebrengen."/>
    <s v="Groot"/>
    <s v="De onbeschikbaarheid, lekkage of aanpassing van informatie kan leiden tot ernstige juridische gevolgen zoals boetes."/>
    <s v="Kritiek"/>
    <s v="De onbeschikbaarheid, lekkage of aanpassing van informatie veroorzaakt een zeer ernstige verstoring van de dienstverlening. Het proces kan maximaal 24 uur onbeschikbaar zijn zonder gevolgen voor de dienstverlening."/>
    <s v="Gemiddeld"/>
    <s v="De onbeschikbaarheid of incorrectheid van informatie kan aanzienlijke impact hebben op de tijdelijke inname van openbaar domein, met financiële schade voor gebruikers."/>
    <s v="Kritiek"/>
    <s v="Laag"/>
    <s v="Het beheren van vergunningen voor tijdelijke inname van openbaar domein is belangrijk voor de veiligheid en organisatie van openbare ruimtes. Problemen met beschikbaarheid, betrouwbaarheid of integriteit van informatie kunnen leiden tot beperkte financiële gevolgen, zoals administratieve kosten en vertragingen, met financiële schade van 5-10% van de jaaromzet."/>
    <s v="Groot"/>
    <s v="Problemen met beschikbaarheid, betrouwbaarheid of integriteit van informatie kunnen leiden tot ernstige reputatieschade, resulterend in enkele dagen negatieve berichtgeving. Dit proces is cruciaal voor de veiligheid en organisatie van het openbaar domein, en fouten kunnen direct invloed hebben op de veiligheid en het vertrouwen van de burgers."/>
    <s v="Groot"/>
    <s v="De onbeschikbaarheid, lekkage of aanpassing van informatie kan leiden tot ernstige juridische gevolgen zoals boetes, gezien het belang van correcte vergunningen voor tijdelijke inname van openbaar domein voor veiligheid en wettelijke naleving."/>
    <s v="Groot"/>
    <s v="De onbeschikbaarheid, lekkage of aanpassing van informatie kan leiden tot ernstige verstoringen in de veiligheid en toegankelijkheid van het openbaar domein. Dit kan directe negatieve gevolgen hebben voor de veiligheid van burgers en de efficiëntie van openbare werken en evenementen."/>
    <s v="Gemiddeld"/>
    <s v="De onbeschikbaarheid, lekkage of aanpassing van informatie in dit proces kan leiden tot aanzienlijke verstoringen in de planning en uitvoering van tijdelijke inname van het openbaar domein, waarbij tot 50% van de gebruikers (burgers en organisaties) wordt geïmpacteerd. Er is financiële schade voor gebruikers."/>
    <s v="Groot"/>
    <n v="0"/>
    <s v="Niet kritiek"/>
    <m/>
    <m/>
  </r>
  <r>
    <x v="0"/>
    <x v="8"/>
    <x v="29"/>
    <n v="187"/>
    <s v="Coördineren van gemeenschapswachten"/>
    <x v="1"/>
    <s v="Proceslijst Audit Vlaanderen"/>
    <x v="1"/>
    <s v="Kernproces_Veiligheid en preventie_Coördineren gemeentelijk wijkoverleg, gemeentschapswachten en BIN's"/>
    <s v="Kernproces_Veiligheid en preventie_Coördineren gemeentelijk wijkoverleg, gemeentschapswachten en BIN's_Coördineren van gemeenschapswachten"/>
    <s v="Laag"/>
    <s v="Beperkte directe financiële gevolgen, hoewel belangrijk voor veiligheid en preventie."/>
    <s v="Gemiddeld"/>
    <s v="De onbeschikbaarheid, lekkage of aanpassing van informatie heeft een aanzienlijke impact op de reputatie van het lokaal bestuur. Dit zal éénmalige negatieve berichtgeving in de pers met zich meebrengen."/>
    <s v="Laag"/>
    <s v="De onbeschikbaarheid, lekkage of aanpassing van informatie kan leiden tot organisatorische problemen, maar heeft beperkte juridische gevolgen."/>
    <s v="Gemiddeld"/>
    <s v="De onbeschikbaarheid, lekkage of aanpassing van informatie veroorzaakt een aanzienlijke verstoring van de dienstverlening. Het proces kan maximaal één week onbeschikbaar zijn zonder gevolgen voor de dienstverlening."/>
    <s v="Gemiddeld"/>
    <s v="De onbeschikbaarheid of incorrectheid van informatie kan aanzienlijke impact hebben op de veiligheid en preventie, met financiële schade voor gebruikers."/>
    <s v="Gemiddeld"/>
    <e v="#N/A"/>
    <e v="#N/A"/>
    <e v="#N/A"/>
    <e v="#N/A"/>
    <e v="#N/A"/>
    <e v="#N/A"/>
    <e v="#N/A"/>
    <e v="#N/A"/>
    <e v="#N/A"/>
    <e v="#N/A"/>
    <e v="#N/A"/>
    <n v="0"/>
    <s v="Niet kritiek"/>
    <m/>
    <m/>
  </r>
  <r>
    <x v="0"/>
    <x v="8"/>
    <x v="29"/>
    <n v="188"/>
    <s v="Coördineren van Buurt Informatie Netwerken (BIN's)"/>
    <x v="1"/>
    <s v="Proceslijst Audit Vlaanderen"/>
    <x v="1"/>
    <s v="Kernproces_Veiligheid en preventie_Coördineren gemeentelijk wijkoverleg, gemeentschapswachten en BIN's"/>
    <s v="Kernproces_Veiligheid en preventie_Coördineren gemeentelijk wijkoverleg, gemeentschapswachten en BIN's_Coördineren van Buurt Informatie Netwerken (BIN's)"/>
    <s v="Laag"/>
    <s v="Beperkte directe financiële gevolgen, hoewel belangrijk voor veiligheid en preventie."/>
    <s v="Gemiddeld"/>
    <s v="De onbeschikbaarheid, lekkage of aanpassing van informatie heeft een aanzienlijke impact op de reputatie van het lokaal bestuur. Dit zal éénmalige negatieve berichtgeving in de pers met zich meebrengen."/>
    <s v="Laag"/>
    <s v="De onbeschikbaarheid, lekkage of aanpassing van informatie kan leiden tot organisatorische problemen, maar heeft beperkte juridische gevolgen."/>
    <s v="Gemiddeld"/>
    <s v="De onbeschikbaarheid, lekkage of aanpassing van informatie veroorzaakt een aanzienlijke verstoring van de dienstverlening. Het proces kan maximaal één week onbeschikbaar zijn zonder gevolgen voor de dienstverlening."/>
    <s v="Gemiddeld"/>
    <s v="De onbeschikbaarheid of incorrectheid van informatie kan aanzienlijke impact hebben op de veiligheid en preventie, met financiële schade voor gebruikers."/>
    <s v="Gemiddeld"/>
    <e v="#N/A"/>
    <e v="#N/A"/>
    <e v="#N/A"/>
    <e v="#N/A"/>
    <e v="#N/A"/>
    <e v="#N/A"/>
    <e v="#N/A"/>
    <e v="#N/A"/>
    <e v="#N/A"/>
    <e v="#N/A"/>
    <e v="#N/A"/>
    <n v="0"/>
    <s v="Niet kritiek"/>
    <m/>
    <m/>
  </r>
  <r>
    <x v="0"/>
    <x v="8"/>
    <x v="29"/>
    <n v="189"/>
    <s v="Coördineren van wijkmanagers en wijkcentra als aanspreekpunten voor de wijkbewoners"/>
    <x v="1"/>
    <s v="Proceslijst Audit Vlaanderen"/>
    <x v="1"/>
    <s v="Kernproces_Veiligheid en preventie_Coördineren gemeentelijk wijkoverleg, gemeentschapswachten en BIN's"/>
    <s v="Kernproces_Veiligheid en preventie_Coördineren gemeentelijk wijkoverleg, gemeentschapswachten en BIN's_Coördineren van wijkmanagers en wijkcentra als aanspreekpunten voor de wijkbewoners"/>
    <s v="Laag"/>
    <s v="Beperkte directe financiële gevolgen, hoewel belangrijk voor veiligheid en preventie."/>
    <s v="Gemiddeld"/>
    <s v="De onbeschikbaarheid, lekkage of aanpassing van informatie heeft een aanzienlijke impact op de reputatie van het lokaal bestuur. Dit zal éénmalige negatieve berichtgeving in de pers met zich meebrengen."/>
    <s v="Laag"/>
    <s v="De onbeschikbaarheid, lekkage of aanpassing van informatie kan leiden tot organisatorische problemen, maar heeft beperkte juridische gevolgen."/>
    <s v="Gemiddeld"/>
    <s v="De onbeschikbaarheid, lekkage of aanpassing van informatie veroorzaakt een aanzienlijke verstoring van de dienstverlening. Het proces kan maximaal één week onbeschikbaar zijn zonder gevolgen voor de dienstverlening."/>
    <s v="Gemiddeld"/>
    <s v="De onbeschikbaarheid of incorrectheid van informatie kan aanzienlijke impact hebben op de veiligheid en preventie, met financiële schade voor gebruikers."/>
    <s v="Gemiddeld"/>
    <e v="#N/A"/>
    <e v="#N/A"/>
    <e v="#N/A"/>
    <e v="#N/A"/>
    <e v="#N/A"/>
    <e v="#N/A"/>
    <e v="#N/A"/>
    <e v="#N/A"/>
    <e v="#N/A"/>
    <e v="#N/A"/>
    <e v="#N/A"/>
    <n v="0"/>
    <s v="Niet kritiek"/>
    <m/>
    <m/>
  </r>
  <r>
    <x v="0"/>
    <x v="8"/>
    <x v="29"/>
    <n v="190"/>
    <s v="Coördineren van wijkvergaderingen"/>
    <x v="1"/>
    <s v="Proceslijst Audit Vlaanderen"/>
    <x v="1"/>
    <s v="Kernproces_Veiligheid en preventie_Coördineren gemeentelijk wijkoverleg, gemeentschapswachten en BIN's"/>
    <s v="Kernproces_Veiligheid en preventie_Coördineren gemeentelijk wijkoverleg, gemeentschapswachten en BIN's_Coördineren van wijkvergaderingen"/>
    <s v="Laag"/>
    <s v="Beperkte directe financiële gevolgen, hoewel belangrijk voor veiligheid en preventie."/>
    <s v="Gemiddeld"/>
    <s v="De onbeschikbaarheid, lekkage of aanpassing van informatie heeft een aanzienlijke impact op de reputatie van het lokaal bestuur. Dit zal éénmalige negatieve berichtgeving in de pers met zich meebrengen."/>
    <s v="Laag"/>
    <s v="De onbeschikbaarheid, lekkage of aanpassing van informatie kan leiden tot organisatorische problemen, maar heeft beperkte juridische gevolgen."/>
    <s v="Gemiddeld"/>
    <s v="De onbeschikbaarheid, lekkage of aanpassing van informatie veroorzaakt een aanzienlijke verstoring van de dienstverlening. Het proces kan maximaal één week onbeschikbaar zijn zonder gevolgen voor de dienstverlening."/>
    <s v="Gemiddeld"/>
    <s v="De onbeschikbaarheid of incorrectheid van informatie kan aanzienlijke impact hebben op de veiligheid en preventie, met financiële schade voor gebruikers."/>
    <s v="Gemiddeld"/>
    <e v="#N/A"/>
    <e v="#N/A"/>
    <e v="#N/A"/>
    <e v="#N/A"/>
    <e v="#N/A"/>
    <e v="#N/A"/>
    <e v="#N/A"/>
    <e v="#N/A"/>
    <e v="#N/A"/>
    <e v="#N/A"/>
    <e v="#N/A"/>
    <n v="0"/>
    <s v="Niet kritiek"/>
    <m/>
    <m/>
  </r>
  <r>
    <x v="0"/>
    <x v="8"/>
    <x v="29"/>
    <n v="191"/>
    <s v="Coördineren van bewonersgroepen en bewonersparticipatie"/>
    <x v="1"/>
    <s v="Proceslijst Audit Vlaanderen"/>
    <x v="1"/>
    <s v="Kernproces_Veiligheid en preventie_Coördineren gemeentelijk wijkoverleg, gemeentschapswachten en BIN's"/>
    <s v="Kernproces_Veiligheid en preventie_Coördineren gemeentelijk wijkoverleg, gemeentschapswachten en BIN's_Coördineren van bewonersgroepen en bewonersparticipatie"/>
    <s v="Laag"/>
    <s v="Beperkte directe financiële gevolgen, hoewel belangrijk voor veiligheid en preventie."/>
    <s v="Gemiddeld"/>
    <s v="De onbeschikbaarheid, lekkage of aanpassing van informatie heeft een aanzienlijke impact op de reputatie van het lokaal bestuur. Dit zal éénmalige negatieve berichtgeving in de pers met zich meebrengen."/>
    <s v="Laag"/>
    <s v="De onbeschikbaarheid, lekkage of aanpassing van informatie kan leiden tot organisatorische problemen, maar heeft beperkte juridische gevolgen."/>
    <s v="Gemiddeld"/>
    <s v="De onbeschikbaarheid, lekkage of aanpassing van informatie veroorzaakt een aanzienlijke verstoring van de dienstverlening. Het proces kan maximaal één week onbeschikbaar zijn zonder gevolgen voor de dienstverlening."/>
    <s v="Gemiddeld"/>
    <s v="De onbeschikbaarheid of incorrectheid van informatie kan aanzienlijke impact hebben op de veiligheid en preventie, met financiële schade voor gebruikers."/>
    <s v="Gemiddeld"/>
    <e v="#N/A"/>
    <e v="#N/A"/>
    <e v="#N/A"/>
    <e v="#N/A"/>
    <e v="#N/A"/>
    <e v="#N/A"/>
    <e v="#N/A"/>
    <e v="#N/A"/>
    <e v="#N/A"/>
    <e v="#N/A"/>
    <e v="#N/A"/>
    <n v="0"/>
    <s v="Niet kritiek"/>
    <m/>
    <m/>
  </r>
  <r>
    <x v="0"/>
    <x v="8"/>
    <x v="30"/>
    <n v="198"/>
    <s v="Beheren van vaccinatiecentrum"/>
    <x v="1"/>
    <s v="Processen 6 lokale besturen"/>
    <x v="0"/>
    <s v="Kernproces_Veiligheid en preventie_Preventie"/>
    <s v="Kernproces_Veiligheid en preventie_Preventie_Beheren van vaccinatiecentrum"/>
    <e v="#N/A"/>
    <e v="#N/A"/>
    <e v="#N/A"/>
    <e v="#N/A"/>
    <e v="#N/A"/>
    <e v="#N/A"/>
    <e v="#N/A"/>
    <e v="#N/A"/>
    <e v="#N/A"/>
    <e v="#N/A"/>
    <e v="#N/A"/>
    <s v="Laag"/>
    <s v="Vaccinatie is essentieel voor volksgezondheid, met ernstige financiële gevolgen bij verstoring (5-10% van de jaaromzet)"/>
    <s v="Gemiddeld"/>
    <s v="Slechte uitvoering heeft aanzienlijke impact,éénmalige negatieve berichtgeving."/>
    <s v="Kritiek"/>
    <s v="Onbeschikbaarheid of incorrecte informatie kan leiden tot zeer ernstige juridische gevolgen door nalatigheid in vaccinatiebeheer."/>
    <s v="Gemiddeld"/>
    <s v="Maximaal één week onbeschikbaar zonder verstoring. Integriteitsproblemen veroorzaken aanzienlijke verstoring."/>
    <s v="Gemiddeld"/>
    <s v="Beschikbaarheidsproblemen hebben aanzienlijke gezondheidsimpact,  implicaties voor maximaal 50% van gebruikers."/>
    <s v="Kritiek"/>
    <n v="1"/>
    <s v="Kritiek"/>
    <m/>
    <m/>
  </r>
  <r>
    <x v="0"/>
    <x v="8"/>
    <x v="30"/>
    <n v="714"/>
    <s v="Organiseren van brandpreventie"/>
    <x v="1"/>
    <s v="Proceslijst Audit Vlaanderen"/>
    <x v="0"/>
    <s v="Kernproces_Veiligheid en preventie_Preventie"/>
    <s v="Kernproces_Veiligheid en preventie_Preventie_Organiseren van brandpreventie"/>
    <e v="#N/A"/>
    <e v="#N/A"/>
    <e v="#N/A"/>
    <e v="#N/A"/>
    <e v="#N/A"/>
    <e v="#N/A"/>
    <e v="#N/A"/>
    <e v="#N/A"/>
    <e v="#N/A"/>
    <e v="#N/A"/>
    <e v="#N/A"/>
    <s v="Laag"/>
    <s v="Brandpreventie is belangrijk voor veiligheid, met aanzienlijke financiële gevolgen bij verstoring (5-10% van de jaaromzet)"/>
    <s v="Groot"/>
    <s v="Slechte uitvoering kan leiden tot ernstige negatieve berichtgeving in de pers gedurende enkele dagen."/>
    <s v="Groot"/>
    <s v="Onbeschikbaarheid of incorrecte informatie kan leiden tot ernstige juridische gevolgen zoals boetes door nalatigheid in brandpreventiebeheer."/>
    <s v="Laag"/>
    <s v="Maximaal maximaal één maand onbeschikbaar zonder verstoring. Gebrek aan integriteit kan verstoring veroorzaken."/>
    <s v="Groot"/>
    <s v="Beschikbaarheidsproblemen hebben ernstige veiligheidsimpact, met blijvende gevolgen voor maximaal 75% van gebruikers."/>
    <s v="Groot"/>
    <n v="0"/>
    <s v="Niet kritiek"/>
    <m/>
    <m/>
  </r>
  <r>
    <x v="0"/>
    <x v="8"/>
    <x v="30"/>
    <n v="401"/>
    <s v="Beheren van aangifte meldingsplichtige infectieziekten (bv. poliomyelitis)"/>
    <x v="1"/>
    <s v="Proceslijst Audit Vlaanderen"/>
    <x v="0"/>
    <s v="Kernproces_Veiligheid en preventie_Preventie"/>
    <s v="Kernproces_Veiligheid en preventie_Preventie_Beheren van aangifte meldingsplichtige infectieziekten (bv. poliomyelitis)"/>
    <e v="#N/A"/>
    <e v="#N/A"/>
    <e v="#N/A"/>
    <e v="#N/A"/>
    <e v="#N/A"/>
    <e v="#N/A"/>
    <e v="#N/A"/>
    <e v="#N/A"/>
    <e v="#N/A"/>
    <e v="#N/A"/>
    <e v="#N/A"/>
    <s v="Laag"/>
    <s v="Infectieziektenbeheer is cruciaal voor volksgezondheid, met ernstige financiële gevolgen bij verstoring (5-10% van de jaaromzet)"/>
    <s v="Groot"/>
    <s v="Slechte uitvoering heeft ernstige impact, enkele dagen negatieve berichtgeving en schandaalsfeer."/>
    <s v="Gemiddeld"/>
    <s v="Onbeschikbaarheid of incorrecte informatie kan leiden tot aanmaningen door nalatigheid in infectieziektebeheer."/>
    <s v="Gemiddeld"/>
    <s v="Maximaal één week onbeschikbaar zonder verstoring. Gebrek aan integriteit veroorzaakt ernstige verstoring bij infectieziektemeldingen."/>
    <s v="Groot"/>
    <s v="Beschikbaarheidsproblemen hebben zeer ernstige gezondheidsimpact, zonder compensatiemogelijkheden, implicaties voor maximaal 75% van gebruikers."/>
    <s v="Groot"/>
    <n v="0"/>
    <s v="Niet kritiek"/>
    <m/>
    <m/>
  </r>
  <r>
    <x v="0"/>
    <x v="9"/>
    <x v="31"/>
    <n v="199"/>
    <s v="Aanvragen wijziging vaste verkeersreglementering"/>
    <x v="6"/>
    <s v="Proceslijst Audit Vlaanderen"/>
    <x v="2"/>
    <s v="Kernproces_Wonen, ruimtelijke ordening en omgeving_Beheer en onderhoud van openbaar domein en wegen"/>
    <s v="Kernproces_Wonen, ruimtelijke ordening en omgeving_Beheer en onderhoud van openbaar domein en wegen_Aanvragen wijziging vaste verkeersreglementering"/>
    <e v="#N/A"/>
    <e v="#N/A"/>
    <e v="#N/A"/>
    <e v="#N/A"/>
    <e v="#N/A"/>
    <e v="#N/A"/>
    <e v="#N/A"/>
    <e v="#N/A"/>
    <e v="#N/A"/>
    <e v="#N/A"/>
    <e v="#N/A"/>
    <s v="Zeer laag"/>
    <s v="Dit proces heeft zeer beperkte directe financiële gevolgen voor de lokale besturen (&lt; 5% van de jaaromzet)"/>
    <s v="Laag"/>
    <s v="Fouten hebben beperkte impact, leiden tot interne communicatie en communicatie naar betrokkenen."/>
    <s v="Gemiddeld"/>
    <s v="De juridische implicaties zijn aanzientelijk bij onbeschikbaarheid, incorrecte of gelekte informatie, die kan leiden tot een aanmaning."/>
    <s v="Gemiddeld"/>
    <s v="Maximaal één week onbeschikbaarheid zonder verstoring van dienstregelingen. Gebrek aan integriteit leidt tot aanzienlijke verstoring."/>
    <s v="Zeer Laag"/>
    <s v="De impact is zeer beperkt, aangezien wijzigingen in verkeersreglementering slechts maximaal 5% van de gebruikers treffen."/>
    <s v="Gemiddeld"/>
    <n v="0"/>
    <s v="Niet kritiek"/>
    <m/>
    <m/>
  </r>
  <r>
    <x v="0"/>
    <x v="9"/>
    <x v="31"/>
    <n v="200"/>
    <s v="Onderhouden van wegen, parkings"/>
    <x v="6"/>
    <s v="Proceslijst Audit Vlaanderen"/>
    <x v="2"/>
    <s v="Kernproces_Wonen, ruimtelijke ordening en omgeving_Beheer en onderhoud van openbaar domein en wegen"/>
    <s v="Kernproces_Wonen, ruimtelijke ordening en omgeving_Beheer en onderhoud van openbaar domein en wegen_Onderhouden van wegen, parkings"/>
    <e v="#N/A"/>
    <e v="#N/A"/>
    <e v="#N/A"/>
    <e v="#N/A"/>
    <e v="#N/A"/>
    <e v="#N/A"/>
    <e v="#N/A"/>
    <e v="#N/A"/>
    <e v="#N/A"/>
    <e v="#N/A"/>
    <e v="#N/A"/>
    <s v="Groot"/>
    <s v="Onderhoud van infrastructuur is cruciaal en verstoring kan zware financiële consequenties hebben (15-20% van de jaaromzet)"/>
    <s v="Groot"/>
    <s v="Slechte uitvoering kan leiden tot ernstige negatieve berichtgeving in de pers gedurende enkele dagen."/>
    <s v="Gemiddeld"/>
    <s v="Juridische implicaties bij inbreuken kunnen aanzienlijke gevolgen hebben, zoals aangestuurd door regelgevende instanties."/>
    <s v="Groot"/>
    <s v="Maximaal 72 uur onbeschikbaarheid; bij gebrek aan integriteit kan ernstige verstoring optreden. Regelmatig onderhoud is noodzakelijk."/>
    <s v="Gemiddeld"/>
    <s v="Onbeschikbaarheid van informatie of integriteitsproblemen heeft aanzienlijke impact, met financiële gevolgen en maximaal 50% van de gebruikers geïmpacteerd."/>
    <s v="Groot"/>
    <n v="0"/>
    <s v="Niet kritiek"/>
    <m/>
    <m/>
  </r>
  <r>
    <x v="0"/>
    <x v="9"/>
    <x v="31"/>
    <n v="201"/>
    <s v="Beheren en onderhouden van losstaand materiaal/gemeentelijk meubelair  (laadpalen, banken, fietsboxen, fietsenstallingen, etc.)"/>
    <x v="6"/>
    <s v="Proceslijst Audit Vlaanderen"/>
    <x v="2"/>
    <s v="Kernproces_Wonen, ruimtelijke ordening en omgeving_Beheer en onderhoud van openbaar domein en wegen"/>
    <s v="Kernproces_Wonen, ruimtelijke ordening en omgeving_Beheer en onderhoud van openbaar domein en wegen_Beheren en onderhouden van losstaand materiaal/gemeentelijk meubelair  (laadpalen, banken, fietsboxen, fietsenstallingen, etc.)"/>
    <e v="#N/A"/>
    <e v="#N/A"/>
    <e v="#N/A"/>
    <e v="#N/A"/>
    <e v="#N/A"/>
    <e v="#N/A"/>
    <e v="#N/A"/>
    <e v="#N/A"/>
    <e v="#N/A"/>
    <e v="#N/A"/>
    <e v="#N/A"/>
    <s v="Laag"/>
    <s v="Beheer van gemeentelijk meubeliair heeft minder directe financiële impact (5-10% van de jaaromzet)"/>
    <s v="Gemiddeld"/>
    <s v="Fouten hebben aanzienlijke impact, resulterend in eenmalige negatieve persberichten."/>
    <s v="Laag"/>
    <s v="De juridische implicaties zijn beperkt omdat het voornamelijk gaat om onderhoudstaken met beperkte juridische gevolgen bij onbeschikbaarheid."/>
    <s v="Gemiddeld"/>
    <s v="Bij onbeschikbaarheid maximaal één week tolerantie; aanzienlijke verstoring is mogelijk ook bij integriteitsproblemen."/>
    <s v="Laag"/>
    <s v="Bij problemen is de impact beperkt, omdat maximaal 20% van de gebruikers geïnfecteerd kunnen worden, met opties tot compensatie bij integriteitsfouten."/>
    <s v="Gemiddeld"/>
    <n v="0"/>
    <s v="Niet kritiek"/>
    <m/>
    <m/>
  </r>
  <r>
    <x v="0"/>
    <x v="9"/>
    <x v="31"/>
    <n v="203"/>
    <s v="Beheren, onderhouden en ontwikkelen van (residentiële) woonwagenterreinen"/>
    <x v="6"/>
    <s v="Proceslijst Audit Vlaanderen"/>
    <x v="2"/>
    <s v="Kernproces_Wonen, ruimtelijke ordening en omgeving_Beheer en onderhoud van openbaar domein en wegen"/>
    <s v="Kernproces_Wonen, ruimtelijke ordening en omgeving_Beheer en onderhoud van openbaar domein en wegen_Beheren, onderhouden en ontwikkelen van (residentiële) woonwagenterreinen"/>
    <e v="#N/A"/>
    <e v="#N/A"/>
    <e v="#N/A"/>
    <e v="#N/A"/>
    <e v="#N/A"/>
    <e v="#N/A"/>
    <e v="#N/A"/>
    <e v="#N/A"/>
    <e v="#N/A"/>
    <e v="#N/A"/>
    <e v="#N/A"/>
    <s v="Gemiddeld"/>
    <s v="Residentiële woonwagenterreinen zijn belangrijk, maar de financiële impact bij verstoring is aanzienlijk (10-15% van de jaaromzet)"/>
    <s v="Groot"/>
    <s v="Slechte uitvoering kan leiden tot ernstige negatieve berichtgeving in de pers gedurende enkele dagen."/>
    <s v="Groot"/>
    <s v="Onbeschikbaarheid of incorrecte informatie kan leiden tot ernstige juridische gevolgen door niet-naleving van woningregels."/>
    <s v="Groot"/>
    <s v="Onbeschikbaarheidsperiode van maximaal 72 uur, waarbij gebrekkige integriteit kan leiden tot ernstige verstoring van kritieke woonvoorzieningen."/>
    <s v="Gemiddeld"/>
    <s v="Beschikbaarheids- of integriteitsproblemen hebben aanzienlijke impact op leefkwaliteit en integratie, met max. 50% van gebruikers geïmpacteerd."/>
    <s v="Groot"/>
    <n v="0"/>
    <s v="Niet kritiek"/>
    <m/>
    <m/>
  </r>
  <r>
    <x v="0"/>
    <x v="9"/>
    <x v="31"/>
    <n v="204"/>
    <s v="Beheren, onderhouden en ontwikkelen van doortrekkersterreinen en pleisterplaatsen voor woonwagenbewoners"/>
    <x v="6"/>
    <s v="Proceslijst Audit Vlaanderen"/>
    <x v="2"/>
    <s v="Kernproces_Wonen, ruimtelijke ordening en omgeving_Beheer en onderhoud van openbaar domein en wegen"/>
    <s v="Kernproces_Wonen, ruimtelijke ordening en omgeving_Beheer en onderhoud van openbaar domein en wegen_Beheren, onderhouden en ontwikkelen van doortrekkersterreinen en pleisterplaatsen voor woonwagenbewoners"/>
    <e v="#N/A"/>
    <e v="#N/A"/>
    <e v="#N/A"/>
    <e v="#N/A"/>
    <e v="#N/A"/>
    <e v="#N/A"/>
    <e v="#N/A"/>
    <e v="#N/A"/>
    <e v="#N/A"/>
    <e v="#N/A"/>
    <e v="#N/A"/>
    <s v="Gemiddeld"/>
    <s v="Deze terreinen zijn belangrijk voor de woonwagenbewoners, met aanzienlijke financiële impact bij verstoring (10-15% van de jaaromzet)"/>
    <s v="Groot"/>
    <s v="Slechte uitvoering kan leiden tot ernstige negatieve berichtgeving in de pers gedurende enkele dagen."/>
    <s v="Groot"/>
    <s v="Onbeschikbaarheid of incorrecte informatie kan leiden tot ernstige juridische gevolgen door niet-naleving van woningregels."/>
    <s v="Groot"/>
    <s v="Maximaal 72 uur zonder verstoring; ernstige impact bij integriteitsproblemen voor kritieke woonvoorzieningen."/>
    <s v="Gemiddeld"/>
    <s v="Onbeschikbaarheid kan aanzienlijke impact hebben op woonwagenbewoners, resulterend in verminderde leefkwaliteit voor max. 50% van gebruikers."/>
    <s v="Groot"/>
    <n v="0"/>
    <s v="Niet kritiek"/>
    <m/>
    <m/>
  </r>
  <r>
    <x v="0"/>
    <x v="9"/>
    <x v="31"/>
    <n v="205"/>
    <s v="Beheren van aanvragen werken door nutsmaatschappijen"/>
    <x v="6"/>
    <s v="Proceslijst Audit Vlaanderen"/>
    <x v="2"/>
    <s v="Kernproces_Wonen, ruimtelijke ordening en omgeving_Beheer en onderhoud van openbaar domein en wegen"/>
    <s v="Kernproces_Wonen, ruimtelijke ordening en omgeving_Beheer en onderhoud van openbaar domein en wegen_Beheren van aanvragen werken door nutsmaatschappijen"/>
    <e v="#N/A"/>
    <e v="#N/A"/>
    <e v="#N/A"/>
    <e v="#N/A"/>
    <e v="#N/A"/>
    <e v="#N/A"/>
    <e v="#N/A"/>
    <e v="#N/A"/>
    <e v="#N/A"/>
    <e v="#N/A"/>
    <e v="#N/A"/>
    <s v="Zeer laag"/>
    <s v="Het beheren van deze aanvragen heeft zeer beperkte directe financiële gevolgen (&lt; 5% van de jaaromzet)"/>
    <s v="Laag"/>
    <s v="Fouten hebben beperkte impact, leiden tot interne communicatie en communicatie naar betrokkenen."/>
    <s v="Kritiek"/>
    <s v="Ernstige juridische gevolgen en juridische vervolging vanwege niet-naleving van wettelijke verplichtingen."/>
    <s v="Gemiddeld"/>
    <s v="Maximaal één week zonder verstoring. Gebrek aan integriteit kan aanzienlijke verstoring veroorzaken."/>
    <s v="Gemiddeld"/>
    <s v="Beschikbaarheidsproblemen hebben aanzienlijke impact op nutsvoorzieningen, met financiële gevolgen voor max. 50% van gebruikers."/>
    <s v="Kritiek"/>
    <n v="1"/>
    <s v="Kritiek"/>
    <m/>
    <m/>
  </r>
  <r>
    <x v="0"/>
    <x v="9"/>
    <x v="31"/>
    <n v="206"/>
    <s v="Beheren en onderhouden van onbevaarbare waterlopen, grachten en infiltratiezones"/>
    <x v="6"/>
    <s v="Proceslijst Audit Vlaanderen"/>
    <x v="2"/>
    <s v="Kernproces_Wonen, ruimtelijke ordening en omgeving_Beheer en onderhoud van openbaar domein en wegen"/>
    <s v="Kernproces_Wonen, ruimtelijke ordening en omgeving_Beheer en onderhoud van openbaar domein en wegen_Beheren en onderhouden van onbevaarbare waterlopen, grachten en infiltratiezones"/>
    <e v="#N/A"/>
    <e v="#N/A"/>
    <e v="#N/A"/>
    <e v="#N/A"/>
    <e v="#N/A"/>
    <e v="#N/A"/>
    <e v="#N/A"/>
    <e v="#N/A"/>
    <e v="#N/A"/>
    <e v="#N/A"/>
    <e v="#N/A"/>
    <s v="Gemiddeld"/>
    <s v="Waterbeheer is belangrijk, maar de financiële impact bij verstoring is aanzienlijk (10-15% van de jaaromzet)"/>
    <s v="Gemiddeld"/>
    <s v="Fouten hebben aanzienlijke impact, resulterend in eenmalige negatieve persberichten."/>
    <s v="Gemiddeld"/>
    <s v="Juridische implicaties zijn aanzienlijk bij inbreuken, resulterend in aanmaningen."/>
    <s v="Groot"/>
    <s v="Maximaal 72 uur tolerantie zonder verstoring; bij integriteitsproblemen kan ernstige verstoring ontstaan."/>
    <s v="Gemiddeld"/>
    <s v="Onbeschikbaarheid of integriteitsproblemen kunnen aanzienlijke impact hebben, resulterend in waterbeheerproblemen voor max. 50% van gebruikers."/>
    <s v="Groot"/>
    <n v="0"/>
    <s v="Niet kritiek"/>
    <m/>
    <m/>
  </r>
  <r>
    <x v="0"/>
    <x v="9"/>
    <x v="31"/>
    <n v="207"/>
    <s v="Beheren van waterbeheersing en waterkering"/>
    <x v="6"/>
    <s v="Proceslijst Audit Vlaanderen"/>
    <x v="2"/>
    <s v="Kernproces_Wonen, ruimtelijke ordening en omgeving_Beheer en onderhoud van openbaar domein en wegen"/>
    <s v="Kernproces_Wonen, ruimtelijke ordening en omgeving_Beheer en onderhoud van openbaar domein en wegen_Beheren van waterbeheersing en waterkering"/>
    <e v="#N/A"/>
    <e v="#N/A"/>
    <e v="#N/A"/>
    <e v="#N/A"/>
    <e v="#N/A"/>
    <e v="#N/A"/>
    <e v="#N/A"/>
    <e v="#N/A"/>
    <e v="#N/A"/>
    <e v="#N/A"/>
    <e v="#N/A"/>
    <s v="Groot"/>
    <s v="Waterbeheersing is cruciaal voor veiligheids- en milieuaspecten, met ernstige financiële gevolgen bij verstoring (15-20% van de jaaromzet)"/>
    <s v="Gemiddeld"/>
    <s v="Fouten hebben aanzienlijke impact, resulterend in eenmalige negatieve persberichten."/>
    <s v="Gemiddeld"/>
    <s v="Juridische implicaties zijn aanzienlijk bij inbreuken, resulterend in aanmaningen."/>
    <s v="Kritiek"/>
    <s v="Maximaal 24 uur onbeschikbaar; verstoring van integriteit kan zeer ernstige gevolgen hebben op vitale waterbeheerfuncties."/>
    <s v="Groot"/>
    <s v="Beschikbaarheidsproblemen hebben ernstige impact op waterbeheer en beveiliging, met blijvende gevolgen voor max. 75% van gebruikers."/>
    <s v="Kritiek"/>
    <n v="1"/>
    <s v="Kritiek"/>
    <m/>
    <m/>
  </r>
  <r>
    <x v="0"/>
    <x v="9"/>
    <x v="31"/>
    <n v="208"/>
    <s v="Beheren en onderhouden van natuurgebieden"/>
    <x v="6"/>
    <s v="Proceslijst Audit Vlaanderen"/>
    <x v="2"/>
    <s v="Kernproces_Wonen, ruimtelijke ordening en omgeving_Beheer en onderhoud van openbaar domein en wegen"/>
    <s v="Kernproces_Wonen, ruimtelijke ordening en omgeving_Beheer en onderhoud van openbaar domein en wegen_Beheren en onderhouden van natuurgebieden"/>
    <e v="#N/A"/>
    <e v="#N/A"/>
    <e v="#N/A"/>
    <e v="#N/A"/>
    <e v="#N/A"/>
    <e v="#N/A"/>
    <e v="#N/A"/>
    <e v="#N/A"/>
    <e v="#N/A"/>
    <e v="#N/A"/>
    <e v="#N/A"/>
    <s v="Gemiddeld"/>
    <s v="Onderhoud van natuurgebieden is belangrijk, maar heeft aanzienlijke financiële impact (10-15% van de jaaromzet)"/>
    <s v="Gemiddeld"/>
    <s v="Fouten hebben aanzienlijke impact, resulterend in eenmalige negatieve persberichten."/>
    <s v="Gemiddeld"/>
    <s v="Juridische implicaties bij inbreuken hebben aanzienlijke gevolgen, resulterend in aanmaningen."/>
    <s v="Laag"/>
    <s v="Maximaal één maand zonder verstoring; integriteitsproblemen veroorzaken beperkte verstoring."/>
    <s v="Gemiddeld"/>
    <s v="Onbeschikbaarheid of slechte integriteit heeft aanzienlijke impact op milieu en natuur, resulterend in problemen voor max. 50% van gebruikers."/>
    <s v="Gemiddeld"/>
    <n v="0"/>
    <s v="Niet kritiek"/>
    <m/>
    <m/>
  </r>
  <r>
    <x v="0"/>
    <x v="9"/>
    <x v="31"/>
    <n v="209"/>
    <s v="Beheren en onderhouden van grasstroken, aarden dammen en erosiepoelen in het kader van de erosiebestrijding"/>
    <x v="6"/>
    <s v="Proceslijst Audit Vlaanderen"/>
    <x v="2"/>
    <s v="Kernproces_Wonen, ruimtelijke ordening en omgeving_Beheer en onderhoud van openbaar domein en wegen"/>
    <s v="Kernproces_Wonen, ruimtelijke ordening en omgeving_Beheer en onderhoud van openbaar domein en wegen_Beheren en onderhouden van grasstroken, aarden dammen en erosiepoelen in het kader van de erosiebestrijding"/>
    <e v="#N/A"/>
    <e v="#N/A"/>
    <e v="#N/A"/>
    <e v="#N/A"/>
    <e v="#N/A"/>
    <e v="#N/A"/>
    <e v="#N/A"/>
    <e v="#N/A"/>
    <e v="#N/A"/>
    <e v="#N/A"/>
    <e v="#N/A"/>
    <s v="Gemiddeld"/>
    <s v="Processen voor erosiebestrijding zijn belangrijk, met aanzienlijke financiële impact bij verstoring (10-15% van de jaaromzet)"/>
    <s v="Laag"/>
    <s v="Fouten hebben beperkte impact, leiden tot interne communicatie en communicatie naar betrokkenen."/>
    <s v="Gemiddeld"/>
    <s v="Juridische implicaties bij inbreuken hebben aanzienlijke gevolgen, resulterend in aanmaningen."/>
    <s v="Gemiddeld"/>
    <s v="Maximaal één week zonder verstoring; aanzienlijke verstoring bij integriteitsproblemen."/>
    <s v="Groot"/>
    <s v="Problemen met beschikbaarheid of integriteit hebben ernstige gevolgen voor erosiebestrijding, met blijvende impact voor max. 75% van gebruikers."/>
    <s v="Groot"/>
    <n v="0"/>
    <s v="Niet kritiek"/>
    <m/>
    <m/>
  </r>
  <r>
    <x v="0"/>
    <x v="9"/>
    <x v="31"/>
    <n v="210"/>
    <s v="Beheren en beschermen van biodiversiteit, landschappen en bodem"/>
    <x v="6"/>
    <s v="Proceslijst Audit Vlaanderen"/>
    <x v="2"/>
    <s v="Kernproces_Wonen, ruimtelijke ordening en omgeving_Beheer en onderhoud van openbaar domein en wegen"/>
    <s v="Kernproces_Wonen, ruimtelijke ordening en omgeving_Beheer en onderhoud van openbaar domein en wegen_Beheren en beschermen van biodiversiteit, landschappen en bodem"/>
    <e v="#N/A"/>
    <e v="#N/A"/>
    <e v="#N/A"/>
    <e v="#N/A"/>
    <e v="#N/A"/>
    <e v="#N/A"/>
    <e v="#N/A"/>
    <e v="#N/A"/>
    <e v="#N/A"/>
    <e v="#N/A"/>
    <e v="#N/A"/>
    <s v="Gemiddeld"/>
    <s v="Biodiversiteit en landschapbeheer zijn belangrijk voor milieu én financiële gezondheid (10-15% van de jaaromzet)"/>
    <s v="Gemiddeld"/>
    <s v="Fouten hebben aanzienlijke impact, resulterend in eenmalige negatieve persberichten."/>
    <s v="Gemiddeld"/>
    <s v="Juridische implicaties bij inbreuken hebben aanzienlijke gevolgen, resulterend in aanmaningen."/>
    <s v="Gemiddeld"/>
    <s v="Maximaal één week zonder impact op dienstverlening. Integriteitsproblemen kunnen aanzienlijke verstoring veroorzaken."/>
    <s v="Groot"/>
    <s v="Beschikbaarheids- of integriteitsproblemen hebben ernstige impact op milieu en biodiversiteit, resulterend in blijvende gevolgen voor max. 75% van gebruikers."/>
    <s v="Groot"/>
    <n v="0"/>
    <s v="Niet kritiek"/>
    <m/>
    <m/>
  </r>
  <r>
    <x v="0"/>
    <x v="9"/>
    <x v="31"/>
    <n v="748"/>
    <s v="Beheren van bodemonderzoeken - sanering"/>
    <x v="6"/>
    <s v="Serieregister"/>
    <x v="2"/>
    <s v="Kernproces_Wonen, ruimtelijke ordening en omgeving_Beheer en onderhoud van openbaar domein en wegen"/>
    <s v="Kernproces_Wonen, ruimtelijke ordening en omgeving_Beheer en onderhoud van openbaar domein en wegen_Beheren van bodemonderzoeken - sanering"/>
    <e v="#N/A"/>
    <e v="#N/A"/>
    <e v="#N/A"/>
    <e v="#N/A"/>
    <e v="#N/A"/>
    <e v="#N/A"/>
    <e v="#N/A"/>
    <e v="#N/A"/>
    <e v="#N/A"/>
    <e v="#N/A"/>
    <e v="#N/A"/>
    <s v="Gemiddeld"/>
    <s v="Bodemonderzoek en sanering zijn belangrijk met aanzienlijke financiële gevolgen bij verstoring (10-15% van de jaaromzet)"/>
    <s v="Gemiddeld"/>
    <s v="Fouten in bodemonderzoeken en sanering kunnen aanzienlijke impact hebben, resulterend in eenmalige negatieve persberichten."/>
    <s v="Groot"/>
    <s v="Onbeschikbaarheid of incorrecte informatie kan leiden tot ernstige juridische gevolgen door niet-naleving van milieuregels."/>
    <s v="Gemiddeld"/>
    <s v="Maximaal één week zonder verstoring. Gebrek aan integriteit leidt tot aanzienlijke verstoring."/>
    <s v="Groot"/>
    <s v="Onbeschikbaarheid of integriteitsproblemen hebben ernstige gevolgen voor bodemsanering, met blijvende impact voor max. 75% van gebruikers."/>
    <s v="Groot"/>
    <n v="0"/>
    <s v="Niet kritiek"/>
    <m/>
    <m/>
  </r>
  <r>
    <x v="0"/>
    <x v="9"/>
    <x v="31"/>
    <n v="211"/>
    <s v="Beheren en onderhouden van groene ruimte"/>
    <x v="6"/>
    <s v="Proceslijst Audit Vlaanderen"/>
    <x v="2"/>
    <s v="Kernproces_Wonen, ruimtelijke ordening en omgeving_Beheer en onderhoud van openbaar domein en wegen"/>
    <s v="Kernproces_Wonen, ruimtelijke ordening en omgeving_Beheer en onderhoud van openbaar domein en wegen_Beheren en onderhouden van groene ruimte"/>
    <e v="#N/A"/>
    <e v="#N/A"/>
    <e v="#N/A"/>
    <e v="#N/A"/>
    <e v="#N/A"/>
    <e v="#N/A"/>
    <e v="#N/A"/>
    <e v="#N/A"/>
    <e v="#N/A"/>
    <e v="#N/A"/>
    <e v="#N/A"/>
    <s v="Gemiddeld"/>
    <s v="Onderhoud van groene ruimtes is belangrijk, met aanzienlijke financiële impact bij verstoring (10-15% van de jaaromzet)"/>
    <s v="Laag"/>
    <s v="Fouten hebben beperkte impact, leidt tot interne communicatie en communicatie naar betrokkenen."/>
    <s v="Laag"/>
    <s v="Impact is beperkt, voornamelijk onderhoudstaken die beperkte juridische gevolgen hebben bij onbeschikbaarheid."/>
    <s v="Gemiddeld"/>
    <s v="Maximaal één week zonder verstoring; integriteitsproblemen kunnen aanzienlijke verstoring veroorzaken."/>
    <s v="Gemiddeld"/>
    <s v="Beschikbaarheidsproblemen hebben aanzienlijke impact op de groene ruimte, resulterend in verminderde levenskwaliteit voor maximaal 50% van gebruikers."/>
    <s v="Gemiddeld"/>
    <n v="0"/>
    <s v="Niet kritiek"/>
    <m/>
    <m/>
  </r>
  <r>
    <x v="0"/>
    <x v="9"/>
    <x v="31"/>
    <n v="212"/>
    <s v="Beheren en onderhouden van botanische tuinen"/>
    <x v="6"/>
    <s v="Proceslijst Audit Vlaanderen"/>
    <x v="2"/>
    <s v="Kernproces_Wonen, ruimtelijke ordening en omgeving_Beheer en onderhoud van openbaar domein en wegen"/>
    <s v="Kernproces_Wonen, ruimtelijke ordening en omgeving_Beheer en onderhoud van openbaar domein en wegen_Beheren en onderhouden van botanische tuinen"/>
    <e v="#N/A"/>
    <e v="#N/A"/>
    <e v="#N/A"/>
    <e v="#N/A"/>
    <e v="#N/A"/>
    <e v="#N/A"/>
    <e v="#N/A"/>
    <e v="#N/A"/>
    <e v="#N/A"/>
    <e v="#N/A"/>
    <e v="#N/A"/>
    <s v="Laag"/>
    <s v="Botanische tuinen zijn minder kritisch en hebben beperkte financiële impact (5-10%"/>
    <s v="Laag"/>
    <s v="Fouten hebben beperkte impact, leidt tot interne communicatie en communicatie naar betrokkenen."/>
    <s v="Zeer laag"/>
    <s v="De juridische implicaties zijn zeer beperkt omdat het voornamelijk gaat om onderhoud met beperkte juridische gevolgen."/>
    <s v="Laag"/>
    <s v="Maximaal één maand zonder verstoring; beperkte impact bij integriteitsproblemen."/>
    <s v="Laag"/>
    <s v="De onbeschikbaarheid of integriteitsproblemen hebben een beperkte impact op maximaal 20% van de gebruikers, vooral door beperkte compensatiemogelijkheden en esthetische overlast."/>
    <s v="Laag"/>
    <n v="0"/>
    <s v="Niet kritiek"/>
    <m/>
    <m/>
  </r>
  <r>
    <x v="0"/>
    <x v="9"/>
    <x v="31"/>
    <n v="213"/>
    <s v="Beheren en onderhouden van begraafplaatsen"/>
    <x v="6"/>
    <s v="Proceslijst Audit Vlaanderen"/>
    <x v="2"/>
    <s v="Kernproces_Wonen, ruimtelijke ordening en omgeving_Beheer en onderhoud van openbaar domein en wegen"/>
    <s v="Kernproces_Wonen, ruimtelijke ordening en omgeving_Beheer en onderhoud van openbaar domein en wegen_Beheren en onderhouden van begraafplaatsen"/>
    <e v="#N/A"/>
    <e v="#N/A"/>
    <e v="#N/A"/>
    <e v="#N/A"/>
    <e v="#N/A"/>
    <e v="#N/A"/>
    <e v="#N/A"/>
    <e v="#N/A"/>
    <e v="#N/A"/>
    <e v="#N/A"/>
    <e v="#N/A"/>
    <s v="Gemiddeld"/>
    <s v="Begraafplaatsen zijn belangrijk voor publieke ruimte en onderhoud, waar financiële schade aanzienlijk is (10-15% van de jaaromzet)"/>
    <s v="Gemiddeld"/>
    <s v="Onjuiste informatie heeft aanzienlijke impact op de reputatie, resulterend in eenmalige negatieve persberichten."/>
    <s v="Gemiddeld"/>
    <s v="Juridische implicaties zijn aanzienlijk bij inbreuken, mogelijk resulterend in aanmaningen."/>
    <s v="Gemiddeld"/>
    <s v="Maximaal één week zonder verstoring; aanzienlijke verstoring bij gebrek aan integriteit."/>
    <s v="Gemiddeld"/>
    <s v="Beschikbaarheidsproblemen hebben aanzienlijke impact, met mogelijke emotionele schade en disrupte diensten voor maximaal 50% van gebruikers."/>
    <s v="Gemiddeld"/>
    <n v="0"/>
    <s v="Niet kritiek"/>
    <m/>
    <m/>
  </r>
  <r>
    <x v="0"/>
    <x v="9"/>
    <x v="31"/>
    <n v="214"/>
    <s v="Beheren en coördineren van wegenwerken"/>
    <x v="6"/>
    <s v="Proceslijst Audit Vlaanderen"/>
    <x v="2"/>
    <s v="Kernproces_Wonen, ruimtelijke ordening en omgeving_Beheer en onderhoud van openbaar domein en wegen"/>
    <s v="Kernproces_Wonen, ruimtelijke ordening en omgeving_Beheer en onderhoud van openbaar domein en wegen_Beheren en coördineren van wegenwerken"/>
    <e v="#N/A"/>
    <e v="#N/A"/>
    <e v="#N/A"/>
    <e v="#N/A"/>
    <e v="#N/A"/>
    <e v="#N/A"/>
    <e v="#N/A"/>
    <e v="#N/A"/>
    <e v="#N/A"/>
    <e v="#N/A"/>
    <e v="#N/A"/>
    <s v="Groot"/>
    <s v="Wegenwerken zijn cruciaal voor infrastructuur, met ernstige financiële gevolgen bij verstoring (15-20% van de jaaromzet)"/>
    <s v="Groot"/>
    <s v="Slechte uitvoering kan leiden tot ernstige negatieve berichtgeving in de pers gedurende enkele dagen."/>
    <s v="Kritiek"/>
    <s v="Onbeschikbaarheid of incorrecte informatie kan leiden tot ernstige juridische gevolgen, zoals juridische vervolging vanwege niet-naleving van verkeersreglementen."/>
    <s v="Groot"/>
    <s v="Maximaal 72 uur zonder verstoring; ernstige gevolgen voor verkeer en infrastructuur bij integriteitsproblemen."/>
    <s v="Groot"/>
    <s v="Onbeschikbaarheid of integriteitsproblemen hebben ernstige impact op mobiliteit en veiligheid, met blijvende gevolgen voor maximaal 75% van de gebruikers."/>
    <s v="Kritiek"/>
    <n v="1"/>
    <s v="Kritiek"/>
    <m/>
    <m/>
  </r>
  <r>
    <x v="0"/>
    <x v="9"/>
    <x v="31"/>
    <n v="215"/>
    <s v="Ijs- en sneeuwvrij maken van de wegen"/>
    <x v="6"/>
    <s v="Proceslijst Audit Vlaanderen"/>
    <x v="2"/>
    <s v="Kernproces_Wonen, ruimtelijke ordening en omgeving_Beheer en onderhoud van openbaar domein en wegen"/>
    <s v="Kernproces_Wonen, ruimtelijke ordening en omgeving_Beheer en onderhoud van openbaar domein en wegen_Ijs- en sneeuwvrij maken van de wegen"/>
    <e v="#N/A"/>
    <e v="#N/A"/>
    <e v="#N/A"/>
    <e v="#N/A"/>
    <e v="#N/A"/>
    <e v="#N/A"/>
    <e v="#N/A"/>
    <e v="#N/A"/>
    <e v="#N/A"/>
    <e v="#N/A"/>
    <e v="#N/A"/>
    <s v="Groot"/>
    <s v="Dit proces is essentieel voor veiligheid en mobiliteit, waar financiële schade aanzienlijk is bij verstoring (15-20% van de jaaromzet)"/>
    <s v="Gemiddeld"/>
    <s v="Fouten kunnen aanzienlijke impact hebben, resulterend in eenmalige negatieve persberichten."/>
    <s v="Groot"/>
    <s v="Juridische gevolgen bij inbreuken kunnen ernstig zijn, zoals boetes vanwege nalatigheid bij winteronderhoud."/>
    <s v="Kritiek"/>
    <s v="Maximaal 24 uur zonder verstoring; onbeschikbaarheid of integriteitsproblemen veroorzaken zeer ernstige verstoring van cruciale veiligheidsdiensten."/>
    <s v="Groot"/>
    <s v="Onbeschikbaarheid of integriteitsproblemen hebben ernstige impact op mobiliteit en veiligheid, met blijvende gevolgen voor maximaal 75% van de gebruikers."/>
    <s v="Kritiek"/>
    <n v="1"/>
    <s v="Kritiek"/>
    <m/>
    <m/>
  </r>
  <r>
    <x v="0"/>
    <x v="9"/>
    <x v="31"/>
    <n v="216"/>
    <s v="Beheren en onderhouden van fietspaden en fietswegen"/>
    <x v="6"/>
    <s v="Proceslijst Audit Vlaanderen"/>
    <x v="2"/>
    <s v="Kernproces_Wonen, ruimtelijke ordening en omgeving_Beheer en onderhoud van openbaar domein en wegen"/>
    <s v="Kernproces_Wonen, ruimtelijke ordening en omgeving_Beheer en onderhoud van openbaar domein en wegen_Beheren en onderhouden van fietspaden en fietswegen"/>
    <e v="#N/A"/>
    <e v="#N/A"/>
    <e v="#N/A"/>
    <e v="#N/A"/>
    <e v="#N/A"/>
    <e v="#N/A"/>
    <e v="#N/A"/>
    <e v="#N/A"/>
    <e v="#N/A"/>
    <e v="#N/A"/>
    <e v="#N/A"/>
    <s v="Gemiddeld"/>
    <s v="Fietspaden en fietswegen zijn belangrijk voor mobiliteit, met aanzienlijke financiële gevolgen bij verstoring (10-15% van de jaaromzet)"/>
    <s v="Gemiddeld"/>
    <s v="Fouten kunnen aanzienlijke impact hebben, resulterend in eenmalige negatieve persberichten."/>
    <s v="Groot"/>
    <s v="Juridische gevolgen bij inbreuken kunnen ernstig zijn, zoals boetes vanwege nalatigheid bij onderhoud."/>
    <s v="Groot"/>
    <s v="Maximaal 72 uur onbeschikbaarheid zonder ernstige verstoring. Gebrek aan integriteit kan ernstige verstoringen veroorzaken voor veilig fietsen."/>
    <s v="Groot"/>
    <s v="Beschikbaarheidsproblemen hebben ernstige impact op verkeersveiligheid, met blijvende gevolgen voor maximaal 75% van de gebruikers."/>
    <s v="Groot"/>
    <n v="0"/>
    <s v="Niet kritiek"/>
    <m/>
    <m/>
  </r>
  <r>
    <x v="0"/>
    <x v="9"/>
    <x v="31"/>
    <n v="217"/>
    <s v="Beheren en onderhouden van voetpaden"/>
    <x v="6"/>
    <s v="Proceslijst Audit Vlaanderen"/>
    <x v="2"/>
    <s v="Kernproces_Wonen, ruimtelijke ordening en omgeving_Beheer en onderhoud van openbaar domein en wegen"/>
    <s v="Kernproces_Wonen, ruimtelijke ordening en omgeving_Beheer en onderhoud van openbaar domein en wegen_Beheren en onderhouden van voetpaden"/>
    <e v="#N/A"/>
    <e v="#N/A"/>
    <e v="#N/A"/>
    <e v="#N/A"/>
    <e v="#N/A"/>
    <e v="#N/A"/>
    <e v="#N/A"/>
    <e v="#N/A"/>
    <e v="#N/A"/>
    <e v="#N/A"/>
    <e v="#N/A"/>
    <s v="Gemiddeld"/>
    <s v="Voetpaden zijn belangrijk voor openbare mobiliteit en infrastructuur, en verstoringen hebben aanzienlijke financiële schade (10-15% van de jaaromzet)"/>
    <s v="Gemiddeld"/>
    <s v="Fouten kunnen aanzienlijke impact hebben, resulterend in eenmalige negatieve persberichten."/>
    <s v="Gemiddeld"/>
    <s v="Juridische implicaties bij inbreuken kunnen aanzienlijke gevolgen hebben, zoals aanmaningen."/>
    <s v="Groot"/>
    <s v="Maximaal 72 uur onbeschikbaarheid zonder ernstige verstoring. Gebrek aan integriteit kan ernstige verstoringen veroorzaken voor voetgangersveiligheid."/>
    <s v="Gemiddeld"/>
    <s v="Beschikbaarheidsproblemen hebben aanzienlijke impact op wandelveiligheid, resulterend in problemen voor maximaal 50% van gebruikers."/>
    <s v="Groot"/>
    <n v="0"/>
    <s v="Niet kritiek"/>
    <m/>
    <m/>
  </r>
  <r>
    <x v="0"/>
    <x v="9"/>
    <x v="31"/>
    <n v="218"/>
    <s v="Beheren en onderhouden van straatverlichting"/>
    <x v="6"/>
    <s v="Proceslijst Audit Vlaanderen"/>
    <x v="2"/>
    <s v="Kernproces_Wonen, ruimtelijke ordening en omgeving_Beheer en onderhoud van openbaar domein en wegen"/>
    <s v="Kernproces_Wonen, ruimtelijke ordening en omgeving_Beheer en onderhoud van openbaar domein en wegen_Beheren en onderhouden van straatverlichting"/>
    <e v="#N/A"/>
    <e v="#N/A"/>
    <e v="#N/A"/>
    <e v="#N/A"/>
    <e v="#N/A"/>
    <e v="#N/A"/>
    <e v="#N/A"/>
    <e v="#N/A"/>
    <e v="#N/A"/>
    <e v="#N/A"/>
    <e v="#N/A"/>
    <s v="Groot"/>
    <s v="Straatverlichting is cruciaal voor veiligheid en mobiliteit, met ernstige financiële gevolgen bij verstoring (15-20% van de jaaromzet)"/>
    <s v="Gemiddeld"/>
    <s v="Fouten kunnen aanzienlijke impact hebben, resulterend in eenmalige negatieve persberichten."/>
    <s v="Gemiddeld"/>
    <s v="Juridische implicaties bij inbreuken kunnen aanzienlijke gevolgen hebben, zoals aanmaningen."/>
    <s v="Groot"/>
    <s v="Maximaal 72 uur onbeschikbaarheid zonder ernstige verstoring. Gebrek aan integriteit kan ernstige verstoringen voor straatveiligheid en zichtbaarheid veroorzaken."/>
    <s v="Groot"/>
    <s v="Beschikbaarheidsproblemen hebben ernstige impact op veiligheid en zichtbaarheid, met blijvende gevolgen voor maximaal 75% van gebruikers."/>
    <s v="Groot"/>
    <n v="0"/>
    <s v="Niet kritiek"/>
    <m/>
    <m/>
  </r>
  <r>
    <x v="0"/>
    <x v="9"/>
    <x v="31"/>
    <n v="241"/>
    <s v="Behandelen en toekennen vergunningen inname openbaar domein"/>
    <x v="6"/>
    <s v="Processen 6 lokale besturen"/>
    <x v="2"/>
    <s v="Kernproces_Wonen, ruimtelijke ordening en omgeving_Beheer en onderhoud van openbaar domein en wegen"/>
    <s v="Kernproces_Wonen, ruimtelijke ordening en omgeving_Beheer en onderhoud van openbaar domein en wegen_Behandelen en toekennen vergunningen inname openbaar domein"/>
    <e v="#N/A"/>
    <e v="#N/A"/>
    <e v="#N/A"/>
    <e v="#N/A"/>
    <e v="#N/A"/>
    <e v="#N/A"/>
    <e v="#N/A"/>
    <e v="#N/A"/>
    <e v="#N/A"/>
    <e v="#N/A"/>
    <e v="#N/A"/>
    <s v="Zeer laag"/>
    <s v="Dit proces heeft zeer beperkte directe financiële gevolgen voor de lokale besturen (&lt; 5% van de jaaromzet)"/>
    <s v="Laag"/>
    <s v="Fouten hebben beperkte impact, leiden tot interne communicatie en communicatie naar betrokkenen."/>
    <s v="Kritiek"/>
    <s v="Onbeschikbaarheid of incorrecte informatie kan leiden tot ernstige juridische gevolgen, zoals juridische vervolging vanwege niet-naleving van vergunningregels."/>
    <s v="Gemiddeld"/>
    <s v="Maximaal één week onbeschikbaar; aanzienlijke verstoring bij gebrek aan integriteit. Belangrijke voor planning werken en gebruik van openbaar domein."/>
    <s v="Zeer Laag"/>
    <s v="Problemen hebben een zeer beperkte impact, met maximaal 5% van de gebruikers geïmpacteerd bij onbeschikbaarheid."/>
    <s v="Kritiek"/>
    <n v="1"/>
    <s v="Kritiek"/>
    <m/>
    <m/>
  </r>
  <r>
    <x v="0"/>
    <x v="9"/>
    <x v="32"/>
    <n v="157"/>
    <s v="Aanvragen van vrijstelling afvalwater en aanvragen/beheren/opvolgen van aansluiten riolering"/>
    <x v="1"/>
    <s v="Proceslijst Audit Vlaanderen"/>
    <x v="0"/>
    <s v="Kernproces_Wonen, ruimtelijke ordening en omgeving_Beheer energie, duurzaamheid en klimaat"/>
    <s v="Kernproces_Wonen, ruimtelijke ordening en omgeving_Beheer energie, duurzaamheid en klimaat_Aanvragen van vrijstelling afvalwater en aanvragen/beheren/opvolgen van aansluiten riolering"/>
    <e v="#N/A"/>
    <e v="#N/A"/>
    <e v="#N/A"/>
    <e v="#N/A"/>
    <e v="#N/A"/>
    <e v="#N/A"/>
    <e v="#N/A"/>
    <e v="#N/A"/>
    <e v="#N/A"/>
    <e v="#N/A"/>
    <e v="#N/A"/>
    <s v="Laag"/>
    <s v="Deze aanvragen hebben beperkte financiële impact (5-10% van de jaaromzet)"/>
    <s v="Laag"/>
    <s v="Fouten hebben beperkte impact, leiden tot interne communicatie en communicatie naar betrokkenen."/>
    <s v="Groot"/>
    <s v="Onbeschikbaarheid of incorrecte informatie kan leiden tot ernstige juridische gevolgen, zoals boetes vanwege niet-naleving van milieuregels."/>
    <s v="Gemiddeld"/>
    <s v="Maximaal één week onbeschikbaar; aanzienlijke verstoringen bij integriteitsproblemen. Belangrijk voor waterbeheer."/>
    <s v="Laag"/>
    <s v="Beschikbaarheids- of integriteitsproblemen hebben een beperkte impact op maximale 20% van gebruikers, met beperkte compensatiemogelijkheden."/>
    <s v="Groot"/>
    <n v="0"/>
    <s v="Niet kritiek"/>
    <m/>
    <m/>
  </r>
  <r>
    <x v="0"/>
    <x v="9"/>
    <x v="32"/>
    <n v="668"/>
    <s v="Behandelen en toekennen aanvraag van een energiescan"/>
    <x v="1"/>
    <s v="Catalogus producten en diensten"/>
    <x v="0"/>
    <s v="Kernproces_Wonen, ruimtelijke ordening en omgeving_Beheer energie, duurzaamheid en klimaat"/>
    <s v="Kernproces_Wonen, ruimtelijke ordening en omgeving_Beheer energie, duurzaamheid en klimaat_Behandelen en toekennen aanvraag van een energiescan"/>
    <e v="#N/A"/>
    <e v="#N/A"/>
    <e v="#N/A"/>
    <e v="#N/A"/>
    <e v="#N/A"/>
    <e v="#N/A"/>
    <e v="#N/A"/>
    <e v="#N/A"/>
    <e v="#N/A"/>
    <e v="#N/A"/>
    <e v="#N/A"/>
    <s v="Laag"/>
    <s v="Het toekennen van energiescans heeft beperkte directe financiële implicaties (5-10% van de jaaromzet)"/>
    <s v="Laag"/>
    <s v="Fouten hebben beperkte impact, leiden tot interne communicatie en communicatie naar betrokkenen."/>
    <s v="Gemiddeld"/>
    <s v="Juridische implicaties bij inbreuken kunnen aanzienlijke gevolgen hebben, zoals aanmaningen."/>
    <s v="Laag"/>
    <s v="Maximaal één maand onbeschikbaar zonder gevolgen. Beperkte verstoring bij integriteitsproblemen."/>
    <s v="Zeer Laag"/>
    <s v="Problemen met beschikbaarheid of betrouwbaarheid hebben een zeer beperkte impact, met maximaal 5% van gebruikers geïmpacteerd."/>
    <s v="Gemiddeld"/>
    <n v="0"/>
    <s v="Niet kritiek"/>
    <m/>
    <m/>
  </r>
  <r>
    <x v="0"/>
    <x v="9"/>
    <x v="32"/>
    <n v="669"/>
    <s v="Behandelen en toekennen van gratis pijnzakken voor ontharding"/>
    <x v="1"/>
    <s v="Catalogus producten en diensten"/>
    <x v="0"/>
    <s v="Kernproces_Wonen, ruimtelijke ordening en omgeving_Beheer energie, duurzaamheid en klimaat"/>
    <s v="Kernproces_Wonen, ruimtelijke ordening en omgeving_Beheer energie, duurzaamheid en klimaat_Behandelen en toekennen van gratis pijnzakken voor ontharding"/>
    <e v="#N/A"/>
    <e v="#N/A"/>
    <e v="#N/A"/>
    <e v="#N/A"/>
    <e v="#N/A"/>
    <e v="#N/A"/>
    <e v="#N/A"/>
    <e v="#N/A"/>
    <e v="#N/A"/>
    <e v="#N/A"/>
    <e v="#N/A"/>
    <s v="Laag"/>
    <s v="Ontharding met gratis pijnzakken heeft beperkte directe financiële impact (5-10% van de jaaromzet)"/>
    <s v="Zeer Laag"/>
    <s v="Fouten hebben zeer beperkte impact, resulterend in interne communicatie."/>
    <s v="Laag"/>
    <s v="De juridische implicaties zijn beperkt omdat het voornamelijk gaat om administratieve processen met beperkte juridische gevolgen."/>
    <s v="Laag"/>
    <s v="Maximaal één maand onbeschikbaar zonder gevolgen. Beperkte verstoring bij integriteitsproblemen."/>
    <s v="Laag"/>
    <s v="De impact is beperkt, met maximaal 20% van de gebruikers geïmpacteerd en mogelijkheden voor beperkte compensaties."/>
    <s v="Laag"/>
    <n v="0"/>
    <s v="Niet kritiek"/>
    <m/>
    <m/>
  </r>
  <r>
    <x v="0"/>
    <x v="9"/>
    <x v="32"/>
    <n v="158"/>
    <s v="Ruimen van aal- en andere putten (bv. reiniging straatkolken)"/>
    <x v="1"/>
    <s v="Proceslijst Audit Vlaanderen"/>
    <x v="0"/>
    <s v="Kernproces_Wonen, ruimtelijke ordening en omgeving_Beheer energie, duurzaamheid en klimaat"/>
    <s v="Kernproces_Wonen, ruimtelijke ordening en omgeving_Beheer energie, duurzaamheid en klimaat_Ruimen van aal- en andere putten (bv. reiniging straatkolken)"/>
    <e v="#N/A"/>
    <e v="#N/A"/>
    <e v="#N/A"/>
    <e v="#N/A"/>
    <e v="#N/A"/>
    <e v="#N/A"/>
    <e v="#N/A"/>
    <e v="#N/A"/>
    <e v="#N/A"/>
    <e v="#N/A"/>
    <e v="#N/A"/>
    <s v="Gemiddeld"/>
    <s v="Reiniging is essentieel voor infrastructuur en milieu, met aanzienlijke financiële impact bij verstoring (10-15% van de jaaromzet)"/>
    <s v="Laag"/>
    <s v="Fouten hebben beperkte impact, leiden tot interne communicatie en communicatie naar betrokkenen."/>
    <s v="Laag"/>
    <s v="De juridische implicaties zijn beperkt omdat het voornamelijk gaat om onderhoudstaken met beperkte juridische gevolgen bij onbeschikbaarheid."/>
    <s v="Gemiddeld"/>
    <s v="Maximaal één week onbeschikbaar zonder verstoringen. Aanzienlijke verstoring bij integriteitsproblemen."/>
    <s v="Gemiddeld"/>
    <s v="Beschikbaarheidsproblemen hebben aanzienlijke impact op de openbare hygiëne en waterafvoer, resulterend in ongemakken voor maximaal 50% van gebruikers."/>
    <s v="Gemiddeld"/>
    <n v="0"/>
    <s v="Niet kritiek"/>
    <m/>
    <m/>
  </r>
  <r>
    <x v="0"/>
    <x v="9"/>
    <x v="32"/>
    <n v="159"/>
    <s v="Beheren van riolering en collectoren"/>
    <x v="1"/>
    <s v="Proceslijst Audit Vlaanderen"/>
    <x v="0"/>
    <s v="Kernproces_Wonen, ruimtelijke ordening en omgeving_Beheer energie, duurzaamheid en klimaat"/>
    <s v="Kernproces_Wonen, ruimtelijke ordening en omgeving_Beheer energie, duurzaamheid en klimaat_Beheren van riolering en collectoren"/>
    <e v="#N/A"/>
    <e v="#N/A"/>
    <e v="#N/A"/>
    <e v="#N/A"/>
    <e v="#N/A"/>
    <e v="#N/A"/>
    <e v="#N/A"/>
    <e v="#N/A"/>
    <e v="#N/A"/>
    <e v="#N/A"/>
    <e v="#N/A"/>
    <s v="Groot"/>
    <s v="Riolering is cruciaal voor civiele infrastructuur, met ernstige financiële gevolgen bij verstoring (15-20% van de jaaromzet)"/>
    <s v="Gemiddeld"/>
    <s v="Fouten kunnen aanzienlijke impact hebben, resulterend in eenmalige negatieve persberichten."/>
    <s v="Groot"/>
    <s v="Onbeschikbaarheid of incorrecte informatie kan leiden tot ernstige juridische gevolgen, zoals boetes vanwege niet-naleving van milieuregels."/>
    <s v="Kritiek"/>
    <s v="Maximaal 24 uur onbeschikbaar zonder ernstige verstoringen. Zeer ernstige verstoringen bij gebrek aan integriteit vanwege vitale infrastructuur."/>
    <s v="Groot"/>
    <s v="Beschikbaarheidsproblemen hebben ernstige impact op openbare hygiëne en waterafvoer, met blijvende gevolgen voor maximaal 75% van gebruikers."/>
    <s v="Kritiek"/>
    <n v="1"/>
    <s v="Kritiek"/>
    <m/>
    <m/>
  </r>
  <r>
    <x v="0"/>
    <x v="9"/>
    <x v="32"/>
    <n v="160"/>
    <s v="Beheren van oppervlaktewateren, waterlopen, beken, grachten,…"/>
    <x v="1"/>
    <s v="Proceslijst Audit Vlaanderen"/>
    <x v="0"/>
    <s v="Kernproces_Wonen, ruimtelijke ordening en omgeving_Beheer energie, duurzaamheid en klimaat"/>
    <s v="Kernproces_Wonen, ruimtelijke ordening en omgeving_Beheer energie, duurzaamheid en klimaat_Beheren van oppervlaktewateren, waterlopen, beken, grachten,…"/>
    <e v="#N/A"/>
    <e v="#N/A"/>
    <e v="#N/A"/>
    <e v="#N/A"/>
    <e v="#N/A"/>
    <e v="#N/A"/>
    <e v="#N/A"/>
    <e v="#N/A"/>
    <e v="#N/A"/>
    <e v="#N/A"/>
    <e v="#N/A"/>
    <s v="Gemiddeld"/>
    <s v="Waterbeheer is essentieel, met aanzienlijke financiële gevolgen bij verstoring (10-15% van de jaaromzet)"/>
    <s v="Gemiddeld"/>
    <s v="Fouten kunnen aanzienlijke impact hebben, resulterend in eenmalige negatieve persberichten."/>
    <s v="Groot"/>
    <s v="Onbeschikbaarheid of incorrecte informatie kan leiden tot ernstige juridische gevolgen, zoals boetes vanwege niet-naleving van milieuregels."/>
    <s v="Kritiek"/>
    <s v="Maximaal 24 uur onbeschikbaar zonder verstoring. Zeer ernstige verstoringen bij gebrek aan integriteit voor waterbeheer."/>
    <s v="Gemiddeld"/>
    <s v="Beschikbaarheidsproblemen hebben aanzienlijke impact op waterbeheer en milieu, resulterend in problemen voor maximaal 50% van gebruikers."/>
    <s v="Kritiek"/>
    <n v="1"/>
    <s v="Kritiek"/>
    <m/>
    <m/>
  </r>
  <r>
    <x v="0"/>
    <x v="9"/>
    <x v="32"/>
    <n v="638"/>
    <s v="Behandelen van tijdsgebonden dossiers (meldingen bronbemaling, milieuvergunning)"/>
    <x v="1"/>
    <s v="Processen 6 lokale besturen"/>
    <x v="0"/>
    <s v="Kernproces_Wonen, ruimtelijke ordening en omgeving_Beheer energie, duurzaamheid en klimaat"/>
    <s v="Kernproces_Wonen, ruimtelijke ordening en omgeving_Beheer energie, duurzaamheid en klimaat_Behandelen van tijdsgebonden dossiers (meldingen bronbemaling, milieuvergunning)"/>
    <e v="#N/A"/>
    <e v="#N/A"/>
    <e v="#N/A"/>
    <e v="#N/A"/>
    <e v="#N/A"/>
    <e v="#N/A"/>
    <e v="#N/A"/>
    <e v="#N/A"/>
    <e v="#N/A"/>
    <e v="#N/A"/>
    <e v="#N/A"/>
    <s v="Laag"/>
    <s v="Gebonden dossiers hebben beperkte directe financiële impact (5-10% van de jaaromzet)"/>
    <s v="Laag"/>
    <s v="Fouten hebben beperkte impact, leiden tot interne communicatie en communicatie naar betrokkenen."/>
    <s v="Groot"/>
    <s v="Tijdige en juiste registratie is cruciaal; bij fouten ernstige juridische gevolgen, zoals boetes en mogelijke niet-naleving van milieuregels."/>
    <s v="Gemiddeld"/>
    <s v="Maximaal één week zonder verstoring. Belangrijk voor milieucontrole en vergunningen voor bouw."/>
    <s v="Zeer Laag"/>
    <s v="Beschikbaarheidsproblemen hebben een zeer beperkte impact, met maximaal 5% van gebruikers geïmpacteerd."/>
    <s v="Groot"/>
    <n v="0"/>
    <s v="Niet kritiek"/>
    <m/>
    <m/>
  </r>
  <r>
    <x v="0"/>
    <x v="9"/>
    <x v="32"/>
    <n v="745"/>
    <s v="Behandelen van aanvragen van getuigschriften i.v.m. het leefmilieu"/>
    <x v="1"/>
    <s v="Serieregister"/>
    <x v="0"/>
    <s v="Kernproces_Wonen, ruimtelijke ordening en omgeving_Beheer energie, duurzaamheid en klimaat"/>
    <s v="Kernproces_Wonen, ruimtelijke ordening en omgeving_Beheer energie, duurzaamheid en klimaat_Behandelen van aanvragen van getuigschriften i.v.m. het leefmilieu"/>
    <e v="#N/A"/>
    <e v="#N/A"/>
    <e v="#N/A"/>
    <e v="#N/A"/>
    <e v="#N/A"/>
    <e v="#N/A"/>
    <e v="#N/A"/>
    <e v="#N/A"/>
    <e v="#N/A"/>
    <e v="#N/A"/>
    <e v="#N/A"/>
    <s v="Laag"/>
    <s v="Getuigschriften hebben beperkte directe financiële impact (5-10% van de jaaromzet)"/>
    <s v="Laag"/>
    <s v="Fouten hebben beperkte impact, leiden tot interne communicatie en communicatie naar betrokkenen."/>
    <s v="Gemiddeld"/>
    <s v="Juridische implicaties bij inbreuken kunnen aanzienlijke gevolgen hebben, zoals aanmaningen."/>
    <s v="Gemiddeld"/>
    <s v="Maximaal één week onbeschikbaar zonder verstoringen. Gebrek aan integriteit veroorzaakt aanzienlijke verstoringen."/>
    <s v="Laag"/>
    <s v="Beschikbaarheidsproblemen hebben een beperkte impact, met maximaal 20% van gebruikers geïmpacteerd en opties voor compensatie."/>
    <s v="Gemiddeld"/>
    <n v="0"/>
    <s v="Niet kritiek"/>
    <m/>
    <m/>
  </r>
  <r>
    <x v="0"/>
    <x v="9"/>
    <x v="32"/>
    <n v="740"/>
    <s v="Aanmoedigen van ecologische duurzaamheid en natuurbehoud"/>
    <x v="1"/>
    <s v="Serieregister"/>
    <x v="0"/>
    <s v="Kernproces_Wonen, ruimtelijke ordening en omgeving_Beheer energie, duurzaamheid en klimaat"/>
    <s v="Kernproces_Wonen, ruimtelijke ordening en omgeving_Beheer energie, duurzaamheid en klimaat_Aanmoedigen van ecologische duurzaamheid en natuurbehoud"/>
    <e v="#N/A"/>
    <e v="#N/A"/>
    <e v="#N/A"/>
    <e v="#N/A"/>
    <e v="#N/A"/>
    <e v="#N/A"/>
    <e v="#N/A"/>
    <e v="#N/A"/>
    <e v="#N/A"/>
    <e v="#N/A"/>
    <e v="#N/A"/>
    <s v="Laag"/>
    <s v="Hoewel belangrijk voor milieu, dit proces heeft beperkte directe financiële impact (5-10% van de jaaromzet)"/>
    <s v="Zeer Laag"/>
    <s v="Fouten hebben zeer beperkte impact, resulterend in interne communicatie."/>
    <s v="Laag"/>
    <s v="De juridische implicaties zijn beperkt omdat het voornamelijk om sensibilisering en aanmoediging gaat."/>
    <s v="Laag"/>
    <s v="Maximaal één maand onbeschikbaar zonder gevolgen. Beperkte verstoring bij gebrek aan integriteit."/>
    <s v="Zeer Laag"/>
    <s v="Beschikbaarheids- of integriteitsproblemen hebben een zeer beperkte impact, met maximaal 5% van gebruikers geïmpacteerd."/>
    <s v="Laag"/>
    <n v="0"/>
    <s v="Niet kritiek"/>
    <m/>
    <m/>
  </r>
  <r>
    <x v="0"/>
    <x v="9"/>
    <x v="32"/>
    <n v="741"/>
    <s v="Controleren en sanctioneren van milieumisdrijven en milieu-inbreuken"/>
    <x v="1"/>
    <s v="Serieregister"/>
    <x v="0"/>
    <s v="Kernproces_Wonen, ruimtelijke ordening en omgeving_Beheer energie, duurzaamheid en klimaat"/>
    <s v="Kernproces_Wonen, ruimtelijke ordening en omgeving_Beheer energie, duurzaamheid en klimaat_Controleren en sanctioneren van milieumisdrijven en milieu-inbreuken"/>
    <e v="#N/A"/>
    <e v="#N/A"/>
    <e v="#N/A"/>
    <e v="#N/A"/>
    <e v="#N/A"/>
    <e v="#N/A"/>
    <e v="#N/A"/>
    <e v="#N/A"/>
    <e v="#N/A"/>
    <e v="#N/A"/>
    <e v="#N/A"/>
    <s v="Gemiddeld"/>
    <s v="Controleren van milieumisdrijven is belangrijk voor juridische naleving en heeft aanzienlijke financiële implicaties (10-15% van de jaaromzet)"/>
    <s v="Groot"/>
    <s v="Gebrekkige controle en sanctionering heeft ernstige impact, resulterend in enkele dagen negatieve persberichten."/>
    <s v="Kritiek"/>
    <s v="Onbeschikbaarheid of incorrecte informatie kan leiden tot ernstige juridische gevolgen, zoals juridische vervolging voor nalatigheid of fouten."/>
    <s v="Gemiddeld"/>
    <s v="Maximaal één week onbeschikbaar zonder verstoringen. Gebrek aan integriteit veroorzaakt aanzienlijke verstoringen bij milieuhandhaving."/>
    <s v="Kritiek"/>
    <s v="Beschikbaarheids- of integriteitsproblemen kunnen ernstige juridische en ecologische gevolgen hebben, met zeer ernstige impact en geen compensatiemogelijkheden."/>
    <s v="Kritiek"/>
    <n v="2"/>
    <s v="Kritiek"/>
    <m/>
    <m/>
  </r>
  <r>
    <x v="0"/>
    <x v="9"/>
    <x v="33"/>
    <n v="161"/>
    <s v="Beheren van ongedierte en beschermde diersoorten"/>
    <x v="6"/>
    <s v="Proceslijst Audit Vlaanderen"/>
    <x v="1"/>
    <s v="Kernproces_Wonen, ruimtelijke ordening en omgeving_Faciliteren dierengebonden situaties"/>
    <s v="Kernproces_Wonen, ruimtelijke ordening en omgeving_Faciliteren dierengebonden situaties_Beheren van ongedierte en beschermde diersoorten"/>
    <s v="Laag"/>
    <s v="Beperkte directe financiële gevolgen, hoewel belangrijk voor dierenwelzijn."/>
    <s v="Laag"/>
    <s v="De onbeschikbaarheid, lekkage of aanpassing van informatie heeft een beperkte impact op de reputatie van het lokaal bestuur. Dit zal interne communicatie en communicatie naar betrokken belanghebbenden met zich meebrengen."/>
    <s v="Laag"/>
    <s v="De onbeschikbaarheid, lekkage of aanpassing van informatie kan leiden tot organisatorische problemen, maar heeft beperkte juridische gevolgen."/>
    <s v="Laag"/>
    <s v="De onbeschikbaarheid, lekkage of aanpassing van informatie veroorzaakt een beperkte verstoring van de dienstverlening. Het proces kan maximaal één maand onbeschikbaar zijn zonder gevolgen voor de dienstverlening."/>
    <s v="Laag"/>
    <s v="De onbeschikbaarheid of incorrectheid van informatie heeft een beperkte impact op de gebruikers, met compensatie mogelijk en maximaal 20% van de gebruikers geïmpacteerd."/>
    <s v="Laag"/>
    <e v="#N/A"/>
    <e v="#N/A"/>
    <e v="#N/A"/>
    <e v="#N/A"/>
    <e v="#N/A"/>
    <e v="#N/A"/>
    <e v="#N/A"/>
    <e v="#N/A"/>
    <e v="#N/A"/>
    <e v="#N/A"/>
    <e v="#N/A"/>
    <n v="0"/>
    <s v="Niet kritiek"/>
    <m/>
    <m/>
  </r>
  <r>
    <x v="0"/>
    <x v="9"/>
    <x v="33"/>
    <n v="162"/>
    <s v="Beheren van verloren gelopen en/of gekwetste dieren"/>
    <x v="6"/>
    <s v="Proceslijst Audit Vlaanderen"/>
    <x v="1"/>
    <s v="Kernproces_Wonen, ruimtelijke ordening en omgeving_Faciliteren dierengebonden situaties"/>
    <s v="Kernproces_Wonen, ruimtelijke ordening en omgeving_Faciliteren dierengebonden situaties_Beheren van verloren gelopen en/of gekwetste dieren"/>
    <s v="Laag"/>
    <s v="Beperkte directe financiële gevolgen, hoewel belangrijk voor dierenwelzijn."/>
    <s v="Laag"/>
    <s v="De onbeschikbaarheid, lekkage of aanpassing van informatie heeft een beperkte impact op de reputatie van het lokaal bestuur. Dit zal interne communicatie en communicatie naar betrokken belanghebbenden met zich meebrengen."/>
    <s v="Laag"/>
    <s v="De onbeschikbaarheid, lekkage of aanpassing van informatie kan leiden tot organisatorische problemen, maar heeft beperkte juridische gevolgen."/>
    <s v="Laag"/>
    <s v="De onbeschikbaarheid, lekkage of aanpassing van informatie veroorzaakt een beperkte verstoring van de dienstverlening. Het proces kan maximaal één maand onbeschikbaar zijn zonder gevolgen voor de dienstverlening."/>
    <s v="Laag"/>
    <s v="De onbeschikbaarheid of incorrectheid van informatie heeft een beperkte impact op de gebruikers, met compensatie mogelijk en maximaal 20% van de gebruikers geïmpacteerd."/>
    <s v="Laag"/>
    <e v="#N/A"/>
    <e v="#N/A"/>
    <e v="#N/A"/>
    <e v="#N/A"/>
    <e v="#N/A"/>
    <e v="#N/A"/>
    <e v="#N/A"/>
    <e v="#N/A"/>
    <e v="#N/A"/>
    <e v="#N/A"/>
    <e v="#N/A"/>
    <n v="0"/>
    <s v="Niet kritiek"/>
    <m/>
    <m/>
  </r>
  <r>
    <x v="0"/>
    <x v="9"/>
    <x v="33"/>
    <n v="163"/>
    <s v="Beheren van overlast dieren (bv. onvruchtbaar maken van huiskast)"/>
    <x v="6"/>
    <s v="Proceslijst Audit Vlaanderen"/>
    <x v="1"/>
    <s v="Kernproces_Wonen, ruimtelijke ordening en omgeving_Faciliteren dierengebonden situaties"/>
    <s v="Kernproces_Wonen, ruimtelijke ordening en omgeving_Faciliteren dierengebonden situaties_Beheren van overlast dieren (bv. onvruchtbaar maken van huiskast)"/>
    <s v="Laag"/>
    <s v="Beperkte directe financiële gevolgen, hoewel belangrijk voor dierenwelzijn."/>
    <s v="Laag"/>
    <s v="De onbeschikbaarheid, lekkage of aanpassing van informatie heeft een beperkte impact op de reputatie van het lokaal bestuur. Dit zal interne communicatie en communicatie naar betrokken belanghebbenden met zich meebrengen."/>
    <s v="Laag"/>
    <s v="De onbeschikbaarheid, lekkage of aanpassing van informatie kan leiden tot organisatorische problemen, maar heeft beperkte juridische gevolgen."/>
    <s v="Laag"/>
    <s v="De onbeschikbaarheid, lekkage of aanpassing van informatie veroorzaakt een beperkte verstoring van de dienstverlening. Het proces kan maximaal één maand onbeschikbaar zijn zonder gevolgen voor de dienstverlening."/>
    <s v="Laag"/>
    <s v="De onbeschikbaarheid of incorrectheid van informatie heeft een beperkte impact op de gebruikers, met compensatie mogelijk en maximaal 20% van de gebruikers geïmpacteerd."/>
    <s v="Laag"/>
    <e v="#N/A"/>
    <e v="#N/A"/>
    <e v="#N/A"/>
    <e v="#N/A"/>
    <e v="#N/A"/>
    <e v="#N/A"/>
    <e v="#N/A"/>
    <e v="#N/A"/>
    <e v="#N/A"/>
    <e v="#N/A"/>
    <e v="#N/A"/>
    <n v="0"/>
    <s v="Niet kritiek"/>
    <m/>
    <m/>
  </r>
  <r>
    <x v="0"/>
    <x v="9"/>
    <x v="33"/>
    <n v="164"/>
    <s v="Bieden van bescherming dieren (bv. paddenoversteek, dierenverwaarlozing,..)"/>
    <x v="6"/>
    <s v="Proceslijst Audit Vlaanderen"/>
    <x v="1"/>
    <s v="Kernproces_Wonen, ruimtelijke ordening en omgeving_Faciliteren dierengebonden situaties"/>
    <s v="Kernproces_Wonen, ruimtelijke ordening en omgeving_Faciliteren dierengebonden situaties_Bieden van bescherming dieren (bv. paddenoversteek, dierenverwaarlozing,..)"/>
    <s v="Laag"/>
    <s v="Beperkte directe financiële gevolgen, hoewel belangrijk voor dierenwelzijn."/>
    <s v="Laag"/>
    <s v="De onbeschikbaarheid, lekkage of aanpassing van informatie heeft een beperkte impact op de reputatie van het lokaal bestuur. Dit zal interne communicatie en communicatie naar betrokken belanghebbenden met zich meebrengen."/>
    <s v="Laag"/>
    <s v="De onbeschikbaarheid, lekkage of aanpassing van informatie kan leiden tot organisatorische problemen, maar heeft beperkte juridische gevolgen."/>
    <s v="Laag"/>
    <s v="De onbeschikbaarheid, lekkage of aanpassing van informatie veroorzaakt een beperkte verstoring van de dienstverlening. Het proces kan maximaal één maand onbeschikbaar zijn zonder gevolgen voor de dienstverlening."/>
    <s v="Laag"/>
    <s v="De onbeschikbaarheid of incorrectheid van informatie heeft een beperkte impact op de gebruikers, met compensatie mogelijk en maximaal 20% van de gebruikers geïmpacteerd."/>
    <s v="Laag"/>
    <e v="#N/A"/>
    <e v="#N/A"/>
    <e v="#N/A"/>
    <e v="#N/A"/>
    <e v="#N/A"/>
    <e v="#N/A"/>
    <e v="#N/A"/>
    <e v="#N/A"/>
    <e v="#N/A"/>
    <e v="#N/A"/>
    <e v="#N/A"/>
    <n v="0"/>
    <s v="Niet kritiek"/>
    <m/>
    <m/>
  </r>
  <r>
    <x v="0"/>
    <x v="9"/>
    <x v="34"/>
    <n v="219"/>
    <s v="Opmaken en uitvoeren van omgevingsbeleid"/>
    <x v="6"/>
    <s v="Proceslijst Audit Vlaanderen"/>
    <x v="1"/>
    <s v="Kernproces_Wonen, ruimtelijke ordening en omgeving_Gebiedsontwikkeling"/>
    <s v="Kernproces_Wonen, ruimtelijke ordening en omgeving_Gebiedsontwikkeling_Opmaken en uitvoeren van omgevingsbeleid"/>
    <s v="Groot"/>
    <s v="Directe impact op ruimtelijke ordening, met ernstige financiële gevolgen bij problemen."/>
    <s v="Groot"/>
    <s v="De onbeschikbaarheid, lekkage of aanpassing van informatie heeft een ernstige impact op de reputatie van het lokaal bestuur. Dit zal enkele dagen een negatieve berichtgeving in de pers met zich meebrengen."/>
    <s v="Groot"/>
    <s v="De onbeschikbaarheid, lekkage of aanpassing van informatie kan leiden tot ernstige juridische gevolgen zoals boetes."/>
    <s v="Gemiddeld"/>
    <s v="De onbeschikbaarheid, lekkage of aanpassing van informatie veroorzaakt een aanzienlijke verstoring van de dienstverlening. Het proces kan maximaal één week onbeschikbaar zijn zonder gevolgen voor de dienstverlening."/>
    <s v="Groot"/>
    <s v="De onbeschikbaarheid of incorrectheid van informatie heeft ernstige impact op de gebiedsontwikkeling, met blijvende impact voor gebruikers en maximaal 75% van de gebruikers geïmpacteerd."/>
    <s v="Groot"/>
    <e v="#N/A"/>
    <e v="#N/A"/>
    <e v="#N/A"/>
    <e v="#N/A"/>
    <e v="#N/A"/>
    <e v="#N/A"/>
    <e v="#N/A"/>
    <e v="#N/A"/>
    <e v="#N/A"/>
    <e v="#N/A"/>
    <e v="#N/A"/>
    <n v="0"/>
    <s v="Niet kritiek"/>
    <m/>
    <m/>
  </r>
  <r>
    <x v="0"/>
    <x v="9"/>
    <x v="34"/>
    <n v="220"/>
    <s v="Coördineren van nieuwe of gerenoveerde woongebieden, Bpa, RUP,..."/>
    <x v="6"/>
    <s v="Proceslijst Audit Vlaanderen"/>
    <x v="1"/>
    <s v="Kernproces_Wonen, ruimtelijke ordening en omgeving_Gebiedsontwikkeling"/>
    <s v="Kernproces_Wonen, ruimtelijke ordening en omgeving_Gebiedsontwikkeling_Coördineren van nieuwe of gerenoveerde woongebieden, Bpa, RUP,..."/>
    <s v="Groot"/>
    <s v="Directe impact op ruimtelijke ordening, met ernstige financiële gevolgen bij problemen."/>
    <s v="Groot"/>
    <s v="De onbeschikbaarheid, lekkage of aanpassing van informatie heeft een ernstige impact op de reputatie van het lokaal bestuur. Dit zal enkele dagen een negatieve berichtgeving in de pers met zich meebrengen."/>
    <s v="Groot"/>
    <s v="De onbeschikbaarheid, lekkage of aanpassing van informatie kan leiden tot ernstige juridische gevolgen zoals boetes."/>
    <s v="Gemiddeld"/>
    <s v="De onbeschikbaarheid, lekkage of aanpassing van informatie veroorzaakt een aanzienlijke verstoring van de dienstverlening. Het proces kan maximaal één week onbeschikbaar zijn zonder gevolgen voor de dienstverlening."/>
    <s v="Groot"/>
    <s v="De onbeschikbaarheid of incorrectheid van informatie heeft ernstige impact op de gebiedsontwikkeling, met blijvende impact voor gebruikers en maximaal 75% van de gebruikers geïmpacteerd."/>
    <s v="Groot"/>
    <e v="#N/A"/>
    <e v="#N/A"/>
    <e v="#N/A"/>
    <e v="#N/A"/>
    <e v="#N/A"/>
    <e v="#N/A"/>
    <e v="#N/A"/>
    <e v="#N/A"/>
    <e v="#N/A"/>
    <e v="#N/A"/>
    <e v="#N/A"/>
    <n v="0"/>
    <s v="Niet kritiek"/>
    <m/>
    <m/>
  </r>
  <r>
    <x v="0"/>
    <x v="9"/>
    <x v="34"/>
    <n v="223"/>
    <s v="Beheren van bijzondere plannen van aanleg (BPA's) / ruimtelijke uitvoeringsplannen"/>
    <x v="6"/>
    <s v="Proceslijst Audit Vlaanderen"/>
    <x v="1"/>
    <s v="Kernproces_Wonen, ruimtelijke ordening en omgeving_Gebiedsontwikkeling"/>
    <s v="Kernproces_Wonen, ruimtelijke ordening en omgeving_Gebiedsontwikkeling_Beheren van bijzondere plannen van aanleg (BPA's) / ruimtelijke uitvoeringsplannen"/>
    <s v="Groot"/>
    <s v="Directe impact op ruimtelijke ordening, met ernstige financiële gevolgen bij problemen."/>
    <s v="Groot"/>
    <s v="De onbeschikbaarheid, lekkage of aanpassing van informatie heeft een ernstige impact op de reputatie van het lokaal bestuur. Dit zal enkele dagen een negatieve berichtgeving in de pers met zich meebrengen."/>
    <s v="Groot"/>
    <s v="De onbeschikbaarheid, lekkage of aanpassing van informatie kan leiden tot ernstige juridische gevolgen zoals boetes."/>
    <s v="Gemiddeld"/>
    <s v="De onbeschikbaarheid, lekkage of aanpassing van informatie veroorzaakt een aanzienlijke verstoring van de dienstverlening. Het proces kan maximaal één week onbeschikbaar zijn zonder gevolgen voor de dienstverlening."/>
    <s v="Groot"/>
    <s v="De onbeschikbaarheid of incorrectheid van informatie heeft ernstige impact op de gebiedsontwikkeling, met blijvende impact voor gebruikers en maximaal 75% van de gebruikers geïmpacteerd."/>
    <s v="Groot"/>
    <e v="#N/A"/>
    <e v="#N/A"/>
    <e v="#N/A"/>
    <e v="#N/A"/>
    <e v="#N/A"/>
    <e v="#N/A"/>
    <e v="#N/A"/>
    <e v="#N/A"/>
    <e v="#N/A"/>
    <e v="#N/A"/>
    <e v="#N/A"/>
    <n v="0"/>
    <s v="Niet kritiek"/>
    <m/>
    <m/>
  </r>
  <r>
    <x v="0"/>
    <x v="9"/>
    <x v="34"/>
    <n v="224"/>
    <s v="Coördineren van gemeentevernieuwing (aanleg marktplein, publieke ruimte,...)"/>
    <x v="6"/>
    <s v="Proceslijst Audit Vlaanderen"/>
    <x v="1"/>
    <s v="Kernproces_Wonen, ruimtelijke ordening en omgeving_Gebiedsontwikkeling"/>
    <s v="Kernproces_Wonen, ruimtelijke ordening en omgeving_Gebiedsontwikkeling_Coördineren van gemeentevernieuwing (aanleg marktplein, publieke ruimte,...)"/>
    <s v="Groot"/>
    <s v="Directe impact op ruimtelijke ordening, met ernstige financiële gevolgen bij problemen."/>
    <s v="Groot"/>
    <s v="De onbeschikbaarheid, lekkage of aanpassing van informatie heeft een ernstige impact op de reputatie van het lokaal bestuur. Dit zal enkele dagen een negatieve berichtgeving in de pers met zich meebrengen."/>
    <s v="Groot"/>
    <s v="De onbeschikbaarheid, lekkage of aanpassing van informatie kan leiden tot ernstige juridische gevolgen zoals boetes."/>
    <s v="Gemiddeld"/>
    <s v="De onbeschikbaarheid, lekkage of aanpassing van informatie veroorzaakt een aanzienlijke verstoring van de dienstverlening. Het proces kan maximaal één week onbeschikbaar zijn zonder gevolgen voor de dienstverlening."/>
    <s v="Groot"/>
    <s v="De onbeschikbaarheid of incorrectheid van informatie heeft ernstige impact op de gebiedsontwikkeling, met blijvende impact voor gebruikers en maximaal 75% van de gebruikers geïmpacteerd."/>
    <s v="Groot"/>
    <e v="#N/A"/>
    <e v="#N/A"/>
    <e v="#N/A"/>
    <e v="#N/A"/>
    <e v="#N/A"/>
    <e v="#N/A"/>
    <e v="#N/A"/>
    <e v="#N/A"/>
    <e v="#N/A"/>
    <e v="#N/A"/>
    <e v="#N/A"/>
    <n v="0"/>
    <s v="Niet kritiek"/>
    <m/>
    <m/>
  </r>
  <r>
    <x v="0"/>
    <x v="9"/>
    <x v="34"/>
    <n v="230"/>
    <s v="Beheren van omgevingsvergunningen"/>
    <x v="6"/>
    <s v="Proceslijst Audit Vlaanderen"/>
    <x v="1"/>
    <s v="Kernproces_Wonen, ruimtelijke ordening en omgeving_Gebiedsontwikkeling"/>
    <s v="Kernproces_Wonen, ruimtelijke ordening en omgeving_Gebiedsontwikkeling_Beheren van omgevingsvergunningen"/>
    <s v="Groot"/>
    <s v="Directe impact op ruimtelijke ordening, met ernstige financiële gevolgen bij problemen."/>
    <s v="Groot"/>
    <s v="De onbeschikbaarheid, lekkage of aanpassing van informatie heeft een ernstige impact op de reputatie van het lokaal bestuur. Dit zal enkele dagen een negatieve berichtgeving in de pers met zich meebrengen."/>
    <s v="Groot"/>
    <s v="De onbeschikbaarheid, lekkage of aanpassing van informatie kan leiden tot ernstige juridische gevolgen zoals boetes."/>
    <s v="Gemiddeld"/>
    <s v="De onbeschikbaarheid, lekkage of aanpassing van informatie veroorzaakt een aanzienlijke verstoring van de dienstverlening. Het proces kan maximaal één week onbeschikbaar zijn zonder gevolgen voor de dienstverlening."/>
    <s v="Groot"/>
    <s v="De onbeschikbaarheid of incorrectheid van informatie heeft ernstige impact op de gebiedsontwikkeling, met blijvende impact voor gebruikers en maximaal 75% van de gebruikers geïmpacteerd."/>
    <s v="Groot"/>
    <e v="#N/A"/>
    <e v="#N/A"/>
    <e v="#N/A"/>
    <e v="#N/A"/>
    <e v="#N/A"/>
    <e v="#N/A"/>
    <e v="#N/A"/>
    <e v="#N/A"/>
    <e v="#N/A"/>
    <e v="#N/A"/>
    <e v="#N/A"/>
    <n v="0"/>
    <s v="Niet kritiek"/>
    <m/>
    <m/>
  </r>
  <r>
    <x v="0"/>
    <x v="9"/>
    <x v="34"/>
    <n v="231"/>
    <s v="Handhaven van omgevingsbeleid (omgevingsvergunningen, milieu,...)"/>
    <x v="6"/>
    <s v="Proceslijst Audit Vlaanderen"/>
    <x v="1"/>
    <s v="Kernproces_Wonen, ruimtelijke ordening en omgeving_Gebiedsontwikkeling"/>
    <s v="Kernproces_Wonen, ruimtelijke ordening en omgeving_Gebiedsontwikkeling_Handhaven van omgevingsbeleid (omgevingsvergunningen, milieu,...)"/>
    <s v="Groot"/>
    <s v="Directe impact op ruimtelijke ordening, met ernstige financiële gevolgen bij problemen."/>
    <s v="Groot"/>
    <s v="De onbeschikbaarheid, lekkage of aanpassing van informatie heeft een ernstige impact op de reputatie van het lokaal bestuur. Dit zal enkele dagen een negatieve berichtgeving in de pers met zich meebrengen."/>
    <s v="Groot"/>
    <s v="De onbeschikbaarheid, lekkage of aanpassing van informatie kan leiden tot ernstige juridische gevolgen zoals boetes."/>
    <s v="Gemiddeld"/>
    <s v="De onbeschikbaarheid, lekkage of aanpassing van informatie veroorzaakt een aanzienlijke verstoring van de dienstverlening. Het proces kan maximaal één week onbeschikbaar zijn zonder gevolgen voor de dienstverlening."/>
    <s v="Groot"/>
    <s v="De onbeschikbaarheid of incorrectheid van informatie heeft ernstige impact op de gebiedsontwikkeling, met blijvende impact voor gebruikers en maximaal 75% van de gebruikers geïmpacteerd."/>
    <s v="Groot"/>
    <e v="#N/A"/>
    <e v="#N/A"/>
    <e v="#N/A"/>
    <e v="#N/A"/>
    <e v="#N/A"/>
    <e v="#N/A"/>
    <e v="#N/A"/>
    <e v="#N/A"/>
    <e v="#N/A"/>
    <e v="#N/A"/>
    <e v="#N/A"/>
    <n v="0"/>
    <s v="Niet kritiek"/>
    <m/>
    <m/>
  </r>
  <r>
    <x v="0"/>
    <x v="9"/>
    <x v="34"/>
    <n v="239"/>
    <s v="Beheren en onderhouden van informatiestroom"/>
    <x v="6"/>
    <s v="Processen 6 lokale besturen"/>
    <x v="1"/>
    <s v="Kernproces_Wonen, ruimtelijke ordening en omgeving_Gebiedsontwikkeling"/>
    <s v="Kernproces_Wonen, ruimtelijke ordening en omgeving_Gebiedsontwikkeling_Beheren en onderhouden van informatiestroom"/>
    <s v="Groot"/>
    <s v="Directe impact op ruimtelijke ordening, met ernstige financiële gevolgen bij problemen."/>
    <s v="Groot"/>
    <s v="De onbeschikbaarheid, lekkage of aanpassing van informatie heeft een ernstige impact op de reputatie van het lokaal bestuur. Dit zal enkele dagen een negatieve berichtgeving in de pers met zich meebrengen."/>
    <s v="Groot"/>
    <s v="De onbeschikbaarheid, lekkage of aanpassing van informatie kan leiden tot ernstige juridische gevolgen zoals boetes."/>
    <s v="Gemiddeld"/>
    <s v="De onbeschikbaarheid, lekkage of aanpassing van informatie veroorzaakt een aanzienlijke verstoring van de dienstverlening. Het proces kan maximaal één week onbeschikbaar zijn zonder gevolgen voor de dienstverlening."/>
    <s v="Groot"/>
    <s v="De onbeschikbaarheid of incorrectheid van informatie heeft ernstige impact op de gebiedsontwikkeling, met blijvende impact voor gebruikers en maximaal 75% van de gebruikers geïmpacteerd."/>
    <s v="Groot"/>
    <e v="#N/A"/>
    <e v="#N/A"/>
    <e v="#N/A"/>
    <e v="#N/A"/>
    <e v="#N/A"/>
    <e v="#N/A"/>
    <e v="#N/A"/>
    <e v="#N/A"/>
    <e v="#N/A"/>
    <e v="#N/A"/>
    <e v="#N/A"/>
    <n v="0"/>
    <s v="Niet kritiek"/>
    <m/>
    <m/>
  </r>
  <r>
    <x v="0"/>
    <x v="9"/>
    <x v="34"/>
    <n v="243"/>
    <s v="Behandelen van vergunningsaanvragen in kader van omgeving"/>
    <x v="6"/>
    <s v="Processen 6 lokale besturen"/>
    <x v="1"/>
    <s v="Kernproces_Wonen, ruimtelijke ordening en omgeving_Gebiedsontwikkeling"/>
    <s v="Kernproces_Wonen, ruimtelijke ordening en omgeving_Gebiedsontwikkeling_Behandelen van vergunningsaanvragen in kader van omgeving"/>
    <s v="Groot"/>
    <s v="Directe impact op ruimtelijke ordening, met ernstige financiële gevolgen bij problemen."/>
    <s v="Groot"/>
    <s v="De onbeschikbaarheid, lekkage of aanpassing van informatie heeft een ernstige impact op de reputatie van het lokaal bestuur. Dit zal enkele dagen een negatieve berichtgeving in de pers met zich meebrengen."/>
    <s v="Groot"/>
    <s v="De onbeschikbaarheid, lekkage of aanpassing van informatie kan leiden tot ernstige juridische gevolgen zoals boetes."/>
    <s v="Gemiddeld"/>
    <s v="De onbeschikbaarheid, lekkage of aanpassing van informatie veroorzaakt een aanzienlijke verstoring van de dienstverlening. Het proces kan maximaal één week onbeschikbaar zijn zonder gevolgen voor de dienstverlening."/>
    <s v="Groot"/>
    <s v="De onbeschikbaarheid of incorrectheid van informatie heeft ernstige impact op de gebiedsontwikkeling, met blijvende impact voor gebruikers en maximaal 75% van de gebruikers geïmpacteerd."/>
    <s v="Groot"/>
    <e v="#N/A"/>
    <e v="#N/A"/>
    <e v="#N/A"/>
    <e v="#N/A"/>
    <e v="#N/A"/>
    <e v="#N/A"/>
    <e v="#N/A"/>
    <e v="#N/A"/>
    <e v="#N/A"/>
    <e v="#N/A"/>
    <e v="#N/A"/>
    <n v="0"/>
    <s v="Niet kritiek"/>
    <m/>
    <m/>
  </r>
  <r>
    <x v="0"/>
    <x v="9"/>
    <x v="34"/>
    <n v="248"/>
    <s v="Verlenen van advies aan provincie of gewest"/>
    <x v="6"/>
    <s v="Processen 6 lokale besturen"/>
    <x v="1"/>
    <s v="Kernproces_Wonen, ruimtelijke ordening en omgeving_Gebiedsontwikkeling"/>
    <s v="Kernproces_Wonen, ruimtelijke ordening en omgeving_Gebiedsontwikkeling_Verlenen van advies aan provincie of gewest"/>
    <s v="Groot"/>
    <s v="Directe impact op ruimtelijke ordening, met ernstige financiële gevolgen bij problemen."/>
    <s v="Groot"/>
    <s v="De onbeschikbaarheid, lekkage of aanpassing van informatie heeft een ernstige impact op de reputatie van het lokaal bestuur. Dit zal enkele dagen een negatieve berichtgeving in de pers met zich meebrengen."/>
    <s v="Groot"/>
    <s v="De onbeschikbaarheid, lekkage of aanpassing van informatie kan leiden tot ernstige juridische gevolgen zoals boetes."/>
    <s v="Gemiddeld"/>
    <s v="De onbeschikbaarheid, lekkage of aanpassing van informatie veroorzaakt een aanzienlijke verstoring van de dienstverlening. Het proces kan maximaal één week onbeschikbaar zijn zonder gevolgen voor de dienstverlening."/>
    <s v="Groot"/>
    <s v="De onbeschikbaarheid of incorrectheid van informatie heeft ernstige impact op de gebiedsontwikkeling, met blijvende impact voor gebruikers en maximaal 75% van de gebruikers geïmpacteerd."/>
    <s v="Groot"/>
    <e v="#N/A"/>
    <e v="#N/A"/>
    <e v="#N/A"/>
    <e v="#N/A"/>
    <e v="#N/A"/>
    <e v="#N/A"/>
    <e v="#N/A"/>
    <e v="#N/A"/>
    <e v="#N/A"/>
    <e v="#N/A"/>
    <e v="#N/A"/>
    <n v="0"/>
    <s v="Niet kritiek"/>
    <m/>
    <m/>
  </r>
  <r>
    <x v="0"/>
    <x v="9"/>
    <x v="34"/>
    <n v="249"/>
    <s v="Afleveren van stedenbouwkundige inlichtingen aan notarissen"/>
    <x v="6"/>
    <s v="Processen 6 lokale besturen"/>
    <x v="1"/>
    <s v="Kernproces_Wonen, ruimtelijke ordening en omgeving_Gebiedsontwikkeling"/>
    <s v="Kernproces_Wonen, ruimtelijke ordening en omgeving_Gebiedsontwikkeling_Afleveren van stedenbouwkundige inlichtingen aan notarissen"/>
    <s v="Groot"/>
    <s v="Directe impact op ruimtelijke ordening, met ernstige financiële gevolgen bij problemen."/>
    <s v="Groot"/>
    <s v="De onbeschikbaarheid, lekkage of aanpassing van informatie heeft een ernstige impact op de reputatie van het lokaal bestuur. Dit zal enkele dagen een negatieve berichtgeving in de pers met zich meebrengen."/>
    <s v="Groot"/>
    <s v="De onbeschikbaarheid, lekkage of aanpassing van informatie kan leiden tot ernstige juridische gevolgen zoals boetes."/>
    <s v="Gemiddeld"/>
    <s v="De onbeschikbaarheid, lekkage of aanpassing van informatie veroorzaakt een aanzienlijke verstoring van de dienstverlening. Het proces kan maximaal één week onbeschikbaar zijn zonder gevolgen voor de dienstverlening."/>
    <s v="Groot"/>
    <s v="De onbeschikbaarheid of incorrectheid van informatie heeft ernstige impact op de gebiedsontwikkeling, met blijvende impact voor gebruikers en maximaal 75% van de gebruikers geïmpacteerd."/>
    <s v="Groot"/>
    <e v="#N/A"/>
    <e v="#N/A"/>
    <e v="#N/A"/>
    <e v="#N/A"/>
    <e v="#N/A"/>
    <e v="#N/A"/>
    <e v="#N/A"/>
    <e v="#N/A"/>
    <e v="#N/A"/>
    <e v="#N/A"/>
    <e v="#N/A"/>
    <n v="0"/>
    <s v="Niet kritiek"/>
    <m/>
    <m/>
  </r>
  <r>
    <x v="0"/>
    <x v="9"/>
    <x v="34"/>
    <n v="720"/>
    <s v="Behandelen van planologische attesten"/>
    <x v="6"/>
    <s v="Inventaris decretale rapportage"/>
    <x v="1"/>
    <s v="Kernproces_Wonen, ruimtelijke ordening en omgeving_Gebiedsontwikkeling"/>
    <s v="Kernproces_Wonen, ruimtelijke ordening en omgeving_Gebiedsontwikkeling_Behandelen van planologische attesten"/>
    <s v="Groot"/>
    <s v="Directe impact op ruimtelijke ordening, met ernstige financiële gevolgen bij problemen."/>
    <s v="Groot"/>
    <s v="De onbeschikbaarheid, lekkage of aanpassing van informatie heeft een ernstige impact op de reputatie van het lokaal bestuur. Dit zal enkele dagen een negatieve berichtgeving in de pers met zich meebrengen."/>
    <s v="Groot"/>
    <s v="De onbeschikbaarheid, lekkage of aanpassing van informatie kan leiden tot ernstige juridische gevolgen zoals boetes."/>
    <s v="Gemiddeld"/>
    <s v="De onbeschikbaarheid, lekkage of aanpassing van informatie veroorzaakt een aanzienlijke verstoring van de dienstverlening. Het proces kan maximaal één week onbeschikbaar zijn zonder gevolgen voor de dienstverlening."/>
    <s v="Groot"/>
    <s v="De onbeschikbaarheid of incorrectheid van informatie heeft ernstige impact op de gebiedsontwikkeling, met blijvende impact voor gebruikers en maximaal 75% van de gebruikers geïmpacteerd."/>
    <s v="Groot"/>
    <e v="#N/A"/>
    <e v="#N/A"/>
    <e v="#N/A"/>
    <e v="#N/A"/>
    <e v="#N/A"/>
    <e v="#N/A"/>
    <e v="#N/A"/>
    <e v="#N/A"/>
    <e v="#N/A"/>
    <e v="#N/A"/>
    <e v="#N/A"/>
    <n v="0"/>
    <s v="Niet kritiek"/>
    <m/>
    <m/>
  </r>
  <r>
    <x v="0"/>
    <x v="9"/>
    <x v="34"/>
    <n v="250"/>
    <s v="Verlenen van attesten van verdeling"/>
    <x v="6"/>
    <s v="Processen 6 lokale besturen"/>
    <x v="1"/>
    <s v="Kernproces_Wonen, ruimtelijke ordening en omgeving_Gebiedsontwikkeling"/>
    <s v="Kernproces_Wonen, ruimtelijke ordening en omgeving_Gebiedsontwikkeling_Verlenen van attesten van verdeling"/>
    <s v="Groot"/>
    <s v="Directe impact op ruimtelijke ordening, met ernstige financiële gevolgen bij problemen."/>
    <s v="Groot"/>
    <s v="De onbeschikbaarheid, lekkage of aanpassing van informatie heeft een ernstige impact op de reputatie van het lokaal bestuur. Dit zal enkele dagen een negatieve berichtgeving in de pers met zich meebrengen."/>
    <s v="Groot"/>
    <s v="De onbeschikbaarheid, lekkage of aanpassing van informatie kan leiden tot ernstige juridische gevolgen zoals boetes."/>
    <s v="Gemiddeld"/>
    <s v="De onbeschikbaarheid, lekkage of aanpassing van informatie veroorzaakt een aanzienlijke verstoring van de dienstverlening. Het proces kan maximaal één week onbeschikbaar zijn zonder gevolgen voor de dienstverlening."/>
    <s v="Groot"/>
    <s v="De onbeschikbaarheid of incorrectheid van informatie heeft ernstige impact op de gebiedsontwikkeling, met blijvende impact voor gebruikers en maximaal 75% van de gebruikers geïmpacteerd."/>
    <s v="Groot"/>
    <e v="#N/A"/>
    <e v="#N/A"/>
    <e v="#N/A"/>
    <e v="#N/A"/>
    <e v="#N/A"/>
    <e v="#N/A"/>
    <e v="#N/A"/>
    <e v="#N/A"/>
    <e v="#N/A"/>
    <e v="#N/A"/>
    <e v="#N/A"/>
    <n v="0"/>
    <s v="Niet kritiek"/>
    <m/>
    <m/>
  </r>
  <r>
    <x v="0"/>
    <x v="9"/>
    <x v="34"/>
    <n v="256"/>
    <s v="Organiseren van commissie voor ruimtelijke ordening op gemeentelijk niveau (gecoro)"/>
    <x v="6"/>
    <s v="Processen 6 lokale besturen"/>
    <x v="1"/>
    <s v="Kernproces_Wonen, ruimtelijke ordening en omgeving_Gebiedsontwikkeling"/>
    <s v="Kernproces_Wonen, ruimtelijke ordening en omgeving_Gebiedsontwikkeling_Organiseren van commissie voor ruimtelijke ordening op gemeentelijk niveau (gecoro)"/>
    <s v="Groot"/>
    <s v="Directe impact op ruimtelijke ordening, met ernstige financiële gevolgen bij problemen."/>
    <s v="Groot"/>
    <s v="De onbeschikbaarheid, lekkage of aanpassing van informatie heeft een ernstige impact op de reputatie van het lokaal bestuur. Dit zal enkele dagen een negatieve berichtgeving in de pers met zich meebrengen."/>
    <s v="Groot"/>
    <s v="De onbeschikbaarheid, lekkage of aanpassing van informatie kan leiden tot ernstige juridische gevolgen zoals boetes."/>
    <s v="Gemiddeld"/>
    <s v="De onbeschikbaarheid, lekkage of aanpassing van informatie veroorzaakt een aanzienlijke verstoring van de dienstverlening. Het proces kan maximaal één week onbeschikbaar zijn zonder gevolgen voor de dienstverlening."/>
    <s v="Groot"/>
    <s v="De onbeschikbaarheid of incorrectheid van informatie heeft ernstige impact op de gebiedsontwikkeling, met blijvende impact voor gebruikers en maximaal 75% van de gebruikers geïmpacteerd."/>
    <s v="Groot"/>
    <e v="#N/A"/>
    <e v="#N/A"/>
    <e v="#N/A"/>
    <e v="#N/A"/>
    <e v="#N/A"/>
    <e v="#N/A"/>
    <e v="#N/A"/>
    <e v="#N/A"/>
    <e v="#N/A"/>
    <e v="#N/A"/>
    <e v="#N/A"/>
    <n v="0"/>
    <s v="Niet kritiek"/>
    <m/>
    <m/>
  </r>
  <r>
    <x v="0"/>
    <x v="9"/>
    <x v="34"/>
    <n v="635"/>
    <s v="Organiseren van secretariaat/Administratie"/>
    <x v="6"/>
    <s v="Processen 6 lokale besturen"/>
    <x v="1"/>
    <s v="Kernproces_Wonen, ruimtelijke ordening en omgeving_Gebiedsontwikkeling"/>
    <s v="Kernproces_Wonen, ruimtelijke ordening en omgeving_Gebiedsontwikkeling_Organiseren van secretariaat/Administratie"/>
    <s v="Groot"/>
    <s v="Directe impact op ruimtelijke ordening, met ernstige financiële gevolgen bij problemen."/>
    <s v="Groot"/>
    <s v="De onbeschikbaarheid, lekkage of aanpassing van informatie heeft een ernstige impact op de reputatie van het lokaal bestuur. Dit zal enkele dagen een negatieve berichtgeving in de pers met zich meebrengen."/>
    <s v="Groot"/>
    <s v="De onbeschikbaarheid, lekkage of aanpassing van informatie kan leiden tot ernstige juridische gevolgen zoals boetes."/>
    <s v="Gemiddeld"/>
    <s v="De onbeschikbaarheid, lekkage of aanpassing van informatie veroorzaakt een aanzienlijke verstoring van de dienstverlening. Het proces kan maximaal één week onbeschikbaar zijn zonder gevolgen voor de dienstverlening."/>
    <s v="Groot"/>
    <s v="De onbeschikbaarheid of incorrectheid van informatie heeft ernstige impact op de gebiedsontwikkeling, met blijvende impact voor gebruikers en maximaal 75% van de gebruikers geïmpacteerd."/>
    <s v="Groot"/>
    <e v="#N/A"/>
    <e v="#N/A"/>
    <e v="#N/A"/>
    <e v="#N/A"/>
    <e v="#N/A"/>
    <e v="#N/A"/>
    <e v="#N/A"/>
    <e v="#N/A"/>
    <e v="#N/A"/>
    <e v="#N/A"/>
    <e v="#N/A"/>
    <n v="0"/>
    <s v="Niet kritiek"/>
    <m/>
    <m/>
  </r>
  <r>
    <x v="0"/>
    <x v="9"/>
    <x v="34"/>
    <n v="642"/>
    <s v="Beheren van ruilverkaveling van gronden"/>
    <x v="6"/>
    <s v="Inventaris decretale rapportage"/>
    <x v="1"/>
    <s v="Kernproces_Wonen, ruimtelijke ordening en omgeving_Gebiedsontwikkeling"/>
    <s v="Kernproces_Wonen, ruimtelijke ordening en omgeving_Gebiedsontwikkeling_Beheren van ruilverkaveling van gronden"/>
    <s v="Groot"/>
    <s v="Directe impact op ruimtelijke ordening, met ernstige financiële gevolgen bij problemen."/>
    <s v="Groot"/>
    <s v="De onbeschikbaarheid, lekkage of aanpassing van informatie heeft een ernstige impact op de reputatie van het lokaal bestuur. Dit zal enkele dagen een negatieve berichtgeving in de pers met zich meebrengen."/>
    <s v="Groot"/>
    <s v="De onbeschikbaarheid, lekkage of aanpassing van informatie kan leiden tot ernstige juridische gevolgen zoals boetes."/>
    <s v="Gemiddeld"/>
    <s v="De onbeschikbaarheid, lekkage of aanpassing van informatie veroorzaakt een aanzienlijke verstoring van de dienstverlening. Het proces kan maximaal één week onbeschikbaar zijn zonder gevolgen voor de dienstverlening."/>
    <s v="Groot"/>
    <s v="De onbeschikbaarheid of incorrectheid van informatie heeft ernstige impact op de gebiedsontwikkeling, met blijvende impact voor gebruikers en maximaal 75% van de gebruikers geïmpacteerd."/>
    <s v="Groot"/>
    <e v="#N/A"/>
    <e v="#N/A"/>
    <e v="#N/A"/>
    <e v="#N/A"/>
    <e v="#N/A"/>
    <e v="#N/A"/>
    <e v="#N/A"/>
    <e v="#N/A"/>
    <e v="#N/A"/>
    <e v="#N/A"/>
    <e v="#N/A"/>
    <n v="0"/>
    <s v="Niet kritiek"/>
    <m/>
    <m/>
  </r>
  <r>
    <x v="0"/>
    <x v="9"/>
    <x v="35"/>
    <n v="228"/>
    <s v="Verhuren van landbouwgronden en bossen"/>
    <x v="6"/>
    <s v="Proceslijst Audit Vlaanderen"/>
    <x v="1"/>
    <s v="Kernproces_Wonen, ruimtelijke ordening en omgeving_Verhuur gronden, bossen en gebouwen"/>
    <s v="Kernproces_Wonen, ruimtelijke ordening en omgeving_Verhuur gronden, bossen en gebouwen_Verhuren van landbouwgronden en bossen"/>
    <s v="Gemiddeld"/>
    <s v="Problemen kunnen aanzienlijke kosten en financiële schade veroorzaken."/>
    <s v="Laag"/>
    <s v="De onbeschikbaarheid, lekkage of aanpassing van informatie heeft een beperkte impact op de reputatie van het lokaal bestuur. Dit zal interne communicatie en communicatie naar betrokken belanghebbenden met zich meebrengen."/>
    <s v="Gemiddeld"/>
    <s v="De onbeschikbaarheid, lekkage of aanpassing van informatie kan leiden tot aanzienlijke juridische gevolgen zoals aanmaningen."/>
    <s v="Laag"/>
    <s v="De onbeschikbaarheid, lekkage of aanpassing van informatie veroorzaakt een beperkte verstoring van de dienstverlening. Het proces kan maximaal één maand onbeschikbaar zijn zonder gevolgen voor de dienstverlening."/>
    <s v="Gemiddeld"/>
    <s v="De onbeschikbaarheid of incorrectheid van informatie kan aanzienlijke impact hebben op de verhuuractiviteiten, met financiële schade voor gebruikers."/>
    <s v="Gemiddeld"/>
    <e v="#N/A"/>
    <e v="#N/A"/>
    <e v="#N/A"/>
    <e v="#N/A"/>
    <e v="#N/A"/>
    <e v="#N/A"/>
    <e v="#N/A"/>
    <e v="#N/A"/>
    <e v="#N/A"/>
    <e v="#N/A"/>
    <e v="#N/A"/>
    <n v="0"/>
    <s v="Niet kritiek"/>
    <m/>
    <m/>
  </r>
  <r>
    <x v="0"/>
    <x v="9"/>
    <x v="35"/>
    <n v="229"/>
    <s v="Verhuren van gemeentelijke infrastructuur (exclusief evenementen, wel vergaderlokalen)"/>
    <x v="6"/>
    <s v="Proceslijst Audit Vlaanderen"/>
    <x v="1"/>
    <s v="Kernproces_Wonen, ruimtelijke ordening en omgeving_Verhuur gronden, bossen en gebouwen"/>
    <s v="Kernproces_Wonen, ruimtelijke ordening en omgeving_Verhuur gronden, bossen en gebouwen_Verhuren van gemeentelijke infrastructuur (exclusief evenementen, wel vergaderlokalen)"/>
    <s v="Gemiddeld"/>
    <s v="Problemen kunnen aanzienlijke kosten en financiële schade veroorzaken."/>
    <s v="Laag"/>
    <s v="De onbeschikbaarheid, lekkage of aanpassing van informatie heeft een beperkte impact op de reputatie van het lokaal bestuur. Dit zal interne communicatie en communicatie naar betrokken belanghebbenden met zich meebrengen."/>
    <s v="Gemiddeld"/>
    <s v="De onbeschikbaarheid, lekkage of aanpassing van informatie kan leiden tot aanzienlijke juridische gevolgen zoals aanmaningen."/>
    <s v="Laag"/>
    <s v="De onbeschikbaarheid, lekkage of aanpassing van informatie veroorzaakt een beperkte verstoring van de dienstverlening. Het proces kan maximaal één maand onbeschikbaar zijn zonder gevolgen voor de dienstverlening."/>
    <s v="Gemiddeld"/>
    <s v="De onbeschikbaarheid of incorrectheid van informatie kan aanzienlijke impact hebben op de verhuuractiviteiten, met financiële schade voor gebruikers."/>
    <s v="Gemiddeld"/>
    <e v="#N/A"/>
    <e v="#N/A"/>
    <e v="#N/A"/>
    <e v="#N/A"/>
    <e v="#N/A"/>
    <e v="#N/A"/>
    <e v="#N/A"/>
    <e v="#N/A"/>
    <e v="#N/A"/>
    <e v="#N/A"/>
    <e v="#N/A"/>
    <n v="0"/>
    <s v="Niet kritiek"/>
    <m/>
    <m/>
  </r>
  <r>
    <x v="0"/>
    <x v="9"/>
    <x v="36"/>
    <n v="90"/>
    <s v="Procesmatig beheren en onderzoeken van woonkwaliteit (VLOK)"/>
    <x v="6"/>
    <s v="Processen 6 lokale besturen"/>
    <x v="1"/>
    <s v="Kernproces_Wonen, ruimtelijke ordening en omgeving_Woningkwaliteitsbewaking"/>
    <s v="Kernproces_Wonen, ruimtelijke ordening en omgeving_Woningkwaliteitsbewaking_Procesmatig beheren en onderzoeken van woonkwaliteit (VLOK)"/>
    <s v="Groot"/>
    <s v="Directe impact op woningkwaliteit, met ernstige financiële gevolgen bij problemen."/>
    <s v="Gemiddeld"/>
    <s v="De onbeschikbaarheid, lekkage of aanpassing van informatie heeft een aanzienlijke impact op de reputatie van het lokaal bestuur. Dit zal éénmalige negatieve berichtgeving in de pers met zich meebrengen."/>
    <s v="Groot"/>
    <s v="De onbeschikbaarheid, lekkage of aanpassing van informatie kan leiden tot ernstige juridische gevolgen zoals boetes."/>
    <s v="Gemiddeld"/>
    <s v="De onbeschikbaarheid, lekkage of aanpassing van informatie veroorzaakt een aanzienlijke verstoring van de dienstverlening. Het proces kan maximaal één week onbeschikbaar zijn zonder gevolgen voor de dienstverlening."/>
    <s v="Kritiek"/>
    <s v="De onbeschikbaarheid of incorrectheid van informatie heeft een zeer ernstige impact op de woningkwaliteitsbewaking, met een compensatie voor gebruikers onmogelijk en meer dan 75% van de gebruikers geïmpacteerd."/>
    <s v="Kritiek"/>
    <s v="Groot"/>
    <s v="Het procesmatig beheren en onderzoeken van woonkwaliteit is essentieel voor de veiligheid en leefbaarheid van woningen. Problemen met beschikbaarheid, betrouwbaarheid of integriteit van informatie kunnen leiden tot ernstige financiële gevolgen, zoals juridische kosten, herstelkosten en verlies van vertrouwen, met financiële schade van 15-20% van de jaaromzet."/>
    <s v="Gemiddeld"/>
    <s v="Problemen met beschikbaarheid, betrouwbaarheid of integriteit van informatie kunnen aanzienlijke reputatieschade veroorzaken, resulterend in éénmalige negatieve berichtgeving. Dit proces is belangrijk voor de leefbaarheid en veiligheid van woningen."/>
    <s v="Groot"/>
    <s v="De onbeschikbaarheid, lekkage of aanpassing van informatie kan leiden tot ernstige juridische gevolgen zoals boetes, gezien het belang van correcte informatie over woonkwaliteit voor wettelijke naleving en beleidsvoering."/>
    <s v="Gemiddeld"/>
    <s v="De onbeschikbaarheid, lekkage of aanpassing van informatie kan leiden tot aanzienlijke verstoringen in de beoordeling en handhaving van woonkwaliteit, wat directe negatieve gevolgen heeft voor de leefomstandigheden van bewoners."/>
    <s v="Kritiek"/>
    <s v="De onbeschikbaarheid, lekkage of aanpassing van informatie in dit proces kan leiden tot zeer ernstige verstoringen in de bewaking van woonkwaliteit, waarbij meer dan 75% van de gebruikers (burgers) wordt geïmpacteerd. Een compensatie voor gebruikers is onmogelijk."/>
    <s v="Kritiek"/>
    <n v="1"/>
    <s v="Kritiek"/>
    <m/>
    <m/>
  </r>
  <r>
    <x v="0"/>
    <x v="9"/>
    <x v="36"/>
    <n v="225"/>
    <s v="Beheren van leegstandregister (woningen, bedrijven)"/>
    <x v="6"/>
    <s v="Proceslijst Audit Vlaanderen"/>
    <x v="1"/>
    <s v="Kernproces_Wonen, ruimtelijke ordening en omgeving_Woningkwaliteitsbewaking"/>
    <s v="Kernproces_Wonen, ruimtelijke ordening en omgeving_Woningkwaliteitsbewaking_Beheren van leegstandregister (woningen, bedrijven)"/>
    <s v="Groot"/>
    <s v="Directe impact op woningkwaliteit, met ernstige financiële gevolgen bij problemen."/>
    <s v="Gemiddeld"/>
    <s v="De onbeschikbaarheid, lekkage of aanpassing van informatie heeft een aanzienlijke impact op de reputatie van het lokaal bestuur. Dit zal éénmalige negatieve berichtgeving in de pers met zich meebrengen."/>
    <s v="Groot"/>
    <s v="De onbeschikbaarheid, lekkage of aanpassing van informatie kan leiden tot ernstige juridische gevolgen zoals boetes."/>
    <s v="Gemiddeld"/>
    <s v="De onbeschikbaarheid, lekkage of aanpassing van informatie veroorzaakt een aanzienlijke verstoring van de dienstverlening. Het proces kan maximaal één week onbeschikbaar zijn zonder gevolgen voor de dienstverlening."/>
    <s v="Kritiek"/>
    <s v="De onbeschikbaarheid of incorrectheid van informatie heeft een zeer ernstige impact op de woningkwaliteitsbewaking, met een compensatie voor gebruikers onmogelijk en meer dan 75% van de gebruikers geïmpacteerd."/>
    <s v="Kritiek"/>
    <s v="Gemiddeld"/>
    <s v="Het beheren van leegstandregisters is belangrijk voor het stimuleren van vastgoedgebruik en het voorkomen van leegstand. Problemen met informatie kunnen leiden tot aanzienlijke financiële gevolgen, zoals verlies van inkomsten en administratieve kosten, met financiële schade van 10-15% van de jaaromzet."/>
    <s v="Gemiddeld"/>
    <s v="Problemen met beschikbaarheid, betrouwbaarheid of integriteit van informatie kunnen aanzienlijke reputatieschade veroorzaken, resulterend in éénmalige negatieve berichtgeving. Dit proces is belangrijk voor de efficiëntie van ruimtegebruik en economische ontwikkeling."/>
    <s v="Groot"/>
    <s v="De onbeschikbaarheid, lekkage of aanpassing van informatie kan leiden tot ernstige juridische gevolgen zoals boetes, gezien het belang van correcte informatie over leegstand voor wettelijke naleving en beleidsvoering."/>
    <s v="Laag"/>
    <s v="De onbeschikbaarheid, lekkage of aanpassing van informatie kan leiden tot een beperkte verstoring van de dienstverlening, aangezien het leegstandregister voornamelijk administratief is en niet direct invloed heeft op essentiële diensten."/>
    <s v="Groot"/>
    <s v="De onbeschikbaarheid, lekkage of aanpassing van informatie in dit proces kan leiden tot ernstige verstoringen in het beheer van leegstand, waarbij tot 75% van de gebruikers (burgers en bedrijven) wordt geïmpacteerd. Er is blijvende impact voor gebruikers."/>
    <s v="Groot"/>
    <n v="0"/>
    <s v="Niet kritiek"/>
    <m/>
    <m/>
  </r>
  <r>
    <x v="0"/>
    <x v="9"/>
    <x v="36"/>
    <n v="226"/>
    <s v="Ongeschikt of onbewoonbaar verklaren van een woning"/>
    <x v="6"/>
    <s v="Proceslijst Audit Vlaanderen"/>
    <x v="1"/>
    <s v="Kernproces_Wonen, ruimtelijke ordening en omgeving_Woningkwaliteitsbewaking"/>
    <s v="Kernproces_Wonen, ruimtelijke ordening en omgeving_Woningkwaliteitsbewaking_Ongeschikt of onbewoonbaar verklaren van een woning"/>
    <s v="Groot"/>
    <s v="Directe impact op woningkwaliteit, met ernstige financiële gevolgen bij problemen."/>
    <s v="Gemiddeld"/>
    <s v="De onbeschikbaarheid, lekkage of aanpassing van informatie heeft een aanzienlijke impact op de reputatie van het lokaal bestuur. Dit zal éénmalige negatieve berichtgeving in de pers met zich meebrengen."/>
    <s v="Groot"/>
    <s v="De onbeschikbaarheid, lekkage of aanpassing van informatie kan leiden tot ernstige juridische gevolgen zoals boetes."/>
    <s v="Gemiddeld"/>
    <s v="De onbeschikbaarheid, lekkage of aanpassing van informatie veroorzaakt een aanzienlijke verstoring van de dienstverlening. Het proces kan maximaal één week onbeschikbaar zijn zonder gevolgen voor de dienstverlening."/>
    <s v="Kritiek"/>
    <s v="De onbeschikbaarheid of incorrectheid van informatie heeft een zeer ernstige impact op de woningkwaliteitsbewaking, met een compensatie voor gebruikers onmogelijk en meer dan 75% van de gebruikers geïmpacteerd."/>
    <s v="Kritiek"/>
    <s v="Groot"/>
    <s v="Het ongeschikt of onbewoonbaar verklaren van een woning is cruciaal voor de veiligheid en gezondheid van bewoners. Problemen met informatie kunnen leiden tot ernstige financiële gevolgen, zoals juridische kosten, herstelkosten en verlies van vertrouwen, met financiële schade van 15-20% van de jaaromzet."/>
    <s v="Groot"/>
    <s v="Problemen met beschikbaarheid, betrouwbaarheid of integriteit van informatie kunnen leiden tot ernstige reputatieschade, resulterend in enkele dagen negatieve berichtgeving. Dit proces is cruciaal voor de veiligheid en gezondheid van bewoners."/>
    <s v="Kritiek"/>
    <s v="De onbeschikbaarheid, lekkage of aanpassing van informatie kan leiden tot zeer ernstige juridische gevolgen zoals juridische vervolging, gezien het belang van correcte informatie voor het verklaren van woningen als ongeschikt of onbewoonbaar voor volksgezondheid en wettelijke naleving."/>
    <s v="Groot"/>
    <s v="De onbeschikbaarheid, lekkage of aanpassing van informatie kan leiden tot ernstige verstoringen in de beoordeling en handhaving van woonkwaliteit, wat directe negatieve gevolgen heeft voor de veiligheid en gezondheid van bewoners."/>
    <s v="Kritiek"/>
    <s v="De onbeschikbaarheid, lekkage of aanpassing van informatie in dit proces kan leiden tot zeer ernstige verstoringen in de bewaking van woonkwaliteit en veiligheid, waarbij meer dan 75% van de gebruikers (burgers) wordt geïmpacteerd. Een compensatie voor gebruikers is onmogelijk."/>
    <s v="Kritiek"/>
    <n v="2"/>
    <s v="Kritiek"/>
    <m/>
    <m/>
  </r>
  <r>
    <x v="0"/>
    <x v="9"/>
    <x v="36"/>
    <n v="227"/>
    <s v="Beheren van conformiteitsattest voor (huur)woningen"/>
    <x v="6"/>
    <s v="Proceslijst Audit Vlaanderen"/>
    <x v="1"/>
    <s v="Kernproces_Wonen, ruimtelijke ordening en omgeving_Woningkwaliteitsbewaking"/>
    <s v="Kernproces_Wonen, ruimtelijke ordening en omgeving_Woningkwaliteitsbewaking_Beheren van conformiteitsattest voor (huur)woningen"/>
    <s v="Groot"/>
    <s v="Directe impact op woningkwaliteit, met ernstige financiële gevolgen bij problemen."/>
    <s v="Gemiddeld"/>
    <s v="De onbeschikbaarheid, lekkage of aanpassing van informatie heeft een aanzienlijke impact op de reputatie van het lokaal bestuur. Dit zal éénmalige negatieve berichtgeving in de pers met zich meebrengen."/>
    <s v="Groot"/>
    <s v="De onbeschikbaarheid, lekkage of aanpassing van informatie kan leiden tot ernstige juridische gevolgen zoals boetes."/>
    <s v="Gemiddeld"/>
    <s v="De onbeschikbaarheid, lekkage of aanpassing van informatie veroorzaakt een aanzienlijke verstoring van de dienstverlening. Het proces kan maximaal één week onbeschikbaar zijn zonder gevolgen voor de dienstverlening."/>
    <s v="Kritiek"/>
    <s v="De onbeschikbaarheid of incorrectheid van informatie heeft een zeer ernstige impact op de woningkwaliteitsbewaking, met een compensatie voor gebruikers onmogelijk en meer dan 75% van de gebruikers geïmpacteerd."/>
    <s v="Kritiek"/>
    <s v="Groot"/>
    <s v="Het beheren van conformiteitsattesten voor huurwoningen is belangrijk voor de veiligheid en kwaliteit van huurwoningen. Problemen met informatie kunnen leiden tot ernstige financiële gevolgen, zoals juridische kosten, herstelkosten en verlies van vertrouwen, met financiële schade van 15-20% van de jaaromzet."/>
    <s v="Gemiddeld"/>
    <s v="Problemen met beschikbaarheid, betrouwbaarheid of integriteit van informatie kunnen aanzienlijke reputatieschade veroorzaken, resulterend in éénmalige negatieve berichtgeving. Dit proces is belangrijk voor de kwaliteit en veiligheid van huurwoningen."/>
    <s v="Groot"/>
    <s v="De onbeschikbaarheid, lekkage of aanpassing van informatie kan leiden tot ernstige juridische gevolgen zoals boetes, gezien het belang van correcte informatie over conformiteitsattesten voor wettelijke naleving en beleidsvoering."/>
    <s v="Gemiddeld"/>
    <s v="De onbeschikbaarheid, lekkage of aanpassing van informatie kan leiden tot aanzienlijke verstoringen in de beoordeling en handhaving van woonkwaliteit, wat directe negatieve gevolgen heeft voor de leefomstandigheden van huurders."/>
    <s v="Groot"/>
    <s v="De onbeschikbaarheid, lekkage of aanpassing van informatie in dit proces kan leiden tot ernstige verstoringen in het beheer van conformiteitsattesten, waarbij tot 75% van de gebruikers (burgers en huurders) wordt geïmpacteerd. Er is blijvende impact voor gebruikers."/>
    <s v="Groot"/>
    <n v="0"/>
    <s v="Niet kritiek"/>
    <m/>
    <m/>
  </r>
  <r>
    <x v="0"/>
    <x v="9"/>
    <x v="32"/>
    <n v="351"/>
    <s v="HVAC - Verwarmen/koelen/ventileren/warm water"/>
    <x v="1"/>
    <s v="Processen 6 lokale besturen"/>
    <x v="0"/>
    <s v="Kernproces_Wonen, ruimtelijke ordening en omgeving_Beheer energie, duurzaamheid en klimaat"/>
    <s v="Kernproces_Wonen, ruimtelijke ordening en omgeving_Beheer energie, duurzaamheid en klimaat_HVAC - Verwarmen/koelen/ventileren/warm water"/>
    <e v="#N/A"/>
    <e v="#N/A"/>
    <e v="#N/A"/>
    <e v="#N/A"/>
    <e v="#N/A"/>
    <e v="#N/A"/>
    <e v="#N/A"/>
    <e v="#N/A"/>
    <e v="#N/A"/>
    <e v="#N/A"/>
    <e v="#N/A"/>
    <s v="Groot"/>
    <s v="HVAC-systemen zijn essentieel voor zorgcentra, met ernstige financiële gevolgen bij verstoring (15-20% van de jaaromzet)"/>
    <s v="Groot"/>
    <s v="Slechte uitvoering kan leiden tot ernstige negatieve berichtgeving in de pers gedurende enkele dagen."/>
    <s v="Groot"/>
    <s v="Onbeschikbaarheid of incorrecte informatie kan leiden tot ernstige juridische gevolgen door niet-naleving van zorgregulaties."/>
    <s v="Groot"/>
    <s v="Maximaal 72 uur onbeschikbaar zonder verstoring. Integriteitsproblemen veroorzaken ernstige verstoring in wooncomfort en gezondheid van bewoners."/>
    <s v="Groot"/>
    <s v="Beschikbaarheidsproblemen hebben ernstige impact op het welzijn en comfort van bewoners, met blijvende gevolgen voor maximaal 75% van gebruikers."/>
    <s v="Groot"/>
    <n v="0"/>
    <s v="Niet kritiek"/>
    <m/>
    <m/>
  </r>
  <r>
    <x v="0"/>
    <x v="9"/>
    <x v="32"/>
    <n v="357"/>
    <s v="Verlichting en waterafvoer"/>
    <x v="1"/>
    <s v="Processen 6 lokale besturen"/>
    <x v="0"/>
    <s v="Kernproces_Wonen, ruimtelijke ordening en omgeving_Beheer energie, duurzaamheid en klimaat"/>
    <s v="Kernproces_Wonen, ruimtelijke ordening en omgeving_Beheer energie, duurzaamheid en klimaat_Verlichting en waterafvoer"/>
    <e v="#N/A"/>
    <e v="#N/A"/>
    <e v="#N/A"/>
    <e v="#N/A"/>
    <e v="#N/A"/>
    <e v="#N/A"/>
    <e v="#N/A"/>
    <e v="#N/A"/>
    <e v="#N/A"/>
    <e v="#N/A"/>
    <e v="#N/A"/>
    <s v="Groot"/>
    <s v="Verlichting en waterafvoer zijn essentieel voor functioneren van zorgcentra, met ernstige financiële gevolgen bij verstoring (15-20% van de jaaromzet)"/>
    <s v="Groot"/>
    <s v="Slechte uitvoering kan leiden tot ernstige negatieve berichtgeving in de pers gedurende enkele dagen."/>
    <s v="Gemiddeld"/>
    <s v="Juridische implicaties bij inbreuken kunnen aanzienlijke gevolgen hebben, zoals aanmaningen."/>
    <s v="Groot"/>
    <s v="Maximaal 72 uur onbeschikbaar zonder verstoring. Integriteitsproblemen veroorzaken ernstige verstoring bij voorzieningen essentieel voor gezondheid en veiligheid."/>
    <s v="Gemiddeld"/>
    <s v="Beschikbaarheidsproblemen hebben aanzienlijke impact op voorzieningen en veiligheid, resulterend in problemen voor maximaal 50% van gebruikers."/>
    <s v="Groot"/>
    <n v="0"/>
    <s v="Niet kritiek"/>
    <m/>
    <m/>
  </r>
  <r>
    <x v="0"/>
    <x v="10"/>
    <x v="37"/>
    <n v="19"/>
    <s v="Betalen (dringende) steunen aan cliënten"/>
    <x v="7"/>
    <s v="Processen 6 lokale besturen"/>
    <x v="0"/>
    <s v="Kernproces_Zorg en Welzijn_Maatschappelijke dienstverlening"/>
    <s v="Kernproces_Zorg en Welzijn_Maatschappelijke dienstverlening_Betalen (dringende) steunen aan cliënten"/>
    <e v="#N/A"/>
    <e v="#N/A"/>
    <e v="#N/A"/>
    <e v="#N/A"/>
    <e v="#N/A"/>
    <e v="#N/A"/>
    <e v="#N/A"/>
    <e v="#N/A"/>
    <e v="#N/A"/>
    <e v="#N/A"/>
    <e v="#N/A"/>
    <s v="Zeer laag"/>
    <s v="Dringende steunen zijn essentieel voor de ondersteuning van kwetsbare groepen, maar problemen met informatie zouden beperkte financiële gevolgen hebben, met financiële schade tot 5% van de jaaromzet. "/>
    <s v="Gemiddeld"/>
    <s v="Problemen met beschikbaarheid, betrouwbaarheid of integriteit van informatie kunnen leiden tot aanzienlijke reputatieschade, resulterend in enkele dagen negatieve berichtgeving."/>
    <s v="Gemiddeld"/>
    <s v="De onbeschikbaarheid, lekkage of aanpassing van informatie kan leiden tot aanzienlijke juridische gevolgen zoals boetes, gezien het belang van correcte betaling van dringende steunen en leef- en zakgeld aan bewoners."/>
    <s v="Gemiddeld"/>
    <s v="De onbeschikbaarheid, lekkage of aanpassing van informatie kan leiden tot aanzienlijke verstoringen in de financiële ondersteuning van kwetsbare cliënten en bewoners, wat kan leiden tot directe negatieve gevolgen voor hun welzijn en levensomstandigheden."/>
    <s v="Gemiddeld"/>
    <s v="De onbeschikbaarheid, lekkage of aanpassing van informatie in dit proces kan leiden tot aanzienlijke verstoringen voor cliënten en bewoners, waarbij tot 50% van de gebruikers wordt geïmpacteerd. Er is financiële schade voor gebruikers."/>
    <s v="Gemiddeld"/>
    <n v="0"/>
    <s v="Niet kritiek"/>
    <m/>
    <m/>
  </r>
  <r>
    <x v="0"/>
    <x v="10"/>
    <x v="38"/>
    <n v="753"/>
    <s v="Betalen van leef- en zakgeld aan de bewoners"/>
    <x v="8"/>
    <s v="Processen 6 lokale besturen"/>
    <x v="0"/>
    <s v="Kernproces_Zorg en Welzijn_Beheer woonzorgcentra"/>
    <s v="Kernproces_Zorg en Welzijn_Beheer woonzorgcentra_Betalen van leef- en zakgeld aan de bewoners"/>
    <e v="#N/A"/>
    <e v="#N/A"/>
    <e v="#N/A"/>
    <e v="#N/A"/>
    <e v="#N/A"/>
    <e v="#N/A"/>
    <e v="#N/A"/>
    <e v="#N/A"/>
    <e v="#N/A"/>
    <e v="#N/A"/>
    <e v="#N/A"/>
    <s v="Zeer laag"/>
    <s v="Leef- en zakgeld zijn essentieel voor de ondersteuning van kwetsbare groepen, maar problemen met informatie zouden beperkte financiële gevolgen hebben, met financiële schade tot 5% van de jaaromzet. "/>
    <s v="Gemiddeld"/>
    <s v="Problemen met beschikbaarheid, betrouwbaarheid of integriteit van informatie kunnen leiden tot aanzienlijke reputatieschade, resulterend in enkele dagen negatieve berichtgeving."/>
    <s v="Gemiddeld"/>
    <s v="De onbeschikbaarheid, lekkage of aanpassing van informatie kan leiden tot aanzienlijke juridische gevolgen zoals boetes, gezien het belang van correcte betaling van dringende steunen en leef- en zakgeld aan bewoners."/>
    <s v="Gemiddeld"/>
    <s v="De onbeschikbaarheid, lekkage of aanpassing van informatie kan leiden tot aanzienlijke verstoringen in de financiële ondersteuning van kwetsbare cliënten en bewoners, wat kan leiden tot directe negatieve gevolgen voor hun welzijn en levensomstandigheden."/>
    <s v="Gemiddeld"/>
    <s v="De onbeschikbaarheid, lekkage of aanpassing van informatie in dit proces kan leiden tot aanzienlijke verstoringen voor cliënten en bewoners, waarbij tot 50% van de gebruikers wordt geïmpacteerd. Er is financiële schade voor gebruikers."/>
    <s v="Gemiddeld"/>
    <n v="0"/>
    <s v="Niet kritiek"/>
    <m/>
    <m/>
  </r>
  <r>
    <x v="0"/>
    <x v="10"/>
    <x v="39"/>
    <n v="291"/>
    <s v="Beheren van jeugdvoorzieningen"/>
    <x v="7"/>
    <s v="Proceslijst Audit Vlaanderen"/>
    <x v="0"/>
    <s v="Kernproces_Zorg en Welzijn_Beheer (opvang)tehuizen en jeugdzorg"/>
    <s v="Kernproces_Zorg en Welzijn_Beheer (opvang)tehuizen en jeugdzorg_Beheren van jeugdvoorzieningen"/>
    <e v="#N/A"/>
    <e v="#N/A"/>
    <e v="#N/A"/>
    <e v="#N/A"/>
    <e v="#N/A"/>
    <e v="#N/A"/>
    <e v="#N/A"/>
    <e v="#N/A"/>
    <e v="#N/A"/>
    <e v="#N/A"/>
    <e v="#N/A"/>
    <s v="Groot"/>
    <s v="Jeugdvoorzieningen zijn essentieel voor welzijn en veiligheid van kinderen, significante financiële impact bij verstoring (15-20% van de jaaromzet)"/>
    <s v="Kritiek"/>
    <s v="Onjuiste informatie heeft zeer ernstige impact, resulterend in continue negatieve berichtgeving en schandaalsfeer."/>
    <s v="Groot"/>
    <s v="Onbeschikbaarheid of incorrecte informatie kan leiden tot ernstige juridische gevolgen door niet-naleving van zorgregulaties."/>
    <s v="Kritiek"/>
    <s v="Onbeschikbaarheid kan maximaal 24 uur zijn zonder gevolgen; vertraging kan zorgen voor aanzienlijke en onvoorziene onderbreking in basisvoorzieningen voor jeugd."/>
    <s v="Groot"/>
    <s v="Bij problemen in beschikbaarheid, confidentiality of integriteit is er een ernstige impact op de gebruikers, met blijvende gevolgen voor de betrokken jeugd."/>
    <s v="Kritiek"/>
    <n v="2"/>
    <s v="Kritiek"/>
    <m/>
    <m/>
  </r>
  <r>
    <x v="0"/>
    <x v="10"/>
    <x v="39"/>
    <n v="292"/>
    <s v="Beheren van opvangtehuizen"/>
    <x v="7"/>
    <s v="Proceslijst Audit Vlaanderen"/>
    <x v="0"/>
    <s v="Kernproces_Zorg en Welzijn_Beheer (opvang)tehuizen en jeugdzorg"/>
    <s v="Kernproces_Zorg en Welzijn_Beheer (opvang)tehuizen en jeugdzorg_Beheren van opvangtehuizen"/>
    <e v="#N/A"/>
    <e v="#N/A"/>
    <e v="#N/A"/>
    <e v="#N/A"/>
    <e v="#N/A"/>
    <e v="#N/A"/>
    <e v="#N/A"/>
    <e v="#N/A"/>
    <e v="#N/A"/>
    <e v="#N/A"/>
    <e v="#N/A"/>
    <s v="Groot"/>
    <s v="Opvangtehuizen zijn cruciaal voor de gemeente en de opvang van kwetsbare groepen, met aanzienlijke financiële impact bij verstoring (15-20% van de jaaromzet)"/>
    <s v="Kritiek"/>
    <s v="Slechte uitvoering heeft zeer ernstige impact, continue negatieve berichtgeving en schandaalsfeer."/>
    <s v="Groot"/>
    <s v="Onbeschikbaarheid of incorrecte informatie kan leiden tot ernstige juridische gevolgen door niet-naleving van zorgregulaties."/>
    <s v="Kritiek"/>
    <s v="Onbeschikbaarheidsperiode van maximaal 24 uur zonder gevolgen. Elke verstoring kan een zeer ernstige verstoring in basisopvangdiensten veroorzaken."/>
    <s v="Groot"/>
    <s v="De onbeschikbaarheid of onjuiste informatie heeft een ernstige impact, met blijvende gevolgen voor de kwetsbare groepen zoals werklozen en hun families."/>
    <s v="Kritiek"/>
    <n v="2"/>
    <s v="Kritiek"/>
    <m/>
    <m/>
  </r>
  <r>
    <x v="0"/>
    <x v="10"/>
    <x v="39"/>
    <n v="293"/>
    <s v="Coördineren van opvoedingsondersteuning"/>
    <x v="7"/>
    <s v="Proceslijst Audit Vlaanderen"/>
    <x v="0"/>
    <s v="Kernproces_Zorg en Welzijn_Beheer (opvang)tehuizen en jeugdzorg"/>
    <s v="Kernproces_Zorg en Welzijn_Beheer (opvang)tehuizen en jeugdzorg_Coördineren van opvoedingsondersteuning"/>
    <e v="#N/A"/>
    <e v="#N/A"/>
    <e v="#N/A"/>
    <e v="#N/A"/>
    <e v="#N/A"/>
    <e v="#N/A"/>
    <e v="#N/A"/>
    <e v="#N/A"/>
    <e v="#N/A"/>
    <e v="#N/A"/>
    <e v="#N/A"/>
    <s v="Gemiddeld"/>
    <s v="Opvoedingsondersteuning is belangrijk, maar heeft minder directe financiële gevolgen (10-15% van de jaaromzet)"/>
    <s v="Kritiek"/>
    <s v="Gebrekkige uitvoering heeft zeer ernstige impact, continue negatieve berichtgeving en schandaalsfeer."/>
    <s v="Gemiddeld"/>
    <s v="Aanzienlijke gevolgen bij eventuele inbreuken; een aanmaning kan volgen."/>
    <s v="Kritiek"/>
    <s v="Onbeschikbaarheidsperiode van maximaal 24 uur zonder gevolgen. Elke verstoring kan een zeer ernstige verstoring in basisopvangdiensten veroorzaken."/>
    <s v="Groot"/>
    <s v="Bij problemen in beschikbaarheid, confidentiality of integriteit is er een ernstige impact op de gebruikers, met blijvende gevolgen."/>
    <s v="Kritiek"/>
    <n v="2"/>
    <s v="Kritiek"/>
    <m/>
    <m/>
  </r>
  <r>
    <x v="0"/>
    <x v="10"/>
    <x v="39"/>
    <n v="294"/>
    <s v="Organiseren van verblijf, voeding en kledij voor werklozen en hun families"/>
    <x v="7"/>
    <s v="Proceslijst Audit Vlaanderen"/>
    <x v="0"/>
    <s v="Kernproces_Zorg en Welzijn_Beheer (opvang)tehuizen en jeugdzorg"/>
    <s v="Kernproces_Zorg en Welzijn_Beheer (opvang)tehuizen en jeugdzorg_Organiseren van verblijf, voeding en kledij voor werklozen en hun families"/>
    <e v="#N/A"/>
    <e v="#N/A"/>
    <e v="#N/A"/>
    <e v="#N/A"/>
    <e v="#N/A"/>
    <e v="#N/A"/>
    <e v="#N/A"/>
    <e v="#N/A"/>
    <e v="#N/A"/>
    <e v="#N/A"/>
    <e v="#N/A"/>
    <s v="Groot"/>
    <s v="Deze processen zijn essentieel voor de sociaal-economische ondersteuning, met ernstige financiële gevolgen bij verstoring (15-20% van de jaaromzet)"/>
    <s v="Kritiek"/>
    <s v="Gebrekkige uitvoering heeft zeer ernstige impact, continue negatieve berichtgeving en schandaalsfeer."/>
    <s v="Groot"/>
    <s v="Bij slordigheden ernstige juridische gevolgen, zoals boetes door niet-naleving van wettelijke verplichtingen."/>
    <s v="Groot"/>
    <s v="Onbeschikbaarheidsperiode van maximaal 72 uur; ernstige verstoring van vitale hulpdiensten kan optreden."/>
    <s v="Groot"/>
    <s v="Onbeschikbaarheid of onjuiste informatie heeft ernstige gevolgen, met blijvende impact voor de kwetsbare groepen en max. 75% van de gebruikers geïmpacteerd."/>
    <s v="Kritiek"/>
    <n v="1"/>
    <s v="Kritiek"/>
    <m/>
    <m/>
  </r>
  <r>
    <x v="0"/>
    <x v="10"/>
    <x v="39"/>
    <n v="295"/>
    <s v="Beheren van tehuizen voor kinderen van ouders zonder vaste verblijfplaats"/>
    <x v="7"/>
    <s v="Proceslijst Audit Vlaanderen"/>
    <x v="0"/>
    <s v="Kernproces_Zorg en Welzijn_Beheer (opvang)tehuizen en jeugdzorg"/>
    <s v="Kernproces_Zorg en Welzijn_Beheer (opvang)tehuizen en jeugdzorg_Beheren van tehuizen voor kinderen van ouders zonder vaste verblijfplaats"/>
    <e v="#N/A"/>
    <e v="#N/A"/>
    <e v="#N/A"/>
    <e v="#N/A"/>
    <e v="#N/A"/>
    <e v="#N/A"/>
    <e v="#N/A"/>
    <e v="#N/A"/>
    <e v="#N/A"/>
    <e v="#N/A"/>
    <e v="#N/A"/>
    <s v="Gemiddeld"/>
    <s v="Hoewel belangrijk, de financiële impact bij verstoring is aanzienlijk maar niet kritisch (10-15% van de jaaromzet)"/>
    <s v="Kritiek"/>
    <s v="Onjuiste informatie heeft zeer ernstige impact, resulterend in continue negatieve berichtgeving en schandaalsfeer."/>
    <s v="Groot"/>
    <s v="Bij slordigheden ernstige juridische gevolgen, zoals boetes door niet-naleving van wettelijke verplichtingen."/>
    <s v="Kritiek"/>
    <s v="Maximaal 24 uur zonder verstoring; onbeschikbaarheid veroorzaakt zeer ernstige verstoring van kritieke opvangdiensten."/>
    <s v="Groot"/>
    <s v="Integriteit- en beschikbaarheidsproblemen hebben ernstige impact op de kinderen, gevolgd door blijvende schade en moeilijkheid tot compensatie."/>
    <s v="Kritiek"/>
    <n v="2"/>
    <s v="Kritiek"/>
    <m/>
    <m/>
  </r>
  <r>
    <x v="0"/>
    <x v="10"/>
    <x v="39"/>
    <n v="296"/>
    <s v="Opmaken van actieplannen voor spijbelen, gelijke onderwijskansen, probleemgedrag op school enz."/>
    <x v="7"/>
    <s v="Proceslijst Audit Vlaanderen"/>
    <x v="0"/>
    <s v="Kernproces_Zorg en Welzijn_Beheer (opvang)tehuizen en jeugdzorg"/>
    <s v="Kernproces_Zorg en Welzijn_Beheer (opvang)tehuizen en jeugdzorg_Opmaken van actieplannen voor spijbelen, gelijke onderwijskansen, probleemgedrag op school enz."/>
    <e v="#N/A"/>
    <e v="#N/A"/>
    <e v="#N/A"/>
    <e v="#N/A"/>
    <e v="#N/A"/>
    <e v="#N/A"/>
    <e v="#N/A"/>
    <e v="#N/A"/>
    <e v="#N/A"/>
    <e v="#N/A"/>
    <e v="#N/A"/>
    <s v="Gemiddeld"/>
    <s v="Actieplannen zijn belangrijk maar hebben minder directe financiële impact (10-15% van de jaaromzet)"/>
    <s v="Gemiddeld"/>
    <s v="Fouten hebben aanzienlijke impact, resulterend in eenmalige negatieve persberichten."/>
    <s v="Gemiddeld"/>
    <s v="Aanzienlijke juridische gevolgen bij incorrecte of aangepaste informatie; een aanmaning kan uitgereikt worden."/>
    <s v="Gemiddeld"/>
    <s v="Maximale toleratie voor onbeschikbaarheid is één week zonder verstoring. Gebrek aan integriteit kan leiden tot aanzienlijke verstoring van onderwijsvoorzieningen."/>
    <s v="Gemiddeld"/>
    <s v="Problemen met integriteit of beschikbaarheid hebben een aanzienlijke impact, waardoor tot 50% van de gebruikers geïmpacteerd is."/>
    <s v="Gemiddeld"/>
    <n v="0"/>
    <s v="Niet kritiek"/>
    <m/>
    <m/>
  </r>
  <r>
    <x v="0"/>
    <x v="10"/>
    <x v="40"/>
    <n v="367"/>
    <s v="Beheren van assistentiewoningen (serviceflats) en ouderenwoningen"/>
    <x v="8"/>
    <s v="Processen 6 lokale besturen"/>
    <x v="0"/>
    <s v="Kernproces_Zorg en Welzijn_Beheer assistentiewoningen en ouderenwoningen"/>
    <s v="Kernproces_Zorg en Welzijn_Beheer assistentiewoningen en ouderenwoningen_Beheren van assistentiewoningen (serviceflats) en ouderenwoningen"/>
    <e v="#N/A"/>
    <e v="#N/A"/>
    <e v="#N/A"/>
    <e v="#N/A"/>
    <e v="#N/A"/>
    <e v="#N/A"/>
    <e v="#N/A"/>
    <e v="#N/A"/>
    <e v="#N/A"/>
    <e v="#N/A"/>
    <e v="#N/A"/>
    <s v="Groot"/>
    <s v="Assistentiewoningen zijn essentieel voor ouderen, ernstige financiële gevolgen bij verstoring (15-20% van de jaaromzet)"/>
    <s v="Kritiek"/>
    <s v="Gebrekkige uitvoering heeft zeer ernstige impact, resulterend in continue negatieve berichtgeving en schandaalsfeer."/>
    <s v="Groot"/>
    <s v="Onbeschikbaarheid of incorrecte informatie kan leiden tot ernstige juridische gevolgen door niet-naleving van zorgregulaties."/>
    <s v="Kritiek"/>
    <s v="Maximaal 24 uur onbeschikbaarheid zonder gevolgen; verstoring kan zeer ernstige impact hebben op vitale woonvoorzieningen voor ouderen."/>
    <s v="Groot"/>
    <s v="Het beheer van assistentiewoningen heeft ernstige impact, met blijvende gevolgen voor de ouderen bij integriteits- en beschikbaarheidsproblemen."/>
    <s v="Kritiek"/>
    <n v="2"/>
    <s v="Kritiek"/>
    <m/>
    <m/>
  </r>
  <r>
    <x v="0"/>
    <x v="10"/>
    <x v="41"/>
    <n v="290"/>
    <s v="Beheren van kinderopvang (exclusief buitenschoolse opvang)"/>
    <x v="8"/>
    <s v="Proceslijst Audit Vlaanderen"/>
    <x v="0"/>
    <s v="Kernproces_Zorg en Welzijn_Beheer kinderopvang"/>
    <s v="Kernproces_Zorg en Welzijn_Beheer kinderopvang_Beheren van kinderopvang (exclusief buitenschoolse opvang)"/>
    <e v="#N/A"/>
    <e v="#N/A"/>
    <e v="#N/A"/>
    <e v="#N/A"/>
    <e v="#N/A"/>
    <e v="#N/A"/>
    <e v="#N/A"/>
    <e v="#N/A"/>
    <e v="#N/A"/>
    <e v="#N/A"/>
    <e v="#N/A"/>
    <s v="Groot"/>
    <s v="Kinderopvang is cruciaal voor de gemeente en zorgt voor ernstige financiële gevolgen bij verstoring (15-20% van de jaaromzet)"/>
    <s v="Kritiek"/>
    <s v="Slechte uitvoering heeft zeer ernstige impact, continue negatieve berichtgeving en schandaalsfeer."/>
    <s v="Groot"/>
    <s v="Onbeschikbaarheid of incorrecte informatie kan leiden tot ernstige juridische gevolgen door niet-naleving van zorgregulaties en kinderopvangnormen."/>
    <s v="Kritiek"/>
    <s v="Maximaal 24 uur onbeschikbaar zonder ernstige verstoring. Integriteitsproblemen veroorzaken zeer ernstige verstoring bij basiszorg voor kinderen."/>
    <s v="Groot"/>
    <s v="Beschikbaarheidsproblemen hebben ernstige impact op de zorg en welzijn van kinderen, met blijvende gevolgen voor maximaal 75% van gebruikers."/>
    <s v="Kritiek"/>
    <n v="2"/>
    <s v="Kritiek"/>
    <m/>
    <m/>
  </r>
  <r>
    <x v="0"/>
    <x v="10"/>
    <x v="41"/>
    <n v="683"/>
    <s v="Organiseren van administratie/secretariaat (bv. registreren aanwezigheden en inschrijvingen etc.)"/>
    <x v="8"/>
    <s v="Processen 6 lokale besturen"/>
    <x v="0"/>
    <s v="Kernproces_Zorg en Welzijn_Beheer kinderopvang"/>
    <s v="Kernproces_Zorg en Welzijn_Beheer kinderopvang_Organiseren van administratie/secretariaat (bv. registreren aanwezigheden en inschrijvingen etc.)"/>
    <e v="#N/A"/>
    <e v="#N/A"/>
    <e v="#N/A"/>
    <e v="#N/A"/>
    <e v="#N/A"/>
    <e v="#N/A"/>
    <e v="#N/A"/>
    <e v="#N/A"/>
    <e v="#N/A"/>
    <e v="#N/A"/>
    <e v="#N/A"/>
    <s v="Laag"/>
    <s v="Administratieve processen hebben beperkte directe financiële impact (5-10% van de jaaromzet)"/>
    <s v="Laag"/>
    <s v="Fouten hebben beperkte impact, leiden tot interne communicatie en communicatie naar betrokkenen."/>
    <s v="Gemiddeld"/>
    <s v="Aanzienlijke juridische gevolgen bij fouten of onbeschikbaarheid, zoals aanmaningen; essentieel voor wettelijke naleving."/>
    <s v="Gemiddeld"/>
    <s v="Maximaal één week onbeschikbaar zonder verstoringen. Gebrek aan integriteit veroorzaakt aanzienlijke verstoringen bij administratie."/>
    <s v="Gemiddeld"/>
    <s v="Beschikbaarheidsproblemen hebben aanzienlijke impact op de efficiëntie en organisatie, resulterend in ongemakken voor maximaal 50% van gebruikers."/>
    <s v="Gemiddeld"/>
    <n v="0"/>
    <s v="Niet kritiek"/>
    <m/>
    <m/>
  </r>
  <r>
    <x v="0"/>
    <x v="10"/>
    <x v="41"/>
    <n v="384"/>
    <s v="Organiseren van buitenschoolse opvang"/>
    <x v="8"/>
    <s v="Processen 6 lokale besturen"/>
    <x v="0"/>
    <s v="Kernproces_Zorg en Welzijn_Beheer kinderopvang"/>
    <s v="Kernproces_Zorg en Welzijn_Beheer kinderopvang_Organiseren van buitenschoolse opvang"/>
    <e v="#N/A"/>
    <e v="#N/A"/>
    <e v="#N/A"/>
    <e v="#N/A"/>
    <e v="#N/A"/>
    <e v="#N/A"/>
    <e v="#N/A"/>
    <e v="#N/A"/>
    <e v="#N/A"/>
    <e v="#N/A"/>
    <e v="#N/A"/>
    <s v="Gemiddeld"/>
    <s v="Buitenschoolse opvang is belangrijk voor de gemeenschap, met aanzienlijke financiële impact bij verstoring (10-15% van de jaaromzet)"/>
    <s v="Kritiek"/>
    <s v="Gebrekkige organisatie heeft zeer ernstige impact, continue negatieve berichtgeving en schandaalsfeer."/>
    <s v="Gemiddeld"/>
    <s v="Aanzienlijke juridische gevolgen bij fouten of onbeschikbaarheid, zoals aanmaningen; essentieel voor wettelijke naleving."/>
    <s v="Kritiek"/>
    <s v="Maximaal 24 uur onbeschikbaar zonder ernstige verstoring. Integriteitsproblemen veroorzaken zeer ernstige verstoring bij opvangvoorzieningen."/>
    <s v="Groot"/>
    <s v="Beschikbaarheidsproblemen hebben ernstige impact op de zorg en welzijn van kinderen, met blijvende gevolgen voor maximaal 75% van gebruikers."/>
    <s v="Kritiek"/>
    <n v="2"/>
    <s v="Kritiek"/>
    <m/>
    <m/>
  </r>
  <r>
    <x v="0"/>
    <x v="10"/>
    <x v="41"/>
    <n v="385"/>
    <s v="Organiseren van toegang tot lokalen"/>
    <x v="8"/>
    <s v="Processen 6 lokale besturen"/>
    <x v="0"/>
    <s v="Kernproces_Zorg en Welzijn_Beheer kinderopvang"/>
    <s v="Kernproces_Zorg en Welzijn_Beheer kinderopvang_Organiseren van toegang tot lokalen"/>
    <e v="#N/A"/>
    <e v="#N/A"/>
    <e v="#N/A"/>
    <e v="#N/A"/>
    <e v="#N/A"/>
    <e v="#N/A"/>
    <e v="#N/A"/>
    <e v="#N/A"/>
    <e v="#N/A"/>
    <e v="#N/A"/>
    <e v="#N/A"/>
    <s v="Laag"/>
    <s v="Toegang tot lokalen heeft beperkte directe financiële impact (5-10% van de jaaromzet)"/>
    <s v="Laag"/>
    <s v="Fouten hebben beperkte impact, leiden tot interne communicatie en communicatie naar betrokkenen."/>
    <s v="Laag"/>
    <s v="De juridische implicaties zijn beperkt door voornamelijk administratieve taken met beperkte juridische gevolgen bij onbeschikbaarheid."/>
    <s v="Laag"/>
    <s v="Maximaal één maand onbeschikbaar zonder significante verstoring. Beperkte verstoring bij integriteitsproblemen."/>
    <s v="Gemiddeld"/>
    <s v="Beschikbaarheidsproblemen hebben aanzienlijke impact op de toegankelijkheid en veiligheid, resulterend in ongemakken voor maximaal 50% van gebruikers."/>
    <s v="Gemiddeld"/>
    <n v="0"/>
    <s v="Niet kritiek"/>
    <m/>
    <m/>
  </r>
  <r>
    <x v="0"/>
    <x v="10"/>
    <x v="41"/>
    <n v="386"/>
    <s v="Opvolgen van personeelsbezetting"/>
    <x v="8"/>
    <s v="Processen 6 lokale besturen"/>
    <x v="0"/>
    <s v="Kernproces_Zorg en Welzijn_Beheer kinderopvang"/>
    <s v="Kernproces_Zorg en Welzijn_Beheer kinderopvang_Opvolgen van personeelsbezetting"/>
    <e v="#N/A"/>
    <e v="#N/A"/>
    <e v="#N/A"/>
    <e v="#N/A"/>
    <e v="#N/A"/>
    <e v="#N/A"/>
    <e v="#N/A"/>
    <e v="#N/A"/>
    <e v="#N/A"/>
    <e v="#N/A"/>
    <e v="#N/A"/>
    <s v="Laag"/>
    <s v="Personeelsbezetting heeft beperkte directe financiële impact (5-10% van de jaaromzet)"/>
    <s v="Laag"/>
    <s v="Fouten hebben beperkte impact, leiden tot interne communicatie en communicatie naar betrokkenen."/>
    <s v="Gemiddeld"/>
    <s v="Bij onbeschikbaarheid of incorrecte informatie aanzienlijke juridische gevolgen mogelijk, zoals aanmaningen bij niet-naleving van personeelsbeheer regels."/>
    <s v="Gemiddeld"/>
    <s v="Maximaal één week onbeschikbaar zonder verstoringen. Aanzienlijke verstoring bij integriteitsproblemen."/>
    <s v="Laag"/>
    <s v="Beschikbaarheids- of integriteitsproblemen haben een beperkte impact, resulterend in organisatorische complicaties voor maximaal 20% van gebruikers."/>
    <s v="Gemiddeld"/>
    <n v="0"/>
    <s v="Niet kritiek"/>
    <m/>
    <m/>
  </r>
  <r>
    <x v="0"/>
    <x v="10"/>
    <x v="41"/>
    <n v="388"/>
    <s v="Beheren van communicatie intern en extern"/>
    <x v="8"/>
    <s v="Processen 6 lokale besturen"/>
    <x v="0"/>
    <s v="Kernproces_Zorg en Welzijn_Beheer kinderopvang"/>
    <s v="Kernproces_Zorg en Welzijn_Beheer kinderopvang_Beheren van communicatie intern en extern"/>
    <e v="#N/A"/>
    <e v="#N/A"/>
    <e v="#N/A"/>
    <e v="#N/A"/>
    <e v="#N/A"/>
    <e v="#N/A"/>
    <e v="#N/A"/>
    <e v="#N/A"/>
    <e v="#N/A"/>
    <e v="#N/A"/>
    <e v="#N/A"/>
    <s v="Laag"/>
    <s v="Communicatie is essentieel, maar heeft beperkte directe financiële impact (5-10% van de jaaromzet)"/>
    <s v="Laag"/>
    <s v="Fouten leiden tot beperkte impact, interne en externe communicatie naar betrokkenen."/>
    <s v="Gemiddeld"/>
    <s v="Onbeschikbaarheid of incorrecte informatie kan leiden tot aanzienlijke juridische gevolgen, zoals aanmaningen bij incorrecte communicatie."/>
    <s v="Gemiddeld"/>
    <s v="Maximaal één week onbeschikbaar zonder verstoringen. Gebrek aan integriteit veroorzaakt aanzienlijke verstoringen bij communicatie."/>
    <s v="Gemiddeld"/>
    <s v="Beschikbaarheidsproblemen hebben aanzienlijke impact op communicatiestromen, resulterend in problemen voor maximaal 50% van gebruikers."/>
    <s v="Gemiddeld"/>
    <n v="0"/>
    <s v="Niet kritiek"/>
    <m/>
    <m/>
  </r>
  <r>
    <x v="0"/>
    <x v="10"/>
    <x v="41"/>
    <n v="389"/>
    <s v="Opvolgen van reservaties van kinderen voor een opvangmoment"/>
    <x v="8"/>
    <s v="Processen 6 lokale besturen"/>
    <x v="0"/>
    <s v="Kernproces_Zorg en Welzijn_Beheer kinderopvang"/>
    <s v="Kernproces_Zorg en Welzijn_Beheer kinderopvang_Opvolgen van reservaties van kinderen voor een opvangmoment"/>
    <e v="#N/A"/>
    <e v="#N/A"/>
    <e v="#N/A"/>
    <e v="#N/A"/>
    <e v="#N/A"/>
    <e v="#N/A"/>
    <e v="#N/A"/>
    <e v="#N/A"/>
    <e v="#N/A"/>
    <e v="#N/A"/>
    <e v="#N/A"/>
    <s v="Laag"/>
    <s v="Het opvolgen van reservaties heeft beperkte financiële gevolgen bij verstoring (5-10% van de jaaromzet)"/>
    <s v="Gemiddeld"/>
    <s v="Gebrekkige uitvoering heeft aanzienlijke impact, resulterend in eenmalige negatieve persberichten."/>
    <s v="Groot"/>
    <s v="Bij fouten of onbeschikbaarheid kunnen ernstige juridische gevolgen ontstaan, zoals boetes door niet-naleving van kinderopvangnormen."/>
    <s v="Groot"/>
    <s v="Maximaal 72 uur onbeschikbaar zonder verstoring. Integriteitsproblemen kunnen ernstige verstoringen bij essentiële kinderopvangdiensten veroorzaken."/>
    <s v="Gemiddeld"/>
    <s v="Beschikbaarheidsproblemen hebben aanzienlijke impact op de plannings- en organisatorische efficiëntie, resulterend in ongemakken voor maximaal 50% van gebruikers."/>
    <s v="Groot"/>
    <n v="0"/>
    <s v="Niet kritiek"/>
    <m/>
    <m/>
  </r>
  <r>
    <x v="0"/>
    <x v="10"/>
    <x v="42"/>
    <n v="324"/>
    <s v="Organiseren van activiteiten LDC"/>
    <x v="7"/>
    <s v="Processen 6 lokale besturen"/>
    <x v="0"/>
    <s v="Kernproces_Zorg en Welzijn_Beheer lokale dienstencentra"/>
    <s v="Kernproces_Zorg en Welzijn_Beheer lokale dienstencentra_Organiseren van activiteiten LDC"/>
    <e v="#N/A"/>
    <e v="#N/A"/>
    <e v="#N/A"/>
    <e v="#N/A"/>
    <e v="#N/A"/>
    <e v="#N/A"/>
    <e v="#N/A"/>
    <e v="#N/A"/>
    <e v="#N/A"/>
    <e v="#N/A"/>
    <e v="#N/A"/>
    <s v="Laag"/>
    <s v="Activiteiten hebben minder directe financiële impact (5-10% van de jaaromzet)"/>
    <s v="Laag"/>
    <s v="Fouten hebben beperkte impact, leidt tot interne communicatie en communicatie naar betrokkenen."/>
    <s v="Laag"/>
    <s v="Voornamelijk administratief met beperkte juridische gevolgen bij onbeschikbaarheid of incorrecte informatie."/>
    <s v="Gemiddeld"/>
    <s v="Maximaal één week onbeschikbaar zonder verstoring. Gebrek aan integriteit kan aanzienlijke verstoring veroorzaken bij het plannen en uitvoeren van activiteiten."/>
    <s v="Laag"/>
    <s v="Onbeschikbaarheid van de activiteiten heeft een beperkte impact, met maximaal 20% van gebruikers geïmpacteerd en mogelijkheden voor compensatie."/>
    <s v="Gemiddeld"/>
    <n v="0"/>
    <s v="Niet kritiek"/>
    <m/>
    <m/>
  </r>
  <r>
    <x v="0"/>
    <x v="10"/>
    <x v="42"/>
    <n v="325"/>
    <s v="Organiseren van onthaal LDC - OCMW"/>
    <x v="7"/>
    <s v="Processen 6 lokale besturen"/>
    <x v="0"/>
    <s v="Kernproces_Zorg en Welzijn_Beheer lokale dienstencentra"/>
    <s v="Kernproces_Zorg en Welzijn_Beheer lokale dienstencentra_Organiseren van onthaal LDC - OCMW"/>
    <e v="#N/A"/>
    <e v="#N/A"/>
    <e v="#N/A"/>
    <e v="#N/A"/>
    <e v="#N/A"/>
    <e v="#N/A"/>
    <e v="#N/A"/>
    <e v="#N/A"/>
    <e v="#N/A"/>
    <e v="#N/A"/>
    <e v="#N/A"/>
    <s v="Laag"/>
    <s v="Onthaal heeft beperkte directe financiële gevolgen (5-10% van de jaaromzet)"/>
    <s v="Laag"/>
    <s v="Fouten hebben beperkte impact, leidt tot interne communicatie en communicatie naar betrokkenen."/>
    <s v="Gemiddeld"/>
    <s v="Aanzienlijke juridische gevolgen bij fouten of onbeschikbaarheid, zoals aanmaningen bij niet-naleving van openbaar dienstencentra."/>
    <s v="Gemiddeld"/>
    <s v="Maximaal één week onbeschikbaar zonder verstoring. Gebrek aan integriteit veroorzaakt aanzienlijke verstoring bij het ontvangen en begeleiden van personen."/>
    <s v="Zeer Laag"/>
    <s v="Beschikbaarheidsproblemen hebben een zeer beperkte impact, met maximaal 5% van gebruikers geïmpacteerd."/>
    <s v="Gemiddeld"/>
    <n v="0"/>
    <s v="Niet kritiek"/>
    <m/>
    <m/>
  </r>
  <r>
    <x v="0"/>
    <x v="10"/>
    <x v="42"/>
    <n v="327"/>
    <s v="Opvolgen kwaliteitsplanning LDC en AW"/>
    <x v="7"/>
    <s v="Processen 6 lokale besturen"/>
    <x v="0"/>
    <s v="Kernproces_Zorg en Welzijn_Beheer lokale dienstencentra"/>
    <s v="Kernproces_Zorg en Welzijn_Beheer lokale dienstencentra_Opvolgen kwaliteitsplanning LDC en AW"/>
    <e v="#N/A"/>
    <e v="#N/A"/>
    <e v="#N/A"/>
    <e v="#N/A"/>
    <e v="#N/A"/>
    <e v="#N/A"/>
    <e v="#N/A"/>
    <e v="#N/A"/>
    <e v="#N/A"/>
    <e v="#N/A"/>
    <e v="#N/A"/>
    <s v="Laag"/>
    <s v="Kwaliteitsplanning heeft beperkte directe financiële impact (5-10% van de jaaromzet)"/>
    <s v="Gemiddeld"/>
    <s v="Fouten kunnen aanzienlijke impact hebben, resulterend in eenmalige negatieve persberichten."/>
    <s v="Gemiddeld"/>
    <s v="Aanzienlijke juridische gevolgen bij fouten of onbeschikbaarheid, zoals aanmaningen bij kwaliteitsbeheer."/>
    <s v="Gemiddeld"/>
    <s v="Maximaal één week onbeschikbaar zonder verstoring. Gebrek aan integriteit veroorzaakt aanzienlijke verstoring bij kwaliteitsbeheer."/>
    <s v="Gemiddeld"/>
    <s v="Beschikbaarheids- of integriteitsproblemen hebben aanzienlijke impact op de kwaliteit van dienstverlening, resulterend in problemen voor maximaal 50% van gebruikers."/>
    <s v="Gemiddeld"/>
    <n v="0"/>
    <s v="Niet kritiek"/>
    <m/>
    <m/>
  </r>
  <r>
    <x v="0"/>
    <x v="10"/>
    <x v="42"/>
    <n v="328"/>
    <s v="Opvolgen van noodoproepen AW"/>
    <x v="7"/>
    <s v="Processen 6 lokale besturen"/>
    <x v="0"/>
    <s v="Kernproces_Zorg en Welzijn_Beheer lokale dienstencentra"/>
    <s v="Kernproces_Zorg en Welzijn_Beheer lokale dienstencentra_Opvolgen van noodoproepen AW"/>
    <e v="#N/A"/>
    <e v="#N/A"/>
    <e v="#N/A"/>
    <e v="#N/A"/>
    <e v="#N/A"/>
    <e v="#N/A"/>
    <e v="#N/A"/>
    <e v="#N/A"/>
    <e v="#N/A"/>
    <e v="#N/A"/>
    <e v="#N/A"/>
    <s v="Gemiddeld"/>
    <s v="Noodoproepen zijn cruciaal, met aanzienlijke financiële gevolgen bij verstoring (10-15% van de jaaromzet)"/>
    <s v="Kritiek"/>
    <s v="Slechte uitvoering heeft zeer ernstige impact, continue negatieve berichtgeving en schandaalsfeer."/>
    <s v="Kritiek"/>
    <s v="Onbeschikbaarheid of incorrecte informatie kan leiden tot zeer ernstige juridische gevolgen, zoals juridische vervolging door nalatigheid in noodoproepen."/>
    <s v="Kritiek"/>
    <s v="Maximaal 24 uur onbeschikbaar zonder verstoring. Gebrek aan integriteit veroorzaakt zeer ernstige verstoring bij noodoproepen en hulpdiensten."/>
    <s v="Kritiek"/>
    <s v="Beschikbaarheids- of integriteitsproblemen in noodoproepen hebben een zeer ernstige impact, met levensbedreigende gevolgen voor meer dan 75% van gebruikers."/>
    <s v="Kritiek"/>
    <n v="4"/>
    <s v="Kritiek"/>
    <m/>
    <m/>
  </r>
  <r>
    <x v="0"/>
    <x v="10"/>
    <x v="42"/>
    <n v="329"/>
    <s v="Opvolgen van begeleiding AW"/>
    <x v="7"/>
    <s v="Processen 6 lokale besturen"/>
    <x v="0"/>
    <s v="Kernproces_Zorg en Welzijn_Beheer lokale dienstencentra"/>
    <s v="Kernproces_Zorg en Welzijn_Beheer lokale dienstencentra_Opvolgen van begeleiding AW"/>
    <e v="#N/A"/>
    <e v="#N/A"/>
    <e v="#N/A"/>
    <e v="#N/A"/>
    <e v="#N/A"/>
    <e v="#N/A"/>
    <e v="#N/A"/>
    <e v="#N/A"/>
    <e v="#N/A"/>
    <e v="#N/A"/>
    <e v="#N/A"/>
    <s v="Gemiddeld"/>
    <s v="Begeleiding is essentieel voor sociale zorg met aanzienlijke financiële impact bij verstoring (10-15% van de jaaromzet)"/>
    <s v="Kritiek"/>
    <s v="Gebrekkige uitvoering heeft zeer ernstige impact, continue negatieve berichtgeving en schandaalsfeer."/>
    <s v="Groot"/>
    <s v="Bij fouten of onbeschikbaarheid kunnen ernstige juridische gevolgen ontstaan door niet-naleving van zorgregulaties voor begeleiding."/>
    <s v="Kritiek"/>
    <s v="Maximaal 24 uur onbeschikbaar zonder verstoring. Integriteitsproblemen veroorzaken zeer ernstige verstoring bij begeleiding en ondersteuning van assistentiewoningen."/>
    <s v="Groot"/>
    <s v="Beschikbaarheidsproblemen hebben ernstige impact op de begeleiding en welzijn van kwetsbare groepen, met blijvende gevolgen voor maximaal 75% van gebruikers."/>
    <s v="Kritiek"/>
    <n v="2"/>
    <s v="Kritiek"/>
    <m/>
    <m/>
  </r>
  <r>
    <x v="0"/>
    <x v="10"/>
    <x v="42"/>
    <n v="330"/>
    <s v="Opvolgen van technische dienst AW"/>
    <x v="7"/>
    <s v="Processen 6 lokale besturen"/>
    <x v="0"/>
    <s v="Kernproces_Zorg en Welzijn_Beheer lokale dienstencentra"/>
    <s v="Kernproces_Zorg en Welzijn_Beheer lokale dienstencentra_Opvolgen van technische dienst AW"/>
    <e v="#N/A"/>
    <e v="#N/A"/>
    <e v="#N/A"/>
    <e v="#N/A"/>
    <e v="#N/A"/>
    <e v="#N/A"/>
    <e v="#N/A"/>
    <e v="#N/A"/>
    <e v="#N/A"/>
    <e v="#N/A"/>
    <e v="#N/A"/>
    <s v="Laag"/>
    <s v="Technische dienst heeft minder directe financiële impact (5-10% van de jaaromzet)"/>
    <s v="Gemiddeld"/>
    <s v="Fouten hebben aanzienlijke impact, resulterend in eenmalige negatieve persberichten."/>
    <s v="Gemiddeld"/>
    <s v="Bij fouten of onbeschikbaarheid aanzienlijke juridische gevolgen mogelijk, zoals aanmaningen bij niet-naleving van technische zorgregels."/>
    <s v="Groot"/>
    <s v="Maximaal 72 uur onbeschikbaar zonder verstoring. Integriteitsproblemen kunnen ernstige verstoring bij technische ondersteuning van assistentiewoningen veroorzaken."/>
    <s v="Gemiddeld"/>
    <s v="Beschikbaarheidsproblemen hebben aanzienlijke impact op de technische ondersteuning, resulterend in ongemakken voor maximaal 50% van gebruikers."/>
    <s v="Groot"/>
    <n v="0"/>
    <s v="Niet kritiek"/>
    <m/>
    <m/>
  </r>
  <r>
    <x v="0"/>
    <x v="10"/>
    <x v="6"/>
    <n v="397"/>
    <s v="Beheren van overzicht wachtdiensten (apothekers, dokters, tandartsen,…)"/>
    <x v="8"/>
    <s v="Proceslijst Audit Vlaanderen"/>
    <x v="0"/>
    <s v="Kernproces_Zorg en welzijn_Beheer publiek relevante informatie"/>
    <s v="Kernproces_Zorg en welzijn_Beheer publiek relevante informatie_Beheren van overzicht wachtdiensten (apothekers, dokters, tandartsen,…)"/>
    <e v="#N/A"/>
    <e v="#N/A"/>
    <e v="#N/A"/>
    <e v="#N/A"/>
    <e v="#N/A"/>
    <e v="#N/A"/>
    <e v="#N/A"/>
    <e v="#N/A"/>
    <e v="#N/A"/>
    <e v="#N/A"/>
    <e v="#N/A"/>
    <s v="Laag"/>
    <s v="Overzicht van wachtdiensten heeft beperkte directe financiële impact (5-10% van de jaaromzet)"/>
    <s v="Gemiddeld"/>
    <s v="Fouten hebben aanzienlijke impact, resulterend in eenmalige negatieve persberichten."/>
    <s v="Groot"/>
    <s v="Bij onbeschikbaarheid of incorrecte informatie kunnen ernstige juridische gevolgen ontstaan door niet-naleving van zorgregulaties."/>
    <s v="Kritiek"/>
    <s v="Maximaal 24 uur onbeschikbaar zonder verstoring. Integriteitsproblemen veroorzaken zeer ernstige verstoring bij medische wachtdiensten."/>
    <s v="Groot"/>
    <s v="Beschikbaarheidsproblemen hebben ernstige impact op de toegang tot medische zorg tijdens wachtdiensten, met blijvende gevolgen voor maximaal 75% van gebruikers."/>
    <s v="Kritiek"/>
    <n v="1"/>
    <s v="Kritiek"/>
    <m/>
    <m/>
  </r>
  <r>
    <x v="0"/>
    <x v="10"/>
    <x v="43"/>
    <n v="297"/>
    <s v="Beheren van dagzorgcentra"/>
    <x v="8"/>
    <s v="Proceslijst Audit Vlaanderen"/>
    <x v="0"/>
    <s v="Kernproces_Zorg en Welzijn_Beheer van dagzorgcentra"/>
    <s v="Kernproces_Zorg en Welzijn_Beheer van dagzorgcentra_Beheren van dagzorgcentra"/>
    <e v="#N/A"/>
    <e v="#N/A"/>
    <e v="#N/A"/>
    <e v="#N/A"/>
    <e v="#N/A"/>
    <e v="#N/A"/>
    <e v="#N/A"/>
    <e v="#N/A"/>
    <e v="#N/A"/>
    <e v="#N/A"/>
    <e v="#N/A"/>
    <s v="Groot"/>
    <s v="Dagzorgcentra zijn essentieel voor sociale zorg, met ernstige financiële gevolgen bij verstoring (15-20% van de jaaromzet)"/>
    <s v="Kritiek"/>
    <s v="Gebrekkige uitvoering heeft zeer ernstige impact, resulterend in continue negatieve berichtgeving en schandaalsfeer."/>
    <s v="Groot"/>
    <s v="Onbeschikbaarheid of incorrecte informatie kan leiden tot ernstige juridische gevolgen door niet-naleving van zorgregulaties."/>
    <s v="Groot"/>
    <s v="Maximaal 72 uur onbeschikbaar zonder verstoring. Integriteitsproblemen veroorzaken ernstige verstoring bij vitale dagzorgdiensten."/>
    <s v="Groot"/>
    <s v="Beschikbaarheidsproblemen hebben ernstige impact op de zorg en welzijn van cliënten, met blijvende gevolgen voor maximaal 75% van gebruikers."/>
    <s v="Kritiek"/>
    <n v="1"/>
    <s v="Kritiek"/>
    <m/>
    <m/>
  </r>
  <r>
    <x v="0"/>
    <x v="10"/>
    <x v="38"/>
    <n v="352"/>
    <s v="Opvolgen van zorg, voeding en bedbeheer"/>
    <x v="8"/>
    <s v="Processen 6 lokale besturen"/>
    <x v="0"/>
    <s v="Kernproces_Zorg en Welzijn_Beheer woonzorgcentra"/>
    <s v="Kernproces_Zorg en Welzijn_Beheer woonzorgcentra_Opvolgen van zorg, voeding en bedbeheer"/>
    <e v="#N/A"/>
    <e v="#N/A"/>
    <e v="#N/A"/>
    <e v="#N/A"/>
    <e v="#N/A"/>
    <e v="#N/A"/>
    <e v="#N/A"/>
    <e v="#N/A"/>
    <e v="#N/A"/>
    <e v="#N/A"/>
    <e v="#N/A"/>
    <s v="Kritiek"/>
    <s v="Zorg en voeding zijn essentieel voor bewoners, met zeer ernstige financiële gevolgen bij verstoring (&gt; 20% van de jaaromzet)"/>
    <s v="Kritiek"/>
    <s v="Gebrekkige uitvoering heeft zeer ernstige impact, continue negatieve berichtgeving en schandaalsfeer."/>
    <s v="Kritiek"/>
    <s v="Onbeschikbaarheid of incorrecte informatie kan leiden tot zeer ernstige juridische gevolgen, zoals juridische vervolging door nalatigheid in zorgbeheer."/>
    <s v="Kritiek"/>
    <s v="Maximaal 24 uur onbeschikbaar zonder verstoring. Integriteitsproblemen veroorzaken zeer ernstige verstoring bij vitale zorgdiensten."/>
    <s v="Groot"/>
    <s v="Beschikbaarheidsproblemen hebben een zeer ernstige impact op de essentiële zorg en voeding voor bewoners, zonder compensatiemogelijkheid, met implicaties voor tot 75% van gebruikers."/>
    <s v="Kritiek"/>
    <n v="4"/>
    <s v="Kritiek"/>
    <m/>
    <m/>
  </r>
  <r>
    <x v="0"/>
    <x v="10"/>
    <x v="38"/>
    <n v="354"/>
    <s v="Opvolgen van noodstroom"/>
    <x v="8"/>
    <s v="Processen 6 lokale besturen"/>
    <x v="0"/>
    <s v="Kernproces_Zorg en Welzijn_Beheer woonzorgcentra"/>
    <s v="Kernproces_Zorg en Welzijn_Beheer woonzorgcentra_Opvolgen van noodstroom"/>
    <e v="#N/A"/>
    <e v="#N/A"/>
    <e v="#N/A"/>
    <e v="#N/A"/>
    <e v="#N/A"/>
    <e v="#N/A"/>
    <e v="#N/A"/>
    <e v="#N/A"/>
    <e v="#N/A"/>
    <e v="#N/A"/>
    <e v="#N/A"/>
    <s v="Groot"/>
    <s v="Noodstroom is belangrijk voor continuïteit van zorg, met ernstige financiële gevolgen bij verstoring (15-20% van de jaaromzet)"/>
    <s v="Gemiddeld"/>
    <s v="Onjuiste informatie kan aanzienlijke impact hebben, resulterend in eenmalige negatieve persberichten."/>
    <s v="Kritiek"/>
    <s v="Onbeschikbaarheid of incorrecte informatie kan leiden tot zeer ernstige juridische gevolgen, zoals juridische vervolging door nalatigheid in noodstroom."/>
    <s v="Kritiek"/>
    <s v="Maximaal 24 uur onbeschikbaar zonder verstoring. Integriteitsproblemen veroorzaken zeer ernstige verstoring bij noodstroomvoorzieningen."/>
    <s v="Groot"/>
    <s v="Beschikbaarheidsproblemen hebben ernstige impact op de beschikbaarheid van noodvoorzieningen, met blijvende gevolgen voor maximaal 75% van gebruikers."/>
    <s v="Kritiek"/>
    <n v="2"/>
    <s v="Kritiek"/>
    <m/>
    <m/>
  </r>
  <r>
    <x v="0"/>
    <x v="10"/>
    <x v="38"/>
    <n v="377"/>
    <s v="Beheren van woonzorgcentra, centra voor kortverblijf en centra voor dagverzorging"/>
    <x v="8"/>
    <s v="Processen 6 lokale besturen"/>
    <x v="0"/>
    <s v="Kernproces_Zorg en Welzijn_Beheer woonzorgcentra"/>
    <s v="Kernproces_Zorg en Welzijn_Beheer woonzorgcentra_Beheren van woonzorgcentra, centra voor kortverblijf en centra voor dagverzorging"/>
    <e v="#N/A"/>
    <e v="#N/A"/>
    <e v="#N/A"/>
    <e v="#N/A"/>
    <e v="#N/A"/>
    <e v="#N/A"/>
    <e v="#N/A"/>
    <e v="#N/A"/>
    <e v="#N/A"/>
    <e v="#N/A"/>
    <e v="#N/A"/>
    <s v="Groot"/>
    <s v="Woonzorgcentra zijn cruciaal voor zorgverlening, met ernstige financiële gevolgen bij verstoring (15-20% van de jaaromzet)"/>
    <s v="Kritiek"/>
    <s v="Gebrekkige uitvoering heeft zeer ernstige impact, continue negatieve berichtgeving en schandaalsfeer."/>
    <s v="Groot"/>
    <s v="Onbeschikbaarheid of incorrecte informatie kan leiden tot ernstige juridische gevolgen door niet-naleving van zorgregulaties."/>
    <s v="Kritiek"/>
    <s v="Maximaal 24 uur onbeschikbaar zonder verstoring. Integriteitsproblemen veroorzaken zeer ernstige verstoring bij basiszorgdiensten."/>
    <s v="Groot"/>
    <s v="Beschikbaarheidsproblemen hebben een zeer ernstige impact op de essentiële zorg voor kwetsbare groepen, zonder compensatiemogelijkheid, met implicaties voor tot 75% van gebruikers."/>
    <s v="Kritiek"/>
    <n v="2"/>
    <s v="Kritiek"/>
    <m/>
    <m/>
  </r>
  <r>
    <x v="0"/>
    <x v="10"/>
    <x v="44"/>
    <n v="263"/>
    <s v="Opvolgen van onderhoudsgelden"/>
    <x v="8"/>
    <s v="Proceslijst Audit Vlaanderen"/>
    <x v="1"/>
    <s v="Kernproces_Zorg en Welzijn_Financiële hulpverstrekking"/>
    <s v="Kernproces_Zorg en Welzijn_Financiële hulpverstrekking_Opvolgen van onderhoudsgelden"/>
    <s v="Kritiek"/>
    <s v="Directe impact op financiële ondersteuning, met zeer ernstige financiële gevolgen bij problemen."/>
    <s v="Kritiek"/>
    <s v="De onbeschikbaarheid, lekkage of aanpassing van informatie heeft een zeer ernstige impact op de reputatie van het lokaal bestuur. Dit zal continue negatieve berichtgeving in de pers met zich meebrengen."/>
    <s v="Groot"/>
    <s v="De onbeschikbaarheid, lekkage of aanpassing van informatie kan leiden tot ernstige juridische gevolgen zoals boetes."/>
    <s v="Groot"/>
    <s v="De onbeschikbaarheid, lekkage of aanpassing van informatie veroorzaakt een ernstige verstoring van de dienstverlening. Het proces kan maximaal 72 uur onbeschikbaar zijn zonder gevolgen voor de dienstverlening."/>
    <s v="Kritiek"/>
    <s v="De onbeschikbaarheid of incorrectheid van informatie heeft een zeer ernstige impact op de financiële hulpverlening, met een compensatie voor gebruikers onmogelijk en meer dan 75% van de gebruikers geïmpacteerd."/>
    <s v="Kritiek"/>
    <s v="Groot"/>
    <s v="Het opvolgen van onderhoudsgelden is essentieel voor de financiële ondersteuning van kwetsbare groepen. Problemen met beschikbaarheid, betrouwbaarheid of integriteit van informatie kunnen leiden tot ernstige financiële gevolgen, zoals verlies van inkomsten en juridische kosten, met financiële schade tot 20% van de jaaromzet."/>
    <s v="Kritiek"/>
    <s v="Problemen met beschikbaarheid, betrouwbaarheid of integriteit van informatie kunnen leiden tot zeer ernstige reputatieschade, resulterend in continue negatieve berichtgeving. Dit proces is cruciaal voor de financiële ondersteuning van burgers."/>
    <s v="Groot"/>
    <s v="De onbeschikbaarheid, lekkage of aanpassing van informatie kan leiden tot ernstige juridische gevolgen zoals boetes, gezien het belang van correcte opvolging van onderhoudsgelden voor wettelijke naleving en financiële ondersteuning."/>
    <s v="Groot"/>
    <s v="De onbeschikbaarheid, lekkage of aanpassing van informatie kan leiden tot ernstige verstoringen in de financiële ondersteuning van onderhoudsgelden, wat directe negatieve gevolgen heeft voor de financiële stabiliteit van betrokkenen."/>
    <s v="Gemiddeld"/>
    <s v="De onbeschikbaarheid, lekkage of aanpassing van informatie in dit proces kan leiden tot aanzienlijke verstoringen in de financiële ondersteuning van burgers, waarbij tot 50% van de gebruikers wordt geïmpacteerd. Een compensatie voor gebruikers is onmogelijk."/>
    <s v="Kritiek"/>
    <n v="1"/>
    <s v="Kritiek"/>
    <m/>
    <m/>
  </r>
  <r>
    <x v="0"/>
    <x v="10"/>
    <x v="44"/>
    <n v="676"/>
    <s v="Behandelen en toekennen van aanvragen van tussenkomst voor buitenschoolse kinderopvang"/>
    <x v="8"/>
    <s v="Catalogus producten en diensten"/>
    <x v="1"/>
    <s v="Kernproces_Zorg en Welzijn_Financiële hulpverstrekking"/>
    <s v="Kernproces_Zorg en Welzijn_Financiële hulpverstrekking_Behandelen en toekennen van aanvragen van tussenkomst voor buitenschoolse kinderopvang"/>
    <s v="Kritiek"/>
    <s v="Directe impact op financiële ondersteuning, met zeer ernstige financiële gevolgen bij problemen."/>
    <s v="Kritiek"/>
    <s v="De onbeschikbaarheid, lekkage of aanpassing van informatie heeft een zeer ernstige impact op de reputatie van het lokaal bestuur. Dit zal continue negatieve berichtgeving in de pers met zich meebrengen."/>
    <s v="Groot"/>
    <s v="De onbeschikbaarheid, lekkage of aanpassing van informatie kan leiden tot ernstige juridische gevolgen zoals boetes."/>
    <s v="Groot"/>
    <s v="De onbeschikbaarheid, lekkage of aanpassing van informatie veroorzaakt een ernstige verstoring van de dienstverlening. Het proces kan maximaal 72 uur onbeschikbaar zijn zonder gevolgen voor de dienstverlening."/>
    <s v="Kritiek"/>
    <s v="De onbeschikbaarheid of incorrectheid van informatie heeft een zeer ernstige impact op de financiële hulpverlening, met een compensatie voor gebruikers onmogelijk en meer dan 75% van de gebruikers geïmpacteerd."/>
    <s v="Kritiek"/>
    <s v="Groot"/>
    <s v="De tussenkomst voor buitenschoolse kinderopvang is belangrijk voor de ondersteuning van gezinnen. Problemen met informatie kunnen leiden tot ernstige financiële gevolgen, zoals verlies van subsidies en administratieve kosten, met financiële schade van 15-20% van de jaaromzet."/>
    <s v="Groot"/>
    <s v="Problemen met beschikbaarheid, betrouwbaarheid of integriteit van informatie kunnen leiden tot ernstige reputatieschade, resulterend in enkele dagen negatieve berichtgeving. Dit proces is belangrijk voor de ondersteuning van gezinnen."/>
    <s v="Groot"/>
    <s v="De onbeschikbaarheid, lekkage of aanpassing van informatie kan leiden tot ernstige juridische gevolgen zoals boetes, gezien het belang van correcte behandeling en toekenning van financiële tussenkomsten voor kinderopvang."/>
    <s v="Groot"/>
    <s v="De onbeschikbaarheid, lekkage of aanpassing van informatie kan leiden tot ernstige verstoringen in de ondersteuning van kinderopvang, wat directe negatieve gevolgen heeft voor de werkende ouders en de opvang van kinderen."/>
    <s v="Groot"/>
    <s v="De onbeschikbaarheid, lekkage of aanpassing van informatie in dit proces kan leiden tot ernstige verstoringen in de kinderopvang, waarbij tot 75% van de gebruikers wordt geïmpacteerd. Er is blijvende impact voor gebruikers."/>
    <s v="Groot"/>
    <n v="0"/>
    <s v="Niet kritiek"/>
    <m/>
    <m/>
  </r>
  <r>
    <x v="0"/>
    <x v="10"/>
    <x v="44"/>
    <n v="264"/>
    <s v="Beheren van tussenkomst kosten begraafplaats"/>
    <x v="8"/>
    <s v="Proceslijst Audit Vlaanderen"/>
    <x v="1"/>
    <s v="Kernproces_Zorg en Welzijn_Financiële hulpverstrekking"/>
    <s v="Kernproces_Zorg en Welzijn_Financiële hulpverstrekking_Beheren van tussenkomst kosten begraafplaats"/>
    <s v="Kritiek"/>
    <s v="Directe impact op financiële ondersteuning, met zeer ernstige financiële gevolgen bij problemen."/>
    <s v="Kritiek"/>
    <s v="De onbeschikbaarheid, lekkage of aanpassing van informatie heeft een zeer ernstige impact op de reputatie van het lokaal bestuur. Dit zal continue negatieve berichtgeving in de pers met zich meebrengen."/>
    <s v="Groot"/>
    <s v="De onbeschikbaarheid, lekkage of aanpassing van informatie kan leiden tot ernstige juridische gevolgen zoals boetes."/>
    <s v="Groot"/>
    <s v="De onbeschikbaarheid, lekkage of aanpassing van informatie veroorzaakt een ernstige verstoring van de dienstverlening. Het proces kan maximaal 72 uur onbeschikbaar zijn zonder gevolgen voor de dienstverlening."/>
    <s v="Kritiek"/>
    <s v="De onbeschikbaarheid of incorrectheid van informatie heeft een zeer ernstige impact op de financiële hulpverlening, met een compensatie voor gebruikers onmogelijk en meer dan 75% van de gebruikers geïmpacteerd."/>
    <s v="Kritiek"/>
    <s v="Gemiddeld"/>
    <s v="De tussenkomst in kosten voor begraafplaatsen is belangrijk voor de financiële ondersteuning van nabestaanden. Problemen met informatie kunnen leiden tot aanzienlijke financiële gevolgen, zoals verlies van subsidies en administratieve kosten, met financiële schade van 10-15% van de jaaromzet."/>
    <s v="Groot"/>
    <s v="Problemen met beschikbaarheid, betrouwbaarheid of integriteit van informatie kunnen leiden tot ernstige reputatieschade, resulterend in enkele dagen negatieve berichtgeving. Dit proces is belangrijk voor de financiële ondersteuning bij begrafeniskosten."/>
    <s v="Groot"/>
    <s v="De onbeschikbaarheid, lekkage of aanpassing van informatie kan leiden tot ernstige juridische gevolgen zoals boetes, gezien het belang van correcte financiële tussenkomsten voor begraafplaatskosten."/>
    <s v="Gemiddeld"/>
    <s v="De onbeschikbaarheid, lekkage of aanpassing van informatie kan leiden tot aanzienlijke verstoringen in de financiële ondersteuning van begrafeniskosten, wat directe negatieve gevolgen heeft voor de betrokken families."/>
    <s v="Gemiddeld"/>
    <s v="De onbeschikbaarheid, lekkage of aanpassing van informatie in dit proces kan leiden tot aanzienlijke verstoringen in de financiële ondersteuning voor begrafeniskosten, waarbij tot 50% van de gebruikers wordt geïmpacteerd. Er is financiële schade voor gebruikers."/>
    <s v="Groot"/>
    <n v="0"/>
    <s v="Niet kritiek"/>
    <m/>
    <m/>
  </r>
  <r>
    <x v="0"/>
    <x v="10"/>
    <x v="44"/>
    <n v="265"/>
    <s v="Beheren van tussenkomst kosten crematoria"/>
    <x v="8"/>
    <s v="Proceslijst Audit Vlaanderen"/>
    <x v="1"/>
    <s v="Kernproces_Zorg en Welzijn_Financiële hulpverstrekking"/>
    <s v="Kernproces_Zorg en Welzijn_Financiële hulpverstrekking_Beheren van tussenkomst kosten crematoria"/>
    <s v="Kritiek"/>
    <s v="Directe impact op financiële ondersteuning, met zeer ernstige financiële gevolgen bij problemen."/>
    <s v="Kritiek"/>
    <s v="De onbeschikbaarheid, lekkage of aanpassing van informatie heeft een zeer ernstige impact op de reputatie van het lokaal bestuur. Dit zal continue negatieve berichtgeving in de pers met zich meebrengen."/>
    <s v="Groot"/>
    <s v="De onbeschikbaarheid, lekkage of aanpassing van informatie kan leiden tot ernstige juridische gevolgen zoals boetes."/>
    <s v="Groot"/>
    <s v="De onbeschikbaarheid, lekkage of aanpassing van informatie veroorzaakt een ernstige verstoring van de dienstverlening. Het proces kan maximaal 72 uur onbeschikbaar zijn zonder gevolgen voor de dienstverlening."/>
    <s v="Kritiek"/>
    <s v="De onbeschikbaarheid of incorrectheid van informatie heeft een zeer ernstige impact op de financiële hulpverlening, met een compensatie voor gebruikers onmogelijk en meer dan 75% van de gebruikers geïmpacteerd."/>
    <s v="Kritiek"/>
    <s v="Gemiddeld"/>
    <s v="De tussenkomst in kosten voor crematoria is belangrijk voor de financiële ondersteuning van nabestaanden. Problemen met informatie kunnen leiden tot aanzienlijke financiële gevolgen, zoals verlies van subsidies en administratieve kosten, met financiële schade van 10-15% van de jaaromzet."/>
    <s v="Groot"/>
    <s v="Problemen met beschikbaarheid, betrouwbaarheid of integriteit van informatie kunnen leiden tot ernstige reputatieschade, resulterend in enkele dagen negatieve berichtgeving. Dit proces is belangrijk voor de financiële ondersteuning bij crematiekosten."/>
    <s v="Groot"/>
    <s v="De onbeschikbaarheid, lekkage of aanpassing van informatie kan leiden tot ernstige juridische gevolgen zoals boetes, gezien het belang van correcte financiële tussenkomsten voor crematoriumkosten."/>
    <s v="Gemiddeld"/>
    <s v="De onbeschikbaarheid, lekkage of aanpassing van informatie kan leiden tot aanzienlijke verstoringen in de financiële ondersteuning van crematiekosten, wat directe negatieve gevolgen heeft voor de betrokken families."/>
    <s v="Gemiddeld"/>
    <s v="De onbeschikbaarheid, lekkage of aanpassing van informatie in dit proces kan leiden tot aanzienlijke verstoringen in de financiële ondersteuning voor crematiekosten, waarbij tot 50% van de gebruikers wordt geïmpacteerd. Er is financiële schade voor gebruikers."/>
    <s v="Groot"/>
    <n v="0"/>
    <s v="Niet kritiek"/>
    <m/>
    <m/>
  </r>
  <r>
    <x v="0"/>
    <x v="10"/>
    <x v="44"/>
    <n v="266"/>
    <s v="Beheren van tussenkomst kosten mortuarium"/>
    <x v="8"/>
    <s v="Proceslijst Audit Vlaanderen"/>
    <x v="1"/>
    <s v="Kernproces_Zorg en Welzijn_Financiële hulpverstrekking"/>
    <s v="Kernproces_Zorg en Welzijn_Financiële hulpverstrekking_Beheren van tussenkomst kosten mortuarium"/>
    <s v="Kritiek"/>
    <s v="Directe impact op financiële ondersteuning, met zeer ernstige financiële gevolgen bij problemen."/>
    <s v="Kritiek"/>
    <s v="De onbeschikbaarheid, lekkage of aanpassing van informatie heeft een zeer ernstige impact op de reputatie van het lokaal bestuur. Dit zal continue negatieve berichtgeving in de pers met zich meebrengen."/>
    <s v="Groot"/>
    <s v="De onbeschikbaarheid, lekkage of aanpassing van informatie kan leiden tot ernstige juridische gevolgen zoals boetes."/>
    <s v="Groot"/>
    <s v="De onbeschikbaarheid, lekkage of aanpassing van informatie veroorzaakt een ernstige verstoring van de dienstverlening. Het proces kan maximaal 72 uur onbeschikbaar zijn zonder gevolgen voor de dienstverlening."/>
    <s v="Kritiek"/>
    <s v="De onbeschikbaarheid of incorrectheid van informatie heeft een zeer ernstige impact op de financiële hulpverlening, met een compensatie voor gebruikers onmogelijk en meer dan 75% van de gebruikers geïmpacteerd."/>
    <s v="Kritiek"/>
    <s v="Gemiddeld"/>
    <s v="De tussenkomst in kosten voor mortuaria is belangrijk voor de financiële ondersteuning van nabestaanden. Problemen met informatie kunnen leiden tot aanzienlijke financiële gevolgen, zoals verlies van subsidies en administratieve kosten, met financiële schade van 10-15% van de jaaromzet."/>
    <s v="Groot"/>
    <s v="Problemen met beschikbaarheid, betrouwbaarheid of integriteit van informatie kunnen leiden tot ernstige reputatieschade, resulterend in enkele dagen negatieve berichtgeving. Dit proces is belangrijk voor de financiële ondersteuning bij mortuariumkosten."/>
    <s v="Groot"/>
    <s v="De onbeschikbaarheid, lekkage of aanpassing van informatie kan leiden tot ernstige juridische gevolgen zoals boetes, gezien het belang van correcte financiële tussenkomsten voor mortuariumkosten."/>
    <s v="Gemiddeld"/>
    <s v="De onbeschikbaarheid, lekkage of aanpassing van informatie kan leiden tot aanzienlijke verstoringen in de financiële ondersteuning van mortuariumkosten, wat directe negatieve gevolgen heeft voor de betrokken families."/>
    <s v="Gemiddeld"/>
    <s v="De onbeschikbaarheid, lekkage of aanpassing van informatie in dit proces kan leiden tot aanzienlijke verstoringen in de financiële ondersteuning voor mortuariumkosten, waarbij tot 50% van de gebruikers wordt geïmpacteerd. Er is financiële schade voor gebruikers."/>
    <s v="Groot"/>
    <n v="0"/>
    <s v="Niet kritiek"/>
    <m/>
    <m/>
  </r>
  <r>
    <x v="0"/>
    <x v="10"/>
    <x v="44"/>
    <n v="267"/>
    <s v="Beheren van uitkeringen in geld zoals toelagen voor zorg"/>
    <x v="8"/>
    <s v="Proceslijst Audit Vlaanderen"/>
    <x v="1"/>
    <s v="Kernproces_Zorg en Welzijn_Financiële hulpverstrekking"/>
    <s v="Kernproces_Zorg en Welzijn_Financiële hulpverstrekking_Beheren van uitkeringen in geld zoals toelagen voor zorg"/>
    <s v="Kritiek"/>
    <s v="Directe impact op financiële ondersteuning, met zeer ernstige financiële gevolgen bij problemen."/>
    <s v="Kritiek"/>
    <s v="De onbeschikbaarheid, lekkage of aanpassing van informatie heeft een zeer ernstige impact op de reputatie van het lokaal bestuur. Dit zal continue negatieve berichtgeving in de pers met zich meebrengen."/>
    <s v="Groot"/>
    <s v="De onbeschikbaarheid, lekkage of aanpassing van informatie kan leiden tot ernstige juridische gevolgen zoals boetes."/>
    <s v="Groot"/>
    <s v="De onbeschikbaarheid, lekkage of aanpassing van informatie veroorzaakt een ernstige verstoring van de dienstverlening. Het proces kan maximaal 72 uur onbeschikbaar zijn zonder gevolgen voor de dienstverlening."/>
    <s v="Kritiek"/>
    <s v="De onbeschikbaarheid of incorrectheid van informatie heeft een zeer ernstige impact op de financiële hulpverlening, met een compensatie voor gebruikers onmogelijk en meer dan 75% van de gebruikers geïmpacteerd."/>
    <s v="Kritiek"/>
    <s v="Groot"/>
    <s v="Uitkeringen en toelagen voor zorg zijn essentieel voor de ondersteuning van kwetsbare groepen. Problemen met informatie kunnen leiden tot zeer ernstige financiële gevolgen, zoals verlies van inkomsten en juridische kosten, met financiële schade tot 20% van de jaaromzet."/>
    <s v="Kritiek"/>
    <s v="Problemen met beschikbaarheid, betrouwbaarheid of integriteit van informatie kunnen leiden tot zeer ernstige reputatieschade, resulterend in continue negatieve berichtgeving. Dit proces is cruciaal voor de financiële ondersteuning van zorgbehoevenden."/>
    <s v="Groot"/>
    <s v="De onbeschikbaarheid, lekkage of aanpassing van informatie kan leiden tot ernstige juridische gevolgen zoals boetes, gezien het belang van correcte uitkeringen en toelagen voor zorg."/>
    <s v="Kritiek"/>
    <s v="De onbeschikbaarheid, lekkage of aanpassing van informatie kan leiden tot zeer ernstige verstoringen in de financiële ondersteuning van zorgtoelagen, wat directe negatieve gevolgen heeft voor de zorgbehoevenden."/>
    <s v="Gemiddeld"/>
    <s v="De onbeschikbaarheid, lekkage of aanpassing van informatie in dit proces kan leiden tot aanzienlijke verstoringen in de financiële ondersteuning voor zorgkosten, waarbij tot 50% van de gebruikers wordt geïmpacteerd. Er is financiële schade voor gebruikers."/>
    <s v="Kritiek"/>
    <n v="2"/>
    <s v="Kritiek"/>
    <m/>
    <m/>
  </r>
  <r>
    <x v="0"/>
    <x v="10"/>
    <x v="44"/>
    <n v="268"/>
    <s v="Beheren van financiële steunmaatregelen"/>
    <x v="8"/>
    <s v="Proceslijst Audit Vlaanderen"/>
    <x v="1"/>
    <s v="Kernproces_Zorg en Welzijn_Financiële hulpverstrekking"/>
    <s v="Kernproces_Zorg en Welzijn_Financiële hulpverstrekking_Beheren van financiële steunmaatregelen"/>
    <s v="Kritiek"/>
    <s v="Directe impact op financiële ondersteuning, met zeer ernstige financiële gevolgen bij problemen."/>
    <s v="Kritiek"/>
    <s v="De onbeschikbaarheid, lekkage of aanpassing van informatie heeft een zeer ernstige impact op de reputatie van het lokaal bestuur. Dit zal continue negatieve berichtgeving in de pers met zich meebrengen."/>
    <s v="Groot"/>
    <s v="De onbeschikbaarheid, lekkage of aanpassing van informatie kan leiden tot ernstige juridische gevolgen zoals boetes."/>
    <s v="Groot"/>
    <s v="De onbeschikbaarheid, lekkage of aanpassing van informatie veroorzaakt een ernstige verstoring van de dienstverlening. Het proces kan maximaal 72 uur onbeschikbaar zijn zonder gevolgen voor de dienstverlening."/>
    <s v="Kritiek"/>
    <s v="De onbeschikbaarheid of incorrectheid van informatie heeft een zeer ernstige impact op de financiële hulpverlening, met een compensatie voor gebruikers onmogelijk en meer dan 75% van de gebruikers geïmpacteerd."/>
    <s v="Kritiek"/>
    <s v="Groot"/>
    <s v="Financiële steunmaatregelen zijn cruciaal voor de ondersteuning van kwetsbare groepen. Problemen met informatie kunnen leiden tot ernstige financiële gevolgen, zoals verlies van inkomsten en juridische kosten, met financiële schade tot 20% van de jaaromzet."/>
    <s v="Kritiek"/>
    <s v="Problemen met beschikbaarheid, betrouwbaarheid of integriteit van informatie kunnen leiden tot zeer ernstige reputatieschade, resulterend in continue negatieve berichtgeving. Dit proces is cruciaal voor de financiële ondersteuning van burgers."/>
    <s v="Groot"/>
    <s v="De onbeschikbaarheid, lekkage of aanpassing van informatie kan leiden tot ernstige juridische gevolgen zoals boetes, gezien het belang van correcte financiële steunmaatregelen voor wettelijke naleving en ondersteuning."/>
    <s v="Kritiek"/>
    <s v="De onbeschikbaarheid, lekkage of aanpassing van informatie kan leiden tot zeer ernstige verstoringen in de financiële ondersteuning van diverse steunmaatregelen, wat directe negatieve gevolgen heeft voor de betrokkenen."/>
    <s v="Gemiddeld"/>
    <s v="De onbeschikbaarheid, lekkage of aanpassing van informatie in dit proces kan leiden tot aanzienlijke verstoringen in de financiële ondersteuning met steunmaatregelen, waarbij tot 50% van de gebruikers wordt geïmpacteerd. Er is financiële schade voor gebruikers."/>
    <s v="Kritiek"/>
    <n v="2"/>
    <s v="Kritiek"/>
    <m/>
    <m/>
  </r>
  <r>
    <x v="0"/>
    <x v="10"/>
    <x v="44"/>
    <n v="269"/>
    <s v="Beheren van voorschotten (bv op sociale uitkeringen)"/>
    <x v="8"/>
    <s v="Proceslijst Audit Vlaanderen"/>
    <x v="1"/>
    <s v="Kernproces_Zorg en Welzijn_Financiële hulpverstrekking"/>
    <s v="Kernproces_Zorg en Welzijn_Financiële hulpverstrekking_Beheren van voorschotten (bv op sociale uitkeringen)"/>
    <s v="Kritiek"/>
    <s v="Directe impact op financiële ondersteuning, met zeer ernstige financiële gevolgen bij problemen."/>
    <s v="Kritiek"/>
    <s v="De onbeschikbaarheid, lekkage of aanpassing van informatie heeft een zeer ernstige impact op de reputatie van het lokaal bestuur. Dit zal continue negatieve berichtgeving in de pers met zich meebrengen."/>
    <s v="Groot"/>
    <s v="De onbeschikbaarheid, lekkage of aanpassing van informatie kan leiden tot ernstige juridische gevolgen zoals boetes."/>
    <s v="Groot"/>
    <s v="De onbeschikbaarheid, lekkage of aanpassing van informatie veroorzaakt een ernstige verstoring van de dienstverlening. Het proces kan maximaal 72 uur onbeschikbaar zijn zonder gevolgen voor de dienstverlening."/>
    <s v="Kritiek"/>
    <s v="De onbeschikbaarheid of incorrectheid van informatie heeft een zeer ernstige impact op de financiële hulpverlening, met een compensatie voor gebruikers onmogelijk en meer dan 75% van de gebruikers geïmpacteerd."/>
    <s v="Kritiek"/>
    <s v="Groot"/>
    <s v="Voorschotten op sociale uitkeringen zijn essentieel voor de financiële ondersteuning van kwetsbare groepen. Problemen met informatie kunnen leiden tot ernstige financiële gevolgen, zoals verlies van inkomsten en juridische kosten, met financiële schade tot 20% van de jaaromzet."/>
    <s v="Kritiek"/>
    <s v="Problemen met beschikbaarheid, betrouwbaarheid of integriteit van informatie kunnen leiden tot zeer ernstige reputatieschade, resulterend in continue negatieve berichtgeving. Dit proces is cruciaal voor de financiële ondersteuning van burgers."/>
    <s v="Groot"/>
    <s v="De onbeschikbaarheid, lekkage of aanpassing van informatie kan leiden tot ernstige juridische gevolgen zoals boetes, gezien het belang van correcte beheer van voorschotten op sociale uitkeringen."/>
    <s v="Kritiek"/>
    <s v="De onbeschikbaarheid, lekkage of aanpassing van informatie kan leiden tot zeer ernstige verstoringen in de financiële ondersteuning van voorschotten, wat directe negatieve gevolgen heeft voor de betrokkenen."/>
    <s v="Gemiddeld"/>
    <s v="De onbeschikbaarheid, lekkage of aanpassing van informatie in dit proces kan leiden tot aanzienlijke verstoringen in het beheren van voorschotten, waarbij tot 50% van de gebruikers wordt geïmpacteerd. Er is financiële schade voor gebruikers."/>
    <s v="Kritiek"/>
    <n v="2"/>
    <s v="Kritiek"/>
    <m/>
    <m/>
  </r>
  <r>
    <x v="0"/>
    <x v="10"/>
    <x v="44"/>
    <n v="270"/>
    <s v="Beheren van sociale premie voor jeugdactiviteiten"/>
    <x v="8"/>
    <s v="Proceslijst Audit Vlaanderen"/>
    <x v="1"/>
    <s v="Kernproces_Zorg en Welzijn_Financiële hulpverstrekking"/>
    <s v="Kernproces_Zorg en Welzijn_Financiële hulpverstrekking_Beheren van sociale premie voor jeugdactiviteiten"/>
    <s v="Kritiek"/>
    <s v="Directe impact op financiële ondersteuning, met zeer ernstige financiële gevolgen bij problemen."/>
    <s v="Kritiek"/>
    <s v="De onbeschikbaarheid, lekkage of aanpassing van informatie heeft een zeer ernstige impact op de reputatie van het lokaal bestuur. Dit zal continue negatieve berichtgeving in de pers met zich meebrengen."/>
    <s v="Groot"/>
    <s v="De onbeschikbaarheid, lekkage of aanpassing van informatie kan leiden tot ernstige juridische gevolgen zoals boetes."/>
    <s v="Groot"/>
    <s v="De onbeschikbaarheid, lekkage of aanpassing van informatie veroorzaakt een ernstige verstoring van de dienstverlening. Het proces kan maximaal 72 uur onbeschikbaar zijn zonder gevolgen voor de dienstverlening."/>
    <s v="Kritiek"/>
    <s v="De onbeschikbaarheid of incorrectheid van informatie heeft een zeer ernstige impact op de financiële hulpverlening, met een compensatie voor gebruikers onmogelijk en meer dan 75% van de gebruikers geïmpacteerd."/>
    <s v="Kritiek"/>
    <s v="Groot"/>
    <s v="Sociale premies voor jeugdactiviteiten zijn belangrijk voor de ondersteuning van jongeren. Problemen met informatie kunnen leiden tot ernstige financiële gevolgen, zoals verlies van subsidies en administratieve kosten, met financiële schade van 15-20% van de jaaromzet."/>
    <s v="Groot"/>
    <s v="Problemen met beschikbaarheid, betrouwbaarheid of integriteit van informatie kunnen leiden tot ernstige reputatieschade, resulterend in enkele dagen negatieve berichtgeving. Dit proces is belangrijk voor de ondersteuning van jeugdactiviteiten."/>
    <s v="Groot"/>
    <s v="De onbeschikbaarheid, lekkage of aanpassing van informatie kan leiden tot ernstige juridische gevolgen zoals boetes, gezien het belang van correcte sociale premies voor jeugdactiviteiten."/>
    <s v="Groot"/>
    <s v="De onbeschikbaarheid, lekkage of aanpassing van informatie kan leiden tot ernstige verstoringen in de financiële ondersteuning van jeugdactiviteiten, wat directe negatieve gevolgen heeft voor de betrokken jongeren en hun families."/>
    <s v="Groot"/>
    <s v="De onbeschikbaarheid, lekkage of aanpassing van informatie in dit proces kan leiden tot ernstige verstoringen in de financiële ondersteuning voor jeugdactiviteiten, waarbij tot 75% van de gebruikers wordt geïmpacteerd. Er is blijvende impact voor gebruikers."/>
    <s v="Groot"/>
    <n v="0"/>
    <s v="Niet kritiek"/>
    <m/>
    <m/>
  </r>
  <r>
    <x v="0"/>
    <x v="10"/>
    <x v="44"/>
    <n v="271"/>
    <s v="Beheren van tussenkomst eerste maand huishuur"/>
    <x v="8"/>
    <s v="Proceslijst Audit Vlaanderen"/>
    <x v="1"/>
    <s v="Kernproces_Zorg en Welzijn_Financiële hulpverstrekking"/>
    <s v="Kernproces_Zorg en Welzijn_Financiële hulpverstrekking_Beheren van tussenkomst eerste maand huishuur"/>
    <s v="Kritiek"/>
    <s v="Directe impact op financiële ondersteuning, met zeer ernstige financiële gevolgen bij problemen."/>
    <s v="Kritiek"/>
    <s v="De onbeschikbaarheid, lekkage of aanpassing van informatie heeft een zeer ernstige impact op de reputatie van het lokaal bestuur. Dit zal continue negatieve berichtgeving in de pers met zich meebrengen."/>
    <s v="Groot"/>
    <s v="De onbeschikbaarheid, lekkage of aanpassing van informatie kan leiden tot ernstige juridische gevolgen zoals boetes."/>
    <s v="Groot"/>
    <s v="De onbeschikbaarheid, lekkage of aanpassing van informatie veroorzaakt een ernstige verstoring van de dienstverlening. Het proces kan maximaal 72 uur onbeschikbaar zijn zonder gevolgen voor de dienstverlening."/>
    <s v="Kritiek"/>
    <s v="De onbeschikbaarheid of incorrectheid van informatie heeft een zeer ernstige impact op de financiële hulpverlening, met een compensatie voor gebruikers onmogelijk en meer dan 75% van de gebruikers geïmpacteerd."/>
    <s v="Kritiek"/>
    <s v="Groot"/>
    <s v="De tussenkomst in de eerste maand huishuur is belangrijk voor de ondersteuning van kwetsbare groepen. Problemen met informatie kunnen leiden tot ernstige financiële gevolgen, zoals verlies van subsidies en administratieve kosten, met financiële schade van 15-20% van de jaaromzet."/>
    <s v="Groot"/>
    <s v="Problemen met beschikbaarheid, betrouwbaarheid of integriteit van informatie kunnen leiden tot ernstige reputatieschade, resulterend in enkele dagen negatieve berichtgeving. Dit proces is belangrijk voor de ondersteuning van huurders."/>
    <s v="Groot"/>
    <s v="De onbeschikbaarheid, lekkage of aanpassing van informatie kan leiden tot ernstige juridische gevolgen zoals boetes, gezien het belang van correcte financiële tussenkomsten voor huishuur."/>
    <s v="Kritiek"/>
    <s v="De onbeschikbaarheid, lekkage of aanpassing van informatie kan leiden tot zeer ernstige verstoringen in de financiële ondersteuning van huishuur, wat directe negatieve gevolgen heeft voor de betrokkenen."/>
    <s v="Gemiddeld"/>
    <s v="De onbeschikbaarheid, lekkage of aanpassing van informatie in dit proces kan leiden tot aanzienlijke verstoringen in de financiële ondersteuning voor huishuur, waarbij tot 50% van de gebruikers wordt geïmpacteerd. "/>
    <s v="Kritiek"/>
    <n v="1"/>
    <s v="Kritiek"/>
    <m/>
    <m/>
  </r>
  <r>
    <x v="0"/>
    <x v="10"/>
    <x v="44"/>
    <n v="272"/>
    <s v="Beheren van tussenkomst in energiefacturen"/>
    <x v="8"/>
    <s v="Proceslijst Audit Vlaanderen"/>
    <x v="1"/>
    <s v="Kernproces_Zorg en Welzijn_Financiële hulpverstrekking"/>
    <s v="Kernproces_Zorg en Welzijn_Financiële hulpverstrekking_Beheren van tussenkomst in energiefacturen"/>
    <s v="Kritiek"/>
    <s v="Directe impact op financiële ondersteuning, met zeer ernstige financiële gevolgen bij problemen."/>
    <s v="Kritiek"/>
    <s v="De onbeschikbaarheid, lekkage of aanpassing van informatie heeft een zeer ernstige impact op de reputatie van het lokaal bestuur. Dit zal continue negatieve berichtgeving in de pers met zich meebrengen."/>
    <s v="Groot"/>
    <s v="De onbeschikbaarheid, lekkage of aanpassing van informatie kan leiden tot ernstige juridische gevolgen zoals boetes."/>
    <s v="Groot"/>
    <s v="De onbeschikbaarheid, lekkage of aanpassing van informatie veroorzaakt een ernstige verstoring van de dienstverlening. Het proces kan maximaal 72 uur onbeschikbaar zijn zonder gevolgen voor de dienstverlening."/>
    <s v="Kritiek"/>
    <s v="De onbeschikbaarheid of incorrectheid van informatie heeft een zeer ernstige impact op de financiële hulpverlening, met een compensatie voor gebruikers onmogelijk en meer dan 75% van de gebruikers geïmpacteerd."/>
    <s v="Kritiek"/>
    <s v="Groot"/>
    <s v="De tussenkomst in energiefacturen is belangrijk voor de ondersteuning van kwetsbare groepen. Problemen met informatie kunnen leiden tot ernstige financiële gevolgen, zoals verlies van subsidies en administratieve kosten, met financiële schade van 15-20% van de jaaromzet."/>
    <s v="Groot"/>
    <s v="Problemen met beschikbaarheid, betrouwbaarheid of integriteit van informatie kunnen leiden tot ernstige reputatieschade, resulterend in enkele dagen negatieve berichtgeving. Dit proces is belangrijk voor de ondersteuning van burgers bij energiekosten."/>
    <s v="Groot"/>
    <s v="De onbeschikbaarheid, lekkage of aanpassing van informatie kan leiden tot ernstige juridische gevolgen zoals boetes, gezien het belang van correcte financiële tussenkomsten voor energiefacturen."/>
    <s v="Kritiek"/>
    <s v="De onbeschikbaarheid, lekkage of aanpassing van informatie kan leiden tot zeer ernstige verstoringen in de financiële ondersteuning van energiefacturen, wat directe negatieve gevolgen heeft voor de betrokkenen."/>
    <s v="Gemiddeld"/>
    <s v="De onbeschikbaarheid, lekkage of aanpassing van informatie in dit proces kan leiden tot aanzienlijke verstoringen in de financiële ondersteuning voor energiekosten, waarbij tot 50% van de gebruikers wordt geïmpacteerd. "/>
    <s v="Kritiek"/>
    <n v="1"/>
    <s v="Kritiek"/>
    <m/>
    <m/>
  </r>
  <r>
    <x v="0"/>
    <x v="10"/>
    <x v="44"/>
    <n v="273"/>
    <s v="Beheren van tussenkomst in farmaceutische en (para-) medische kosten"/>
    <x v="8"/>
    <s v="Catalogus producten en diensten"/>
    <x v="1"/>
    <s v="Kernproces_Zorg en Welzijn_Financiële hulpverstrekking"/>
    <s v="Kernproces_Zorg en Welzijn_Financiële hulpverstrekking_Beheren van tussenkomst in farmaceutische en (para-) medische kosten"/>
    <s v="Kritiek"/>
    <s v="Directe impact op financiële ondersteuning, met zeer ernstige financiële gevolgen bij problemen."/>
    <s v="Kritiek"/>
    <s v="De onbeschikbaarheid, lekkage of aanpassing van informatie heeft een zeer ernstige impact op de reputatie van het lokaal bestuur. Dit zal continue negatieve berichtgeving in de pers met zich meebrengen."/>
    <s v="Groot"/>
    <s v="De onbeschikbaarheid, lekkage of aanpassing van informatie kan leiden tot ernstige juridische gevolgen zoals boetes."/>
    <s v="Groot"/>
    <s v="De onbeschikbaarheid, lekkage of aanpassing van informatie veroorzaakt een ernstige verstoring van de dienstverlening. Het proces kan maximaal 72 uur onbeschikbaar zijn zonder gevolgen voor de dienstverlening."/>
    <s v="Kritiek"/>
    <s v="De onbeschikbaarheid of incorrectheid van informatie heeft een zeer ernstige impact op de financiële hulpverlening, met een compensatie voor gebruikers onmogelijk en meer dan 75% van de gebruikers geïmpacteerd."/>
    <s v="Kritiek"/>
    <s v="Groot"/>
    <s v="De tussenkomst in farmaceutische en (para-) medische kosten is essentieel voor de gezondheid van kwetsbare groepen. Problemen met informatie kunnen leiden tot ernstige financiële gevolgen, zoals verlies van inkomsten en juridische kosten, met financiële schade tot 20% van de jaaromzet."/>
    <s v="Groot"/>
    <s v="Problemen met beschikbaarheid, betrouwbaarheid of integriteit van informatie kunnen leiden tot ernstige reputatieschade, resulterend in enkele dagen negatieve berichtgeving. Dit proces is belangrijk voor de ondersteuning van medische kosten."/>
    <s v="Groot"/>
    <s v="De onbeschikbaarheid, lekkage of aanpassing van informatie kan leiden tot ernstige juridische gevolgen zoals boetes, gezien het belang van correcte financiële tussenkomsten voor farmaceutische en medische kosten."/>
    <s v="Kritiek"/>
    <s v="De onbeschikbaarheid, lekkage of aanpassing van informatie kan leiden tot zeer ernstige verstoringen in de financiële ondersteuning van medische kosten, wat directe negatieve gevolgen heeft voor de gezondheid van de betrokkenen."/>
    <s v="Gemiddeld"/>
    <s v="De onbeschikbaarheid, lekkage of aanpassing van informatie in dit proces kan leiden tot zeer ernstige verstoringen in de financiële ondersteuning voor medische kosten, waarbij meer dan 75% van de gebruikers wordt geïmpacteerd. Een compensatie voor gebruikers is onmogelijk."/>
    <s v="Kritiek"/>
    <n v="1"/>
    <s v="Kritiek"/>
    <m/>
    <m/>
  </r>
  <r>
    <x v="0"/>
    <x v="10"/>
    <x v="44"/>
    <n v="274"/>
    <s v="Beheren van tussenkomst in huurwaarborg"/>
    <x v="8"/>
    <s v="Proceslijst Audit Vlaanderen"/>
    <x v="1"/>
    <s v="Kernproces_Zorg en Welzijn_Financiële hulpverstrekking"/>
    <s v="Kernproces_Zorg en Welzijn_Financiële hulpverstrekking_Beheren van tussenkomst in huurwaarborg"/>
    <s v="Kritiek"/>
    <s v="Directe impact op financiële ondersteuning, met zeer ernstige financiële gevolgen bij problemen."/>
    <s v="Kritiek"/>
    <s v="De onbeschikbaarheid, lekkage of aanpassing van informatie heeft een zeer ernstige impact op de reputatie van het lokaal bestuur. Dit zal continue negatieve berichtgeving in de pers met zich meebrengen."/>
    <s v="Groot"/>
    <s v="De onbeschikbaarheid, lekkage of aanpassing van informatie kan leiden tot ernstige juridische gevolgen zoals boetes."/>
    <s v="Groot"/>
    <s v="De onbeschikbaarheid, lekkage of aanpassing van informatie veroorzaakt een ernstige verstoring van de dienstverlening. Het proces kan maximaal 72 uur onbeschikbaar zijn zonder gevolgen voor de dienstverlening."/>
    <s v="Kritiek"/>
    <s v="De onbeschikbaarheid of incorrectheid van informatie heeft een zeer ernstige impact op de financiële hulpverlening, met een compensatie voor gebruikers onmogelijk en meer dan 75% van de gebruikers geïmpacteerd."/>
    <s v="Kritiek"/>
    <s v="Groot"/>
    <s v="De tussenkomst in huurwaarborg is belangrijk voor de ondersteuning van kwetsbare groepen. Problemen met informatie kunnen leiden tot ernstige financiële gevolgen, zoals verlies van subsidies en administratieve kosten, met financiële schade van 15-20% van de jaaromzet."/>
    <s v="Groot"/>
    <s v="Problemen met beschikbaarheid, betrouwbaarheid of integriteit van informatie kunnen leiden tot ernstige reputatieschade, resulterend in enkele dagen negatieve berichtgeving. Dit proces is belangrijk voor de ondersteuning van huurders."/>
    <s v="Groot"/>
    <s v="De onbeschikbaarheid, lekkage of aanpassing van informatie kan leiden tot ernstige juridische gevolgen zoals boetes, gezien het belang van correcte financiële tussenkomsten voor huurwaarborg."/>
    <s v="Kritiek"/>
    <s v="De onbeschikbaarheid, lekkage of aanpassing van informatie kan leiden tot zeer ernstige verstoringen in de financiële ondersteuning van huurwaarborg, wat directe negatieve gevolgen heeft voor de betrokkenen."/>
    <s v="Gemiddeld"/>
    <s v="De onbeschikbaarheid, lekkage of aanpassing van informatie in dit proces kan leiden tot zeer ernstige verstoringen in de financiële ondersteuning voor huurwaarborg, waarbij meer dan 75% van de gebruikers wordt geïmpacteerd. Een compensatie voor gebruikers is onmogelijk."/>
    <s v="Kritiek"/>
    <n v="1"/>
    <s v="Kritiek"/>
    <m/>
    <m/>
  </r>
  <r>
    <x v="0"/>
    <x v="10"/>
    <x v="44"/>
    <n v="275"/>
    <s v="Beheren van tussenkomst in mutualiteitsbijdragen"/>
    <x v="8"/>
    <s v="Proceslijst Audit Vlaanderen"/>
    <x v="1"/>
    <s v="Kernproces_Zorg en Welzijn_Financiële hulpverstrekking"/>
    <s v="Kernproces_Zorg en Welzijn_Financiële hulpverstrekking_Beheren van tussenkomst in mutualiteitsbijdragen"/>
    <s v="Kritiek"/>
    <s v="Directe impact op financiële ondersteuning, met zeer ernstige financiële gevolgen bij problemen."/>
    <s v="Kritiek"/>
    <s v="De onbeschikbaarheid, lekkage of aanpassing van informatie heeft een zeer ernstige impact op de reputatie van het lokaal bestuur. Dit zal continue negatieve berichtgeving in de pers met zich meebrengen."/>
    <s v="Groot"/>
    <s v="De onbeschikbaarheid, lekkage of aanpassing van informatie kan leiden tot ernstige juridische gevolgen zoals boetes."/>
    <s v="Groot"/>
    <s v="De onbeschikbaarheid, lekkage of aanpassing van informatie veroorzaakt een ernstige verstoring van de dienstverlening. Het proces kan maximaal 72 uur onbeschikbaar zijn zonder gevolgen voor de dienstverlening."/>
    <s v="Kritiek"/>
    <s v="De onbeschikbaarheid of incorrectheid van informatie heeft een zeer ernstige impact op de financiële hulpverlening, met een compensatie voor gebruikers onmogelijk en meer dan 75% van de gebruikers geïmpacteerd."/>
    <s v="Kritiek"/>
    <s v="Groot"/>
    <s v="De tussenkomst in mutualiteitsbijdragen is belangrijk voor de ondersteuning van kwetsbare groepen. Problemen met informatie kunnen leiden tot ernstige financiële gevolgen, zoals verlies van subsidies en administratieve kosten, met financiële schade van 15-20% van de jaaromzet."/>
    <s v="Groot"/>
    <s v="Problemen met beschikbaarheid, betrouwbaarheid of integriteit van informatie kunnen leiden tot ernstige reputatieschade, resulterend in enkele dagen negatieve berichtgeving. Dit proces is belangrijk voor de ondersteuning van mutualiteitsbijdragen."/>
    <s v="Groot"/>
    <s v="De onbeschikbaarheid, lekkage of aanpassing van informatie kan leiden tot ernstige juridische gevolgen zoals boetes, gezien het belang van correcte financiële tussenkomsten voor mutualiteitsbijdragen."/>
    <s v="Kritiek"/>
    <s v="De onbeschikbaarheid, lekkage of aanpassing van informatie kan leiden tot zeer ernstige verstoringen in de financiële ondersteuning van mutualiteitsbijdragen, wat directe negatieve gevolgen heeft voor de betrokkenen."/>
    <s v="Groot"/>
    <s v="De onbeschikbaarheid, lekkage of aanpassing van informatie in dit proces kan leiden tot aanzienlijke verstoringen in de financiële ondersteuning voor mutualiteitsbijdragen, waarbij tot 50% van de gebruikers wordt geïmpacteerd. "/>
    <s v="Kritiek"/>
    <n v="1"/>
    <s v="Kritiek"/>
    <m/>
    <m/>
  </r>
  <r>
    <x v="0"/>
    <x v="10"/>
    <x v="44"/>
    <n v="276"/>
    <s v="Beheren van tussenkomst leefgeld"/>
    <x v="8"/>
    <s v="Proceslijst Audit Vlaanderen"/>
    <x v="1"/>
    <s v="Kernproces_Zorg en Welzijn_Financiële hulpverstrekking"/>
    <s v="Kernproces_Zorg en Welzijn_Financiële hulpverstrekking_Beheren van tussenkomst leefgeld"/>
    <s v="Kritiek"/>
    <s v="Directe impact op financiële ondersteuning, met zeer ernstige financiële gevolgen bij problemen."/>
    <s v="Kritiek"/>
    <s v="De onbeschikbaarheid, lekkage of aanpassing van informatie heeft een zeer ernstige impact op de reputatie van het lokaal bestuur. Dit zal continue negatieve berichtgeving in de pers met zich meebrengen."/>
    <s v="Groot"/>
    <s v="De onbeschikbaarheid, lekkage of aanpassing van informatie kan leiden tot ernstige juridische gevolgen zoals boetes."/>
    <s v="Groot"/>
    <s v="De onbeschikbaarheid, lekkage of aanpassing van informatie veroorzaakt een ernstige verstoring van de dienstverlening. Het proces kan maximaal 72 uur onbeschikbaar zijn zonder gevolgen voor de dienstverlening."/>
    <s v="Kritiek"/>
    <s v="De onbeschikbaarheid of incorrectheid van informatie heeft een zeer ernstige impact op de financiële hulpverlening, met een compensatie voor gebruikers onmogelijk en meer dan 75% van de gebruikers geïmpacteerd."/>
    <s v="Kritiek"/>
    <s v="Groot"/>
    <s v="De tussenkomst in leefgeld is essentieel voor de dagelijkse ondersteuning van kwetsbare groepen. Problemen met informatie kunnen leiden tot ernstige financiële gevolgen, zoals verlies van inkomsten en juridische kosten, met financiële schade tot 20% van de jaaromzet."/>
    <s v="Kritiek"/>
    <s v="Problemen met beschikbaarheid, betrouwbaarheid of integriteit van informatie kunnen leiden tot zeer ernstige reputatieschade, resulterend in continue negatieve berichtgeving. Dit proces is cruciaal voor de financiële ondersteuning van burgers."/>
    <s v="Groot"/>
    <s v="De onbeschikbaarheid, lekkage of aanpassing van informatie kan leiden tot ernstige juridische gevolgen zoals boetes, gezien het belang van correcte financiële tussenkomsten voor leefgeld."/>
    <s v="Kritiek"/>
    <s v="De onbeschikbaarheid, lekkage of aanpassing van informatie kan leiden tot zeer ernstige verstoringen in de financiële ondersteuning van leefgeld, wat directe negatieve gevolgen heeft voor de betrokkenen."/>
    <s v="Groot"/>
    <s v="De onbeschikbaarheid, lekkage of aanpassing van informatie in dit proces kan leiden tot aanzienlijke verstoringen in de financiële ondersteuning voor leefgeld, waarbij tot 50% van de gebruikers wordt geïmpacteerd. Een compensatie voor gebruikers is onmogelijk."/>
    <s v="Kritiek"/>
    <n v="2"/>
    <s v="Kritiek"/>
    <m/>
    <m/>
  </r>
  <r>
    <x v="0"/>
    <x v="10"/>
    <x v="44"/>
    <n v="277"/>
    <s v="Beheren van tussenkomst Nederlandse taallessen"/>
    <x v="8"/>
    <s v="Proceslijst Audit Vlaanderen"/>
    <x v="1"/>
    <s v="Kernproces_Zorg en Welzijn_Financiële hulpverstrekking"/>
    <s v="Kernproces_Zorg en Welzijn_Financiële hulpverstrekking_Beheren van tussenkomst Nederlandse taallessen"/>
    <s v="Kritiek"/>
    <s v="Directe impact op financiële ondersteuning, met zeer ernstige financiële gevolgen bij problemen."/>
    <s v="Kritiek"/>
    <s v="De onbeschikbaarheid, lekkage of aanpassing van informatie heeft een zeer ernstige impact op de reputatie van het lokaal bestuur. Dit zal continue negatieve berichtgeving in de pers met zich meebrengen."/>
    <s v="Groot"/>
    <s v="De onbeschikbaarheid, lekkage of aanpassing van informatie kan leiden tot ernstige juridische gevolgen zoals boetes."/>
    <s v="Groot"/>
    <s v="De onbeschikbaarheid, lekkage of aanpassing van informatie veroorzaakt een ernstige verstoring van de dienstverlening. Het proces kan maximaal 72 uur onbeschikbaar zijn zonder gevolgen voor de dienstverlening."/>
    <s v="Kritiek"/>
    <s v="De onbeschikbaarheid of incorrectheid van informatie heeft een zeer ernstige impact op de financiële hulpverlening, met een compensatie voor gebruikers onmogelijk en meer dan 75% van de gebruikers geïmpacteerd."/>
    <s v="Kritiek"/>
    <s v="Groot"/>
    <s v="De tussenkomst in Nederlandse taallessen is belangrijk voor de integratie van kwetsbare groepen. Problemen met informatie kunnen leiden tot ernstige financiële gevolgen, zoals verlies van subsidies en administratieve kosten, met financiële schade van 15-20% van de jaaromzet."/>
    <s v="Groot"/>
    <s v="Problemen met beschikbaarheid, betrouwbaarheid of integriteit van informatie kunnen leiden tot ernstige reputatieschade, resulterend in enkele dagen negatieve berichtgeving. Dit proces is belangrijk voor de integratie van anderstaligen."/>
    <s v="Groot"/>
    <s v="De onbeschikbaarheid, lekkage of aanpassing van informatie kan leiden tot ernstige juridische gevolgen zoals boetes, gezien het belang van correcte financiële tussenkomsten voor taallessen."/>
    <s v="Groot"/>
    <s v="De onbeschikbaarheid, lekkage of aanpassing van informatie kan leiden tot ernstige verstoringen in de financiële ondersteuning van taallessen, wat directe negatieve gevolgen heeft voor de integratie van de betrokkenen."/>
    <s v="Groot"/>
    <s v="De onbeschikbaarheid, lekkage of aanpassing van informatie in dit proces kan leiden tot ernstige verstoringen in de financiële ondersteuning voor taallessen, waarbij tot 75% van de gebruikers wordt geïmpacteerd. Er is blijvende impact voor gebruikers."/>
    <s v="Groot"/>
    <n v="0"/>
    <s v="Niet kritiek"/>
    <m/>
    <m/>
  </r>
  <r>
    <x v="0"/>
    <x v="10"/>
    <x v="44"/>
    <n v="278"/>
    <s v="Beheren van tussenkomst voor haarverzorging"/>
    <x v="8"/>
    <s v="Proceslijst Audit Vlaanderen"/>
    <x v="1"/>
    <s v="Kernproces_Zorg en Welzijn_Financiële hulpverstrekking"/>
    <s v="Kernproces_Zorg en Welzijn_Financiële hulpverstrekking_Beheren van tussenkomst voor haarverzorging"/>
    <s v="Kritiek"/>
    <s v="Directe impact op financiële ondersteuning, met zeer ernstige financiële gevolgen bij problemen."/>
    <s v="Kritiek"/>
    <s v="De onbeschikbaarheid, lekkage of aanpassing van informatie heeft een zeer ernstige impact op de reputatie van het lokaal bestuur. Dit zal continue negatieve berichtgeving in de pers met zich meebrengen."/>
    <s v="Groot"/>
    <s v="De onbeschikbaarheid, lekkage of aanpassing van informatie kan leiden tot ernstige juridische gevolgen zoals boetes."/>
    <s v="Groot"/>
    <s v="De onbeschikbaarheid, lekkage of aanpassing van informatie veroorzaakt een ernstige verstoring van de dienstverlening. Het proces kan maximaal 72 uur onbeschikbaar zijn zonder gevolgen voor de dienstverlening."/>
    <s v="Kritiek"/>
    <s v="De onbeschikbaarheid of incorrectheid van informatie heeft een zeer ernstige impact op de financiële hulpverlening, met een compensatie voor gebruikers onmogelijk en meer dan 75% van de gebruikers geïmpacteerd."/>
    <s v="Kritiek"/>
    <s v="Gemiddeld"/>
    <s v="De tussenkomst in haarverzorging is belangrijk voor de ondersteuning van kwetsbare groepen. Problemen met informatie kunnen leiden tot aanzienlijke financiële gevolgen, zoals verlies van subsidies en administratieve kosten, met financiële schade van 10-15% van de jaaromzet."/>
    <s v="Gemiddeld"/>
    <s v="Problemen met beschikbaarheid, betrouwbaarheid of integriteit van informatie kunnen aanzienlijke reputatieschade veroorzaken, resulterend in éénmalige negatieve berichtgeving. Dit proces is belangrijk voor de persoonlijke verzorging van burgers."/>
    <s v="Groot"/>
    <s v="De onbeschikbaarheid, lekkage of aanpassing van informatie kan leiden tot ernstige juridische gevolgen zoals boetes, gezien het belang van correcte financiële tussenkomsten voor haarverzorging."/>
    <s v="Gemiddeld"/>
    <s v="De onbeschikbaarheid, lekkage of aanpassing van informatie kan leiden tot aanzienlijke verstoringen in de financiële ondersteuning van haarverzorging, wat directe negatieve gevolgen heeft voor de betrokkenen."/>
    <s v="Gemiddeld"/>
    <s v="De onbeschikbaarheid, lekkage of aanpassing van informatie in dit proces kan leiden tot aanzienlijke verstoringen in de financiële ondersteuning voor haarverzorging, waarbij tot 50% van de gebruikers wordt geïmpacteerd. Er is financiële schade voor gebruikers."/>
    <s v="Groot"/>
    <n v="0"/>
    <s v="Niet kritiek"/>
    <m/>
    <m/>
  </r>
  <r>
    <x v="0"/>
    <x v="10"/>
    <x v="44"/>
    <n v="279"/>
    <s v="Beheren van vakantietoelage personen met een handicap"/>
    <x v="8"/>
    <s v="Proceslijst Audit Vlaanderen"/>
    <x v="1"/>
    <s v="Kernproces_Zorg en Welzijn_Financiële hulpverstrekking"/>
    <s v="Kernproces_Zorg en Welzijn_Financiële hulpverstrekking_Beheren van vakantietoelage personen met een handicap"/>
    <s v="Kritiek"/>
    <s v="Directe impact op financiële ondersteuning, met zeer ernstige financiële gevolgen bij problemen."/>
    <s v="Kritiek"/>
    <s v="De onbeschikbaarheid, lekkage of aanpassing van informatie heeft een zeer ernstige impact op de reputatie van het lokaal bestuur. Dit zal continue negatieve berichtgeving in de pers met zich meebrengen."/>
    <s v="Groot"/>
    <s v="De onbeschikbaarheid, lekkage of aanpassing van informatie kan leiden tot ernstige juridische gevolgen zoals boetes."/>
    <s v="Groot"/>
    <s v="De onbeschikbaarheid, lekkage of aanpassing van informatie veroorzaakt een ernstige verstoring van de dienstverlening. Het proces kan maximaal 72 uur onbeschikbaar zijn zonder gevolgen voor de dienstverlening."/>
    <s v="Kritiek"/>
    <s v="De onbeschikbaarheid of incorrectheid van informatie heeft een zeer ernstige impact op de financiële hulpverlening, met een compensatie voor gebruikers onmogelijk en meer dan 75% van de gebruikers geïmpacteerd."/>
    <s v="Kritiek"/>
    <s v="Groot"/>
    <s v="De vakantietoelage voor personen met een handicap is belangrijk voor de ondersteuning van kwetsbare groepen. Problemen met informatie kunnen leiden tot ernstige financiële gevolgen, zoals verlies van subsidies en administratieve kosten, met financiële schade van 15-20% van de jaaromzet."/>
    <s v="Groot"/>
    <s v="Problemen met beschikbaarheid, betrouwbaarheid of integriteit van informatie kunnen leiden tot ernstige reputatieschade, resulterend in enkele dagen negatieve berichtgeving. Dit proces is belangrijk voor de ondersteuning van vakanties voor personen met een handicap."/>
    <s v="Groot"/>
    <s v="De onbeschikbaarheid, lekkage of aanpassing van informatie kan leiden tot ernstige juridische gevolgen zoals boetes, gezien het belang van correcte vakantietoelagen voor personen met een handicap."/>
    <s v="Kritiek"/>
    <s v="De onbeschikbaarheid, lekkage of aanpassing van informatie kan leiden tot zeer ernstige verstoringen in de financiële ondersteuning van vakantietoelagen, wat directe negatieve gevolgen heeft voor de betrokkenen."/>
    <s v="Gemiddeld"/>
    <s v="De onbeschikbaarheid, lekkage of aanpassing van informatie in dit proces kan leiden tot aanzienlijke verstoringen in de financiële ondersteuning voor vakantietoelagen, waarbij tot 50% van de gebruikers wordt geïmpacteerd. "/>
    <s v="Kritiek"/>
    <n v="1"/>
    <s v="Kritiek"/>
    <m/>
    <m/>
  </r>
  <r>
    <x v="0"/>
    <x v="10"/>
    <x v="44"/>
    <n v="280"/>
    <s v="Beheren van tussenkomst taxivervoer, minder mobiele personen"/>
    <x v="8"/>
    <s v="Proceslijst Audit Vlaanderen"/>
    <x v="1"/>
    <s v="Kernproces_Zorg en Welzijn_Financiële hulpverstrekking"/>
    <s v="Kernproces_Zorg en Welzijn_Financiële hulpverstrekking_Beheren van tussenkomst taxivervoer, minder mobiele personen"/>
    <s v="Kritiek"/>
    <s v="Directe impact op financiële ondersteuning, met zeer ernstige financiële gevolgen bij problemen."/>
    <s v="Kritiek"/>
    <s v="De onbeschikbaarheid, lekkage of aanpassing van informatie heeft een zeer ernstige impact op de reputatie van het lokaal bestuur. Dit zal continue negatieve berichtgeving in de pers met zich meebrengen."/>
    <s v="Groot"/>
    <s v="De onbeschikbaarheid, lekkage of aanpassing van informatie kan leiden tot ernstige juridische gevolgen zoals boetes."/>
    <s v="Groot"/>
    <s v="De onbeschikbaarheid, lekkage of aanpassing van informatie veroorzaakt een ernstige verstoring van de dienstverlening. Het proces kan maximaal 72 uur onbeschikbaar zijn zonder gevolgen voor de dienstverlening."/>
    <s v="Kritiek"/>
    <s v="De onbeschikbaarheid of incorrectheid van informatie heeft een zeer ernstige impact op de financiële hulpverlening, met een compensatie voor gebruikers onmogelijk en meer dan 75% van de gebruikers geïmpacteerd."/>
    <s v="Kritiek"/>
    <s v="Groot"/>
    <s v="De tussenkomst in taxivervoer voor minder mobiele personen is belangrijk voor de mobiliteit van kwetsbare groepen. Problemen met informatie kunnen leiden tot ernstige financiële gevolgen, zoals verlies van subsidies en administratieve kosten, met financiële schade van 15-20% van de jaaromzet."/>
    <s v="Groot"/>
    <s v="Problemen met beschikbaarheid, betrouwbaarheid of integriteit van informatie kunnen leiden tot ernstige reputatieschade, resulterend in enkele dagen negatieve berichtgeving. Dit proces is belangrijk voor de mobiliteit van minder mobiele personen."/>
    <s v="Groot"/>
    <s v="De onbeschikbaarheid, lekkage of aanpassing van informatie kan leiden tot ernstige juridische gevolgen zoals boetes, gezien het belang van correcte financiële tussenkomsten voor taxivervoer."/>
    <s v="Kritiek"/>
    <s v="De onbeschikbaarheid, lekkage of aanpassing van informatie kan leiden tot zeer ernstige verstoringen in de financiële ondersteuning van taxivervoer, wat directe negatieve gevolgen heeft voor de mobiliteit van de betrokkenen."/>
    <s v="Gemiddeld"/>
    <s v="De onbeschikbaarheid, lekkage of aanpassing van informatie in dit proces kan leiden tot aanzienlijke verstoringen in de financiële ondersteuning voor taxivervoer, waarbij tot 50% van de gebruikers wordt geïmpacteerd. "/>
    <s v="Kritiek"/>
    <n v="1"/>
    <s v="Kritiek"/>
    <m/>
    <m/>
  </r>
  <r>
    <x v="0"/>
    <x v="10"/>
    <x v="44"/>
    <n v="281"/>
    <s v="Beheren van tussenkomst vaccin tegen baarmoederhalskanker"/>
    <x v="8"/>
    <s v="Proceslijst Audit Vlaanderen"/>
    <x v="1"/>
    <s v="Kernproces_Zorg en Welzijn_Financiële hulpverstrekking"/>
    <s v="Kernproces_Zorg en Welzijn_Financiële hulpverstrekking_Beheren van tussenkomst vaccin tegen baarmoederhalskanker"/>
    <s v="Kritiek"/>
    <s v="Directe impact op financiële ondersteuning, met zeer ernstige financiële gevolgen bij problemen."/>
    <s v="Kritiek"/>
    <s v="De onbeschikbaarheid, lekkage of aanpassing van informatie heeft een zeer ernstige impact op de reputatie van het lokaal bestuur. Dit zal continue negatieve berichtgeving in de pers met zich meebrengen."/>
    <s v="Groot"/>
    <s v="De onbeschikbaarheid, lekkage of aanpassing van informatie kan leiden tot ernstige juridische gevolgen zoals boetes."/>
    <s v="Groot"/>
    <s v="De onbeschikbaarheid, lekkage of aanpassing van informatie veroorzaakt een ernstige verstoring van de dienstverlening. Het proces kan maximaal 72 uur onbeschikbaar zijn zonder gevolgen voor de dienstverlening."/>
    <s v="Kritiek"/>
    <s v="De onbeschikbaarheid of incorrectheid van informatie heeft een zeer ernstige impact op de financiële hulpverlening, met een compensatie voor gebruikers onmogelijk en meer dan 75% van de gebruikers geïmpacteerd."/>
    <s v="Kritiek"/>
    <s v="Groot"/>
    <s v="De tussenkomst in vaccin tegen baarmoederhalskanker is essentieel voor de gezondheid van kwetsbare groepen. Problemen met informatie kunnen leiden tot zeer ernstige financiële gevolgen, zoals verlies van inkomsten en juridische kosten, met financiële schade van meer dan 20% van de jaaromzet."/>
    <s v="Groot"/>
    <s v="Problemen met beschikbaarheid, betrouwbaarheid of integriteit van informatie kunnen leiden tot ernstige reputatieschade, resulterend in enkele dagen negatieve berichtgeving. Dit proces is belangrijk voor de gezondheidszorg."/>
    <s v="Groot"/>
    <s v="De onbeschikbaarheid, lekkage of aanpassing van informatie kan leiden tot ernstige juridische gevolgen zoals boetes, gezien het belang van correcte financiële tussenkomsten voor vaccinaties."/>
    <s v="Kritiek"/>
    <s v="De onbeschikbaarheid, lekkage of aanpassing van informatie kan leiden tot zeer ernstige verstoringen in de financiële ondersteuning van vaccinaties, wat directe negatieve gevolgen heeft voor de gezondheid van de betrokkenen."/>
    <s v="Groot"/>
    <s v="De onbeschikbaarheid, lekkage of aanpassing van informatie in dit proces kan leiden tot aanzienlijke verstoringen in de financiële ondersteuning voor vaccinaties, waarbij tot 75% van de gebruikers wordt geïmpacteerd. "/>
    <s v="Kritiek"/>
    <n v="1"/>
    <s v="Kritiek"/>
    <m/>
    <m/>
  </r>
  <r>
    <x v="0"/>
    <x v="10"/>
    <x v="44"/>
    <n v="282"/>
    <s v="Beheren van sociale premie water en elektriciteit voor gezinnen en personen met een laag inkomen"/>
    <x v="8"/>
    <s v="Proceslijst Audit Vlaanderen"/>
    <x v="1"/>
    <s v="Kernproces_Zorg en Welzijn_Financiële hulpverstrekking"/>
    <s v="Kernproces_Zorg en Welzijn_Financiële hulpverstrekking_Beheren van sociale premie water en elektriciteit voor gezinnen en personen met een laag inkomen"/>
    <s v="Kritiek"/>
    <s v="Directe impact op financiële ondersteuning, met zeer ernstige financiële gevolgen bij problemen."/>
    <s v="Kritiek"/>
    <s v="De onbeschikbaarheid, lekkage of aanpassing van informatie heeft een zeer ernstige impact op de reputatie van het lokaal bestuur. Dit zal continue negatieve berichtgeving in de pers met zich meebrengen."/>
    <s v="Groot"/>
    <s v="De onbeschikbaarheid, lekkage of aanpassing van informatie kan leiden tot ernstige juridische gevolgen zoals boetes."/>
    <s v="Groot"/>
    <s v="De onbeschikbaarheid, lekkage of aanpassing van informatie veroorzaakt een ernstige verstoring van de dienstverlening. Het proces kan maximaal 72 uur onbeschikbaar zijn zonder gevolgen voor de dienstverlening."/>
    <s v="Kritiek"/>
    <s v="De onbeschikbaarheid of incorrectheid van informatie heeft een zeer ernstige impact op de financiële hulpverlening, met een compensatie voor gebruikers onmogelijk en meer dan 75% van de gebruikers geïmpacteerd."/>
    <s v="Kritiek"/>
    <s v="Gemiddeld"/>
    <s v="De sociale premie voor water en elektriciteit is belangrijk voor de ondersteuning van kwetsbare groepen. Problemen met informatie kunnen leiden tot aanzienlijke financiële gevolgen, zoals verlies van subsidies en administratieve kosten, met financiële schade van 10-15% van de jaaromzet."/>
    <s v="Groot"/>
    <s v="Problemen met beschikbaarheid, betrouwbaarheid of integriteit van informatie kunnen leiden tot ernstige reputatieschade, resulterend in enkele dagen negatieve berichtgeving. Dit proces is belangrijk voor de ondersteuning van energiekosten voor gezinnen met een laag inkomen."/>
    <s v="Groot"/>
    <s v="De onbeschikbaarheid, lekkage of aanpassing van informatie kan leiden tot ernstige juridische gevolgen zoals boetes, gezien het belang van correcte sociale premies voor water en elektriciteit."/>
    <s v="Kritiek"/>
    <s v="De onbeschikbaarheid, lekkage of aanpassing van informatie kan leiden tot zeer ernstige verstoringen in de financiële ondersteuning van water- en elektriciteitskosten, wat directe negatieve gevolgen heeft voor de betrokkenen."/>
    <s v="Groot"/>
    <s v="De onbeschikbaarheid, lekkage of aanpassing van informatie in dit proces kan leiden tot aanzienlijke verstoringen in de financiële ondersteuning voor water en elektriciteit, waarbij tot 75% van de gebruikers wordt geïmpacteerd. Een compensatie voor gebruikers is onmogelijk."/>
    <s v="Kritiek"/>
    <n v="1"/>
    <s v="Kritiek"/>
    <m/>
    <m/>
  </r>
  <r>
    <x v="0"/>
    <x v="10"/>
    <x v="44"/>
    <n v="283"/>
    <s v="Beheren van gemeentelijke huurtoelage"/>
    <x v="8"/>
    <s v="Proceslijst Audit Vlaanderen"/>
    <x v="1"/>
    <s v="Kernproces_Zorg en Welzijn_Financiële hulpverstrekking"/>
    <s v="Kernproces_Zorg en Welzijn_Financiële hulpverstrekking_Beheren van gemeentelijke huurtoelage"/>
    <s v="Kritiek"/>
    <s v="Directe impact op financiële ondersteuning, met zeer ernstige financiële gevolgen bij problemen."/>
    <s v="Kritiek"/>
    <s v="De onbeschikbaarheid, lekkage of aanpassing van informatie heeft een zeer ernstige impact op de reputatie van het lokaal bestuur. Dit zal continue negatieve berichtgeving in de pers met zich meebrengen."/>
    <s v="Groot"/>
    <s v="De onbeschikbaarheid, lekkage of aanpassing van informatie kan leiden tot ernstige juridische gevolgen zoals boetes."/>
    <s v="Groot"/>
    <s v="De onbeschikbaarheid, lekkage of aanpassing van informatie veroorzaakt een ernstige verstoring van de dienstverlening. Het proces kan maximaal 72 uur onbeschikbaar zijn zonder gevolgen voor de dienstverlening."/>
    <s v="Kritiek"/>
    <s v="De onbeschikbaarheid of incorrectheid van informatie heeft een zeer ernstige impact op de financiële hulpverlening, met een compensatie voor gebruikers onmogelijk en meer dan 75% van de gebruikers geïmpacteerd."/>
    <s v="Kritiek"/>
    <s v="Groot"/>
    <s v="De gemeentelijke huurtoelage is belangrijk voor de ondersteuning van kwetsbare groepen. Problemen met informatie kunnen leiden tot ernstige financiële gevolgen, zoals verlies van subsidies en administratieve kosten, met financiële schade van 15-20% van de jaaromzet."/>
    <s v="Groot"/>
    <s v="Problemen met beschikbaarheid, betrouwbaarheid of integriteit van informatie kunnen leiden tot ernstige reputatieschade, resulterend in enkele dagen negatieve berichtgeving. Dit proces is belangrijk voor de ondersteuning van huurders."/>
    <s v="Groot"/>
    <s v="De onbeschikbaarheid, lekkage of aanpassing van informatie kan leiden tot ernstige juridische gevolgen zoals boetes, gezien het belang van correcte gemeentelijke huurtoelagen."/>
    <s v="Kritiek"/>
    <s v="De onbeschikbaarheid, lekkage of aanpassing van informatie kan leiden tot zeer ernstige verstoringen in de financiële ondersteuning van huurtoelagen, wat directe negatieve gevolgen heeft voor de betrokkenen."/>
    <s v="Gemiddeld"/>
    <s v="De onbeschikbaarheid, lekkage of aanpassing van informatie in dit proces kan leiden tot aanzienlijke verstoringen in de financiële ondersteuning voor huurders, waarbij tot 50% van de gebruikers (burgers) wordt geïmpacteerd. "/>
    <s v="Kritiek"/>
    <n v="1"/>
    <s v="Kritiek"/>
    <m/>
    <m/>
  </r>
  <r>
    <x v="0"/>
    <x v="10"/>
    <x v="44"/>
    <n v="284"/>
    <s v="Beheren van medisch-sociale toelage volwassenen met een handicap"/>
    <x v="8"/>
    <s v="Proceslijst Audit Vlaanderen"/>
    <x v="1"/>
    <s v="Kernproces_Zorg en Welzijn_Financiële hulpverstrekking"/>
    <s v="Kernproces_Zorg en Welzijn_Financiële hulpverstrekking_Beheren van medisch-sociale toelage volwassenen met een handicap"/>
    <s v="Kritiek"/>
    <s v="Directe impact op financiële ondersteuning, met zeer ernstige financiële gevolgen bij problemen."/>
    <s v="Kritiek"/>
    <s v="De onbeschikbaarheid, lekkage of aanpassing van informatie heeft een zeer ernstige impact op de reputatie van het lokaal bestuur. Dit zal continue negatieve berichtgeving in de pers met zich meebrengen."/>
    <s v="Groot"/>
    <s v="De onbeschikbaarheid, lekkage of aanpassing van informatie kan leiden tot ernstige juridische gevolgen zoals boetes."/>
    <s v="Groot"/>
    <s v="De onbeschikbaarheid, lekkage of aanpassing van informatie veroorzaakt een ernstige verstoring van de dienstverlening. Het proces kan maximaal 72 uur onbeschikbaar zijn zonder gevolgen voor de dienstverlening."/>
    <s v="Kritiek"/>
    <s v="De onbeschikbaarheid of incorrectheid van informatie heeft een zeer ernstige impact op de financiële hulpverlening, met een compensatie voor gebruikers onmogelijk en meer dan 75% van de gebruikers geïmpacteerd."/>
    <s v="Kritiek"/>
    <s v="Groot"/>
    <s v="De medisch-sociale toelage voor volwassenen met een handicap is essentieel voor hun welzijn en ondersteuning. Problemen met beschikbaarheid, betrouwbaarheid of integriteit van informatie kunnen leiden tot ernstige financiële gevolgen, zoals verlies van subsidies, juridische kosten en verlies van vertrouwen, met financiële schade van tot 20% van de jaaromzet."/>
    <s v="Groot"/>
    <s v="Problemen met beschikbaarheid, betrouwbaarheid of integriteit van informatie kunnen leiden tot ernstige reputatieschade, resulterend in enkele dagen negatieve berichtgeving. Dit proces is belangrijk voor de ondersteuning van volwassenen met een handicap."/>
    <s v="Groot"/>
    <s v="De onbeschikbaarheid, lekkage of aanpassing van informatie kan leiden tot ernstige juridische gevolgen zoals boetes, gezien het belang van correcte medisch-sociale toelagen."/>
    <s v="Kritiek"/>
    <s v="De onbeschikbaarheid, lekkage of aanpassing van informatie kan leiden tot zeer ernstige verstoringen in de financiële ondersteuning van medisch-sociale toelagen, wat directe negatieve gevolgen heeft voor de betrokkenen."/>
    <s v="Gemiddeld"/>
    <s v="De onbeschikbaarheid, lekkage of aanpassing van informatie in dit proces kan leiden tot aanzienlijke verstoringen in de financiële ondersteuning voor gehandicapte volwassenen, waarbij tot 50% van de gebruikers (burgers) wordt geïmpacteerd. "/>
    <s v="Kritiek"/>
    <n v="1"/>
    <s v="Kritiek"/>
    <m/>
    <m/>
  </r>
  <r>
    <x v="0"/>
    <x v="10"/>
    <x v="44"/>
    <n v="285"/>
    <s v="Beheren van vergoedingen betaald aan personen die zorgen voor een oudere (mantelzorgpremie)"/>
    <x v="8"/>
    <s v="Proceslijst Audit Vlaanderen"/>
    <x v="1"/>
    <s v="Kernproces_Zorg en Welzijn_Financiële hulpverstrekking"/>
    <s v="Kernproces_Zorg en Welzijn_Financiële hulpverstrekking_Beheren van vergoedingen betaald aan personen die zorgen voor een oudere (mantelzorgpremie)"/>
    <s v="Kritiek"/>
    <s v="Directe impact op financiële ondersteuning, met zeer ernstige financiële gevolgen bij problemen."/>
    <s v="Kritiek"/>
    <s v="De onbeschikbaarheid, lekkage of aanpassing van informatie heeft een zeer ernstige impact op de reputatie van het lokaal bestuur. Dit zal continue negatieve berichtgeving in de pers met zich meebrengen."/>
    <s v="Groot"/>
    <s v="De onbeschikbaarheid, lekkage of aanpassing van informatie kan leiden tot ernstige juridische gevolgen zoals boetes."/>
    <s v="Groot"/>
    <s v="De onbeschikbaarheid, lekkage of aanpassing van informatie veroorzaakt een ernstige verstoring van de dienstverlening. Het proces kan maximaal 72 uur onbeschikbaar zijn zonder gevolgen voor de dienstverlening."/>
    <s v="Kritiek"/>
    <s v="De onbeschikbaarheid of incorrectheid van informatie heeft een zeer ernstige impact op de financiële hulpverlening, met een compensatie voor gebruikers onmogelijk en meer dan 75% van de gebruikers geïmpacteerd."/>
    <s v="Kritiek"/>
    <s v="Groot"/>
    <s v="Mantelzorgpremies zijn cruciaal voor de ondersteuning van mantelzorgers. Problemen met informatie kunnen leiden tot zeer ernstige financiële gevolgen, zoals verlies van subsidies, juridische kosten en verlies van vertrouwen, met financiële schade tot 20% van de jaaromzet."/>
    <s v="Groot"/>
    <s v="Problemen met beschikbaarheid, betrouwbaarheid of integriteit van informatie kunnen leiden tot ernstige reputatieschade, resulterend in enkele dagen negatieve berichtgeving. Dit proces is belangrijk voor de ondersteuning van mantelzorgers."/>
    <s v="Groot"/>
    <s v="De onbeschikbaarheid, lekkage of aanpassing van informatie kan leiden tot ernstige juridische gevolgen zoals boetes, gezien het belang van correcte mantelzorgpremies."/>
    <s v="Kritiek"/>
    <s v="De onbeschikbaarheid, lekkage of aanpassing van informatie kan leiden tot zeer ernstige verstoringen in de financiële ondersteuning van mantelzorgpremies, wat directe negatieve gevolgen heeft voor de betrokkenen."/>
    <s v="Gemiddeld"/>
    <s v="De onbeschikbaarheid, lekkage of aanpassing van informatie in dit proces kan leiden tot aanzienlijke verstoringen in de financiële ondersteuning voor mantelzorgers, waarbij tot 50% van de gebruikers (burgers) wordt geïmpacteerd."/>
    <s v="Kritiek"/>
    <n v="1"/>
    <s v="Kritiek"/>
    <m/>
    <m/>
  </r>
  <r>
    <x v="0"/>
    <x v="10"/>
    <x v="44"/>
    <n v="286"/>
    <s v="Beheren van financiële tussenkomst verblijf in een woonzorgcentrum"/>
    <x v="8"/>
    <s v="Proceslijst Audit Vlaanderen"/>
    <x v="1"/>
    <s v="Kernproces_Zorg en Welzijn_Financiële hulpverstrekking"/>
    <s v="Kernproces_Zorg en Welzijn_Financiële hulpverstrekking_Beheren van financiële tussenkomst verblijf in een woonzorgcentrum"/>
    <s v="Kritiek"/>
    <s v="Directe impact op financiële ondersteuning, met zeer ernstige financiële gevolgen bij problemen."/>
    <s v="Kritiek"/>
    <s v="De onbeschikbaarheid, lekkage of aanpassing van informatie heeft een zeer ernstige impact op de reputatie van het lokaal bestuur. Dit zal continue negatieve berichtgeving in de pers met zich meebrengen."/>
    <s v="Groot"/>
    <s v="De onbeschikbaarheid, lekkage of aanpassing van informatie kan leiden tot ernstige juridische gevolgen zoals boetes."/>
    <s v="Groot"/>
    <s v="De onbeschikbaarheid, lekkage of aanpassing van informatie veroorzaakt een ernstige verstoring van de dienstverlening. Het proces kan maximaal 72 uur onbeschikbaar zijn zonder gevolgen voor de dienstverlening."/>
    <s v="Kritiek"/>
    <s v="De onbeschikbaarheid of incorrectheid van informatie heeft een zeer ernstige impact op de financiële hulpverlening, met een compensatie voor gebruikers onmogelijk en meer dan 75% van de gebruikers geïmpacteerd."/>
    <s v="Kritiek"/>
    <s v="Groot"/>
    <s v="Financiële tussenkomst voor verblijf in een woonzorgcentrum is essentieel voor de zorg van ouderen. Problemen met informatie kunnen leiden tot ernstige financiële gevolgen, zoals verlies van subsidies, juridische kosten en verlies van vertrouwen, met financiële schade tot 20% van de jaaromzet."/>
    <s v="Groot"/>
    <s v="Problemen met beschikbaarheid, betrouwbaarheid of integriteit van informatie kunnen leiden tot ernstige reputatieschade, resulterend in enkele dagen negatieve berichtgeving. Dit proces is belangrijk voor de ondersteuning van verblijfskosten in woonzorgcentra."/>
    <s v="Groot"/>
    <s v="De onbeschikbaarheid, lekkage of aanpassing van informatie kan leiden tot ernstige juridische gevolgen zoals boetes, gezien het belang van correcte financiële tussenkomsten voor woonzorgcentra."/>
    <s v="Kritiek"/>
    <s v="De onbeschikbaarheid, lekkage of aanpassing van informatie kan leiden tot zeer ernstige verstoringen in de financiële ondersteuning van woonzorgcentrumkosten, wat directe negatieve gevolgen heeft voor de betrokkenen."/>
    <s v="Groot"/>
    <s v="De onbeschikbaarheid, lekkage of aanpassing van informatie in dit proces kan leiden tot  ernstige verstoringen in de financiële ondersteuning voor verblijf in woonzorgcentra, waarbij tot 75% van de gebruikers (burgers) wordt geïmpacteerd. Een compensatie voor gebruikers is onmogelijk."/>
    <s v="Kritiek"/>
    <n v="1"/>
    <s v="Kritiek"/>
    <m/>
    <m/>
  </r>
  <r>
    <x v="0"/>
    <x v="10"/>
    <x v="44"/>
    <n v="287"/>
    <s v="Beheren van aanpassingspremie voor woning van ouderen en personen met handicap"/>
    <x v="8"/>
    <s v="Proceslijst Audit Vlaanderen"/>
    <x v="1"/>
    <s v="Kernproces_Zorg en Welzijn_Financiële hulpverstrekking"/>
    <s v="Kernproces_Zorg en Welzijn_Financiële hulpverstrekking_Beheren van aanpassingspremie voor woning van ouderen en personen met handicap"/>
    <s v="Kritiek"/>
    <s v="Directe impact op financiële ondersteuning, met zeer ernstige financiële gevolgen bij problemen."/>
    <s v="Kritiek"/>
    <s v="De onbeschikbaarheid, lekkage of aanpassing van informatie heeft een zeer ernstige impact op de reputatie van het lokaal bestuur. Dit zal continue negatieve berichtgeving in de pers met zich meebrengen."/>
    <s v="Groot"/>
    <s v="De onbeschikbaarheid, lekkage of aanpassing van informatie kan leiden tot ernstige juridische gevolgen zoals boetes."/>
    <s v="Groot"/>
    <s v="De onbeschikbaarheid, lekkage of aanpassing van informatie veroorzaakt een ernstige verstoring van de dienstverlening. Het proces kan maximaal 72 uur onbeschikbaar zijn zonder gevolgen voor de dienstverlening."/>
    <s v="Kritiek"/>
    <s v="De onbeschikbaarheid of incorrectheid van informatie heeft een zeer ernstige impact op de financiële hulpverlening, met een compensatie voor gebruikers onmogelijk en meer dan 75% van de gebruikers geïmpacteerd."/>
    <s v="Kritiek"/>
    <s v="Groot"/>
    <s v="Aanpassingspremies voor woningen zijn belangrijk voor de veiligheid en leefbaarheid van ouderen en personen met een handicap. Problemen met informatie kunnen leiden tot ernstige financiële gevolgen, zoals verlies van subsidies, juridische kosten en verlies van vertrouwen, met financiële schade tot 20% van de jaaromzet."/>
    <s v="Kritiek"/>
    <s v="Problemen met beschikbaarheid, betrouwbaarheid of integriteit van informatie kunnen leiden tot zeer ernstige reputatieschade, resulterend in continue negatieve berichtgeving. Dit proces is cruciaal voor de levenskwaliteit van kwetsbare groepen."/>
    <s v="Groot"/>
    <s v="De onbeschikbaarheid, lekkage of aanpassing van informatie kan leiden tot ernstige juridische gevolgen zoals boetes, gezien het belang van correcte aanpassingspremies voor woningen."/>
    <s v="Groot"/>
    <s v="De onbeschikbaarheid, lekkage of aanpassing van informatie kan leiden tot ernstige verstoringen in de ondersteuning van woningaanpassingen, wat directe negatieve gevolgen heeft voor de leefomstandigheden en veiligheid van ouderen en personen met een handicap."/>
    <s v="Groot"/>
    <s v="De onbeschikbaarheid, lekkage of aanpassing van informatie in dit proces kan leiden tot  ernstige verstoringen in de financiële ondersteuning voor woningaanpassingen, waarbij tot 75% van de gebruikers (burgers) wordt geïmpacteerd. Een compensatie voor gebruikers is onmogelijk."/>
    <s v="Kritiek"/>
    <n v="1"/>
    <s v="Kritiek"/>
    <m/>
    <m/>
  </r>
  <r>
    <x v="0"/>
    <x v="10"/>
    <x v="44"/>
    <n v="288"/>
    <s v="Beheren van premie voor palliatieve thuiszorg"/>
    <x v="8"/>
    <s v="Proceslijst Audit Vlaanderen"/>
    <x v="1"/>
    <s v="Kernproces_Zorg en Welzijn_Financiële hulpverstrekking"/>
    <s v="Kernproces_Zorg en Welzijn_Financiële hulpverstrekking_Beheren van premie voor palliatieve thuiszorg"/>
    <s v="Kritiek"/>
    <s v="Directe impact op financiële ondersteuning, met zeer ernstige financiële gevolgen bij problemen."/>
    <s v="Kritiek"/>
    <s v="De onbeschikbaarheid, lekkage of aanpassing van informatie heeft een zeer ernstige impact op de reputatie van het lokaal bestuur. Dit zal continue negatieve berichtgeving in de pers met zich meebrengen."/>
    <s v="Groot"/>
    <s v="De onbeschikbaarheid, lekkage of aanpassing van informatie kan leiden tot ernstige juridische gevolgen zoals boetes."/>
    <s v="Groot"/>
    <s v="De onbeschikbaarheid, lekkage of aanpassing van informatie veroorzaakt een ernstige verstoring van de dienstverlening. Het proces kan maximaal 72 uur onbeschikbaar zijn zonder gevolgen voor de dienstverlening."/>
    <s v="Kritiek"/>
    <s v="De onbeschikbaarheid of incorrectheid van informatie heeft een zeer ernstige impact op de financiële hulpverlening, met een compensatie voor gebruikers onmogelijk en meer dan 75% van de gebruikers geïmpacteerd."/>
    <s v="Kritiek"/>
    <s v="Groot"/>
    <s v="Premies voor palliatieve thuiszorg zijn essentieel voor de zorg van terminale patiënten. Problemen met informatie kunnen leiden tot ernstige financiële gevolgen, zoals verlies van subsidies, juridische kosten en verlies van vertrouwen, met financiële schade tot 20% van de jaaromzet."/>
    <s v="Kritiek"/>
    <s v="Problemen met beschikbaarheid, betrouwbaarheid of integriteit van informatie kunnen leiden tot zeer ernstige reputatieschade, resulterend in continue negatieve berichtgeving. Dit proces is essentieel voor de zorg en ondersteuning van terminale patiënten."/>
    <s v="Groot"/>
    <s v="De onbeschikbaarheid, lekkage of aanpassing van informatie kan leiden tot ernstige juridische gevolgen zoals boetes, gezien het belang van correcte premies voor palliatieve thuiszorg."/>
    <s v="Kritiek"/>
    <s v="De onbeschikbaarheid, lekkage of aanpassing van informatie kan leiden tot zeer ernstige verstoringen in de ondersteuning van palliatieve zorg, wat directe negatieve gevolgen heeft voor de kwaliteit van leven en zorg van terminale patiënten."/>
    <s v="Groot"/>
    <s v="De onbeschikbaarheid, lekkage of aanpassing van informatie in dit proces kan leiden tot  ernstige verstoringen in de financiële ondersteuning voor palliatieve thuiszorg, waarbij tot75% van de gebruikers (burgers) wordt geïmpacteerd. Een compensatie voor gebruikers is onmogelijk."/>
    <s v="Kritiek"/>
    <n v="2"/>
    <s v="Kritiek"/>
    <m/>
    <m/>
  </r>
  <r>
    <x v="0"/>
    <x v="10"/>
    <x v="44"/>
    <n v="289"/>
    <s v="Beheren van overige financiële steun (bv mazouttoelage, tussenkomst kinderopvang..)"/>
    <x v="8"/>
    <s v="Proceslijst Audit Vlaanderen"/>
    <x v="1"/>
    <s v="Kernproces_Zorg en Welzijn_Financiële hulpverstrekking"/>
    <s v="Kernproces_Zorg en Welzijn_Financiële hulpverstrekking_Beheren van overige financiële steun (bv mazouttoelage, tussenkomst kinderopvang..)"/>
    <s v="Kritiek"/>
    <s v="Directe impact op financiële ondersteuning, met zeer ernstige financiële gevolgen bij problemen."/>
    <s v="Kritiek"/>
    <s v="De onbeschikbaarheid, lekkage of aanpassing van informatie heeft een zeer ernstige impact op de reputatie van het lokaal bestuur. Dit zal continue negatieve berichtgeving in de pers met zich meebrengen."/>
    <s v="Groot"/>
    <s v="De onbeschikbaarheid, lekkage of aanpassing van informatie kan leiden tot ernstige juridische gevolgen zoals boetes."/>
    <s v="Groot"/>
    <s v="De onbeschikbaarheid, lekkage of aanpassing van informatie veroorzaakt een ernstige verstoring van de dienstverlening. Het proces kan maximaal 72 uur onbeschikbaar zijn zonder gevolgen voor de dienstverlening."/>
    <s v="Kritiek"/>
    <s v="De onbeschikbaarheid of incorrectheid van informatie heeft een zeer ernstige impact op de financiële hulpverlening, met een compensatie voor gebruikers onmogelijk en meer dan 75% van de gebruikers geïmpacteerd."/>
    <s v="Kritiek"/>
    <s v="Groot"/>
    <s v="Overige financiële steunmaatregelen zijn belangrijk voor de ondersteuning van kwetsbare groepen. Problemen met informatie kunnen leiden tot ernstige financiële gevolgen, zoals verlies van subsidies, juridische kosten en verlies van vertrouwen, met financiële schade tot 20% van de jaaromzet."/>
    <s v="Groot"/>
    <s v="Problemen met beschikbaarheid, betrouwbaarheid of integriteit van informatie kunnen leiden tot ernstige reputatieschade, resulterend in enkele dagen negatieve berichtgeving. Dit proces is belangrijk voor de financiële ondersteuning van burgers."/>
    <s v="Groot"/>
    <s v="De onbeschikbaarheid, lekkage of aanpassing van informatie kan leiden tot ernstige juridische gevolgen zoals boetes, gezien het belang van correcte overige financiële steunmaatregelen."/>
    <s v="Groot"/>
    <s v="De onbeschikbaarheid, lekkage of aanpassing van informatie kan leiden tot ernstige verstoringen in de verstrekking van diverse financiële steunmaatregelen, wat directe negatieve gevolgen heeft voor de financiële stabiliteit en welzijn van de ontvangers."/>
    <s v="Groot"/>
    <s v="De onbeschikbaarheid, lekkage of aanpassing van informatie in dit proces kan leiden tot  ernstige verstoringen in diverse financiële ondersteuningen, waarbij tot 75% van de gebruikers (burgers) wordt geïmpacteerd. Een compensatie voor gebruikers is onmogelijk."/>
    <s v="Groot"/>
    <n v="0"/>
    <s v="Niet kritiek"/>
    <m/>
    <m/>
  </r>
  <r>
    <x v="0"/>
    <x v="10"/>
    <x v="44"/>
    <n v="320"/>
    <s v="Opvolgen van opname - en facturatieproces VSB i.k.v. financiering voorzieningen"/>
    <x v="8"/>
    <s v="Inventaris decretale rapportage"/>
    <x v="1"/>
    <s v="Kernproces_Zorg en Welzijn_Financiële hulpverstrekking"/>
    <s v="Kernproces_Zorg en Welzijn_Financiële hulpverstrekking_Opvolgen van opname - en facturatieproces VSB i.k.v. financiering voorzieningen"/>
    <s v="Kritiek"/>
    <s v="Directe impact op financiële ondersteuning, met zeer ernstige financiële gevolgen bij problemen."/>
    <s v="Kritiek"/>
    <s v="De onbeschikbaarheid, lekkage of aanpassing van informatie heeft een zeer ernstige impact op de reputatie van het lokaal bestuur. Dit zal continue negatieve berichtgeving in de pers met zich meebrengen."/>
    <s v="Groot"/>
    <s v="De onbeschikbaarheid, lekkage of aanpassing van informatie kan leiden tot ernstige juridische gevolgen zoals boetes."/>
    <s v="Groot"/>
    <s v="De onbeschikbaarheid, lekkage of aanpassing van informatie veroorzaakt een ernstige verstoring van de dienstverlening. Het proces kan maximaal 72 uur onbeschikbaar zijn zonder gevolgen voor de dienstverlening."/>
    <s v="Kritiek"/>
    <s v="De onbeschikbaarheid of incorrectheid van informatie heeft een zeer ernstige impact op de financiële hulpverlening, met een compensatie voor gebruikers onmogelijk en meer dan 75% van de gebruikers geïmpacteerd."/>
    <s v="Kritiek"/>
    <s v="Groot"/>
    <s v="Het opvolgen van opname- en facturatieprocessen is cruciaal voor de financiering van zorgvoorzieningen. Problemen met informatie kunnen leiden tot ernstige financiële gevolgen, zoals verlies van subsidies, juridische kosten en verlies van vertrouwen, met financiële schade tot 20% van de jaaromzet."/>
    <s v="Groot"/>
    <s v="Problemen met beschikbaarheid, betrouwbaarheid of integriteit van informatie kunnen leiden tot  ernstige reputatieschade, resulterend in enkele dagen een negatieve berichtgeving. Dit proces is essentieel voor de financiële stabiliteit van zorgvoorzieningen."/>
    <s v="Groot"/>
    <s v="De onbeschikbaarheid, lekkage of aanpassing van informatie kan leiden tot ernstige juridische gevolgen zoals boetes, gezien het belang van correcte informatie voor de financiering van voorzieningen."/>
    <s v="Gemiddeld"/>
    <s v="De onbeschikbaarheid, lekkage of aanpassing van informatie kan leiden tot aanzienlijke verstoringen in de financiering van voorzieningen, wat directe negatieve gevolgen heeft voor de operationele continuïteit van zorginstellingen."/>
    <s v="Groot"/>
    <s v="De onbeschikbaarheid, lekkage of aanpassing van informatie in dit proces kan leiden tot ernstige verstoringen in de financiering van voorzieningen, waarbij tot 75% van de gebruikers (organisaties) wordt geïmpacteerd. Een compensatie voor gebruikers is onmogelijk."/>
    <s v="Groot"/>
    <n v="0"/>
    <s v="Niet kritiek"/>
    <m/>
    <m/>
  </r>
  <r>
    <x v="0"/>
    <x v="10"/>
    <x v="44"/>
    <n v="321"/>
    <s v="Meedelen van gegevens RaaS/eCalcura i.k.v. financiering voorzieningen"/>
    <x v="8"/>
    <s v="Inventaris decretale rapportage"/>
    <x v="1"/>
    <s v="Kernproces_Zorg en Welzijn_Financiële hulpverstrekking"/>
    <s v="Kernproces_Zorg en Welzijn_Financiële hulpverstrekking_Meedelen van gegevens RaaS/eCalcura i.k.v. financiering voorzieningen"/>
    <s v="Kritiek"/>
    <s v="Directe impact op financiële ondersteuning, met zeer ernstige financiële gevolgen bij problemen."/>
    <s v="Kritiek"/>
    <s v="De onbeschikbaarheid, lekkage of aanpassing van informatie heeft een zeer ernstige impact op de reputatie van het lokaal bestuur. Dit zal continue negatieve berichtgeving in de pers met zich meebrengen."/>
    <s v="Groot"/>
    <s v="De onbeschikbaarheid, lekkage of aanpassing van informatie kan leiden tot ernstige juridische gevolgen zoals boetes."/>
    <s v="Groot"/>
    <s v="De onbeschikbaarheid, lekkage of aanpassing van informatie veroorzaakt een ernstige verstoring van de dienstverlening. Het proces kan maximaal 72 uur onbeschikbaar zijn zonder gevolgen voor de dienstverlening."/>
    <s v="Kritiek"/>
    <s v="De onbeschikbaarheid of incorrectheid van informatie heeft een zeer ernstige impact op de financiële hulpverlening, met een compensatie voor gebruikers onmogelijk en meer dan 75% van de gebruikers geïmpacteerd."/>
    <s v="Kritiek"/>
    <s v="Groot"/>
    <s v="Het meedelen van gegevens voor financiering van voorzieningen is essentieel voor de correcte toekenning van subsidies. Problemen met informatie kunnen leiden tot ernstige financiële gevolgen, zoals verlies van subsidies, juridische kosten en verlies van vertrouwen, met financiële schade tot 20% van de jaaromzet."/>
    <s v="Groot"/>
    <s v="Problemen met beschikbaarheid, betrouwbaarheid of integriteit van informatie kunnen leiden tot ernstige reputatieschade, resulterend in enkele dagen negatieve berichtgeving. Dit proces is cruciaal voor de correcte financiering van zorgvoorzieningen."/>
    <s v="Groot"/>
    <s v="De onbeschikbaarheid, lekkage of aanpassing van informatie kan leiden tot ernstige juridische gevolgen zoals boetes, gezien het belang van correcte gegevens voor de financiering van voorzieningen."/>
    <s v="Gemiddeld"/>
    <s v="De onbeschikbaarheid, lekkage of aanpassing van informatie kan leiden tot aanzienlijke verstoringen in de rapportage en financiering van voorzieningen, wat directe negatieve gevolgen heeft voor de operationele continuïteit van zorginstellingen."/>
    <s v="Groot"/>
    <s v="De onbeschikbaarheid, lekkage of aanpassing van informatie in dit proces kan leiden tot ernstige verstoringen in de financiering van voorzieningen, waarbij tot 75% van de gebruikers (organisaties) wordt geïmpacteerd. Een compensatie voor gebruikers is onmogelijk."/>
    <s v="Groot"/>
    <n v="0"/>
    <s v="Niet kritiek"/>
    <m/>
    <m/>
  </r>
  <r>
    <x v="0"/>
    <x v="10"/>
    <x v="44"/>
    <n v="332"/>
    <s v="Organiseren van budgethulpverlening"/>
    <x v="8"/>
    <s v="Processen 6 lokale besturen"/>
    <x v="1"/>
    <s v="Kernproces_Zorg en Welzijn_Financiële hulpverstrekking"/>
    <s v="Kernproces_Zorg en Welzijn_Financiële hulpverstrekking_Organiseren van budgethulpverlening"/>
    <s v="Kritiek"/>
    <s v="Directe impact op financiële ondersteuning, met zeer ernstige financiële gevolgen bij problemen."/>
    <s v="Kritiek"/>
    <s v="De onbeschikbaarheid, lekkage of aanpassing van informatie heeft een zeer ernstige impact op de reputatie van het lokaal bestuur. Dit zal continue negatieve berichtgeving in de pers met zich meebrengen."/>
    <s v="Groot"/>
    <s v="De onbeschikbaarheid, lekkage of aanpassing van informatie kan leiden tot ernstige juridische gevolgen zoals boetes."/>
    <s v="Groot"/>
    <s v="De onbeschikbaarheid, lekkage of aanpassing van informatie veroorzaakt een ernstige verstoring van de dienstverlening. Het proces kan maximaal 72 uur onbeschikbaar zijn zonder gevolgen voor de dienstverlening."/>
    <s v="Kritiek"/>
    <s v="De onbeschikbaarheid of incorrectheid van informatie heeft een zeer ernstige impact op de financiële hulpverlening, met een compensatie voor gebruikers onmogelijk en meer dan 75% van de gebruikers geïmpacteerd."/>
    <s v="Kritiek"/>
    <s v="Groot"/>
    <s v="Budgethulpverlening is belangrijk voor de financiële stabiliteit van kwetsbare groepen. Problemen met informatie kunnen leiden tot ernstige financiële gevolgen, zoals verlies van subsidies, juridische kosten en verlies van vertrouwen, met financiële schade tot 20% van de jaaromzet."/>
    <s v="Groot"/>
    <s v="Problemen met beschikbaarheid, betrouwbaarheid of integriteit van informatie kunnen leiden tot ernstige reputatieschade, resulterend in enkele dagen negatieve berichtgeving. Dit proces is belangrijk voor de financiële stabiliteit van kwetsbare burgers."/>
    <s v="Groot"/>
    <s v="De onbeschikbaarheid, lekkage of aanpassing van informatie kan leiden tot ernstige juridische gevolgen zoals boetes, gezien het belang van correcte informatie voor budgethulpverlening en financiële ondersteuning."/>
    <s v="Groot"/>
    <s v="De onbeschikbaarheid, lekkage of aanpassing van informatie kan leiden tot ernstige verstoringen in de ondersteuning van budgetbeheer, wat directe negatieve gevolgen heeft voor de financiële stabiliteit en welzijn van de ontvangers."/>
    <s v="Groot"/>
    <s v="De onbeschikbaarheid, lekkage of aanpassing van informatie in dit proces kan leiden tot  ernstige verstoringen in de budgethulpverlening, waarbij tot 75% van de gebruikers (burgers) wordt geïmpacteerd. Een compensatie voor gebruikers is onmogelijk."/>
    <s v="Groot"/>
    <n v="0"/>
    <s v="Niet kritiek"/>
    <m/>
    <m/>
  </r>
  <r>
    <x v="0"/>
    <x v="10"/>
    <x v="44"/>
    <n v="339"/>
    <s v="Doorgeven van beslissingen genomen op het BCSD aan financiële dienst voor betalingen maar ook aan hogere overheden om subsidies te ontvangen"/>
    <x v="8"/>
    <s v="Processen 6 lokale besturen"/>
    <x v="1"/>
    <s v="Kernproces_Zorg en Welzijn_Financiële hulpverstrekking"/>
    <s v="Kernproces_Zorg en Welzijn_Financiële hulpverstrekking_Doorgeven van beslissingen genomen op het BCSD aan financiële dienst voor betalingen maar ook aan hogere overheden om subsidies te ontvangen"/>
    <s v="Kritiek"/>
    <s v="Directe impact op financiële ondersteuning, met zeer ernstige financiële gevolgen bij problemen."/>
    <s v="Kritiek"/>
    <s v="De onbeschikbaarheid, lekkage of aanpassing van informatie heeft een zeer ernstige impact op de reputatie van het lokaal bestuur. Dit zal continue negatieve berichtgeving in de pers met zich meebrengen."/>
    <s v="Groot"/>
    <s v="De onbeschikbaarheid, lekkage of aanpassing van informatie kan leiden tot ernstige juridische gevolgen zoals boetes."/>
    <s v="Groot"/>
    <s v="De onbeschikbaarheid, lekkage of aanpassing van informatie veroorzaakt een ernstige verstoring van de dienstverlening. Het proces kan maximaal 72 uur onbeschikbaar zijn zonder gevolgen voor de dienstverlening."/>
    <s v="Kritiek"/>
    <s v="De onbeschikbaarheid of incorrectheid van informatie heeft een zeer ernstige impact op de financiële hulpverlening, met een compensatie voor gebruikers onmogelijk en meer dan 75% van de gebruikers geïmpacteerd."/>
    <s v="Kritiek"/>
    <s v="Groot"/>
    <s v="Het doorgeven van beslissingen voor betalingen en subsidies is cruciaal voor de financiële ondersteuning van zorgmaatregelen. Problemen met informatie kunnen leiden tot ernstige financiële gevolgen, zoals verlies van subsidies, juridische kosten en verlies van vertrouwen, met financiële schade tot 20% van de jaaromzet."/>
    <s v="Kritiek"/>
    <s v="Problemen met beschikbaarheid, betrouwbaarheid of integriteit van informatie kunnen leiden tot zeer ernstige reputatieschade, resulterend in continue negatieve berichtgeving. Dit proces is essentieel voor de correcte uitvoering van financiële beslissingen en het verkrijgen van subsidies."/>
    <s v="Groot"/>
    <s v="De onbeschikbaarheid, lekkage of aanpassing van informatie kan leiden tot ernstige juridische gevolgen zoals boetes, gezien het belang van correcte informatie voor betalingen en het ontvangen van subsidies."/>
    <s v="Gemiddeld"/>
    <s v="De onbeschikbaarheid, lekkage of aanpassing van informatie kan leiden tot aanzienlijke verstoringen in de communicatie en uitvoering van financiële beslissingen, wat directe negatieve gevolgen heeft voor de operationele continuïteit van zorginstellingen en de verstrekking van subsidies."/>
    <s v="Groot"/>
    <s v="De onbeschikbaarheid, lekkage of aanpassing van informatie in dit proces kan leiden tot ernstige verstoringen in de financiële administratie en subsidieontvangst, waarbij tot 75% van de gebruikers (organisaties) wordt geïmpacteerd. Een compensatie voor gebruikers is onmogelijk."/>
    <s v="Kritiek"/>
    <n v="1"/>
    <s v="Kritiek"/>
    <m/>
    <m/>
  </r>
  <r>
    <x v="0"/>
    <x v="10"/>
    <x v="44"/>
    <n v="341"/>
    <s v="Uitbetalen van dringende steunen (per cash of overschrijving)"/>
    <x v="8"/>
    <s v="Processen 6 lokale besturen"/>
    <x v="1"/>
    <s v="Kernproces_Zorg en Welzijn_Financiële hulpverstrekking"/>
    <s v="Kernproces_Zorg en Welzijn_Financiële hulpverstrekking_Uitbetalen van dringende steunen (per cash of overschrijving)"/>
    <s v="Kritiek"/>
    <s v="Directe impact op financiële ondersteuning, met zeer ernstige financiële gevolgen bij problemen."/>
    <s v="Kritiek"/>
    <s v="De onbeschikbaarheid, lekkage of aanpassing van informatie heeft een zeer ernstige impact op de reputatie van het lokaal bestuur. Dit zal continue negatieve berichtgeving in de pers met zich meebrengen."/>
    <s v="Groot"/>
    <s v="De onbeschikbaarheid, lekkage of aanpassing van informatie kan leiden tot ernstige juridische gevolgen zoals boetes."/>
    <s v="Groot"/>
    <s v="De onbeschikbaarheid, lekkage of aanpassing van informatie veroorzaakt een ernstige verstoring van de dienstverlening. Het proces kan maximaal 72 uur onbeschikbaar zijn zonder gevolgen voor de dienstverlening."/>
    <s v="Kritiek"/>
    <s v="De onbeschikbaarheid of incorrectheid van informatie heeft een zeer ernstige impact op de financiële hulpverlening, met een compensatie voor gebruikers onmogelijk en meer dan 75% van de gebruikers geïmpacteerd."/>
    <s v="Kritiek"/>
    <s v="Groot"/>
    <s v="Het uitbetalen van dringende steunen is essentieel voor de onmiddellijke ondersteuning van kwetsbare groepen. Problemen met informatie kunnen leiden tot ernstige financiële gevolgen, zoals verlies van subsidies, juridische kosten en verlies van vertrouwen, met financiële schade tot 20% van de jaaromzet."/>
    <s v="Groot"/>
    <s v="Problemen met beschikbaarheid, betrouwbaarheid of integriteit van informatie kunnen leiden tot ernstige reputatieschade, resulterend in enekele dagen een negatieve berichtgeving. Dit proces is cruciaal voor de directe financiële ondersteuning van burgers in nood."/>
    <s v="Groot"/>
    <s v="De onbeschikbaarheid, lekkage of aanpassing van informatie kan leiden tot ernstige juridische gevolgen zoals boetes, gezien het belang van correcte informatie voor het uitbetalen van dringende steunen."/>
    <s v="Kritiek"/>
    <s v="De onbeschikbaarheid, lekkage of aanpassing van informatie kan leiden tot zeer ernstige verstoringen in de verstrekking van dringende financiële steun, wat directe negatieve gevolgen heeft voor de financiële stabiliteit en welzijn van de ontvangers."/>
    <s v="Groot"/>
    <s v="De onbeschikbaarheid, lekkage of aanpassing van informatie in dit proces kan leiden tot ernstige verstoringen in de uitbetaling van dringende steunen, waarbij tot 75% van de gebruikers (burgers) wordt geïmpacteerd. Een compensatie voor gebruikers is onmogelijk."/>
    <s v="Kritiek"/>
    <n v="1"/>
    <s v="Kritiek"/>
    <m/>
    <m/>
  </r>
  <r>
    <x v="0"/>
    <x v="10"/>
    <x v="44"/>
    <n v="344"/>
    <s v="Aanvragen van pensioenen, zorgbudget voor ouderen met een zorgnood, kinderbijslag…"/>
    <x v="8"/>
    <s v="Processen 6 lokale besturen"/>
    <x v="1"/>
    <s v="Kernproces_Zorg en Welzijn_Financiële hulpverstrekking"/>
    <s v="Kernproces_Zorg en Welzijn_Financiële hulpverstrekking_Aanvragen van pensioenen, zorgbudget voor ouderen met een zorgnood, kinderbijslag…"/>
    <s v="Kritiek"/>
    <s v="Directe impact op financiële ondersteuning, met zeer ernstige financiële gevolgen bij problemen."/>
    <s v="Kritiek"/>
    <s v="De onbeschikbaarheid, lekkage of aanpassing van informatie heeft een zeer ernstige impact op de reputatie van het lokaal bestuur. Dit zal continue negatieve berichtgeving in de pers met zich meebrengen."/>
    <s v="Groot"/>
    <s v="De onbeschikbaarheid, lekkage of aanpassing van informatie kan leiden tot ernstige juridische gevolgen zoals boetes."/>
    <s v="Groot"/>
    <s v="De onbeschikbaarheid, lekkage of aanpassing van informatie veroorzaakt een ernstige verstoring van de dienstverlening. Het proces kan maximaal 72 uur onbeschikbaar zijn zonder gevolgen voor de dienstverlening."/>
    <s v="Kritiek"/>
    <s v="De onbeschikbaarheid of incorrectheid van informatie heeft een zeer ernstige impact op de financiële hulpverlening, met een compensatie voor gebruikers onmogelijk en meer dan 75% van de gebruikers geïmpacteerd."/>
    <s v="Kritiek"/>
    <s v="Groot"/>
    <s v="Het aanvragen van pensioenen, zorgbudgetten en kinderbijslag is essentieel voor de financiële ondersteuning van burgers. Problemen met informatie kunnen leiden tot ernstige financiële gevolgen, zoals verlies van subsidies, juridische kosten en verlies van vertrouwen, met financiële schade tot 20% van de jaaromzet."/>
    <s v="Groot"/>
    <s v="Problemen met beschikbaarheid, betrouwbaarheid of integriteit van informatie kunnen leiden tot  ernstige reputatieschade, resulterend in enkele dagen een negatieve berichtgeving. Dit proces is essentieel voor de financiële zekerheid van burgers."/>
    <s v="Groot"/>
    <s v="De onbeschikbaarheid, lekkage of aanpassing van informatie kan leiden tot ernstige juridische gevolgen zoals boetes, gezien het belang van correcte informatie voor het aanvragen van pensioenen, zorgbudgetten en kinderbijslag."/>
    <s v="Groot"/>
    <s v="De onbeschikbaarheid, lekkage of aanpassing van informatie kan leiden tot ernstige verstoringen in de aanvraag en verstrekking van diverse sociale uitkeringen, wat directe negatieve gevolgen heeft voor de financiële stabiliteit en welzijn van de ontvangers."/>
    <s v="Groot"/>
    <s v="De onbeschikbaarheid, lekkage of aanpassing van informatie in dit proces kan leiden tot ernstige verstoringen in de aanvraag van pensioenen en andere sociale uitkeringen, waarbij tot 75% van de gebruikers (burgers) wordt geïmpacteerd. Een compensatie voor gebruikers is onmogelijk."/>
    <s v="Groot"/>
    <n v="0"/>
    <s v="Niet kritiek"/>
    <m/>
    <m/>
  </r>
  <r>
    <x v="0"/>
    <x v="10"/>
    <x v="45"/>
    <n v="704"/>
    <s v="Beheren van initiatieven in verband met sociale cohesie, uitsluiten van discriminatie en racisme, deradicalisering, taalbeleid, toegankelijkheid, beleidsparticipatie en de regie van het lokale integratiebeleid"/>
    <x v="8"/>
    <s v="Proceslijst Audit Vlaanderen"/>
    <x v="1"/>
    <s v="Kernproces_Zorg en Welzijn_Lokale integratie"/>
    <s v="Kernproces_Zorg en Welzijn_Lokale integratie_Beheren van initiatieven in verband met sociale cohesie, uitsluiten van discriminatie en racisme, deradicalisering, taalbeleid, toegankelijkheid, beleidsparticipatie en de regie van het lokale integratiebeleid"/>
    <s v="Laag"/>
    <s v="Beperkte directe financiële gevolgen, hoewel belangrijk voor sociale cohesie."/>
    <s v="Gemiddeld"/>
    <s v="De onbeschikbaarheid, lekkage of aanpassing van informatie heeft een aanzienlijke impact op de reputatie van het lokaal bestuur. Dit zal éénmalige negatieve berichtgeving in de pers met zich meebrengen."/>
    <s v="Gemiddeld"/>
    <s v="De onbeschikbaarheid, lekkage of aanpassing van informatie kan leiden tot aanzienlijke juridische gevolgen zoals aanmaningen."/>
    <s v="Gemiddeld"/>
    <s v="De onbeschikbaarheid, lekkage of aanpassing van informatie veroorzaakt een aanzienlijke verstoring van de dienstverlening. Het proces kan maximaal één week onbeschikbaar zijn zonder gevolgen voor de dienstverlening."/>
    <s v="Gemiddeld"/>
    <s v="De onbeschikbaarheid of incorrectheid van informatie kan aanzienlijke impact hebben op de lokale integratie, met financiële schade voor gebruikers."/>
    <s v="Gemiddeld"/>
    <e v="#N/A"/>
    <e v="#N/A"/>
    <e v="#N/A"/>
    <e v="#N/A"/>
    <e v="#N/A"/>
    <e v="#N/A"/>
    <e v="#N/A"/>
    <e v="#N/A"/>
    <e v="#N/A"/>
    <e v="#N/A"/>
    <e v="#N/A"/>
    <n v="0"/>
    <s v="Niet kritiek"/>
    <m/>
    <m/>
  </r>
  <r>
    <x v="0"/>
    <x v="10"/>
    <x v="45"/>
    <n v="705"/>
    <s v="Ondersteunen van maatschappelijke ontwikkeling"/>
    <x v="8"/>
    <s v="Proceslijst Audit Vlaanderen"/>
    <x v="1"/>
    <s v="Kernproces_Zorg en Welzijn_Lokale integratie"/>
    <s v="Kernproces_Zorg en Welzijn_Lokale integratie_Ondersteunen van maatschappelijke ontwikkeling"/>
    <s v="Laag"/>
    <s v="Beperkte directe financiële gevolgen, hoewel belangrijk voor sociale cohesie."/>
    <s v="Gemiddeld"/>
    <s v="De onbeschikbaarheid, lekkage of aanpassing van informatie heeft een aanzienlijke impact op de reputatie van het lokaal bestuur. Dit zal éénmalige negatieve berichtgeving in de pers met zich meebrengen."/>
    <s v="Gemiddeld"/>
    <s v="De onbeschikbaarheid, lekkage of aanpassing van informatie kan leiden tot aanzienlijke juridische gevolgen zoals aanmaningen."/>
    <s v="Gemiddeld"/>
    <s v="De onbeschikbaarheid, lekkage of aanpassing van informatie veroorzaakt een aanzienlijke verstoring van de dienstverlening. Het proces kan maximaal één week onbeschikbaar zijn zonder gevolgen voor de dienstverlening."/>
    <s v="Gemiddeld"/>
    <s v="De onbeschikbaarheid of incorrectheid van informatie kan aanzienlijke impact hebben op de lokale integratie, met financiële schade voor gebruikers."/>
    <s v="Gemiddeld"/>
    <e v="#N/A"/>
    <e v="#N/A"/>
    <e v="#N/A"/>
    <e v="#N/A"/>
    <e v="#N/A"/>
    <e v="#N/A"/>
    <e v="#N/A"/>
    <e v="#N/A"/>
    <e v="#N/A"/>
    <e v="#N/A"/>
    <e v="#N/A"/>
    <n v="0"/>
    <s v="Niet kritiek"/>
    <m/>
    <m/>
  </r>
  <r>
    <x v="0"/>
    <x v="10"/>
    <x v="45"/>
    <n v="706"/>
    <s v="Ondersteunen van het lokaal integratiebeleid (incl hulp bij huisvesting, taallessen, onderwijs,...)"/>
    <x v="8"/>
    <s v="Proceslijst Audit Vlaanderen"/>
    <x v="1"/>
    <s v="Kernproces_Zorg en Welzijn_Lokale integratie"/>
    <s v="Kernproces_Zorg en Welzijn_Lokale integratie_Ondersteunen van het lokaal integratiebeleid (incl hulp bij huisvesting, taallessen, onderwijs,...)"/>
    <s v="Laag"/>
    <s v="Beperkte directe financiële gevolgen, hoewel belangrijk voor sociale cohesie."/>
    <s v="Gemiddeld"/>
    <s v="De onbeschikbaarheid, lekkage of aanpassing van informatie heeft een aanzienlijke impact op de reputatie van het lokaal bestuur. Dit zal éénmalige negatieve berichtgeving in de pers met zich meebrengen."/>
    <s v="Gemiddeld"/>
    <s v="De onbeschikbaarheid, lekkage of aanpassing van informatie kan leiden tot aanzienlijke juridische gevolgen zoals aanmaningen."/>
    <s v="Gemiddeld"/>
    <s v="De onbeschikbaarheid, lekkage of aanpassing van informatie veroorzaakt een aanzienlijke verstoring van de dienstverlening. Het proces kan maximaal één week onbeschikbaar zijn zonder gevolgen voor de dienstverlening."/>
    <s v="Gemiddeld"/>
    <s v="De onbeschikbaarheid of incorrectheid van informatie kan aanzienlijke impact hebben op de lokale integratie, met financiële schade voor gebruikers."/>
    <s v="Gemiddeld"/>
    <e v="#N/A"/>
    <e v="#N/A"/>
    <e v="#N/A"/>
    <e v="#N/A"/>
    <e v="#N/A"/>
    <e v="#N/A"/>
    <e v="#N/A"/>
    <e v="#N/A"/>
    <e v="#N/A"/>
    <e v="#N/A"/>
    <e v="#N/A"/>
    <n v="0"/>
    <s v="Niet kritiek"/>
    <m/>
    <m/>
  </r>
  <r>
    <x v="0"/>
    <x v="10"/>
    <x v="37"/>
    <n v="257"/>
    <s v="Bieden van hulp i.g.v. familiaal geweld"/>
    <x v="7"/>
    <s v="Proceslijst Audit Vlaanderen"/>
    <x v="0"/>
    <s v="Kernproces_Zorg en Welzijn_Maatschappelijke dienstverlening"/>
    <s v="Kernproces_Zorg en Welzijn_Maatschappelijke dienstverlening_Bieden van hulp i.g.v. familiaal geweld"/>
    <e v="#N/A"/>
    <e v="#N/A"/>
    <e v="#N/A"/>
    <e v="#N/A"/>
    <e v="#N/A"/>
    <e v="#N/A"/>
    <e v="#N/A"/>
    <e v="#N/A"/>
    <e v="#N/A"/>
    <e v="#N/A"/>
    <e v="#N/A"/>
    <s v="Groot"/>
    <s v="Bij familiaal geweld is direct hulp bieden cruciaal, verstoring kan ernstige financiële gevolgen hebben (15-20% van de jaaromzet)"/>
    <s v="Kritiek"/>
    <s v="Gebrekkige uitvoering heeft zeer ernstige impact, continue negatieve berichtgeving en schandaalsfeer."/>
    <s v="Kritiek"/>
    <s v="Onbeschikbaarheid of incorrecte informatie kan leiden tot zeer ernstige juridische gevolgen door nalatigheid in hulpverlening bij familiaal geweld."/>
    <s v="Gemiddeld"/>
    <s v="Maximaal één week onbeschikbaar zonder verstoring. Integriteitsproblemen veroorzaken aanzienlijke verstoring bij overleg en samenwerking tussen ICT en business."/>
    <s v="Groot"/>
    <s v="Beschikbaarheidsproblemen hebben ernstige impact op het parkeerbeleid en beheer van parkeerautomaten, met blijvende gevolgen voor maximaal 75% van gebruikers."/>
    <s v="Kritiek"/>
    <n v="2"/>
    <s v="Kritiek"/>
    <m/>
    <m/>
  </r>
  <r>
    <x v="0"/>
    <x v="10"/>
    <x v="37"/>
    <n v="258"/>
    <s v="Opmaken en opvolgen lokaal gezondheidsbeleid (voedselpakketten, persoonsverzorging, materiële hulp,...)"/>
    <x v="7"/>
    <s v="Proceslijst Audit Vlaanderen"/>
    <x v="0"/>
    <s v="Kernproces_Zorg en Welzijn_Maatschappelijke dienstverlening"/>
    <s v="Kernproces_Zorg en Welzijn_Maatschappelijke dienstverlening_Opmaken en opvolgen lokaal gezondheidsbeleid (voedselpakketten, persoonsverzorging, materiële hulp,...)"/>
    <e v="#N/A"/>
    <e v="#N/A"/>
    <e v="#N/A"/>
    <e v="#N/A"/>
    <e v="#N/A"/>
    <e v="#N/A"/>
    <e v="#N/A"/>
    <e v="#N/A"/>
    <e v="#N/A"/>
    <e v="#N/A"/>
    <e v="#N/A"/>
    <s v="Gemiddeld"/>
    <s v="Gezondheidsbeleid is belangrijk voor welzijn, met aanzienlijke financiële gevolgen bij verstoring (10-15% van de jaaromzet)"/>
    <s v="Groot"/>
    <s v="Slechte uitvoering kan leiden tot ernstige negatieve berichtgeving in de pers gedurende enkele dagen."/>
    <s v="Kritiek"/>
    <s v="Onbeschikbaarheid of incorrecte informatie kan leiden tot zeer ernstige juridische gevolgen door nalatigheid bij gezondheidsbeleid."/>
    <s v="Laag"/>
    <s v="Maximaal maximaal één maand onbeschikbaar zonder verstoring. Gebrek aan integriteit kan verstoring veroorzaken."/>
    <s v="Groot"/>
    <s v="Beschikbaarheidsproblemen hebben ernstige impact op het lokaal gezondheidsbeleid en essentiële hulpverlening, met blijvende gevolgen voor maximaal 75% van gebruikers."/>
    <s v="Kritiek"/>
    <n v="1"/>
    <s v="Kritiek"/>
    <m/>
    <m/>
  </r>
  <r>
    <x v="0"/>
    <x v="10"/>
    <x v="37"/>
    <n v="259"/>
    <s v="Opvolgen van trajectbegeleiding, activering, sociale tewerkstelling"/>
    <x v="7"/>
    <s v="Proceslijst Audit Vlaanderen"/>
    <x v="0"/>
    <s v="Kernproces_Zorg en Welzijn_Maatschappelijke dienstverlening"/>
    <s v="Kernproces_Zorg en Welzijn_Maatschappelijke dienstverlening_Opvolgen van trajectbegeleiding, activering, sociale tewerkstelling"/>
    <e v="#N/A"/>
    <e v="#N/A"/>
    <e v="#N/A"/>
    <e v="#N/A"/>
    <e v="#N/A"/>
    <e v="#N/A"/>
    <e v="#N/A"/>
    <e v="#N/A"/>
    <e v="#N/A"/>
    <e v="#N/A"/>
    <e v="#N/A"/>
    <s v="Gemiddeld"/>
    <s v="Trajectbegeleiding heeft aanzienlijke financiële gevolgen bij verstoring (10-15% van de jaaromzet)"/>
    <s v="Gemiddeld"/>
    <s v="Gebrekkige uitvoering kan aanzienlijke impact hebben, resulterend in eenmalige negatieve persberichten."/>
    <s v="Groot"/>
    <s v="Onbeschikbaarheid of incorrecte informatie kan leiden tot ernstige juridische gevolgen door niet-naleving van begeleidings- en tewerkstellingsregels."/>
    <s v="Gemiddeld"/>
    <s v="Maximaal één week onbeschikbaar zonder verstoring. Integriteitsproblemen veroorzaken aanzienlijke verstoring bij overleg en samenwerking tussen ICT en business."/>
    <s v="Groot"/>
    <s v="Beschikbaarheidsproblemen hebben ernstige impact op trajectbegeleiding en sociaal beleid, met blijvende gevolgen voor maximaal 75% van gebruikers."/>
    <s v="Groot"/>
    <n v="0"/>
    <s v="Niet kritiek"/>
    <m/>
    <m/>
  </r>
  <r>
    <x v="0"/>
    <x v="10"/>
    <x v="37"/>
    <n v="260"/>
    <s v="Verlenen van juridische informatie en advies"/>
    <x v="7"/>
    <s v="Proceslijst Audit Vlaanderen"/>
    <x v="0"/>
    <s v="Kernproces_Zorg en Welzijn_Maatschappelijke dienstverlening"/>
    <s v="Kernproces_Zorg en Welzijn_Maatschappelijke dienstverlening_Verlenen van juridische informatie en advies"/>
    <e v="#N/A"/>
    <e v="#N/A"/>
    <e v="#N/A"/>
    <e v="#N/A"/>
    <e v="#N/A"/>
    <e v="#N/A"/>
    <e v="#N/A"/>
    <e v="#N/A"/>
    <e v="#N/A"/>
    <e v="#N/A"/>
    <e v="#N/A"/>
    <s v="Gemiddeld"/>
    <s v="Juridische informatie en advies is belangrijk, met aanzienlijke financiële gevolgen bij verstoring (10-15% van de jaaromzet)"/>
    <s v="Gemiddeld"/>
    <s v="Fouten kunnen aanzienlijke impact hebben, resulterend in eenmalige negatieve persberichten."/>
    <s v="Groot"/>
    <s v="Onbeschikbaarheid of incorrecte informatie kan leiden tot ernstige juridische gevolgen door nalatigheid in juridische informatieverlening."/>
    <s v="Gemiddeld"/>
    <s v="Maximaal één week onbeschikbaar zonder verstoring. Integriteitsproblemen veroorzaken aanzienlijke verstoring bij overleg en samenwerking tussen ICT en business."/>
    <s v="Gemiddeld"/>
    <s v="Beschikbaarheidsproblemen hebben aanzienlijke impact op juridische ondersteuning, resulterend in ongemakken voor maximaal 50% van gebruikers."/>
    <s v="Groot"/>
    <n v="0"/>
    <s v="Niet kritiek"/>
    <m/>
    <m/>
  </r>
  <r>
    <x v="0"/>
    <x v="10"/>
    <x v="37"/>
    <n v="261"/>
    <s v="Organiseren van schuldbemiddeling en budgetbeheer"/>
    <x v="7"/>
    <s v="Proceslijst Audit Vlaanderen"/>
    <x v="0"/>
    <s v="Kernproces_Zorg en Welzijn_Maatschappelijke dienstverlening"/>
    <s v="Kernproces_Zorg en Welzijn_Maatschappelijke dienstverlening_Organiseren van schuldbemiddeling en budgetbeheer"/>
    <e v="#N/A"/>
    <e v="#N/A"/>
    <e v="#N/A"/>
    <e v="#N/A"/>
    <e v="#N/A"/>
    <e v="#N/A"/>
    <e v="#N/A"/>
    <e v="#N/A"/>
    <e v="#N/A"/>
    <e v="#N/A"/>
    <e v="#N/A"/>
    <s v="Groot"/>
    <s v="Schuldbemiddeling en budgetbeheer zijn cruciaal voor financiëel welzijn van burgers, met ernstige financiële gevolgen bij verstoring (15-20% van de jaaromzet)"/>
    <s v="Gemiddeld"/>
    <s v="Fouten kunnen aanzienlijke impact hebben, resulterend in eenmalige negatieve persberichten."/>
    <s v="Kritiek"/>
    <s v="Onbeschikbaarheid of incorrecte informatie kan leiden tot zeer ernstige juridische gevolgen door nalatigheid in schuldbemiddeling en budgetbeheer."/>
    <s v="Gemiddeld"/>
    <s v="Maximaal één week onbeschikbaar zonder verstoring. Integriteitsproblemen veroorzaken aanzienlijke verstoring bij overleg en samenwerking tussen ICT en business."/>
    <s v="Gemiddeld"/>
    <s v="Beschikbaarheidsproblemen hebben aanzienlijke impact op schuldbemiddeling en budgetbeheer, resulterend in ongemakken voor maximaal 50% van gebruikers."/>
    <s v="Kritiek"/>
    <n v="1"/>
    <s v="Kritiek"/>
    <m/>
    <m/>
  </r>
  <r>
    <x v="0"/>
    <x v="10"/>
    <x v="37"/>
    <n v="262"/>
    <s v="Beheren van de Lokale Adviescommissie (LAC) over afsluiting of heraansluiting van elektriciteit, aardgas of water"/>
    <x v="7"/>
    <s v="Proceslijst Audit Vlaanderen"/>
    <x v="0"/>
    <s v="Kernproces_Zorg en Welzijn_Maatschappelijke dienstverlening"/>
    <s v="Kernproces_Zorg en Welzijn_Maatschappelijke dienstverlening_Beheren van de Lokale Adviescommissie (LAC) over afsluiting of heraansluiting van elektriciteit, aardgas of water"/>
    <e v="#N/A"/>
    <e v="#N/A"/>
    <e v="#N/A"/>
    <e v="#N/A"/>
    <e v="#N/A"/>
    <e v="#N/A"/>
    <e v="#N/A"/>
    <e v="#N/A"/>
    <e v="#N/A"/>
    <e v="#N/A"/>
    <e v="#N/A"/>
    <s v="Gemiddeld"/>
    <s v="LAC is belangrijk voor nutsvoorzieningen, met aanzienlijke financiële gevolgen bij verstoring (10-15% van de jaaromzet)"/>
    <s v="Gemiddeld"/>
    <s v="Fouten kunnen aanzienlijke impact hebben, resulterend in eenmalige negatieve persberichten."/>
    <s v="Kritiek"/>
    <s v="Onbeschikbaarheid of incorrecte informatie kan leiden tot zeer ernstige juridische vervolging door nalatigheid in het beheer van basisvoorzieningen."/>
    <s v="Gemiddeld"/>
    <s v="Maximaal één week onbeschikbaar zonder verstoring. Integriteitsproblemen veroorzaken aanzienlijke verstoring bij overleg en samenwerking tussen ICT en business."/>
    <s v="Gemiddeld"/>
    <s v="Beschikbaarheidsproblemen hebben aanzienlijke impact op schuldbemiddeling en budgetbeheer, resulterend in ongemakken voor maximaal 50% van gebruikers."/>
    <s v="Kritiek"/>
    <n v="1"/>
    <s v="Kritiek"/>
    <m/>
    <m/>
  </r>
  <r>
    <x v="0"/>
    <x v="10"/>
    <x v="37"/>
    <n v="299"/>
    <s v="Ondersteunen bij oprichting welzijnsvereniging"/>
    <x v="7"/>
    <s v="Inventaris decretale rapportage"/>
    <x v="0"/>
    <s v="Kernproces_Zorg en Welzijn_Maatschappelijke dienstverlening"/>
    <s v="Kernproces_Zorg en Welzijn_Maatschappelijke dienstverlening_Ondersteunen bij oprichting welzijnsvereniging"/>
    <e v="#N/A"/>
    <e v="#N/A"/>
    <e v="#N/A"/>
    <e v="#N/A"/>
    <e v="#N/A"/>
    <e v="#N/A"/>
    <e v="#N/A"/>
    <e v="#N/A"/>
    <e v="#N/A"/>
    <e v="#N/A"/>
    <e v="#N/A"/>
    <s v="Laag"/>
    <s v="Ondersteuning bij oprichting heeft beperkte directe financiële gevolgen (5-10% van de jaaromzet)"/>
    <s v="Laag"/>
    <s v="Fouten hebben beperkte impact, leiden tot interne communicatie en communicatie naar betrokkenen."/>
    <s v="Gemiddeld"/>
    <s v="Juridische implicaties bij inbreuken kunnen aanzienlijke gevolgen hebben, zoals aanmaningen bij niet-naleving van oprichtingsregels."/>
    <s v="Gemiddeld"/>
    <s v="Maximaal één week onbeschikbaar zonder verstoring. Integriteitsproblemen veroorzaken aanzienlijke verstoring bij ondersteuning van welzijnsvereniging."/>
    <s v="Groot"/>
    <s v="Beschikbaarheidsproblemen hebben ernstige impact op de oprichting van welzijnsverenigingen, met blijvende gevolgen voor maximaal 75% van gebruikers."/>
    <s v="Groot"/>
    <n v="0"/>
    <s v="Niet kritiek"/>
    <m/>
    <m/>
  </r>
  <r>
    <x v="0"/>
    <x v="10"/>
    <x v="37"/>
    <n v="300"/>
    <s v="Ondersteunen bij oprichting van de ziekenhuisvereniging"/>
    <x v="7"/>
    <s v="Inventaris decretale rapportage"/>
    <x v="0"/>
    <s v="Kernproces_Zorg en Welzijn_Maatschappelijke dienstverlening"/>
    <s v="Kernproces_Zorg en Welzijn_Maatschappelijke dienstverlening_Ondersteunen bij oprichting van de ziekenhuisvereniging"/>
    <e v="#N/A"/>
    <e v="#N/A"/>
    <e v="#N/A"/>
    <e v="#N/A"/>
    <e v="#N/A"/>
    <e v="#N/A"/>
    <e v="#N/A"/>
    <e v="#N/A"/>
    <e v="#N/A"/>
    <e v="#N/A"/>
    <e v="#N/A"/>
    <s v="Laag"/>
    <s v="Ondersteuning heeft beperkte directe financiële gevolgen (5-"/>
    <s v="Laag"/>
    <s v="Fouten hebben beperkte impact, leiden tot interne communicatie en communicatie naar betrokkenen."/>
    <s v="Gemiddeld"/>
    <s v="Juridische implicaties bij inbreuken kunnen aanzienlijke gevolgen hebben, zoals aanmaningen bij niet-naleving van oprichtingsregels."/>
    <s v="Gemiddeld"/>
    <s v="Maximaal één week onbeschikbaar zonder verstoring. Gebrek aan integriteit veroorzaakt aanzienlijke verstoring bij ondersteuning van ziekenhuisvereniging."/>
    <s v="Groot"/>
    <s v="Beschikbaarheidsproblemen hebben ernstige impact op de oprichting van ziekenhuisverenigingen, met blijvende gevolgen voor maximaal 75% van gebruikers."/>
    <s v="Groot"/>
    <n v="0"/>
    <s v="Niet kritiek"/>
    <m/>
    <m/>
  </r>
  <r>
    <x v="0"/>
    <x v="10"/>
    <x v="37"/>
    <n v="301"/>
    <s v="Ondersteunen van oprichting van vereniging of vennootschap voor sociale dienstverlening"/>
    <x v="7"/>
    <s v="Inventaris decretale rapportage"/>
    <x v="0"/>
    <s v="Kernproces_Zorg en Welzijn_Maatschappelijke dienstverlening"/>
    <s v="Kernproces_Zorg en Welzijn_Maatschappelijke dienstverlening_Ondersteunen van oprichting van vereniging of vennootschap voor sociale dienstverlening"/>
    <e v="#N/A"/>
    <e v="#N/A"/>
    <e v="#N/A"/>
    <e v="#N/A"/>
    <e v="#N/A"/>
    <e v="#N/A"/>
    <e v="#N/A"/>
    <e v="#N/A"/>
    <e v="#N/A"/>
    <e v="#N/A"/>
    <e v="#N/A"/>
    <s v="Laag"/>
    <s v="Ondersteuning heeft beperkte directe financiële gevolgen (5-10% van de jaaromzet)"/>
    <s v="Laag"/>
    <s v="Fouten hebben beperkte impact, leiden tot interne communicatie en communicatie naar betrokkenen."/>
    <s v="Gemiddeld"/>
    <s v="Juridische implicaties bij inbreuken kunnen aanzienlijke gevolgen hebben, zoals aanmaningen bij niet-naleving van oprichtingsregels."/>
    <s v="Gemiddeld"/>
    <s v="Maximaal één week onbeschikbaar zonder verstoring. Integriteitsproblemen veroorzaken aanzienlijke verstoring bij ondersteuning van sociale dienstverlening."/>
    <s v="Groot"/>
    <s v="Beschikbaarheidsproblemen hebben ernstige impact op de oprichting van sociale dienstverlening, met blijvende gevolgen voor maximaal 75% van gebruikers."/>
    <s v="Groot"/>
    <n v="0"/>
    <s v="Niet kritiek"/>
    <m/>
    <m/>
  </r>
  <r>
    <x v="0"/>
    <x v="10"/>
    <x v="37"/>
    <n v="302"/>
    <s v="Ondersteunen van oprichting woonzorgvereniging of de woonzorgvennootschap"/>
    <x v="7"/>
    <s v="Inventaris decretale rapportage"/>
    <x v="0"/>
    <s v="Kernproces_Zorg en Welzijn_Maatschappelijke dienstverlening"/>
    <s v="Kernproces_Zorg en Welzijn_Maatschappelijke dienstverlening_Ondersteunen van oprichting woonzorgvereniging of de woonzorgvennootschap"/>
    <e v="#N/A"/>
    <e v="#N/A"/>
    <e v="#N/A"/>
    <e v="#N/A"/>
    <e v="#N/A"/>
    <e v="#N/A"/>
    <e v="#N/A"/>
    <e v="#N/A"/>
    <e v="#N/A"/>
    <e v="#N/A"/>
    <e v="#N/A"/>
    <s v="Laag"/>
    <s v="Ondersteuning bij oprichting woonzorgverenigingen heeft beperkte directe financiële gevolgen (5-10% van de jaaromzet)"/>
    <s v="Kritiek"/>
    <s v="Gebrekkige uitvoering heeft zeer ernstige impact, continue negatieve berichtgeving en schandaalsfeer."/>
    <s v="Groot"/>
    <s v="Bij fouten of onbeschikbaarheid kunnen ernstige juridische gevolgen ontstaan door niet-naleving van welzijn- en zorgregulaties."/>
    <s v="Gemiddeld"/>
    <s v="Maximaal één week onbeschikbaar zonder verstoring. Gebrek aan integriteit veroorzaakt aanzienlijke verstoring bij ondersteuning van woonzorgvereniging."/>
    <s v="Groot"/>
    <s v="Beschikbaarheidsproblemen hebben ernstige impact op de oprichting van woonzorgverenigingen, met blijvende gevolgen voor maximaal 75% van gebruikers."/>
    <s v="Kritiek"/>
    <n v="1"/>
    <s v="Kritiek"/>
    <m/>
    <m/>
  </r>
  <r>
    <x v="0"/>
    <x v="10"/>
    <x v="37"/>
    <n v="303"/>
    <s v="Behandelen van goedkeuring of toetreding welzijnsvereniging door gemeenteraad"/>
    <x v="7"/>
    <s v="Inventaris decretale rapportage"/>
    <x v="0"/>
    <s v="Kernproces_Zorg en Welzijn_Maatschappelijke dienstverlening"/>
    <s v="Kernproces_Zorg en Welzijn_Maatschappelijke dienstverlening_Behandelen van goedkeuring of toetreding welzijnsvereniging door gemeenteraad"/>
    <e v="#N/A"/>
    <e v="#N/A"/>
    <e v="#N/A"/>
    <e v="#N/A"/>
    <e v="#N/A"/>
    <e v="#N/A"/>
    <e v="#N/A"/>
    <e v="#N/A"/>
    <e v="#N/A"/>
    <e v="#N/A"/>
    <e v="#N/A"/>
    <s v="Laag"/>
    <s v="Behandelen van goedkeuring heeft beperkte directe financiële impact (5-10% van de jaaromzet)"/>
    <s v="Laag"/>
    <s v="Fouten hebben beperkte impact, leiden tot interne communicatie en communicatie naar betrokkenen."/>
    <s v="Gemiddeld"/>
    <s v="Juridische implicaties bij inbreuken kunnen aanzienlijke gevolgen hebben, zoals aanmaningen bij niet-naleving van goedkeuringsregels."/>
    <s v="Gemiddeld"/>
    <s v="Maximaal één week onbeschikbaar zonder verstoring. Gebrek aan integriteit veroorzaakt aanzienlijke verstoring bij goedkeuringen door gemeenteraad."/>
    <s v="Gemiddeld"/>
    <s v="Beschikbaarheidsproblemen hebben aanzienlijke impact op de goedkeuring en toetreding voor welzijnsverenigingen, resulterend in problemen voor maximaal 50% van processen."/>
    <s v="Gemiddeld"/>
    <n v="0"/>
    <s v="Niet kritiek"/>
    <m/>
    <m/>
  </r>
  <r>
    <x v="0"/>
    <x v="10"/>
    <x v="37"/>
    <n v="304"/>
    <s v="Behandelen van goedkeuring of toetreding ziekenhuisvereniging"/>
    <x v="7"/>
    <s v="Inventaris decretale rapportage"/>
    <x v="0"/>
    <s v="Kernproces_Zorg en Welzijn_Maatschappelijke dienstverlening"/>
    <s v="Kernproces_Zorg en Welzijn_Maatschappelijke dienstverlening_Behandelen van goedkeuring of toetreding ziekenhuisvereniging"/>
    <e v="#N/A"/>
    <e v="#N/A"/>
    <e v="#N/A"/>
    <e v="#N/A"/>
    <e v="#N/A"/>
    <e v="#N/A"/>
    <e v="#N/A"/>
    <e v="#N/A"/>
    <e v="#N/A"/>
    <e v="#N/A"/>
    <e v="#N/A"/>
    <s v="Laag"/>
    <s v="Behandelen van goedkeuring heeft beperkte directe financiële impact (5-10% van de jaaromzet)"/>
    <s v="Laag"/>
    <s v="Fouten hebben beperkte impact, leiden tot interne communicatie en communicatie naar betrokkenen."/>
    <s v="Gemiddeld"/>
    <s v="Juridische implicaties bij inbreuken kunnen aanzienlijke gevolgen hebben, zoals aanmaningen bij niet-naleving van goedkeuringsregels."/>
    <s v="Gemiddeld"/>
    <s v="Maximaal één week onbeschikbaar zonder verstoring. Gebrek aan integriteit veroorzaakt aanzienlijke verstoring bij goedkeuringen voor ziekenhuisvereniging."/>
    <s v="Gemiddeld"/>
    <s v="Beschikbaarheidsproblemen hebben aanzienlijke impact op de goedkeuring en toetreding voor ziekenhuisverenigingen, resulterend in problemen voor maximaal 50% van processen."/>
    <s v="Gemiddeld"/>
    <n v="0"/>
    <s v="Niet kritiek"/>
    <m/>
    <m/>
  </r>
  <r>
    <x v="0"/>
    <x v="10"/>
    <x v="37"/>
    <n v="305"/>
    <s v="Behandelen van goedkeuring of toetreding vereniging of vennootschap voor sociale dienstverlening"/>
    <x v="7"/>
    <s v="Inventaris decretale rapportage"/>
    <x v="0"/>
    <s v="Kernproces_Zorg en Welzijn_Maatschappelijke dienstverlening"/>
    <s v="Kernproces_Zorg en Welzijn_Maatschappelijke dienstverlening_Behandelen van goedkeuring of toetreding vereniging of vennootschap voor sociale dienstverlening"/>
    <e v="#N/A"/>
    <e v="#N/A"/>
    <e v="#N/A"/>
    <e v="#N/A"/>
    <e v="#N/A"/>
    <e v="#N/A"/>
    <e v="#N/A"/>
    <e v="#N/A"/>
    <e v="#N/A"/>
    <e v="#N/A"/>
    <e v="#N/A"/>
    <s v="Laag"/>
    <s v="Behandelen van goedkeuring heeft beperkte directe financiële impact (5-10% van de jaaromzet)"/>
    <s v="Laag"/>
    <s v="Fouten hebben beperkte impact, leiden tot interne communicatie en communicatie naar betrokkenen."/>
    <s v="Gemiddeld"/>
    <s v="Juridische implicaties bij inbreuken kunnen aanzienlijke gevolgen hebben, zoals aanmaningen bij niet-naleving van goedkeuringsregels."/>
    <s v="Gemiddeld"/>
    <s v="Maximaal één week onbeschikbaar zonder verstoring. Integriteitsproblemen veroorzaken aanzienlijke verstoring bij goedkeuringen voor sociale dienstverlening."/>
    <s v="Gemiddeld"/>
    <s v="Beschikbaarheidsproblemen hebben aanzienlijke impact op de goedkeuring en toetreding voor sociale dienstverlening, resulterend in problemen voor maximaal 50% van processen."/>
    <s v="Gemiddeld"/>
    <n v="0"/>
    <s v="Niet kritiek"/>
    <m/>
    <m/>
  </r>
  <r>
    <x v="0"/>
    <x v="10"/>
    <x v="37"/>
    <n v="306"/>
    <s v="Behandelen van goedkeuring of toetreding  woonzorgvereniging of woonzorgvennootschap"/>
    <x v="7"/>
    <s v="Inventaris decretale rapportage"/>
    <x v="0"/>
    <s v="Kernproces_Zorg en Welzijn_Maatschappelijke dienstverlening"/>
    <s v="Kernproces_Zorg en Welzijn_Maatschappelijke dienstverlening_Behandelen van goedkeuring of toetreding  woonzorgvereniging of woonzorgvennootschap"/>
    <e v="#N/A"/>
    <e v="#N/A"/>
    <e v="#N/A"/>
    <e v="#N/A"/>
    <e v="#N/A"/>
    <e v="#N/A"/>
    <e v="#N/A"/>
    <e v="#N/A"/>
    <e v="#N/A"/>
    <e v="#N/A"/>
    <e v="#N/A"/>
    <s v="Laag"/>
    <s v="Behandelen van goedkeuring heeft beperkte directe financiële impact (5-10% van de jaaromzet)"/>
    <s v="Kritiek"/>
    <s v="Gebrekkige uitvoering heeft zeer ernstige impact, continue negatieve berichtgeving en schandaalsfeer."/>
    <s v="Gemiddeld"/>
    <s v="Juridische implicaties bij inbreuken kunnen aanzienlijke gevolgen hebben, zoals aanmaningen bij niet-naleving van goedkeuringsregels."/>
    <s v="Gemiddeld"/>
    <s v="Maximaal één week onbeschikbaar zonder verstoring. Gebrek aan integriteit veroorzaakt aanzienlijke verstoring bij goedkeuringen voor woonzorg."/>
    <s v="Gemiddeld"/>
    <s v="Beschikbaarheidsproblemen hebben aanzienlijke impact op de goedkeuring en toetreding voor woonzorgverenigingen, resulterend in problemen voor maximaal 50% van processen."/>
    <s v="Kritiek"/>
    <n v="1"/>
    <s v="Kritiek"/>
    <m/>
    <m/>
  </r>
  <r>
    <x v="0"/>
    <x v="10"/>
    <x v="37"/>
    <n v="319"/>
    <s v="Opvolgen van fysieke en psychosociale revalidatie"/>
    <x v="7"/>
    <s v="Inventaris decretale rapportage"/>
    <x v="0"/>
    <s v="Kernproces_Zorg en Welzijn_Maatschappelijke dienstverlening"/>
    <s v="Kernproces_Zorg en Welzijn_Maatschappelijke dienstverlening_Opvolgen van fysieke en psychosociale revalidatie"/>
    <e v="#N/A"/>
    <e v="#N/A"/>
    <e v="#N/A"/>
    <e v="#N/A"/>
    <e v="#N/A"/>
    <e v="#N/A"/>
    <e v="#N/A"/>
    <e v="#N/A"/>
    <e v="#N/A"/>
    <e v="#N/A"/>
    <e v="#N/A"/>
    <s v="Gemiddeld"/>
    <s v="Revalidatie is essentieel voor gezondheid en welzijn, met aanzienlijke financiële gevolgen bij verstoring (10-15% van de jaaromzet)"/>
    <s v="Groot"/>
    <s v="Slechte uitvoering kan leiden tot ernstige negatieve berichtgeving in de pers gedurende enkele dagen."/>
    <s v="Groot"/>
    <s v="Onbeschikbaarheid of incorrecte informatie kan leiden tot ernstige juridische gevolgen door niet-naleving van zorgregulaties."/>
    <s v="Gemiddeld"/>
    <s v="Maximaal één week onbeschikbaar zonder verstoring. "/>
    <s v="Groot"/>
    <s v="Beschikbaarheidsproblemen hebben ernstige impact op de revalidatie, met blijvende gevolgen voor maximaal 75% van gebruikers."/>
    <s v="Groot"/>
    <n v="0"/>
    <s v="Niet kritiek"/>
    <m/>
    <m/>
  </r>
  <r>
    <x v="0"/>
    <x v="10"/>
    <x v="37"/>
    <n v="335"/>
    <s v="Opvolgen van lokaal opvanginitiatief"/>
    <x v="7"/>
    <s v="Processen 6 lokale besturen"/>
    <x v="0"/>
    <s v="Kernproces_Zorg en Welzijn_Maatschappelijke dienstverlening"/>
    <s v="Kernproces_Zorg en Welzijn_Maatschappelijke dienstverlening_Opvolgen van lokaal opvanginitiatief"/>
    <e v="#N/A"/>
    <e v="#N/A"/>
    <e v="#N/A"/>
    <e v="#N/A"/>
    <e v="#N/A"/>
    <e v="#N/A"/>
    <e v="#N/A"/>
    <e v="#N/A"/>
    <e v="#N/A"/>
    <e v="#N/A"/>
    <e v="#N/A"/>
    <s v="Groot"/>
    <s v="Opvanginitiatief is cruciaal voor kwetsbare groepen, met ernstige financiële gevolgen bij verstoring (15-20% van de jaaromzet)"/>
    <s v="Gemiddeld"/>
    <s v="Fouten kunnen aanzienlijke impact hebben, resulterend in eenmalige negatieve persberichten."/>
    <s v="Groot"/>
    <s v="Onbeschikbaarheid of incorrecte informatie kan leiden tot ernstige juridische gevolgen door niet-naleving van zorgregulaties."/>
    <s v="Gemiddeld"/>
    <s v="Maximaal één week onbeschikbaar zonder verstoring. "/>
    <s v="Gemiddeld"/>
    <s v="Beschikbaarheidsproblemen hebben aanzienlijke impact op de lokale opvang en zijn voorzieningen, resulterend in problemen voor maximaal 50% van gebruikers."/>
    <s v="Groot"/>
    <n v="0"/>
    <s v="Niet kritiek"/>
    <m/>
    <m/>
  </r>
  <r>
    <x v="0"/>
    <x v="10"/>
    <x v="37"/>
    <n v="682"/>
    <s v="Organiseren van administratie/secretariaat (bv. opmaken verslag, telefonische bereikbaarheid, etc.)"/>
    <x v="7"/>
    <s v="Processen 6 lokale besturen"/>
    <x v="0"/>
    <s v="Kernproces_Zorg en Welzijn_Maatschappelijke dienstverlening"/>
    <s v="Kernproces_Zorg en Welzijn_Maatschappelijke dienstverlening_Organiseren van administratie/secretariaat (bv. opmaken verslag, telefonische bereikbaarheid, etc.)"/>
    <e v="#N/A"/>
    <e v="#N/A"/>
    <e v="#N/A"/>
    <e v="#N/A"/>
    <e v="#N/A"/>
    <e v="#N/A"/>
    <e v="#N/A"/>
    <e v="#N/A"/>
    <e v="#N/A"/>
    <e v="#N/A"/>
    <e v="#N/A"/>
    <s v="Laag"/>
    <s v="Administratie en secretariaat hebben beperkte directe financiële impact (5-10% van de jaaromzet)"/>
    <s v="Laag"/>
    <s v="Fouten hebben beperkte impact, leiden tot interne communicatie en communicatie naar betrokkenen."/>
    <s v="Gemiddeld"/>
    <s v="Juridische implicaties bij inbreuken kunnen aanzienlijke gevolgen hebben, zoals aanmaningen bij niet-naleving van administratieve reglementen."/>
    <s v="Gemiddeld"/>
    <s v="Maximaal één week onbeschikbaar zonder verstoring. Gebrek aan integriteit veroorzaakt aanzienlijke verstoring bij administratie en secretariaatbeheer."/>
    <s v="Laag"/>
    <s v="Beschikbaarheidsproblemen hebben een beperkte impact op administratieve en secretaariële functies, resulterend in ongemakken voor maximaal 20% van processen."/>
    <s v="Gemiddeld"/>
    <n v="0"/>
    <s v="Niet kritiek"/>
    <m/>
    <m/>
  </r>
  <r>
    <x v="0"/>
    <x v="10"/>
    <x v="37"/>
    <n v="345"/>
    <s v="Beschikbaar stellen, schorsen en toewijzingen ontvangen voor LOI-woningen"/>
    <x v="7"/>
    <s v="Processen 6 lokale besturen"/>
    <x v="0"/>
    <s v="Kernproces_Zorg en Welzijn_Maatschappelijke dienstverlening"/>
    <s v="Kernproces_Zorg en Welzijn_Maatschappelijke dienstverlening_Beschikbaar stellen, schorsen en toewijzingen ontvangen voor LOI-woningen"/>
    <e v="#N/A"/>
    <e v="#N/A"/>
    <e v="#N/A"/>
    <e v="#N/A"/>
    <e v="#N/A"/>
    <e v="#N/A"/>
    <e v="#N/A"/>
    <e v="#N/A"/>
    <e v="#N/A"/>
    <e v="#N/A"/>
    <e v="#N/A"/>
    <s v="Gemiddeld"/>
    <s v="LOI-woningen zijn belangrijk voor huisvesting, met aanzienlijke financiële gevolgen bij verstoring (10-15% van de jaaromzet)"/>
    <s v="Gemiddeld"/>
    <s v="Fouten kunnen aanzienlijke impact hebben, resulterend in eenmalige negatieve persberichten."/>
    <s v="Groot"/>
    <s v="Bij fouten of onbeschikbaarheid kunnen ernstige juridische gevolgen ontstaan doordat wetten inzake woonruimte niet worden nageleefd."/>
    <s v="Gemiddeld"/>
    <s v="Maximaal één week onbeschikbaar zonder verstoring. "/>
    <s v="Gemiddeld"/>
    <s v="Beschikbaarheidsproblemen hebben aanzienlijke impact op de beschikbaarheid van LOI-woningen, resulterend in problemen voor maximaal 50% van gebruikers."/>
    <s v="Groot"/>
    <n v="0"/>
    <s v="Niet kritiek"/>
    <m/>
    <m/>
  </r>
  <r>
    <x v="0"/>
    <x v="10"/>
    <x v="37"/>
    <n v="346"/>
    <s v="Opmaken van attesten (geen) leefloon"/>
    <x v="7"/>
    <s v="Processen 6 lokale besturen"/>
    <x v="0"/>
    <s v="Kernproces_Zorg en Welzijn_Maatschappelijke dienstverlening"/>
    <s v="Kernproces_Zorg en Welzijn_Maatschappelijke dienstverlening_Opmaken van attesten (geen) leefloon"/>
    <e v="#N/A"/>
    <e v="#N/A"/>
    <e v="#N/A"/>
    <e v="#N/A"/>
    <e v="#N/A"/>
    <e v="#N/A"/>
    <e v="#N/A"/>
    <e v="#N/A"/>
    <e v="#N/A"/>
    <e v="#N/A"/>
    <e v="#N/A"/>
    <s v="Laag"/>
    <s v="Attesten hebben beperkte directe financiële gevolgen (5-10% van de jaaromzet)"/>
    <s v="Laag"/>
    <s v="Fouten hebben beperkte impact, leiden tot interne communicatie en communicatie naar betrokkenen."/>
    <s v="Gemiddeld"/>
    <s v="Juridische implicaties bij inbreuken kunnen aanzienlijke gevolgen hebben, zoals aanmaningen bij niet-naleving van regels omtrent leefloon."/>
    <s v="Groot"/>
    <s v="Maximaal 72 uur onbeschikbaar zonder verstoring. Integriteitsproblemen veroorzaken ernstige verstoring."/>
    <s v="Laag"/>
    <s v="Beschikbaarheidsproblemen hebben een beperkte impact op de opmaak van attesten, resulterend in ongemakken voor maximaal 20% van gebruikers."/>
    <s v="Groot"/>
    <n v="0"/>
    <s v="Niet kritiek"/>
    <m/>
    <m/>
  </r>
  <r>
    <x v="0"/>
    <x v="10"/>
    <x v="37"/>
    <n v="371"/>
    <s v="Beheren van meerlingenhulp"/>
    <x v="7"/>
    <s v="Processen 6 lokale besturen"/>
    <x v="0"/>
    <s v="Kernproces_Zorg en Welzijn_Maatschappelijke dienstverlening"/>
    <s v="Kernproces_Zorg en Welzijn_Maatschappelijke dienstverlening_Beheren van meerlingenhulp"/>
    <e v="#N/A"/>
    <e v="#N/A"/>
    <e v="#N/A"/>
    <e v="#N/A"/>
    <e v="#N/A"/>
    <e v="#N/A"/>
    <e v="#N/A"/>
    <e v="#N/A"/>
    <e v="#N/A"/>
    <e v="#N/A"/>
    <e v="#N/A"/>
    <s v="Laag"/>
    <s v="Meerlingenhulp heeft beperkte directe financiële gevolgen (5-10% van de jaaromzet)"/>
    <s v="Laag"/>
    <s v="Fouten hebben beperkte impact, leiden tot interne communicatie en communicatie naar betrokkenen."/>
    <s v="Groot"/>
    <s v="Onbeschikbaarheid of incorrecte informatie kan leiden tot ernstige juridische gevolgen door niet-naleving van zorgregulaties."/>
    <s v="Gemiddeld"/>
    <s v="Maximaal één week onbeschikbaar zonder verstoring. "/>
    <s v="Gemiddeld"/>
    <s v="Beschikbaarheidsproblemen hebben aanzienlijke impact op meerlingenhulp, resulterend in problemen voor maximaal 50% van gebruikers."/>
    <s v="Groot"/>
    <n v="0"/>
    <s v="Niet kritiek"/>
    <m/>
    <m/>
  </r>
  <r>
    <x v="0"/>
    <x v="10"/>
    <x v="46"/>
    <n v="315"/>
    <s v="Beheren van belangenbehartiging"/>
    <x v="7"/>
    <s v="Inventaris decretale rapportage"/>
    <x v="0"/>
    <s v="Kernproces_Zorg en Welzijn_Ouderenzorg"/>
    <s v="Kernproces_Zorg en Welzijn_Ouderenzorg_Beheren van belangenbehartiging"/>
    <e v="#N/A"/>
    <e v="#N/A"/>
    <e v="#N/A"/>
    <e v="#N/A"/>
    <e v="#N/A"/>
    <e v="#N/A"/>
    <e v="#N/A"/>
    <e v="#N/A"/>
    <e v="#N/A"/>
    <e v="#N/A"/>
    <e v="#N/A"/>
    <s v="Gemiddeld"/>
    <s v="Belangenbehartiging is belangrijk voor ouderen met aanzienlijke financiële impact bij verstoring (10-15% van de jaaromzet)"/>
    <s v="Laag"/>
    <s v="Fouten hebben beperkte impact, leiden tot interne communicatie en communicatie naar betrokkenen."/>
    <s v="Groot"/>
    <s v="Onbeschikbaarheid of incorrecte informatie kan leiden tot ernstige juridische gevolgen door nalatigheid in belangenbehartiging van ouderen."/>
    <s v="Gemiddeld"/>
    <s v="Maximaal één week onbeschikbaar zonder verstoring. Gebrek aan integriteit veroorzaakt aanzienlijke verstoring bij belangenbehartiging voor ouderen."/>
    <s v="Gemiddeld"/>
    <s v="Beschikbaarheidsproblemen hebben aanzienlijke impact op de vertegenwoordiging van ouderen, resulterend in problemen voor maximaal 50% van gebruikers."/>
    <s v="Groot"/>
    <n v="0"/>
    <s v="Niet kritiek"/>
    <m/>
    <m/>
  </r>
  <r>
    <x v="0"/>
    <x v="10"/>
    <x v="46"/>
    <n v="334"/>
    <s v="Beheren van ouderenzorg"/>
    <x v="7"/>
    <s v="Processen 6 lokale besturen"/>
    <x v="0"/>
    <s v="Kernproces_Zorg en Welzijn_Ouderenzorg"/>
    <s v="Kernproces_Zorg en Welzijn_Ouderenzorg_Beheren van ouderenzorg"/>
    <e v="#N/A"/>
    <e v="#N/A"/>
    <e v="#N/A"/>
    <e v="#N/A"/>
    <e v="#N/A"/>
    <e v="#N/A"/>
    <e v="#N/A"/>
    <e v="#N/A"/>
    <e v="#N/A"/>
    <e v="#N/A"/>
    <e v="#N/A"/>
    <s v="Groot"/>
    <s v="Ouderenzorg is cruciaal voor welzijn, met ernstige financiële gevolgen bij verstoring (15-20% van de jaaromzet)"/>
    <s v="Kritiek"/>
    <s v="Gebrekkige uitvoering heeft zeer ernstige impact, continue negatieve berichtgeving en schandaalsfeer."/>
    <s v="Gemiddeld"/>
    <s v="Onbeschikbaarheid of incorrecte informatie kan leiden tot aanmaningen door nalatigheid in ouderenzorg."/>
    <s v="Kritiek"/>
    <s v="Maximaal 24 uur onbeschikbaar zonder verstoring. Gebrek aan integriteit veroorzaakt zeer ernstige verstoring bij ouderenzorg."/>
    <s v="Groot"/>
    <s v="Beschikbaarheidsproblemen hebben ernstige impact op de zorg en welzijn van ouderen, met blijvende gevolgen voor maximaal 75% van gebruikers."/>
    <s v="Kritiek"/>
    <n v="2"/>
    <s v="Kritiek"/>
    <m/>
    <m/>
  </r>
  <r>
    <x v="0"/>
    <x v="10"/>
    <x v="46"/>
    <n v="373"/>
    <s v="Beheren van mantelzorg"/>
    <x v="7"/>
    <s v="Processen 6 lokale besturen"/>
    <x v="0"/>
    <s v="Kernproces_Zorg en Welzijn_Ouderenzorg"/>
    <s v="Kernproces_Zorg en Welzijn_Ouderenzorg_Beheren van mantelzorg"/>
    <e v="#N/A"/>
    <e v="#N/A"/>
    <e v="#N/A"/>
    <e v="#N/A"/>
    <e v="#N/A"/>
    <e v="#N/A"/>
    <e v="#N/A"/>
    <e v="#N/A"/>
    <e v="#N/A"/>
    <e v="#N/A"/>
    <e v="#N/A"/>
    <s v="Gemiddeld"/>
    <s v="Mantelzorg is essentieel voor ondersteuning, met aanzienlijke financiële gevolgen bij verstoring (10-15% van de jaaromzet)"/>
    <s v="Kritiek"/>
    <s v="Gebrekkige uitvoering heeft zeer ernstige impact, continue negatieve berichtgeving en schandaalsfeer."/>
    <s v="Groot"/>
    <s v="Onbeschikbaarheid of incorrecte informatie kan leiden tot ernstige juridische gevolgen door nalatigheid in mantelzorg."/>
    <s v="Kritiek"/>
    <s v="Maximaal 24 uur onbeschikbaar zonder verstoring. Integriteitsproblemen veroorzaken zeer ernstige verstoring bij ondersteuning door mantelzorg."/>
    <s v="Groot"/>
    <s v="Beschikbaarheidsproblemen hebben ernstige impact op de ondersteuning van mantelzorgers, met blijvende gevolgen voor maximaal 75% van gebruikers."/>
    <s v="Kritiek"/>
    <n v="2"/>
    <s v="Kritiek"/>
    <m/>
    <m/>
  </r>
  <r>
    <x v="0"/>
    <x v="10"/>
    <x v="46"/>
    <n v="708"/>
    <s v="Beheren van sociaal restaurant"/>
    <x v="7"/>
    <s v="Proceslijst Audit Vlaanderen"/>
    <x v="0"/>
    <s v="Kernproces_Zorg en Welzijn_Ouderenzorg"/>
    <s v="Kernproces_Zorg en Welzijn_Ouderenzorg_Beheren van sociaal restaurant"/>
    <e v="#N/A"/>
    <e v="#N/A"/>
    <e v="#N/A"/>
    <e v="#N/A"/>
    <e v="#N/A"/>
    <e v="#N/A"/>
    <e v="#N/A"/>
    <e v="#N/A"/>
    <e v="#N/A"/>
    <e v="#N/A"/>
    <e v="#N/A"/>
    <s v="Laag"/>
    <s v="Sociaal restaurant heeft beperkte directe financiële gevolgen (5-10% van de jaaromzet)"/>
    <s v="Gemiddeld"/>
    <s v="Gebrekkige uitvoering kan aanzienlijke impact hebben, resulterend in eenmalige negatieve persberichten."/>
    <s v="Laag"/>
    <s v="Voornamelijk administratief met beperkte juridische gevolgen bij onbeschikbaarheid of incorrecte informatie."/>
    <s v="Gemiddeld"/>
    <s v="Maximaal één week onbeschikbaar zonder verstoring. Gebrek aan integriteit veroorzaakt aanzienlijke verstoring bij beheer van sociaal restaurant."/>
    <s v="Laag"/>
    <s v="Beschikbaarheidsproblemen hebben beperkte impact op de werking van sociale restaurants, resulterend in ongemakken voor maximaal 20% van gebruikers."/>
    <s v="Gemiddeld"/>
    <n v="0"/>
    <s v="Niet kritiek"/>
    <m/>
    <m/>
  </r>
  <r>
    <x v="0"/>
    <x v="10"/>
    <x v="46"/>
    <n v="707"/>
    <s v="Bieden van hulp aan ouderen bij het uitoefenen van de dagelijkse bezigheden en participatie gemeenschapsleven (bv. transport, reizen,...)"/>
    <x v="7"/>
    <s v="Proceslijst Audit Vlaanderen"/>
    <x v="0"/>
    <s v="Kernproces_Zorg en Welzijn_Ouderenzorg"/>
    <s v="Kernproces_Zorg en Welzijn_Ouderenzorg_Bieden van hulp aan ouderen bij het uitoefenen van de dagelijkse bezigheden en participatie gemeenschapsleven (bv. transport, reizen,...)"/>
    <e v="#N/A"/>
    <e v="#N/A"/>
    <e v="#N/A"/>
    <e v="#N/A"/>
    <e v="#N/A"/>
    <e v="#N/A"/>
    <e v="#N/A"/>
    <e v="#N/A"/>
    <e v="#N/A"/>
    <e v="#N/A"/>
    <e v="#N/A"/>
    <s v="Groot"/>
    <s v="Dagelijkse hulp voor ouderen is cruciaal, met ernstige financiële gevolgen bij verstoring (15-20% van de jaaromzet)"/>
    <s v="Gemiddeld"/>
    <s v="Fouten kunnen aanzienlijke impact hebben, resulterend in eenmalige negatieve persberichten."/>
    <s v="Gemiddeld"/>
    <s v="Juridische implicaties bij inbreuken kunnen aanzienlijke gevolgen hebben, zoals aanmaningen bij niet-naleving van hulpverlening."/>
    <s v="Gemiddeld"/>
    <s v="Maximaal één week onbeschikbaar zonder verstoring. Gebrek aan integriteit veroorzaakt zeer ernstige verstoring."/>
    <s v="Groot"/>
    <s v="Beschikbaarheidsproblemen hebben ernstige impact op de dagelijkse ondersteuning van ouderen, met blijvende gevolgen voor maximaal 75% van gebruikers."/>
    <s v="Groot"/>
    <n v="0"/>
    <s v="Niet kritiek"/>
    <m/>
    <m/>
  </r>
  <r>
    <x v="0"/>
    <x v="10"/>
    <x v="47"/>
    <n v="311"/>
    <s v="Opvolgen rapportering dienst gezinszorg, gastopvang, meerlingenhulp,…"/>
    <x v="7"/>
    <s v="Inventaris decretale rapportage"/>
    <x v="1"/>
    <s v="Kernproces_Zorg en Welzijn_Rapportering zorg en welzijn"/>
    <s v="Kernproces_Zorg en Welzijn_Rapportering zorg en welzijn_Opvolgen rapportering dienst gezinszorg, gastopvang, meerlingenhulp,…"/>
    <s v="Gemiddeld"/>
    <s v="Problemen kunnen aanzienlijke kosten vooroorzaken i.k.v. zorg en welzijn."/>
    <s v="Gemiddeld"/>
    <s v="De onbeschikbaarheid, lekkage of aanpassing van informatie heeft een aanzienlijke impact op de reputatie van het lokaal bestuur. Dit zal éénmalige negatieve berichtgeving in de pers met zich meebrengen."/>
    <s v="Laag"/>
    <s v="De onbeschikbaarheid, lekkage of aanpassing van informatie kan leiden tot organisatorische problemen, maar heeft beperkte juridische gevolgen."/>
    <s v="Groot"/>
    <s v="De onbeschikbaarheid, lekkage of aanpassing van informatie veroorzaakt een ernstige verstoring van de dienstverlening. Het proces kan maximaal 72 uur onbeschikbaar zijn zonder gevolgen voor de dienstverlening."/>
    <s v="Gemiddeld"/>
    <s v="De onbeschikbaarheid of incorrectheid van informatie kan aanzienlijke impact hebben op de werking van zorg en welzijn."/>
    <s v="Groot"/>
    <e v="#N/A"/>
    <e v="#N/A"/>
    <e v="#N/A"/>
    <e v="#N/A"/>
    <e v="#N/A"/>
    <e v="#N/A"/>
    <e v="#N/A"/>
    <e v="#N/A"/>
    <e v="#N/A"/>
    <e v="#N/A"/>
    <e v="#N/A"/>
    <n v="0"/>
    <s v="Niet kritiek"/>
    <m/>
    <m/>
  </r>
  <r>
    <x v="0"/>
    <x v="10"/>
    <x v="47"/>
    <n v="313"/>
    <s v="Opvolgen beleidsrapporten erkende diensten zorg"/>
    <x v="7"/>
    <s v="Inventaris decretale rapportage"/>
    <x v="1"/>
    <s v="Kernproces_Zorg en Welzijn_Rapportering zorg en welzijn"/>
    <s v="Kernproces_Zorg en Welzijn_Rapportering zorg en welzijn_Opvolgen beleidsrapporten erkende diensten zorg"/>
    <s v="Gemiddeld"/>
    <s v="Problemen kunnen aanzienlijke kosten vooroorzaken i.k.v. zorg en welzijn."/>
    <s v="Gemiddeld"/>
    <s v="De onbeschikbaarheid, lekkage of aanpassing van informatie heeft een aanzienlijke impact op de reputatie van het lokaal bestuur. Dit zal éénmalige negatieve berichtgeving in de pers met zich meebrengen."/>
    <s v="Laag"/>
    <s v="De onbeschikbaarheid, lekkage of aanpassing van informatie kan leiden tot organisatorische problemen, maar heeft beperkte juridische gevolgen."/>
    <s v="Groot"/>
    <s v="De onbeschikbaarheid, lekkage of aanpassing van informatie veroorzaakt een ernstige verstoring van de dienstverlening. Het proces kan maximaal 72 uur onbeschikbaar zijn zonder gevolgen voor de dienstverlening."/>
    <s v="Gemiddeld"/>
    <s v="De onbeschikbaarheid of incorrectheid van informatie kan aanzienlijke impact hebben op de werking van zorg en welzijn."/>
    <s v="Groot"/>
    <e v="#N/A"/>
    <e v="#N/A"/>
    <e v="#N/A"/>
    <e v="#N/A"/>
    <e v="#N/A"/>
    <e v="#N/A"/>
    <e v="#N/A"/>
    <e v="#N/A"/>
    <e v="#N/A"/>
    <e v="#N/A"/>
    <e v="#N/A"/>
    <n v="0"/>
    <s v="Niet kritiek"/>
    <m/>
    <m/>
  </r>
  <r>
    <x v="0"/>
    <x v="10"/>
    <x v="48"/>
    <n v="308"/>
    <s v="Beheren van sociale woningen"/>
    <x v="7"/>
    <s v="Inventaris decretale rapportage"/>
    <x v="1"/>
    <s v="Kernproces_Zorg en Welzijn_Sociale huisvesting"/>
    <s v="Kernproces_Zorg en Welzijn_Sociale huisvesting_Beheren van sociale woningen"/>
    <s v="Groot"/>
    <s v="Directe impact op huisvesting, met ernstige financiële gevolgen bij problemen."/>
    <s v="Kritiek"/>
    <s v="De onbeschikbaarheid, lekkage of aanpassing van informatie heeft een zeer ernstige impact op de reputatie van het lokaal bestuur. Dit zal continue negatieve berichtgeving in de pers met zich meebrengen."/>
    <s v="Groot"/>
    <s v="De onbeschikbaarheid, lekkage of aanpassing van informatie kan leiden tot ernstige juridische gevolgen zoals boetes."/>
    <s v="Groot"/>
    <s v="De onbeschikbaarheid, lekkage of aanpassing van informatie veroorzaakt een ernstige verstoring van de dienstverlening. Het proces kan maximaal 72 uur onbeschikbaar zijn zonder gevolgen voor de dienstverlening."/>
    <s v="Kritiek"/>
    <s v="De onbeschikbaarheid of incorrectheid van informatie heeft een zeer ernstige impact op de sociale huisvesting, met een compensatie voor gebruikers onmogelijk en meer dan 75% van de gebruikers geïmpacteerd."/>
    <s v="Kritiek"/>
    <s v="Groot"/>
    <s v="Het beheren van sociale woningen is essentieel voor het bieden van betaalbare huisvesting aan kwetsbare groepen. Problemen met beschikbaarheid, betrouwbaarheid of integriteit van informatie kunnen leiden tot ernstige financiële gevolgen, zoals verlies van subsidies, juridische kosten en verlies van vertrouwen, met financiële schade van 15-20% van de jaaromzet."/>
    <s v="Kritiek"/>
    <s v="Problemen met beschikbaarheid, betrouwbaarheid of integriteit van informatie kunnen leiden tot zeer ernstige reputatieschade, resulterend in continue negatieve berichtgeving. Dit proces is cruciaal voor de huisvesting van kwetsbare groepen en heeft een directe impact op hun levenskwaliteit."/>
    <s v="Groot"/>
    <s v="De onbeschikbaarheid, lekkage of aanpassing van informatie kan leiden tot ernstige juridische gevolgen zoals boetes, gezien het belang van correcte informatie voor het beheer van sociale woningen en naleving van wettelijke vereisten."/>
    <s v="Groot"/>
    <s v="De onbeschikbaarheid, lekkage of aanpassing van informatie kan leiden tot ernstige verstoringen in de toewijzing en beheer van sociale woningen, wat directe negatieve gevolgen heeft voor de woonzekerheid van kwetsbare groepen."/>
    <s v="Kritiek"/>
    <s v="De onbeschikbaarheid, lekkage of aanpassing van informatie in dit proces kan leiden tot zeer ernstige verstoringen in de beschikbaarheid en kwaliteit van sociale woningen, waarbij meer dan 75% van de gebruikers (burgers) wordt geïmpacteerd. Een compensatie voor gebruikers is onmogelijk."/>
    <s v="Kritiek"/>
    <n v="2"/>
    <s v="Kritiek"/>
    <m/>
    <m/>
  </r>
  <r>
    <x v="0"/>
    <x v="10"/>
    <x v="48"/>
    <n v="699"/>
    <s v="Beheren van doorgangs- en noodwoningen"/>
    <x v="7"/>
    <s v="Proceslijst Audit Vlaanderen"/>
    <x v="1"/>
    <s v="Kernproces_Zorg en Welzijn_Sociale huisvesting"/>
    <s v="Kernproces_Zorg en Welzijn_Sociale huisvesting_Beheren van doorgangs- en noodwoningen"/>
    <s v="Groot"/>
    <s v="Directe impact op huisvesting, met ernstige financiële gevolgen bij problemen."/>
    <s v="Kritiek"/>
    <s v="De onbeschikbaarheid, lekkage of aanpassing van informatie heeft een zeer ernstige impact op de reputatie van het lokaal bestuur. Dit zal continue negatieve berichtgeving in de pers met zich meebrengen."/>
    <s v="Groot"/>
    <s v="De onbeschikbaarheid, lekkage of aanpassing van informatie kan leiden tot ernstige juridische gevolgen zoals boetes."/>
    <s v="Groot"/>
    <s v="De onbeschikbaarheid, lekkage of aanpassing van informatie veroorzaakt een ernstige verstoring van de dienstverlening. Het proces kan maximaal 72 uur onbeschikbaar zijn zonder gevolgen voor de dienstverlening."/>
    <s v="Kritiek"/>
    <s v="De onbeschikbaarheid of incorrectheid van informatie heeft een zeer ernstige impact op de sociale huisvesting, met een compensatie voor gebruikers onmogelijk en meer dan 75% van de gebruikers geïmpacteerd."/>
    <s v="Kritiek"/>
    <s v="Groot"/>
    <s v="Het beheren van doorgangs- en noodwoningen is cruciaal voor het bieden van tijdelijke huisvesting aan mensen in nood. Problemen met informatie kunnen leiden tot ernstige financiële gevolgen, zoals verlies van subsidies, juridische kosten en verlies van vertrouwen, met financiële schade van 15-20% van de jaaromzet."/>
    <s v="Kritiek"/>
    <s v="Problemen met beschikbaarheid, betrouwbaarheid of integriteit van informatie kunnen leiden tot zeer ernstige reputatieschade, resulterend in continue negatieve berichtgeving. Dit proces is essentieel voor de tijdelijke huisvesting van mensen in noodsituaties."/>
    <s v="Groot"/>
    <s v="De onbeschikbaarheid, lekkage of aanpassing van informatie kan leiden tot ernstige juridische gevolgen zoals boetes, gezien het belang van correcte informatie voor het beheer van doorgangs- en noodwoningen en naleving van wettelijke vereisten."/>
    <s v="Gemiddeld"/>
    <s v="De onbeschikbaarheid, lekkage of aanpassing van informatie kan leiden tot aanzienlijke verstoringen in de beschikbaarheid en beheer van doorgangs- en noodwoningen, wat directe negatieve gevolgen heeft voor de opvang van personen in acute noodsituaties."/>
    <s v="Gemiddeld"/>
    <s v="De onbeschikbaarheid, lekkage of aanpassing van informatie in dit proces kan leiden tot aanzienlijke verstoringen in de beschikbaarheid en kwaliteit van doorgangs- en noodwoningen, waarbij tot 50% van de gebruikers (burgers) wordt geïmpacteerd. Een compensatie voor gebruikers is onmogelijk."/>
    <s v="Kritiek"/>
    <n v="1"/>
    <s v="Kritiek"/>
    <m/>
    <m/>
  </r>
  <r>
    <x v="0"/>
    <x v="10"/>
    <x v="48"/>
    <n v="700"/>
    <s v="Organiseren van netwerk-woonoverleg"/>
    <x v="7"/>
    <s v="Proceslijst Audit Vlaanderen"/>
    <x v="1"/>
    <s v="Kernproces_Zorg en Welzijn_Sociale huisvesting"/>
    <s v="Kernproces_Zorg en Welzijn_Sociale huisvesting_Organiseren van netwerk-woonoverleg"/>
    <s v="Groot"/>
    <s v="Directe impact op huisvesting, met ernstige financiële gevolgen bij problemen."/>
    <s v="Kritiek"/>
    <s v="De onbeschikbaarheid, lekkage of aanpassing van informatie heeft een zeer ernstige impact op de reputatie van het lokaal bestuur. Dit zal continue negatieve berichtgeving in de pers met zich meebrengen."/>
    <s v="Groot"/>
    <s v="De onbeschikbaarheid, lekkage of aanpassing van informatie kan leiden tot ernstige juridische gevolgen zoals boetes."/>
    <s v="Groot"/>
    <s v="De onbeschikbaarheid, lekkage of aanpassing van informatie veroorzaakt een ernstige verstoring van de dienstverlening. Het proces kan maximaal 72 uur onbeschikbaar zijn zonder gevolgen voor de dienstverlening."/>
    <s v="Kritiek"/>
    <s v="De onbeschikbaarheid of incorrectheid van informatie heeft een zeer ernstige impact op de sociale huisvesting, met een compensatie voor gebruikers onmogelijk en meer dan 75% van de gebruikers geïmpacteerd."/>
    <s v="Kritiek"/>
    <s v="Gemiddeld"/>
    <s v="Het organiseren van netwerk-woonoverleg is belangrijk voor de coördinatie en samenwerking tussen verschillende stakeholders in de sociale huisvesting. Problemen met informatie kunnen leiden tot aanzienlijke financiële gevolgen, zoals administratieve kosten en vertragingen, met financiële schade van 10-15% van de jaaromzet."/>
    <s v="Groot"/>
    <s v="Problemen met beschikbaarheid, betrouwbaarheid of integriteit van informatie kunnen leiden tot ernstige reputatieschade, resulterend in enkele dagen negatieve berichtgeving. Dit proces is belangrijk voor de coördinatie en samenwerking tussen verschillende wooninitiatieven."/>
    <s v="Gemiddeld"/>
    <s v="De onbeschikbaarheid, lekkage of aanpassing van informatie kan leiden tot aanzienlijke juridische gevolgen zoals een aanmaning, gezien het belang van correcte informatie voor het organiseren van netwerk-woonoverleg en samenwerking tussen verschillende partijen."/>
    <s v="Gemiddeld"/>
    <s v="De onbeschikbaarheid, lekkage of aanpassing van informatie kan leiden tot aanzienlijke verstoringen in de coördinatie en samenwerking tussen verschillende woonorganisaties, wat indirecte negatieve gevolgen heeft voor de efficiëntie van woonbeleid en -beheer."/>
    <s v="Groot"/>
    <s v="De onbeschikbaarheid, lekkage of aanpassing van informatie in dit proces kan leiden tot ernstige verstoringen in de coördinatie en samenwerking tussen verschillende woonorganisaties, waarbij tot 75% van de gebruikers (organisaties) wordt geïmpacteerd. Er is blijvende impact voor gebruikers."/>
    <s v="Groot"/>
    <n v="0"/>
    <s v="Niet kritiek"/>
    <m/>
    <m/>
  </r>
  <r>
    <x v="0"/>
    <x v="10"/>
    <x v="48"/>
    <n v="702"/>
    <s v="Beheren van woningen voor personen met een handicap"/>
    <x v="7"/>
    <s v="Proceslijst Audit Vlaanderen"/>
    <x v="1"/>
    <s v="Kernproces_Zorg en Welzijn_Sociale huisvesting"/>
    <s v="Kernproces_Zorg en Welzijn_Sociale huisvesting_Beheren van woningen voor personen met een handicap"/>
    <s v="Groot"/>
    <s v="Directe impact op huisvesting, met ernstige financiële gevolgen bij problemen."/>
    <s v="Kritiek"/>
    <s v="De onbeschikbaarheid, lekkage of aanpassing van informatie heeft een zeer ernstige impact op de reputatie van het lokaal bestuur. Dit zal continue negatieve berichtgeving in de pers met zich meebrengen."/>
    <s v="Groot"/>
    <s v="De onbeschikbaarheid, lekkage of aanpassing van informatie kan leiden tot ernstige juridische gevolgen zoals boetes."/>
    <s v="Groot"/>
    <s v="De onbeschikbaarheid, lekkage of aanpassing van informatie veroorzaakt een ernstige verstoring van de dienstverlening. Het proces kan maximaal 72 uur onbeschikbaar zijn zonder gevolgen voor de dienstverlening."/>
    <s v="Kritiek"/>
    <s v="De onbeschikbaarheid of incorrectheid van informatie heeft een zeer ernstige impact op de sociale huisvesting, met een compensatie voor gebruikers onmogelijk en meer dan 75% van de gebruikers geïmpacteerd."/>
    <s v="Kritiek"/>
    <s v="Groot"/>
    <s v="Het beheren van woningen voor personen met een handicap is essentieel voor het bieden van aangepaste huisvesting aan deze doelgroep. Problemen met informatie kunnen leiden tot ernstige financiële gevolgen, zoals verlies van subsidies, juridische kosten en verlies van vertrouwen, met financiële schade van 15-20% van de jaaromzet."/>
    <s v="Kritiek"/>
    <s v="Problemen met beschikbaarheid, betrouwbaarheid of integriteit van informatie kunnen leiden tot zeer ernstige reputatieschade, resulterend in continue negatieve berichtgeving. Dit proces is cruciaal voor de huisvesting van personen met een handicap en heeft een directe impact op hun levenskwaliteit."/>
    <s v="Groot"/>
    <s v="De onbeschikbaarheid, lekkage of aanpassing van informatie kan leiden tot ernstige juridische gevolgen zoals boetes, gezien het belang van correcte informatie voor het beheer van woningen voor personen met een handicap en naleving van wettelijke vereisten."/>
    <s v="Groot"/>
    <s v="De onbeschikbaarheid, lekkage of aanpassing van informatie kan leiden tot ernstige verstoringen in de toewijzing en beheer van woningen voor personen met een handicap, wat directe negatieve gevolgen heeft voor hun woonzekerheid en levenskwaliteit."/>
    <s v="Kritiek"/>
    <s v="De onbeschikbaarheid, lekkage of aanpassing van informatie in dit proces kan leiden tot zeer ernstige verstoringen in de beschikbaarheid en kwaliteit van woningen voor personen met een handicap, waarbij meer dan 75% van de gebruikers (burgers) wordt geïmpacteerd. Een compensatie voor gebruikers is onmogelijk."/>
    <s v="Kritiek"/>
    <n v="2"/>
    <s v="Kritiek"/>
    <m/>
    <m/>
  </r>
  <r>
    <x v="0"/>
    <x v="10"/>
    <x v="48"/>
    <n v="703"/>
    <s v="Beheren van lokaal opvanginitiatief (LOI)"/>
    <x v="7"/>
    <s v="Proceslijst Audit Vlaanderen"/>
    <x v="1"/>
    <s v="Kernproces_Zorg en Welzijn_Sociale huisvesting"/>
    <s v="Kernproces_Zorg en Welzijn_Sociale huisvesting_Beheren van lokaal opvanginitiatief (LOI)"/>
    <s v="Groot"/>
    <s v="Directe impact op huisvesting, met ernstige financiële gevolgen bij problemen."/>
    <s v="Kritiek"/>
    <s v="De onbeschikbaarheid, lekkage of aanpassing van informatie heeft een zeer ernstige impact op de reputatie van het lokaal bestuur. Dit zal continue negatieve berichtgeving in de pers met zich meebrengen."/>
    <s v="Groot"/>
    <s v="De onbeschikbaarheid, lekkage of aanpassing van informatie kan leiden tot ernstige juridische gevolgen zoals boetes."/>
    <s v="Groot"/>
    <s v="De onbeschikbaarheid, lekkage of aanpassing van informatie veroorzaakt een ernstige verstoring van de dienstverlening. Het proces kan maximaal 72 uur onbeschikbaar zijn zonder gevolgen voor de dienstverlening."/>
    <s v="Kritiek"/>
    <s v="De onbeschikbaarheid of incorrectheid van informatie heeft een zeer ernstige impact op de sociale huisvesting, met een compensatie voor gebruikers onmogelijk en meer dan 75% van de gebruikers geïmpacteerd."/>
    <s v="Kritiek"/>
    <s v="Groot"/>
    <s v="Het beheren van lokale opvanginitiatieven is belangrijk voor het bieden van opvang aan asielzoekers en vluchtelingen. Problemen met informatie kunnen leiden tot ernstige financiële gevolgen, zoals verlies van subsidies, juridische kosten en verlies van vertrouwen, met financiële schade van 15-20% van de jaaromzet."/>
    <s v="Kritiek"/>
    <s v="Problemen met beschikbaarheid, betrouwbaarheid of integriteit van informatie kunnen leiden tot zeer ernstige reputatieschade, resulterend in continue negatieve berichtgeving. Dit proces is essentieel voor de opvang van asielzoekers en vluchtelingen en heeft een directe impact op hun welzijn en veiligheid."/>
    <s v="Groot"/>
    <s v="De onbeschikbaarheid, lekkage of aanpassing van informatie kan leiden tot ernstige juridische gevolgen zoals boetes, gezien het belang van correcte informatie voor het beheer van lokale opvanginitiatieven en naleving van wettelijke vereisten."/>
    <s v="Groot"/>
    <s v="De onbeschikbaarheid, lekkage of aanpassing van informatie kan leiden tot ernstige verstoringen in de beschikbaarheid en beheer van lokale opvanginitiatieven, wat directe negatieve gevolgen heeft voor de opvang van vluchtelingen en asielzoekers."/>
    <s v="Gemiddeld"/>
    <s v="De onbeschikbaarheid, lekkage of aanpassing van informatie in dit proces kan leiden tot aanzienlijke verstoringen in de beschikbaarheid en kwaliteit van opvanginitiatieven, waarbij tot 50% van de gebruikers (burgers) wordt geïmpacteerd. Een compensatie voor gebruikers is onmogelijk."/>
    <s v="Kritiek"/>
    <n v="1"/>
    <s v="Kritiek"/>
    <m/>
    <m/>
  </r>
  <r>
    <x v="0"/>
    <x v="10"/>
    <x v="49"/>
    <n v="310"/>
    <s v="Organiseren van klachtenbeheer"/>
    <x v="7"/>
    <s v="Inventaris decretale rapportage"/>
    <x v="0"/>
    <s v="Kernproces_Zorg en Welzijn_Thuiszorgdiensten en aanvullende gezinszorg"/>
    <s v="Kernproces_Zorg en Welzijn_Thuiszorgdiensten en aanvullende gezinszorg_Organiseren van klachtenbeheer"/>
    <e v="#N/A"/>
    <e v="#N/A"/>
    <e v="#N/A"/>
    <e v="#N/A"/>
    <e v="#N/A"/>
    <e v="#N/A"/>
    <e v="#N/A"/>
    <e v="#N/A"/>
    <e v="#N/A"/>
    <e v="#N/A"/>
    <e v="#N/A"/>
    <s v="Laag"/>
    <s v="Klachtenbeheer heeft beperkte directe financiële gevolgen (5-10% van de jaaromzet)"/>
    <s v="Gemiddeld"/>
    <s v="Gebrekkige uitvoering kan aanzienlijke impact hebben, resulterend in eenmalige negatieve persberichten."/>
    <s v="Groot"/>
    <s v="Onbeschikbaarheid of incorrecte informatie kan leiden tot ernstige juridische gevolgen door nalatigheid in klachtenbeheer."/>
    <s v="Gemiddeld"/>
    <s v="Maximaal één week onbeschikbaar zonder verstoring. Gebrek aan integriteit veroorzaakt aanzienlijke verstoring."/>
    <s v="Gemiddeld"/>
    <s v="Beschikbaarheidsproblemen hebben aanzienlijke impact op klachtenbeheer, resulterend in problemen voor maximaal 50% van gebruikers."/>
    <s v="Groot"/>
    <n v="0"/>
    <s v="Niet kritiek"/>
    <m/>
    <m/>
  </r>
  <r>
    <x v="0"/>
    <x v="10"/>
    <x v="49"/>
    <n v="370"/>
    <s v="Beheren van dienst gezinszorg"/>
    <x v="7"/>
    <s v="Processen 6 lokale besturen"/>
    <x v="0"/>
    <s v="Kernproces_Zorg en Welzijn_Thuiszorgdiensten en aanvullende gezinszorg"/>
    <s v="Kernproces_Zorg en Welzijn_Thuiszorgdiensten en aanvullende gezinszorg_Beheren van dienst gezinszorg"/>
    <e v="#N/A"/>
    <e v="#N/A"/>
    <e v="#N/A"/>
    <e v="#N/A"/>
    <e v="#N/A"/>
    <e v="#N/A"/>
    <e v="#N/A"/>
    <e v="#N/A"/>
    <e v="#N/A"/>
    <e v="#N/A"/>
    <e v="#N/A"/>
    <s v="Gemiddeld"/>
    <s v="Gezinszorg is cruciaal voor welzijn, met aanzienlijke financiële gevolgen bij verstoring (10-15% van de jaaromzet)"/>
    <s v="Kritiek"/>
    <s v="Slechte uitvoering heeft zeer ernstige impact, continue negatieve berichtgeving en schandaalsfeer."/>
    <s v="Kritiek"/>
    <s v="Onbeschikbaarheid of incorrecte informatie kan leiden tot zeer ernstige juridische gevolgen door nalatigheid in gezinszorgbeheer."/>
    <s v="Groot"/>
    <s v="Maximaal 72 uur onbeschikbaar zonder verstoring. Integriteitsproblemen veroorzaken ernstige verstoring."/>
    <s v="Groot"/>
    <s v="Beschikbaarheidsproblemen hebben ernstige impact op de gezinszorg, met blijvende gevolgen voor maximaal 75% van gebruikers."/>
    <s v="Kritiek"/>
    <n v="2"/>
    <s v="Kritiek"/>
    <m/>
    <m/>
  </r>
  <r>
    <x v="0"/>
    <x v="10"/>
    <x v="49"/>
    <n v="375"/>
    <s v="Beheren van thuiszorgdiensten en aanvullende gezinszorg"/>
    <x v="7"/>
    <s v="Processen 6 lokale besturen"/>
    <x v="0"/>
    <s v="Kernproces_Zorg en Welzijn_Thuiszorgdiensten en aanvullende gezinszorg"/>
    <s v="Kernproces_Zorg en Welzijn_Thuiszorgdiensten en aanvullende gezinszorg_Beheren van thuiszorgdiensten en aanvullende gezinszorg"/>
    <e v="#N/A"/>
    <e v="#N/A"/>
    <e v="#N/A"/>
    <e v="#N/A"/>
    <e v="#N/A"/>
    <e v="#N/A"/>
    <e v="#N/A"/>
    <e v="#N/A"/>
    <e v="#N/A"/>
    <e v="#N/A"/>
    <e v="#N/A"/>
    <s v="Groot"/>
    <s v="Thuiszorgdiensten zijn cruciaal, met ernstige financiële gevolgen bij verstoring (15-20% van de jaaromzet)"/>
    <s v="Kritiek"/>
    <s v="Slechte uitvoering heeft zeer ernstige impact, continue negatieve berichtgeving en schandaalsfeer."/>
    <s v="Kritiek"/>
    <s v="Onbeschikbaarheid of incorrecte informatie kan leiden tot zeer ernstige juridische gevolgen door nalatigheid in thuiszorgbeheer."/>
    <s v="Groot"/>
    <s v="Maximaal 72 uur onbeschikbaar zonder verstoring. Integriteitsproblemen veroorzaken ernstige verstoring."/>
    <s v="Groot"/>
    <s v="Beschikbaarheidsproblemen hebben ernstige impact op thuiszorgdiensten, met blijvende gevolgen voor maximaal 75% van gebruikers."/>
    <s v="Kritiek"/>
    <n v="2"/>
    <s v="Kritiek"/>
    <m/>
    <m/>
  </r>
  <r>
    <x v="0"/>
    <x v="10"/>
    <x v="49"/>
    <n v="709"/>
    <s v="Organiseren van klusjesdienst"/>
    <x v="7"/>
    <s v="Proceslijst Audit Vlaanderen"/>
    <x v="0"/>
    <s v="Kernproces_Zorg en Welzijn_Thuiszorgdiensten en aanvullende gezinszorg"/>
    <s v="Kernproces_Zorg en Welzijn_Thuiszorgdiensten en aanvullende gezinszorg_Organiseren van klusjesdienst"/>
    <e v="#N/A"/>
    <e v="#N/A"/>
    <e v="#N/A"/>
    <e v="#N/A"/>
    <e v="#N/A"/>
    <e v="#N/A"/>
    <e v="#N/A"/>
    <e v="#N/A"/>
    <e v="#N/A"/>
    <e v="#N/A"/>
    <e v="#N/A"/>
    <s v="Laag"/>
    <s v="Klusjesdienst heeft beperkte directe financiële gevolgen (5-10% van de jaaromzet)"/>
    <s v="Laag"/>
    <s v="Fouten hebben beperkte impact, leiden tot interne communicatie en communicatie naar betrokkenen."/>
    <s v="Laag"/>
    <s v="Voornamelijk administratief met beperkte juridische gevolgen bij onbeschikbaarheid of incorrecte informatie."/>
    <s v="Gemiddeld"/>
    <s v="Maximaal één week onbeschikbaar zonder verstoring. Gebrek aan integriteit veroorzaakt aanzienlijke verstoring."/>
    <s v="Laag"/>
    <s v="Beschikbaarheidsproblemen hebben beperkte impact op de klusjesdienst, resulterend in ongemakken voor maximaal 20% van gebruikers."/>
    <s v="Gemiddeld"/>
    <n v="0"/>
    <s v="Niet kritiek"/>
    <m/>
    <m/>
  </r>
  <r>
    <x v="0"/>
    <x v="10"/>
    <x v="49"/>
    <n v="710"/>
    <s v="Organiseren van maaltijdbedeling"/>
    <x v="7"/>
    <s v="Proceslijst Audit Vlaanderen"/>
    <x v="0"/>
    <s v="Kernproces_Zorg en Welzijn_Thuiszorgdiensten en aanvullende gezinszorg"/>
    <s v="Kernproces_Zorg en Welzijn_Thuiszorgdiensten en aanvullende gezinszorg_Organiseren van maaltijdbedeling"/>
    <e v="#N/A"/>
    <e v="#N/A"/>
    <e v="#N/A"/>
    <e v="#N/A"/>
    <e v="#N/A"/>
    <e v="#N/A"/>
    <e v="#N/A"/>
    <e v="#N/A"/>
    <e v="#N/A"/>
    <e v="#N/A"/>
    <e v="#N/A"/>
    <s v="Gemiddeld"/>
    <s v="Maaltijdbedeling is belangrijk voor welzijn, met aanzienlijke financiële gevolgen bij verstoring (10-15% van de jaaromzet)"/>
    <s v="Gemiddeld"/>
    <s v="Fouten kunnen aanzienlijke impact hebben, resulterend in eenmalige negatieve persberichten."/>
    <s v="Gemiddeld"/>
    <s v="Juridische implicaties bij inbreuken kunnen aanzienlijke gevolgen hebben, zoals aanmaningen bij niet-naleving van maaltijdbedelingregels."/>
    <s v="Gemiddeld"/>
    <s v="Maximaal  één week onbeschikbaar zonder verstoring. Integriteitsproblemen veroorzaken ernstige verstoring ."/>
    <s v="Gemiddeld"/>
    <s v="Beschikbaarheidsproblemen hebben aanzienlijke impact op maaltijddistributie, resulterend in problemen voor maximaal 50% van gebruikers."/>
    <s v="Gemiddeld"/>
    <n v="0"/>
    <s v="Niet kritiek"/>
    <m/>
    <m/>
  </r>
  <r>
    <x v="0"/>
    <x v="10"/>
    <x v="49"/>
    <n v="711"/>
    <s v="Organiseren van palliatieve zorg buiten het ziekenhuis"/>
    <x v="7"/>
    <s v="Proceslijst Audit Vlaanderen"/>
    <x v="0"/>
    <s v="Kernproces_Zorg en Welzijn_Thuiszorgdiensten en aanvullende gezinszorg"/>
    <s v="Kernproces_Zorg en Welzijn_Thuiszorgdiensten en aanvullende gezinszorg_Organiseren van palliatieve zorg buiten het ziekenhuis"/>
    <e v="#N/A"/>
    <e v="#N/A"/>
    <e v="#N/A"/>
    <e v="#N/A"/>
    <e v="#N/A"/>
    <e v="#N/A"/>
    <e v="#N/A"/>
    <e v="#N/A"/>
    <e v="#N/A"/>
    <e v="#N/A"/>
    <e v="#N/A"/>
    <s v="Groot"/>
    <s v="Palliatieve zorg is cruciaal, met ernstige financiële gevolgen bij verstoring (15-20% van de jaaromzet)"/>
    <s v="Kritiek"/>
    <s v="Slechte uitvoering heeft zeer ernstige impact, continue negatieve berichtgeving en schandaalsfeer."/>
    <s v="Kritiek"/>
    <s v="Onbeschikbaarheid of incorrecte informatie kan leiden tot zeer ernstige juridische gevolgen door nalatigheid in palliatieve zorg."/>
    <s v="Groot"/>
    <s v="Maximaal 72 uur onbeschikbaar zonder verstoring. Gebrek aan integriteit veroorzaakt ernstige verstoring."/>
    <s v="Gemiddeld"/>
    <s v="Beschikbaarheidsproblemen hebben aanzienlijke impact op palliatieve zorg thuis, zonder compensatiemogelijkheden, implicaties voor maximaal 50% van gebruikers."/>
    <s v="Kritiek"/>
    <n v="2"/>
    <s v="Kritiek"/>
    <m/>
    <m/>
  </r>
  <r>
    <x v="0"/>
    <x v="10"/>
    <x v="49"/>
    <n v="712"/>
    <s v="Organiseren van poetsdienst"/>
    <x v="7"/>
    <s v="Proceslijst Audit Vlaanderen"/>
    <x v="0"/>
    <s v="Kernproces_Zorg en Welzijn_Thuiszorgdiensten en aanvullende gezinszorg"/>
    <s v="Kernproces_Zorg en Welzijn_Thuiszorgdiensten en aanvullende gezinszorg_Organiseren van poetsdienst"/>
    <e v="#N/A"/>
    <e v="#N/A"/>
    <e v="#N/A"/>
    <e v="#N/A"/>
    <e v="#N/A"/>
    <e v="#N/A"/>
    <e v="#N/A"/>
    <e v="#N/A"/>
    <e v="#N/A"/>
    <e v="#N/A"/>
    <e v="#N/A"/>
    <s v="Laag"/>
    <s v="Poetsdienst heeft beperkte directe financiële gevolgen (5-10% van de jaaromzet)"/>
    <s v="Gemiddeld"/>
    <s v="Fouten kunnen aanzienlijke impact hebben, resulterend in eenmalige negatieve persberichten."/>
    <s v="Laag"/>
    <s v="Voornamelijk administratief met beperkte juridische gevolgen bij onbeschikbaarheid of incorrecte informatie."/>
    <s v="Gemiddeld"/>
    <s v="Maximaal één week onbeschikbaar zonder verstoring. Integriteitsproblemen veroorzaken aanzienlijke verstoring."/>
    <s v="Gemiddeld"/>
    <s v="Beschikbaarheidsproblemen hebben aanzienlijke impact op schoonmaakdiensten, resulterend in problemen voor maximaal 50% van gebruikers."/>
    <s v="Gemiddeld"/>
    <n v="0"/>
    <s v="Niet kritiek"/>
    <m/>
    <m/>
  </r>
  <r>
    <x v="0"/>
    <x v="10"/>
    <x v="49"/>
    <n v="713"/>
    <s v="Beheren van centrale minder mobiele personen, personenalarm,…"/>
    <x v="7"/>
    <s v="Proceslijst Audit Vlaanderen"/>
    <x v="0"/>
    <s v="Kernproces_Zorg en Welzijn_Thuiszorgdiensten en aanvullende gezinszorg"/>
    <s v="Kernproces_Zorg en Welzijn_Thuiszorgdiensten en aanvullende gezinszorg_Beheren van centrale minder mobiele personen, personenalarm,…"/>
    <e v="#N/A"/>
    <e v="#N/A"/>
    <e v="#N/A"/>
    <e v="#N/A"/>
    <e v="#N/A"/>
    <e v="#N/A"/>
    <e v="#N/A"/>
    <e v="#N/A"/>
    <e v="#N/A"/>
    <e v="#N/A"/>
    <e v="#N/A"/>
    <s v="Gemiddeld"/>
    <s v="Beheer van minder mobiele personen is belangrijk, met aanzienlijke financiële gevolgen bij verstoring (10-15% van de jaaromzet)"/>
    <s v="Kritiek"/>
    <s v="Slechte uitvoering heeft zeer ernstige impact, continue negatieve berichtgeving en schandaalsfeer."/>
    <s v="Groot"/>
    <s v="Onbeschikbaarheid of incorrecte informatie kan leiden tot ernstige juridische gevolgen door nalatigheid in hun beheer."/>
    <s v="Groot"/>
    <s v="Maximaal 72 uur onbeschikbaar zonder verstoring. Integriteitsproblemen veroorzaken  ernstige verstoring."/>
    <s v="Gemiddeld"/>
    <s v="Beschikbaarheidsproblemen hebben ernstige impact op ondersteuning van minder mobiele personen en noodalarmen, met blijvende gevolgen voor maximaal 50% van gebruikers."/>
    <s v="Kritiek"/>
    <n v="1"/>
    <s v="Kritiek"/>
    <m/>
    <m/>
  </r>
  <r>
    <x v="0"/>
    <x v="10"/>
    <x v="6"/>
    <n v="317"/>
    <s v="Opvolgen van begeleider arbeidsmatige activiteiten"/>
    <x v="8"/>
    <s v="Inventaris decretale rapportage"/>
    <x v="0"/>
    <s v="Kernproces_Zorg en Welzijn_Beheer publiek relevante informatie"/>
    <s v="Kernproces_Zorg en Welzijn_Beheer publiek relevante informatie_Opvolgen van begeleider arbeidsmatige activiteiten"/>
    <e v="#N/A"/>
    <e v="#N/A"/>
    <e v="#N/A"/>
    <e v="#N/A"/>
    <e v="#N/A"/>
    <e v="#N/A"/>
    <e v="#N/A"/>
    <e v="#N/A"/>
    <e v="#N/A"/>
    <e v="#N/A"/>
    <e v="#N/A"/>
    <s v="Laag"/>
    <s v="Arbeidsmatige activiteiten hebben beperkte directe financiële impact (5-10% van de jaaromzet)"/>
    <s v="Laag"/>
    <s v="Fouten hebben beperkte impact, leidt tot interne communicatie en communicatie naar betrokkenen."/>
    <s v="Gemiddeld"/>
    <s v="Aanzienlijke juridische gevolgen bij fouten of onbeschikbaarheid, zoals aanmaningen bij niet-naleving van informatiebeheer."/>
    <s v="Gemiddeld"/>
    <s v="Maximaal één week onbeschikbaar zonder verstoring. Integriteitsproblemen veroorzaken aanzienlijke verstoring bij arbeidsmatige begeleiding."/>
    <s v="Gemiddeld"/>
    <s v="Beschikbaarheidsproblemen hebben aanzienlijke impact op de begeleiding van arbeidsmatige activiteiten, resulterend in problemen voor maximaal 50% van gebruikers."/>
    <s v="Gemiddeld"/>
    <n v="0"/>
    <s v="Niet kritiek"/>
    <m/>
    <m/>
  </r>
  <r>
    <x v="0"/>
    <x v="10"/>
    <x v="6"/>
    <n v="318"/>
    <s v="Opvolgen van erkende organisatie autonoom vrijwilligerswerk"/>
    <x v="8"/>
    <s v="Inventaris decretale rapportage"/>
    <x v="0"/>
    <s v="Kernproces_Zorg en Welzijn_Beheer publiek relevante informatie"/>
    <s v="Kernproces_Zorg en Welzijn_Beheer publiek relevante informatie_Opvolgen van erkende organisatie autonoom vrijwilligerswerk"/>
    <e v="#N/A"/>
    <e v="#N/A"/>
    <e v="#N/A"/>
    <e v="#N/A"/>
    <e v="#N/A"/>
    <e v="#N/A"/>
    <e v="#N/A"/>
    <e v="#N/A"/>
    <e v="#N/A"/>
    <e v="#N/A"/>
    <e v="#N/A"/>
    <s v="Laag"/>
    <s v="Vrijwilligerswerk heeft beperkte directe financiële impact (5-10% van de jaaromzet)"/>
    <s v="Laag"/>
    <s v="Fouten hebben beperkte impact, leidt tot interne communicatie en communicatie naar betrokkenen."/>
    <s v="Gemiddeld"/>
    <s v="Aanzienlijke juridische gevolgen bij fouten of onbeschikbaarheid, zoals aanmaningen bij niet-naleving van informatiebeheer."/>
    <s v="Gemiddeld"/>
    <s v="Maximaal één week onbeschikbaar zonder verstoring. Integriteitsproblemen veroorzaken aanzienlijke verstoring bij het opzetten van vrijwilligerswerk."/>
    <s v="Laag"/>
    <s v="Beschikbaarheidsproblemen hebben een beperkte impact op de organisatie van vrijwilligerswerk, met implicaties voor maximaal 20% van gebruikers."/>
    <s v="Gemiddeld"/>
    <n v="0"/>
    <s v="Niet kritiek"/>
    <m/>
    <m/>
  </r>
  <r>
    <x v="0"/>
    <x v="10"/>
    <x v="38"/>
    <n v="358"/>
    <s v="intake nieuwe bewoner / afname BELRAI"/>
    <x v="8"/>
    <s v="Processen 6 lokale besturen"/>
    <x v="0"/>
    <s v="Kernproces_Zorg en Welzijn_Beheer woonzorgcentra"/>
    <s v="Kernproces_Zorg en Welzijn_Beheer woonzorgcentra_intake nieuwe bewoner / afname BELRAI"/>
    <e v="#N/A"/>
    <e v="#N/A"/>
    <e v="#N/A"/>
    <e v="#N/A"/>
    <e v="#N/A"/>
    <e v="#N/A"/>
    <e v="#N/A"/>
    <e v="#N/A"/>
    <e v="#N/A"/>
    <e v="#N/A"/>
    <e v="#N/A"/>
    <s v="Gemiddeld"/>
    <s v="Intake is belangrijk voor administratie maar heeft minder directe financiële impact (10-15% van de jaaromzet)"/>
    <s v="Groot"/>
    <s v="Gebrekkige uitvoering heeft ernstige impact, continue negatieve berichtgeving en schandaalsfeer."/>
    <s v="Groot"/>
    <s v="Bij fouten of onbeschikbaarheid kunnen ernstige juridische gevolgen ontstaan door niet-naleving van intake procedures."/>
    <s v="Gemiddeld"/>
    <s v="Maximaal één week onbeschikbaar zonder verstoring. Integriteitsproblemen veroorzaken aanzienlijke verstoring bij intake processen en zorgtoewijzing."/>
    <s v="Gemiddeld"/>
    <s v="Beschikbaarheidsproblemen hebben aanzienlijke impact op de intake en zorgplanning, resulterend in ongemakken voor maximaal 50% van bewoners."/>
    <s v="Groot"/>
    <n v="0"/>
    <s v="Niet kritiek"/>
    <m/>
    <m/>
  </r>
  <r>
    <x v="1"/>
    <x v="11"/>
    <x v="50"/>
    <n v="463"/>
    <s v="Uitvoeren en opvolgen van business Impact Analyse (BIA)"/>
    <x v="2"/>
    <s v="Proceslijst Audit Vlaanderen"/>
    <x v="0"/>
    <s v="Management proces_Organisatiebeheer_Continuïteits- en crisismanagement"/>
    <s v="Management proces_Organisatiebeheer_Continuïteits- en crisismanagement_Uitvoeren en opvolgen van business Impact Analyse (BIA)"/>
    <e v="#N/A"/>
    <e v="#N/A"/>
    <e v="#N/A"/>
    <e v="#N/A"/>
    <e v="#N/A"/>
    <e v="#N/A"/>
    <e v="#N/A"/>
    <e v="#N/A"/>
    <e v="#N/A"/>
    <e v="#N/A"/>
    <e v="#N/A"/>
    <s v="Gemiddeld"/>
    <s v="BIA is essentieel voor risico-inschatting, maar de directe financiële schade bij verstoring is aanzienlijk (10-15% van de jaaromzet)"/>
    <s v="Groot"/>
    <s v="Slechte uitvoering kan leiden tot ernstige negatieve berichtgeving in de pers gedurende enkele dagen."/>
    <s v="Groot"/>
    <s v="Onbeschikbaarheid of incorrecte informatie kan leiden tot ernstige juridische gevolgen door nalatigheid in bedrijfscontinuïteitsanalyse."/>
    <s v="Gemiddeld"/>
    <s v="Maximaal één week onbeschikbaar zonder verstoring. Gebrek aan integriteit veroorzaakt aanzienlijke verstoring in bedrijfsanalyseprocessen."/>
    <s v="Groot"/>
    <s v="Beschikbaarheidsproblemen hebben ernstige impact op bedrijfscontinuïteit, met implicaties voor tot 75% van de gebruikers."/>
    <s v="Groot"/>
    <n v="0"/>
    <s v="Niet kritiek"/>
    <m/>
    <m/>
  </r>
  <r>
    <x v="1"/>
    <x v="11"/>
    <x v="50"/>
    <n v="464"/>
    <s v="Uitvoeren en opvolgen van risicoanalyse voor de (tijds)kritische processen"/>
    <x v="2"/>
    <s v="Proceslijst Audit Vlaanderen"/>
    <x v="0"/>
    <s v="Management proces_Organisatiebeheer_Continuïteits- en crisismanagement"/>
    <s v="Management proces_Organisatiebeheer_Continuïteits- en crisismanagement_Uitvoeren en opvolgen van risicoanalyse voor de (tijds)kritische processen"/>
    <e v="#N/A"/>
    <e v="#N/A"/>
    <e v="#N/A"/>
    <e v="#N/A"/>
    <e v="#N/A"/>
    <e v="#N/A"/>
    <e v="#N/A"/>
    <e v="#N/A"/>
    <e v="#N/A"/>
    <e v="#N/A"/>
    <e v="#N/A"/>
    <s v="Gemiddeld"/>
    <s v="Risicoanalyse is belangrijk voor strategie, maar de directe financiële schade bij verstoring is aanzienlijk (10-15% van de jaaromzet)"/>
    <s v="Groot"/>
    <s v="Slechte uitvoering kan leiden tot ernstige negatieve berichtgeving in de pers gedurende enkele dagen."/>
    <s v="Groot"/>
    <s v="Onbeschikbaarheid of incorrecte informatie kan leiden tot  ernstige juridische gevolgen door nalatigheid in risicobeheer."/>
    <s v="Gemiddeld"/>
    <s v="Maximaal één week onbeschikbaar zonder verstoring. Integriteitsproblemen veroorzaken aanzienlijke verstoring bij risicobeheersing van kritische processen."/>
    <s v="Groot"/>
    <s v="Beschikbaarheidsproblemen hebben ernstige impact op risicoanalyses en bedrijfscontinuïteit, zonder compensatiemogelijkheden, met implicaties voor tot 75% van de gebruikers."/>
    <s v="Groot"/>
    <n v="0"/>
    <s v="Niet kritiek"/>
    <m/>
    <m/>
  </r>
  <r>
    <x v="1"/>
    <x v="11"/>
    <x v="50"/>
    <n v="755"/>
    <s v="Opmaken en uitvoeren noodplan"/>
    <x v="2"/>
    <s v="Feedback projectgroep"/>
    <x v="0"/>
    <s v="Management proces_Organisatiebeheer_Continuïteits- en crisismanagement"/>
    <s v="Management proces_Organisatiebeheer_Continuïteits- en crisismanagement_Opmaken en uitvoeren noodplan"/>
    <e v="#N/A"/>
    <e v="#N/A"/>
    <e v="#N/A"/>
    <e v="#N/A"/>
    <e v="#N/A"/>
    <e v="#N/A"/>
    <e v="#N/A"/>
    <e v="#N/A"/>
    <e v="#N/A"/>
    <e v="#N/A"/>
    <e v="#N/A"/>
    <s v="Gemiddeld"/>
    <s v="Noodplannen zijn essentieel, maar de directe financiële schade bij verstoring is aanzienlijk (10-15% van de jaaromzet)"/>
    <s v="Groot"/>
    <s v="Slechte uitvoering kan leiden tot ernstige negatieve berichtgeving in de pers gedurende enkele dagen."/>
    <s v="Groot"/>
    <s v="Onbeschikbaarheid of incorrecte informatie kan leiden tot ernstige juridische gevolgen door nalatigheid in noodplanning."/>
    <s v="Kritiek"/>
    <s v="Maximaal 24 uur onbeschikbaar zonder verstoring. Integriteitsproblemen veroorzaken zeer ernstige verstoring bij naleving van noodplannen."/>
    <s v="Groot"/>
    <s v="Beschikbaarheidsproblemen hebben ernstige impact op bedrijfscontinuïteit en strategieimplementatie, met implicaties voor tot 75% van de gebruikers."/>
    <s v="Kritiek"/>
    <n v="1"/>
    <s v="Kritiek"/>
    <m/>
    <m/>
  </r>
  <r>
    <x v="1"/>
    <x v="11"/>
    <x v="50"/>
    <n v="465"/>
    <s v="Naleven van bedrijfscontinuïteitsstrategie in functie van de resultaten van de BIA en RA"/>
    <x v="2"/>
    <s v="Proceslijst Audit Vlaanderen"/>
    <x v="0"/>
    <s v="Management proces_Organisatiebeheer_Continuïteits- en crisismanagement"/>
    <s v="Management proces_Organisatiebeheer_Continuïteits- en crisismanagement_Naleven van bedrijfscontinuïteitsstrategie in functie van de resultaten van de BIA en RA"/>
    <e v="#N/A"/>
    <e v="#N/A"/>
    <e v="#N/A"/>
    <e v="#N/A"/>
    <e v="#N/A"/>
    <e v="#N/A"/>
    <e v="#N/A"/>
    <e v="#N/A"/>
    <e v="#N/A"/>
    <e v="#N/A"/>
    <e v="#N/A"/>
    <s v="Gemiddeld"/>
    <s v="Continuïteitsstrategie is essentieel, maar de directe financiële schade bij verstoring is aanzienlijk (10-15% van de jaaromzet)"/>
    <s v="Groot"/>
    <s v="Slechte uitvoering kan leiden tot ernstige negatieve berichtgeving in de pers gedurende enkele dagen."/>
    <s v="Groot"/>
    <s v="Onbeschikbaarheid of incorrecte informatie kan leiden tot zeer ernstige juridische gevolgen door nalatigheid in bedrijfscontinuïteit strategie."/>
    <s v="Kritiek"/>
    <s v="Maximaal 24 uur onbeschikbaar zonder verstoring. Integriteitsproblemen veroorzaken zeer ernstige verstoring bij naleving van continuïteitsstrategieën."/>
    <s v="Groot"/>
    <s v="Beschikbaarheidsproblemen hebben ernstige impact op bedrijfscontinuïteit en strategieimplementatie, met implicaties voor tot 75% van de gebruikers."/>
    <s v="Kritiek"/>
    <n v="1"/>
    <s v="Kritiek"/>
    <m/>
    <m/>
  </r>
  <r>
    <x v="1"/>
    <x v="11"/>
    <x v="50"/>
    <n v="466"/>
    <s v="Uitvoeren van continuïteitsplannen om de bedrijfscontinuïteitsstrategie te realiseren"/>
    <x v="2"/>
    <s v="Proceslijst Audit Vlaanderen"/>
    <x v="0"/>
    <s v="Management proces_Organisatiebeheer_Continuïteits- en crisismanagement"/>
    <s v="Management proces_Organisatiebeheer_Continuïteits- en crisismanagement_Uitvoeren van continuïteitsplannen om de bedrijfscontinuïteitsstrategie te realiseren"/>
    <e v="#N/A"/>
    <e v="#N/A"/>
    <e v="#N/A"/>
    <e v="#N/A"/>
    <e v="#N/A"/>
    <e v="#N/A"/>
    <e v="#N/A"/>
    <e v="#N/A"/>
    <e v="#N/A"/>
    <e v="#N/A"/>
    <e v="#N/A"/>
    <s v="Gemiddeld"/>
    <s v="Continuïteitsplannen zorgen voor herstel en mitigatie, maar de directe financiële schade bij verstoring is aanzienlijk (10-15% van de jaaromzet)"/>
    <s v="Groot"/>
    <s v="Slechte uitvoering kan leiden tot ernstige negatieve berichtgeving in de pers gedurende enkele dagen."/>
    <s v="Groot"/>
    <s v="Onbeschikbaarheid of incorrecte informatie kan leiden tot ernstige juridische gevolgen door nalatigheid in continuïteitsplanning."/>
    <s v="Kritiek"/>
    <s v="Maximaal 24 uur onbeschikbaar zonder verstoring. Integriteitsproblemen veroorzaken zeer ernstige verstoring bij uitvoering van continuïteitsplannen."/>
    <s v="Groot"/>
    <s v="Beschikbaarheidsproblemen hebben ernstige impact op de uitvoering van continuïteitsplannen, met implicaties voor tot 75% van de gebruikers."/>
    <s v="Kritiek"/>
    <n v="1"/>
    <s v="Kritiek"/>
    <m/>
    <m/>
  </r>
  <r>
    <x v="1"/>
    <x v="11"/>
    <x v="50"/>
    <n v="467"/>
    <s v="Uitvoeren van crisisbeheer en -communicatie"/>
    <x v="2"/>
    <s v="Proceslijst Audit Vlaanderen"/>
    <x v="0"/>
    <s v="Management proces_Organisatiebeheer_Continuïteits- en crisismanagement"/>
    <s v="Management proces_Organisatiebeheer_Continuïteits- en crisismanagement_Uitvoeren van crisisbeheer en -communicatie"/>
    <e v="#N/A"/>
    <e v="#N/A"/>
    <e v="#N/A"/>
    <e v="#N/A"/>
    <e v="#N/A"/>
    <e v="#N/A"/>
    <e v="#N/A"/>
    <e v="#N/A"/>
    <e v="#N/A"/>
    <e v="#N/A"/>
    <e v="#N/A"/>
    <s v="Groot"/>
    <s v="Crisisbeheer is cruciaal bij verstoringen, met ernstige financiële gevolgen (15-20% van de jaaromzet)"/>
    <s v="Kritiek"/>
    <s v="Gebrekkige uitvoering heeft zeer ernstige impact, continue negatieve berichtgeving en schandaalsfeer."/>
    <s v="Groot"/>
    <s v="Onbeschikbaarheid of incorrecte informatie kan leiden tot boetes door nalatigheid in crisisbeheer."/>
    <s v="Gemiddeld"/>
    <s v="Maximaal één week onbeschikbaar zonder verstoring. Integriteitsproblemen veroorzaken aanzienlijke verstoring bij crisisbeheer en communicatie."/>
    <s v="Groot"/>
    <s v="Beschikbaarheidsproblemen hebben ernstige impact op crisisbeheersing en communicatie, zonder compensatiemogelijkheden, met implicaties voor tot 75% van de gebruikers."/>
    <s v="Kritiek"/>
    <n v="1"/>
    <s v="Kritiek"/>
    <m/>
    <m/>
  </r>
  <r>
    <x v="1"/>
    <x v="11"/>
    <x v="51"/>
    <n v="459"/>
    <s v="Uitvoeren van procesbeheer"/>
    <x v="2"/>
    <s v="Proceslijst Audit Vlaanderen"/>
    <x v="1"/>
    <s v="Management proces_Organisatiebeheer_Procesmanagement"/>
    <s v="Management proces_Organisatiebeheer_Procesmanagement_Uitvoeren van procesbeheer"/>
    <s v="Laag"/>
    <s v="Beperkte financiële gevolgen bij problemen, hoewel belangrijk voor de efficiëntie en effectiviteit van de organisatie. "/>
    <s v="Laag"/>
    <s v="De onbeschikbaarheid, lekkage of aanpassing van informatie heeft een beperkte impact op de reputatie van het lokaal bestuur. Dit zal interne communicatie en communicatie naar betrokken belanghebbenden met zich meebrengen."/>
    <s v="Laag"/>
    <s v="De onbeschikbaarheid, lekkage of aanpassing van informatie kan leiden tot organisatorische problemen, maar heeft beperkte juridische gevolgen."/>
    <s v="Laag"/>
    <s v="De onbeschikbaarheid, lekkage of aanpassing van informatie veroorzaakt een beperkte verstoring van de dienstverlening. Het proces kan maximaal één maand onbeschikbaar zijn zonder gevolgen voor de dienstverlening."/>
    <s v="Laag"/>
    <s v="De onbeschikbaarheid of incorrectheid van informatie heeft een beperkte impact op de gebruikers, met compensatie mogelijk en maximaal 20% van de gebruikers geïmpacteerd."/>
    <s v="Laag"/>
    <e v="#N/A"/>
    <e v="#N/A"/>
    <e v="#N/A"/>
    <e v="#N/A"/>
    <e v="#N/A"/>
    <e v="#N/A"/>
    <e v="#N/A"/>
    <e v="#N/A"/>
    <e v="#N/A"/>
    <e v="#N/A"/>
    <e v="#N/A"/>
    <n v="0"/>
    <s v="Niet kritiek"/>
    <m/>
    <m/>
  </r>
  <r>
    <x v="1"/>
    <x v="11"/>
    <x v="52"/>
    <n v="590"/>
    <s v="Uitvoeren van projectmanagement"/>
    <x v="2"/>
    <s v="Proceslijst Audit Vlaanderen"/>
    <x v="1"/>
    <s v="Management proces_Organisatiebeheer_Projectmanagement"/>
    <s v="Management proces_Organisatiebeheer_Projectmanagement_Uitvoeren van projectmanagement"/>
    <s v="Laag"/>
    <s v="Beperkte financiële gevolgen bij problemen, hoewel belangrijk voor de uitvoering van projecten. "/>
    <s v="Laag"/>
    <s v="De onbeschikbaarheid, lekkage of aanpassing van informatie heeft een beperkte impact op de reputatie van het lokaal bestuur. Dit zal interne communicatie en communicatie naar betrokken belanghebbenden met zich meebrengen."/>
    <s v="Laag"/>
    <s v="De onbeschikbaarheid, lekkage of aanpassing van informatie kan leiden tot organisatorische problemen, maar heeft beperkte juridische gevolgen."/>
    <s v="Laag"/>
    <s v="De onbeschikbaarheid, lekkage of aanpassing van informatie veroorzaakt een beperkte verstoring van de dienstverlening. Het proces kan maximaal één maand onbeschikbaar zijn zonder gevolgen voor de dienstverlening."/>
    <s v="Laag"/>
    <s v="De onbeschikbaarheid of incorrectheid van informatie heeft een beperkte impact op de gebruikers, met compensatie mogelijk en maximaal 20% van de gebruikers geïmpacteerd."/>
    <s v="Laag"/>
    <e v="#N/A"/>
    <e v="#N/A"/>
    <e v="#N/A"/>
    <e v="#N/A"/>
    <e v="#N/A"/>
    <e v="#N/A"/>
    <e v="#N/A"/>
    <e v="#N/A"/>
    <e v="#N/A"/>
    <e v="#N/A"/>
    <e v="#N/A"/>
    <n v="0"/>
    <s v="Niet kritiek"/>
    <m/>
    <m/>
  </r>
  <r>
    <x v="1"/>
    <x v="11"/>
    <x v="53"/>
    <n v="460"/>
    <s v="Uitvoeren van risicobeheer"/>
    <x v="2"/>
    <s v="Proceslijst Audit Vlaanderen"/>
    <x v="0"/>
    <s v="Management proces_Organisatiebeheer_Risicomanagement"/>
    <s v="Management proces_Organisatiebeheer_Risicomanagement_Uitvoeren van risicobeheer"/>
    <e v="#N/A"/>
    <e v="#N/A"/>
    <e v="#N/A"/>
    <e v="#N/A"/>
    <e v="#N/A"/>
    <e v="#N/A"/>
    <e v="#N/A"/>
    <e v="#N/A"/>
    <e v="#N/A"/>
    <e v="#N/A"/>
    <e v="#N/A"/>
    <s v="Gemiddeld"/>
    <s v="Risicobeheer is essentieel voor continuïteit, met aanzienlijke financiële gevolgen bij verstoring (10-15% van de jaaromzet)"/>
    <s v="Groot"/>
    <s v="Slechte uitvoering kan leiden tot ernstige negatieve berichtgeving in de pers gedurende enkele dagen."/>
    <s v="Gemiddeld"/>
    <s v="Onbeschikbaarheid of incorrecte informatie kan leiden tot aanmaningen door nalatigheid in risicobeheer."/>
    <s v="Groot"/>
    <s v="Maximaal 72 uur onbeschikbaar zonder verstoring. Integriteitsproblemen veroorzaken ernstige verstoring bij risicobeheer."/>
    <s v="Groot"/>
    <s v="Beschikbaarheidsproblemen hebben zeer ernstige organisatorische impact, zonder compensatiemogelijkheden, implicaties voor tot 75% van de gebruikers."/>
    <s v="Groot"/>
    <n v="0"/>
    <s v="Niet kritiek"/>
    <m/>
    <m/>
  </r>
  <r>
    <x v="1"/>
    <x v="11"/>
    <x v="54"/>
    <n v="458"/>
    <s v="Samenwerking/opvolging brandweerzone, politiezone, eerstelijnszone hulpverlening"/>
    <x v="2"/>
    <s v="Proceslijst Audit Vlaanderen"/>
    <x v="0"/>
    <s v="Management proces_Organisatiebeheer_Welzijn en preventie"/>
    <s v="Management proces_Organisatiebeheer_Welzijn en preventie_Samenwerking/opvolging brandweerzone, politiezone, eerstelijnszone hulpverlening"/>
    <e v="#N/A"/>
    <e v="#N/A"/>
    <e v="#N/A"/>
    <e v="#N/A"/>
    <e v="#N/A"/>
    <e v="#N/A"/>
    <e v="#N/A"/>
    <e v="#N/A"/>
    <e v="#N/A"/>
    <e v="#N/A"/>
    <e v="#N/A"/>
    <s v="Gemiddeld"/>
    <s v="Samenwerking is cruciaal voor veiligheid, met aanzienlijke financiële gevolgen bij verstoring (10-15% van de jaaromzet)"/>
    <s v="Groot"/>
    <s v="Slechte uitvoering kan leiden tot ernstige negatieve berichtgeving in de pers gedurende enkele dagen."/>
    <s v="Kritiek"/>
    <s v="Onbeschikbaarheid of incorrecte informatie kan leiden tot zeer ernstige juridische gevolgen door nalatigheid in coördinatie en samenwerking in veiligheidszones."/>
    <s v="Kritiek"/>
    <s v="Maximaal 24 uur onbeschikbaar zonder verstoring. Gebrek aan integriteit veroorzaakt zeer ernstige verstoring bij samenwerking en opvolging hulpverlening."/>
    <s v="Groot"/>
    <s v="Beschikbaarheidsproblemen hebben ernstige impact op noodhulp en veiligheidscoördinatie, zonder compensatiemogelijkheden, implicaties voor tot 75% van gebruikers."/>
    <s v="Kritiek"/>
    <n v="2"/>
    <s v="Kritiek"/>
    <m/>
    <m/>
  </r>
  <r>
    <x v="1"/>
    <x v="11"/>
    <x v="54"/>
    <n v="621"/>
    <s v="Uitvoeren van welzijnsbeleid"/>
    <x v="2"/>
    <s v="Proceslijst Audit Vlaanderen"/>
    <x v="0"/>
    <s v="Management proces_Organisatiebeheer_Welzijn en preventie"/>
    <s v="Management proces_Organisatiebeheer_Welzijn en preventie_Uitvoeren van welzijnsbeleid"/>
    <e v="#N/A"/>
    <e v="#N/A"/>
    <e v="#N/A"/>
    <e v="#N/A"/>
    <e v="#N/A"/>
    <e v="#N/A"/>
    <e v="#N/A"/>
    <e v="#N/A"/>
    <e v="#N/A"/>
    <e v="#N/A"/>
    <e v="#N/A"/>
    <s v="Gemiddeld"/>
    <s v="Welzijnsbeleid is belangrijk voor community, met aanzienlijke financiële gevolgen bij verstoring (10-15% van de jaaromzet)"/>
    <s v="Groot"/>
    <s v="Slechte uitvoering kan leiden tot ernstige negatieve berichtgeving in de pers gedurende enkele dagen."/>
    <s v="Groot"/>
    <s v="Onbeschikbaarheid of incorrecte informatie kan leiden tot ernstige juridische gevolgen door nalatigheid in uitvoeringsbeheer."/>
    <s v="Groot"/>
    <s v="Maximaal 72 uur onbeschikbaar zonder verstoring. Gebrek aan integriteit veroorzaakt ernstige verstoring bij uitvoering van welzijnsbeleid."/>
    <s v="Groot"/>
    <s v="Beschikbaarheidsproblemen hebben ernstige impact op de uitvoering van welzijnsbeleid, met blijvende gevolgen voor maximaal 75% van gebruikers."/>
    <s v="Groot"/>
    <n v="0"/>
    <s v="Niet kritiek"/>
    <m/>
    <m/>
  </r>
  <r>
    <x v="1"/>
    <x v="11"/>
    <x v="54"/>
    <n v="620"/>
    <s v="Verzekeren van fysieke veiligheid"/>
    <x v="2"/>
    <s v="Proceslijst Audit Vlaanderen"/>
    <x v="0"/>
    <s v="Management proces_Organisatiebeheer_Welzijn en preventie"/>
    <s v="Management proces_Organisatiebeheer_Welzijn en preventie_Verzekeren van fysieke veiligheid"/>
    <e v="#N/A"/>
    <e v="#N/A"/>
    <e v="#N/A"/>
    <e v="#N/A"/>
    <e v="#N/A"/>
    <e v="#N/A"/>
    <e v="#N/A"/>
    <e v="#N/A"/>
    <e v="#N/A"/>
    <e v="#N/A"/>
    <e v="#N/A"/>
    <s v="Groot"/>
    <s v="Fysieke veiligheid is cruciaal voor welzijn, met ernstige financiële gevolgen bij verstoring (15-20% van de jaaromzet)"/>
    <s v="Kritiek"/>
    <s v="Slechte uitvoering heeft zeer ernstige impact, continue negatieve berichtgeving en schandaalsfeer."/>
    <s v="Kritiek"/>
    <s v="Onbeschikbaarheid of incorrecte informatie kan leiden tot zeer ernstige juridische vervolging door nalatigheid inzake fysieke veiligheid."/>
    <s v="Kritiek"/>
    <s v="Maximaal 24 uur onbeschikbaar zonder verstoring. Integriteitsproblemen veroorzaken zeer ernstige verstoring bij verzekeren van fysieke veiligheid."/>
    <s v="Kritiek"/>
    <s v="Beschikbaarheidsproblemen hebben zeer ernstige invloed op fysieke veiligheid, zonder compensatiemogelijkheden, implicaties voor meer dan 75% van gebruikers."/>
    <s v="Kritiek"/>
    <n v="4"/>
    <s v="Kritiek"/>
    <m/>
    <m/>
  </r>
  <r>
    <x v="1"/>
    <x v="11"/>
    <x v="54"/>
    <n v="622"/>
    <s v="Uitvoeren en opvolgen van preventieplan/preventieadviseur"/>
    <x v="2"/>
    <s v="Proceslijst Audit Vlaanderen"/>
    <x v="0"/>
    <s v="Management proces_Organisatiebeheer_Welzijn en preventie"/>
    <s v="Management proces_Organisatiebeheer_Welzijn en preventie_Uitvoeren en opvolgen van preventieplan/preventieadviseur"/>
    <e v="#N/A"/>
    <e v="#N/A"/>
    <e v="#N/A"/>
    <e v="#N/A"/>
    <e v="#N/A"/>
    <e v="#N/A"/>
    <e v="#N/A"/>
    <e v="#N/A"/>
    <e v="#N/A"/>
    <e v="#N/A"/>
    <e v="#N/A"/>
    <s v="Gemiddeld"/>
    <s v="Preventieplan is cruciaal voor veiligheid, met aanzienlijke financiële gevolgen bij verstoring (10-15% van de jaaromzet)"/>
    <s v="Groot"/>
    <s v="Gebrekkige uitvoering kan aanzienlijke impact hebben, resulterend in eenmalige negatieve persberichten."/>
    <s v="Groot"/>
    <s v="Onbeschikbaarheid of incorrecte informatie kan leiden tot ernstige juridische gevolgen door niet-naleving van preventieadviseur beheer."/>
    <s v="Groot"/>
    <s v="Maximaal 72 uur onbeschikbaar zonder verstoring. Gebrek aan integriteit veroorzaakt zeer ernstige verstoring bij preventieplan en preventieadvies."/>
    <s v="Groot"/>
    <s v="Beschikbaarheidsproblemen hebben ernstige impact op preventieplanning en advisering, met blijvende gevolgen voor maximaal 75% van processen."/>
    <s v="Groot"/>
    <n v="0"/>
    <s v="Niet kritiek"/>
    <m/>
    <m/>
  </r>
  <r>
    <x v="1"/>
    <x v="11"/>
    <x v="55"/>
    <n v="760"/>
    <s v="Opmaken van interne auditplan"/>
    <x v="2"/>
    <s v="Feedback projectgroep"/>
    <x v="1"/>
    <s v="Management proces_Organisatiebeheer_Interne audit"/>
    <s v="Management proces_Organisatiebeheer_Interne audit_Opmaken van interne auditplan"/>
    <s v="Laag"/>
    <s v="Beperkte financiële gevolgen bij problemen, hoewel belangrijk voor de efficiëntie en effectiviteit van de organisatie. "/>
    <s v="Laag"/>
    <s v="De onbeschikbaarheid, lekkage of aanpassing van informatie heeft een beperkte impact op de reputatie van het lokaal bestuur. Dit zal interne communicatie en communicatie naar betrokken belanghebbenden met zich meebrengen."/>
    <s v="Laag"/>
    <s v="De onbeschikbaarheid, lekkage of aanpassing van informatie kan leiden tot organisatorische problemen, maar heeft beperkte juridische gevolgen."/>
    <s v="Laag"/>
    <s v="De onbeschikbaarheid, lekkage of aanpassing van informatie veroorzaakt een beperkte verstoring van de dienstverlening. Het proces kan maximaal één maand onbeschikbaar zijn zonder gevolgen voor de dienstverlening."/>
    <s v="Laag"/>
    <s v="De onbeschikbaarheid of incorrectheid van informatie heeft een beperkte impact op de gebruikers, met compensatie mogelijk en maximaal 20% van de gebruikers geïmpacteerd."/>
    <s v="Laag"/>
    <e v="#N/A"/>
    <e v="#N/A"/>
    <e v="#N/A"/>
    <e v="#N/A"/>
    <e v="#N/A"/>
    <e v="#N/A"/>
    <e v="#N/A"/>
    <e v="#N/A"/>
    <e v="#N/A"/>
    <e v="#N/A"/>
    <e v="#N/A"/>
    <n v="0"/>
    <s v="Niet kritiek"/>
    <m/>
    <m/>
  </r>
  <r>
    <x v="1"/>
    <x v="11"/>
    <x v="55"/>
    <n v="761"/>
    <s v="Uitvoeren van interne audit"/>
    <x v="2"/>
    <s v="Feedback projectgroep"/>
    <x v="1"/>
    <s v="Management proces_Organisatiebeheer_Interne audit"/>
    <s v="Management proces_Organisatiebeheer_Interne audit_Uitvoeren van interne audit"/>
    <s v="Laag"/>
    <s v="Beperkte financiële gevolgen bij problemen, hoewel belangrijk voor de efficiëntie en effectiviteit van de organisatie. "/>
    <s v="Laag"/>
    <s v="De onbeschikbaarheid, lekkage of aanpassing van informatie heeft een beperkte impact op de reputatie van het lokaal bestuur. Dit zal interne communicatie en communicatie naar betrokken belanghebbenden met zich meebrengen."/>
    <s v="Laag"/>
    <s v="De onbeschikbaarheid, lekkage of aanpassing van informatie kan leiden tot organisatorische problemen, maar heeft beperkte juridische gevolgen."/>
    <s v="Laag"/>
    <s v="De onbeschikbaarheid, lekkage of aanpassing van informatie veroorzaakt een beperkte verstoring van de dienstverlening. Het proces kan maximaal één maand onbeschikbaar zijn zonder gevolgen voor de dienstverlening."/>
    <s v="Laag"/>
    <s v="De onbeschikbaarheid of incorrectheid van informatie heeft een beperkte impact op de gebruikers, met compensatie mogelijk en maximaal 20% van de gebruikers geïmpacteerd."/>
    <s v="Laag"/>
    <e v="#N/A"/>
    <e v="#N/A"/>
    <e v="#N/A"/>
    <e v="#N/A"/>
    <e v="#N/A"/>
    <e v="#N/A"/>
    <e v="#N/A"/>
    <e v="#N/A"/>
    <e v="#N/A"/>
    <e v="#N/A"/>
    <e v="#N/A"/>
    <n v="0"/>
    <s v="Niet kritiek"/>
    <m/>
    <m/>
  </r>
  <r>
    <x v="1"/>
    <x v="12"/>
    <x v="56"/>
    <n v="472"/>
    <s v="Opzetten van monitoringsysteem"/>
    <x v="1"/>
    <s v="Proceslijst Audit Vlaanderen"/>
    <x v="1"/>
    <s v="Management proces_Rapportering en monitoring_Monitoring"/>
    <s v="Management proces_Rapportering en monitoring_Monitoring_Opzetten van monitoringsysteem"/>
    <s v="Laag"/>
    <s v="Beperkte directe financiële gevolgen, hoewel belangrijk voor opvolging. "/>
    <s v="Gemiddeld"/>
    <s v="De onbeschikbaarheid, lekkage of aanpassing van informatie heeft een aanzienlijke impact op de reputatie van het lokaal bestuur. Dit zal éénmalige negatieve berichtgeving in de pers met zich meebrengen."/>
    <s v="Gemiddeld"/>
    <s v="De onbeschikbaarheid, lekkage of aanpassing van informatie kan leiden tot aanzienlijke juridische gevolgen zoals aanmaningen."/>
    <s v="Gemiddeld"/>
    <s v="De onbeschikbaarheid, lekkage of aanpassing van informatie veroorzaakt een aanzienlijke verstoring van de dienstverlening. Het proces kan maximaal één week onbeschikbaar zijn zonder gevolgen voor de dienstverlening."/>
    <s v="Gemiddeld"/>
    <s v="De onbeschikbaarheid of incorrectheid van informatie heeft een aanzienlijke impact op monitoring, metmaximum 50% van de gebruikers geïmpacteerd."/>
    <s v="Gemiddeld"/>
    <e v="#N/A"/>
    <e v="#N/A"/>
    <e v="#N/A"/>
    <e v="#N/A"/>
    <e v="#N/A"/>
    <e v="#N/A"/>
    <e v="#N/A"/>
    <e v="#N/A"/>
    <e v="#N/A"/>
    <e v="#N/A"/>
    <e v="#N/A"/>
    <n v="0"/>
    <s v="Niet kritiek"/>
    <m/>
    <m/>
  </r>
  <r>
    <x v="1"/>
    <x v="12"/>
    <x v="56"/>
    <n v="473"/>
    <s v="Monitoren van beleid (MJP, actieplannen, reguliere werking,..) en bijhorende indicatoren "/>
    <x v="1"/>
    <s v="Inventaris decretale rapportage"/>
    <x v="1"/>
    <s v="Management proces_Rapportering en monitoring_Monitoring"/>
    <s v="Management proces_Rapportering en monitoring_Monitoring_Monitoren van beleid (MJP, actieplannen, reguliere werking,..) en bijhorende indicatoren "/>
    <s v="Laag"/>
    <s v="Beperkte directe financiële gevolgen, hoewel belangrijk voor opvolging. "/>
    <s v="Gemiddeld"/>
    <s v="De onbeschikbaarheid, lekkage of aanpassing van informatie heeft een aanzienlijke impact op de reputatie van het lokaal bestuur. Dit zal éénmalige negatieve berichtgeving in de pers met zich meebrengen."/>
    <s v="Gemiddeld"/>
    <s v="De onbeschikbaarheid, lekkage of aanpassing van informatie kan leiden tot aanzienlijke juridische gevolgen zoals aanmaningen."/>
    <s v="Gemiddeld"/>
    <s v="De onbeschikbaarheid, lekkage of aanpassing van informatie veroorzaakt een aanzienlijke verstoring van de dienstverlening. Het proces kan maximaal één week onbeschikbaar zijn zonder gevolgen voor de dienstverlening."/>
    <s v="Gemiddeld"/>
    <s v="De onbeschikbaarheid of incorrectheid van informatie heeft een aanzienlijke impact op monitoring, metmaximum 50% van de gebruikers geïmpacteerd."/>
    <s v="Gemiddeld"/>
    <e v="#N/A"/>
    <e v="#N/A"/>
    <e v="#N/A"/>
    <e v="#N/A"/>
    <e v="#N/A"/>
    <e v="#N/A"/>
    <e v="#N/A"/>
    <e v="#N/A"/>
    <e v="#N/A"/>
    <e v="#N/A"/>
    <e v="#N/A"/>
    <n v="0"/>
    <s v="Niet kritiek"/>
    <m/>
    <m/>
  </r>
  <r>
    <x v="1"/>
    <x v="12"/>
    <x v="57"/>
    <n v="470"/>
    <s v="Evalueren en bijsturen"/>
    <x v="1"/>
    <s v="Proceslijst Audit Vlaanderen"/>
    <x v="1"/>
    <s v="Management proces_Rapportering en monitoring_Rapportering"/>
    <s v="Management proces_Rapportering en monitoring_Rapportering_Evalueren en bijsturen"/>
    <s v="Laag"/>
    <s v="Beperkte directe financiële gevolgen, hoewel belangrijk voor opvolging. "/>
    <s v="Gemiddeld"/>
    <s v="De onbeschikbaarheid, lekkage of aanpassing van informatie heeft een aanzienlijke impact op de reputatie van het lokaal bestuur. Dit zal éénmalige negatieve berichtgeving in de pers met zich meebrengen."/>
    <s v="Groot"/>
    <s v="De onbeschikbaarheid, lekkage of aanpassing van informatie kan leiden tot ernstige juridische gevolgen zoals boetes."/>
    <s v="Laag"/>
    <s v="De onbeschikbaarheid, lekkage of aanpassing van informatie veroorzaakt een beperkte verstoring van de dienstverlening. Het proces kan maximaal één maand onbeschikbaar zijn zonder gevolgen voor de dienstverlening."/>
    <s v="Gemiddeld"/>
    <s v="De onbeschikbaarheid of incorrectheid van informatie heeft een aanzienlijke impact op rapportering, met maximum 50% van de gebruikers geïmpacteerd."/>
    <s v="Groot"/>
    <e v="#N/A"/>
    <e v="#N/A"/>
    <e v="#N/A"/>
    <e v="#N/A"/>
    <e v="#N/A"/>
    <e v="#N/A"/>
    <e v="#N/A"/>
    <e v="#N/A"/>
    <e v="#N/A"/>
    <e v="#N/A"/>
    <e v="#N/A"/>
    <n v="0"/>
    <s v="Niet kritiek"/>
    <m/>
    <m/>
  </r>
  <r>
    <x v="1"/>
    <x v="12"/>
    <x v="57"/>
    <n v="766"/>
    <s v="Opzetten van rapporteringsysteem"/>
    <x v="1"/>
    <s v="Feedback projectgroep"/>
    <x v="1"/>
    <s v="Management proces_Rapportering en monitoring_Rapportering"/>
    <s v="Management proces_Rapportering en monitoring_Rapportering_Opzetten van rapporteringsysteem"/>
    <s v="Laag"/>
    <s v="Beperkte directe financiële gevolgen, hoewel belangrijk voor opvolging. "/>
    <s v="Gemiddeld"/>
    <s v="De onbeschikbaarheid, lekkage of aanpassing van informatie heeft een aanzienlijke impact op de reputatie van het lokaal bestuur. Dit zal éénmalige negatieve berichtgeving in de pers met zich meebrengen."/>
    <s v="Groot"/>
    <s v="De onbeschikbaarheid, lekkage of aanpassing van informatie kan leiden tot ernstige juridische gevolgen zoals boetes."/>
    <s v="Laag"/>
    <s v="De onbeschikbaarheid, lekkage of aanpassing van informatie veroorzaakt een beperkte verstoring van de dienstverlening. Het proces kan maximaal één maand onbeschikbaar zijn zonder gevolgen voor de dienstverlening."/>
    <s v="Gemiddeld"/>
    <s v="De onbeschikbaarheid of incorrectheid van informatie heeft een aanzienlijke impact op rapportering, met maximum 50% van de gebruikers geïmpacteerd."/>
    <s v="Groot"/>
    <e v="#N/A"/>
    <e v="#N/A"/>
    <e v="#N/A"/>
    <e v="#N/A"/>
    <e v="#N/A"/>
    <e v="#N/A"/>
    <e v="#N/A"/>
    <e v="#N/A"/>
    <e v="#N/A"/>
    <e v="#N/A"/>
    <e v="#N/A"/>
    <n v="0"/>
    <s v="Niet kritiek"/>
    <m/>
    <m/>
  </r>
  <r>
    <x v="1"/>
    <x v="12"/>
    <x v="57"/>
    <n v="471"/>
    <s v="Rapporteren (periodiek en jaarlijks)"/>
    <x v="1"/>
    <s v="Proceslijst Audit Vlaanderen"/>
    <x v="1"/>
    <s v="Management proces_Rapportering en monitoring_Rapportering"/>
    <s v="Management proces_Rapportering en monitoring_Rapportering_Rapporteren (periodiek en jaarlijks)"/>
    <s v="Laag"/>
    <s v="Beperkte directe financiële gevolgen, hoewel belangrijk voor opvolging. "/>
    <s v="Gemiddeld"/>
    <s v="De onbeschikbaarheid, lekkage of aanpassing van informatie heeft een aanzienlijke impact op de reputatie van het lokaal bestuur. Dit zal éénmalige negatieve berichtgeving in de pers met zich meebrengen."/>
    <s v="Groot"/>
    <s v="De onbeschikbaarheid, lekkage of aanpassing van informatie kan leiden tot ernstige juridische gevolgen zoals boetes."/>
    <s v="Laag"/>
    <s v="De onbeschikbaarheid, lekkage of aanpassing van informatie veroorzaakt een beperkte verstoring van de dienstverlening. Het proces kan maximaal één maand onbeschikbaar zijn zonder gevolgen voor de dienstverlening."/>
    <s v="Gemiddeld"/>
    <s v="De onbeschikbaarheid of incorrectheid van informatie heeft een aanzienlijke impact op rapportering, met maximum 50% van de gebruikers geïmpacteerd."/>
    <s v="Groot"/>
    <e v="#N/A"/>
    <e v="#N/A"/>
    <e v="#N/A"/>
    <e v="#N/A"/>
    <e v="#N/A"/>
    <e v="#N/A"/>
    <e v="#N/A"/>
    <e v="#N/A"/>
    <e v="#N/A"/>
    <e v="#N/A"/>
    <e v="#N/A"/>
    <n v="0"/>
    <s v="Niet kritiek"/>
    <m/>
    <m/>
  </r>
  <r>
    <x v="1"/>
    <x v="13"/>
    <x v="58"/>
    <n v="722"/>
    <s v="Organiseren van gemeenteraad"/>
    <x v="5"/>
    <s v="Serieregister"/>
    <x v="1"/>
    <s v="Management proces_Strategisch beheer_Beleidsbeslissingen en bestuurlijke goedkeuringen"/>
    <s v="Management proces_Strategisch beheer_Beleidsbeslissingen en bestuurlijke goedkeuringen_Organiseren van gemeenteraad"/>
    <s v="Kritiek"/>
    <s v="Directe impact op beleidsvorming en goedkeuringen, met zeer ernstige financiële gevolgen bij problemen."/>
    <s v="Kritiek"/>
    <s v="De onbeschikbaarheid, lekkage of aanpassing van informatie heeft een zeer ernstige impact op de reputatie van het lokaal bestuur. Dit zal een continue negatieve berichtgeving in de pers met zich meebrengen (er heerst een 'schandaalsfeer')."/>
    <s v="Kritiek"/>
    <s v="De onbeschikbaarheid, lekkage of aanpassing van informatie kan leiden tot zeer ernstige juridische gevolgen zoals juridische vervolging."/>
    <s v="Kritiek"/>
    <s v="De onbeschikbaarheid, lekkage of aanpassing van informatie veroorzaakt een zeer ernstige verstoring van de dienstverlening. Het proces kan maximaal 24 uur onbeschikbaar zijn zonder gevolgen voor de dienstverlening."/>
    <s v="Kritiek"/>
    <s v="De onbeschikbaarheid of incorrectheid van informatie heeft een zeer ernstige impact op beleidsbeslissingen en bestuurlijke goedkeuringen, met een compensatie voor gebruikers onmogelijk en meer dan 75% van de gebruikers geïmpacteerd."/>
    <s v="Kritiek"/>
    <s v="Kritiek"/>
    <s v="Het organiseren van de gemeenteraad is essentieel voor de besluitvorming en governance van de gemeente. Problemen met beschikbaarheid, betrouwbaarheid of integriteit van informatie kunnen leiden tot zeer ernstige financiële gevolgen, zoals verlies van subsidies, juridische kosten en verlies van vertrouwen, met financiële schade van meer dan 20% van de jaaromzet."/>
    <s v="Kritiek"/>
    <s v="Problemen met beschikbaarheid, betrouwbaarheid of integriteit van informatie kunnen leiden tot zeer ernstige reputatieschade, resulterend in continue negatieve berichtgeving. Dit proces is cruciaal voor de besluitvorming en governance van het lokaal bestuur."/>
    <s v="Kritiek"/>
    <s v="De onbeschikbaarheid, lekkage of aanpassing van informatie kan leiden tot zeer ernstige juridische gevolgen zoals juridische vervolging, gezien het belang van correcte informatie voor het organiseren van gemeenteraad en het nemen van beleidsbeslissingen."/>
    <s v="Kritiek"/>
    <s v="De onbeschikbaarheid, lekkage of aanpassing van informatie kan leiden tot zeer ernstige verstoringen in de besluitvorming en governance, wat directe negatieve gevolgen heeft voor de operationele continuïteit en het beleid van de gemeente."/>
    <s v="Kritiek"/>
    <s v="De onbeschikbaarheid, lekkage of aanpassing van informatie in dit proces kan leiden tot zeer ernstige verstoringen in de besluitvorming en governance, waarbij meer dan 75% van de gebruikers (burgers en organisaties) wordt geïmpacteerd. Een compensatie voor gebruikers is onmogelijk."/>
    <s v="Kritiek"/>
    <n v="5"/>
    <s v="Kritiek"/>
    <m/>
    <m/>
  </r>
  <r>
    <x v="1"/>
    <x v="13"/>
    <x v="58"/>
    <n v="723"/>
    <s v="Organiseren van het college van burgemeester en schepenen"/>
    <x v="5"/>
    <s v="Serieregister"/>
    <x v="1"/>
    <s v="Management proces_Strategisch beheer_Beleidsbeslissingen en bestuurlijke goedkeuringen"/>
    <s v="Management proces_Strategisch beheer_Beleidsbeslissingen en bestuurlijke goedkeuringen_Organiseren van het college van burgemeester en schepenen"/>
    <s v="Kritiek"/>
    <s v="Directe impact op beleidsvorming en goedkeuringen, met zeer ernstige financiële gevolgen bij problemen."/>
    <s v="Kritiek"/>
    <s v="De onbeschikbaarheid, lekkage of aanpassing van informatie heeft een zeer ernstige impact op de reputatie van het lokaal bestuur. Dit zal een continue negatieve berichtgeving in de pers met zich meebrengen (er heerst een 'schandaalsfeer')."/>
    <s v="Kritiek"/>
    <s v="De onbeschikbaarheid, lekkage of aanpassing van informatie kan leiden tot zeer ernstige juridische gevolgen zoals juridische vervolging."/>
    <s v="Kritiek"/>
    <s v="De onbeschikbaarheid, lekkage of aanpassing van informatie veroorzaakt een zeer ernstige verstoring van de dienstverlening. Het proces kan maximaal 24 uur onbeschikbaar zijn zonder gevolgen voor de dienstverlening."/>
    <s v="Kritiek"/>
    <s v="De onbeschikbaarheid of incorrectheid van informatie heeft een zeer ernstige impact op beleidsbeslissingen en bestuurlijke goedkeuringen, met een compensatie voor gebruikers onmogelijk en meer dan 75% van de gebruikers geïmpacteerd."/>
    <s v="Kritiek"/>
    <s v="Kritiek"/>
    <s v="Het college van burgemeester en schepenen speelt een cruciale rol in de dagelijkse bestuurstaken. Problemen met informatie kunnen leiden tot zeer ernstige financiële gevolgen, zoals verlies van subsidies, juridische kosten en verlies van vertrouwen, met financiële schade van meer dan 20% van de jaaromzet."/>
    <s v="Kritiek"/>
    <s v="Problemen met beschikbaarheid, betrouwbaarheid of integriteit van informatie kunnen leiden tot zeer ernstige reputatieschade, resulterend in continue negatieve berichtgeving. Dit proces is essentieel voor de dagelijkse bestuurlijke werking en besluitvorming."/>
    <s v="Kritiek"/>
    <s v="De onbeschikbaarheid, lekkage of aanpassing van informatie kan leiden tot zeer ernstige juridische gevolgen zoals juridische vervolging, gezien het belang van correcte informatie voor het organiseren van het college van burgemeester en schepenen en het nemen van beleidsbeslissingen."/>
    <s v="Kritiek"/>
    <s v="De onbeschikbaarheid, lekkage of aanpassing van informatie kan leiden tot zeer ernstige verstoringen in de besluitvorming en governance, wat directe negatieve gevolgen heeft voor de operationele continuïteit en het beleid van de gemeente."/>
    <s v="Kritiek"/>
    <s v="De onbeschikbaarheid, lekkage of aanpassing van informatie in dit proces kan leiden tot zeer ernstige verstoringen in de besluitvorming en governance, waarbij meer dan 75% van de gebruikers (burgers en organisaties) wordt geïmpacteerd. Een compensatie voor gebruikers is onmogelijk."/>
    <s v="Kritiek"/>
    <n v="5"/>
    <s v="Kritiek"/>
    <m/>
    <m/>
  </r>
  <r>
    <x v="1"/>
    <x v="13"/>
    <x v="58"/>
    <n v="733"/>
    <s v="Organiseren van het Bijzonder Comité voor de Sociale Dienst"/>
    <x v="5"/>
    <s v="Serieregister"/>
    <x v="1"/>
    <s v="Management proces_Strategisch beheer_Beleidsbeslissingen en bestuurlijke goedkeuringen"/>
    <s v="Management proces_Strategisch beheer_Beleidsbeslissingen en bestuurlijke goedkeuringen_Organiseren van het Bijzonder Comité voor de Sociale Dienst"/>
    <s v="Kritiek"/>
    <s v="Directe impact op beleidsvorming en goedkeuringen, met zeer ernstige financiële gevolgen bij problemen."/>
    <s v="Kritiek"/>
    <s v="De onbeschikbaarheid, lekkage of aanpassing van informatie heeft een zeer ernstige impact op de reputatie van het lokaal bestuur. Dit zal een continue negatieve berichtgeving in de pers met zich meebrengen (er heerst een 'schandaalsfeer')."/>
    <s v="Kritiek"/>
    <s v="De onbeschikbaarheid, lekkage of aanpassing van informatie kan leiden tot zeer ernstige juridische gevolgen zoals juridische vervolging."/>
    <s v="Kritiek"/>
    <s v="De onbeschikbaarheid, lekkage of aanpassing van informatie veroorzaakt een zeer ernstige verstoring van de dienstverlening. Het proces kan maximaal 24 uur onbeschikbaar zijn zonder gevolgen voor de dienstverlening."/>
    <s v="Kritiek"/>
    <s v="De onbeschikbaarheid of incorrectheid van informatie heeft een zeer ernstige impact op beleidsbeslissingen en bestuurlijke goedkeuringen, met een compensatie voor gebruikers onmogelijk en meer dan 75% van de gebruikers geïmpacteerd."/>
    <s v="Kritiek"/>
    <s v="Kritiek"/>
    <s v="Het Bijzonder Comité voor de Sociale Dienst is belangrijk voor de sociale ondersteuning en welzijn van burgers. Problemen met informatie kunnen leiden tot zeer ernstige financiële gevolgen, zoals verlies van subsidies, juridische kosten en verlies van vertrouwen, met financiële schade van meer dan 20% van de jaaromzet."/>
    <s v="Kritiek"/>
    <s v="Problemen met beschikbaarheid, betrouwbaarheid of integriteit van informatie kunnen leiden tot zeer ernstige reputatieschade, resulterend in continue negatieve berichtgeving. Dit proces is belangrijk voor de sociale dienstverlening en ondersteuning van kwetsbare groepen."/>
    <s v="Kritiek"/>
    <s v="De onbeschikbaarheid, lekkage of aanpassing van informatie kan leiden tot zeer ernstige juridische gevolgen zoals juridische vervolging, gezien het belang van correcte informatie voor het organiseren van het Bijzonder Comité voor de Sociale Dienst en het nemen van beleidsbeslissingen."/>
    <s v="Kritiek"/>
    <s v="De onbeschikbaarheid, lekkage of aanpassing van informatie kan leiden tot zeer ernstige verstoringen in de besluitvorming en governance, wat directe negatieve gevolgen heeft voor de operationele continuïteit en het beleid van de sociale diensten."/>
    <s v="Kritiek"/>
    <s v="De onbeschikbaarheid, lekkage of aanpassing van informatie in dit proces kan leiden tot zeer ernstige verstoringen in de besluitvorming en governance, waarbij meer dan 75% van de gebruikers (burgers en organisaties) wordt geïmpacteerd. Een compensatie voor gebruikers is onmogelijk."/>
    <s v="Kritiek"/>
    <n v="5"/>
    <s v="Kritiek"/>
    <m/>
    <m/>
  </r>
  <r>
    <x v="1"/>
    <x v="13"/>
    <x v="58"/>
    <n v="734"/>
    <s v="Organiseren van bestuur door de financieel directeur"/>
    <x v="5"/>
    <s v="Serieregister"/>
    <x v="1"/>
    <s v="Management proces_Strategisch beheer_Beleidsbeslissingen en bestuurlijke goedkeuringen"/>
    <s v="Management proces_Strategisch beheer_Beleidsbeslissingen en bestuurlijke goedkeuringen_Organiseren van bestuur door de financieel directeur"/>
    <s v="Kritiek"/>
    <s v="Directe impact op beleidsvorming en goedkeuringen, met zeer ernstige financiële gevolgen bij problemen."/>
    <s v="Kritiek"/>
    <s v="De onbeschikbaarheid, lekkage of aanpassing van informatie heeft een zeer ernstige impact op de reputatie van het lokaal bestuur. Dit zal een continue negatieve berichtgeving in de pers met zich meebrengen (er heerst een 'schandaalsfeer')."/>
    <s v="Kritiek"/>
    <s v="De onbeschikbaarheid, lekkage of aanpassing van informatie kan leiden tot zeer ernstige juridische gevolgen zoals juridische vervolging."/>
    <s v="Kritiek"/>
    <s v="De onbeschikbaarheid, lekkage of aanpassing van informatie veroorzaakt een zeer ernstige verstoring van de dienstverlening. Het proces kan maximaal 24 uur onbeschikbaar zijn zonder gevolgen voor de dienstverlening."/>
    <s v="Kritiek"/>
    <s v="De onbeschikbaarheid of incorrectheid van informatie heeft een zeer ernstige impact op beleidsbeslissingen en bestuurlijke goedkeuringen, met een compensatie voor gebruikers onmogelijk en meer dan 75% van de gebruikers geïmpacteerd."/>
    <s v="Kritiek"/>
    <s v="Kritiek"/>
    <s v="De financieel directeur is verantwoordelijk voor het financiële beheer van de gemeente. Problemen met informatie kunnen leiden tot zeer ernstige financiële gevolgen, zoals verlies van subsidies, juridische kosten en verlies van vertrouwen, met financiële schade van meer dan 20% van de jaaromzet."/>
    <s v="Kritiek"/>
    <s v="Problemen met beschikbaarheid, betrouwbaarheid of integriteit van informatie kunnen leiden tot zeer ernstige reputatieschade, resulterend in continue negatieve berichtgeving. Dit proces is cruciaal voor de financiële governance en stabiliteit van het lokaal bestuur."/>
    <s v="Kritiek"/>
    <s v="De onbeschikbaarheid, lekkage of aanpassing van informatie kan leiden tot zeer ernstige juridische gevolgen zoals juridische vervolging, gezien het belang van correcte informatie voor het organiseren van bestuur door de financieel directeur en het nemen van beleidsbeslissingen."/>
    <s v="Kritiek"/>
    <s v="De onbeschikbaarheid, lekkage of aanpassing van informatie kan leiden tot zeer ernstige verstoringen in de financiële besluitvorming en governance, wat directe negatieve gevolgen heeft voor de operationele continuïteit en het financiële beleid van de gemeente."/>
    <s v="Kritiek"/>
    <s v="De onbeschikbaarheid, lekkage of aanpassing van informatie in dit proces kan leiden tot zeer ernstige verstoringen in de financiële besluitvorming en governance, waarbij meer dan 75% van de gebruikers (burgers en organisaties) wordt geïmpacteerd. Een compensatie voor gebruikers is onmogelijk."/>
    <s v="Kritiek"/>
    <n v="5"/>
    <s v="Kritiek"/>
    <m/>
    <m/>
  </r>
  <r>
    <x v="1"/>
    <x v="13"/>
    <x v="58"/>
    <n v="735"/>
    <s v="Organiseren van de Raad voor Maatschappelijk Welzijn"/>
    <x v="5"/>
    <s v="Serieregister"/>
    <x v="1"/>
    <s v="Management proces_Strategisch beheer_Beleidsbeslissingen en bestuurlijke goedkeuringen"/>
    <s v="Management proces_Strategisch beheer_Beleidsbeslissingen en bestuurlijke goedkeuringen_Organiseren van de Raad voor Maatschappelijk Welzijn"/>
    <s v="Kritiek"/>
    <s v="Directe impact op beleidsvorming en goedkeuringen, met zeer ernstige financiële gevolgen bij problemen."/>
    <s v="Kritiek"/>
    <s v="De onbeschikbaarheid, lekkage of aanpassing van informatie heeft een zeer ernstige impact op de reputatie van het lokaal bestuur. Dit zal een continue negatieve berichtgeving in de pers met zich meebrengen (er heerst een 'schandaalsfeer')."/>
    <s v="Kritiek"/>
    <s v="De onbeschikbaarheid, lekkage of aanpassing van informatie kan leiden tot zeer ernstige juridische gevolgen zoals juridische vervolging."/>
    <s v="Kritiek"/>
    <s v="De onbeschikbaarheid, lekkage of aanpassing van informatie veroorzaakt een zeer ernstige verstoring van de dienstverlening. Het proces kan maximaal 24 uur onbeschikbaar zijn zonder gevolgen voor de dienstverlening."/>
    <s v="Kritiek"/>
    <s v="De onbeschikbaarheid of incorrectheid van informatie heeft een zeer ernstige impact op beleidsbeslissingen en bestuurlijke goedkeuringen, met een compensatie voor gebruikers onmogelijk en meer dan 75% van de gebruikers geïmpacteerd."/>
    <s v="Kritiek"/>
    <s v="Kritiek"/>
    <s v="De Raad voor Maatschappelijk Welzijn is essentieel voor het welzijnsbeleid van de gemeente. Problemen met informatie kunnen leiden tot zeer ernstige financiële gevolgen, zoals verlies van subsidies, juridische kosten en verlies van vertrouwen, met financiële schade van meer dan 20% van de jaaromzet."/>
    <s v="Kritiek"/>
    <s v="Problemen met beschikbaarheid, betrouwbaarheid of integriteit van informatie kunnen leiden tot zeer ernstige reputatieschade, resulterend in continue negatieve berichtgeving. Dit proces is belangrijk voor de sociale welzijnsbeleid en ondersteuning van kwetsbare groepen."/>
    <s v="Kritiek"/>
    <s v="De onbeschikbaarheid, lekkage of aanpassing van informatie kan leiden tot zeer ernstige juridische gevolgen zoals juridische vervolging, gezien het belang van correcte informatie voor het organiseren van de Raad voor Maatschappelijk Welzijn en het nemen van beleidsbeslissingen."/>
    <s v="Kritiek"/>
    <s v="De onbeschikbaarheid, lekkage of aanpassing van informatie kan leiden tot zeer ernstige verstoringen in de besluitvorming en governance, wat directe negatieve gevolgen heeft voor de operationele continuïteit en het beleid van de maatschappelijke welzijnsdiensten."/>
    <s v="Kritiek"/>
    <s v="De onbeschikbaarheid, lekkage of aanpassing van informatie in dit proces kan leiden tot zeer ernstige verstoringen in de besluitvorming en governance, waarbij meer dan 75% van de gebruikers (burgers en organisaties) wordt geïmpacteerd. Een compensatie voor gebruikers is onmogelijk."/>
    <s v="Kritiek"/>
    <n v="5"/>
    <s v="Kritiek"/>
    <m/>
    <m/>
  </r>
  <r>
    <x v="1"/>
    <x v="13"/>
    <x v="58"/>
    <n v="736"/>
    <s v="Organiseren van het bestuur door de algemeen directeur en/of zijn gedelegeerden"/>
    <x v="5"/>
    <s v="Serieregister"/>
    <x v="1"/>
    <s v="Management proces_Strategisch beheer_Beleidsbeslissingen en bestuurlijke goedkeuringen"/>
    <s v="Management proces_Strategisch beheer_Beleidsbeslissingen en bestuurlijke goedkeuringen_Organiseren van het bestuur door de algemeen directeur en/of zijn gedelegeerden"/>
    <s v="Kritiek"/>
    <s v="Directe impact op beleidsvorming en goedkeuringen, met zeer ernstige financiële gevolgen bij problemen."/>
    <s v="Kritiek"/>
    <s v="De onbeschikbaarheid, lekkage of aanpassing van informatie heeft een zeer ernstige impact op de reputatie van het lokaal bestuur. Dit zal een continue negatieve berichtgeving in de pers met zich meebrengen (er heerst een 'schandaalsfeer')."/>
    <s v="Kritiek"/>
    <s v="De onbeschikbaarheid, lekkage of aanpassing van informatie kan leiden tot zeer ernstige juridische gevolgen zoals juridische vervolging."/>
    <s v="Kritiek"/>
    <s v="De onbeschikbaarheid, lekkage of aanpassing van informatie veroorzaakt een zeer ernstige verstoring van de dienstverlening. Het proces kan maximaal 24 uur onbeschikbaar zijn zonder gevolgen voor de dienstverlening."/>
    <s v="Kritiek"/>
    <s v="De onbeschikbaarheid of incorrectheid van informatie heeft een zeer ernstige impact op beleidsbeslissingen en bestuurlijke goedkeuringen, met een compensatie voor gebruikers onmogelijk en meer dan 75% van de gebruikers geïmpacteerd."/>
    <s v="Kritiek"/>
    <s v="Kritiek"/>
    <s v="De algemeen directeur en zijn gedelegeerden zijn verantwoordelijk voor de operationele leiding van de gemeente. Problemen met informatie kunnen leiden tot zeer ernstige financiële gevolgen, zoals verlies van subsidies, juridische kosten en verlies van vertrouwen, met financiële schade van meer dan 20% van de jaaromzet."/>
    <s v="Kritiek"/>
    <s v="Problemen met beschikbaarheid, betrouwbaarheid of integriteit van informatie kunnen leiden tot zeer ernstige reputatieschade, resulterend in continue negatieve berichtgeving. Dit proces is essentieel voor de operationele leiding en governance van het lokaal bestuur."/>
    <s v="Kritiek"/>
    <s v="De onbeschikbaarheid, lekkage of aanpassing van informatie kan leiden tot zeer ernstige juridische gevolgen zoals juridische vervolging, gezien het belang van correcte informatie voor het organiseren van bestuur door de algemeen directeur en/of zijn gedelegeerden en het nemen van beleidsbeslissingen."/>
    <s v="Kritiek"/>
    <s v="De onbeschikbaarheid, lekkage of aanpassing van informatie kan leiden tot zeer ernstige verstoringen in de besluitvorming en governance, wat directe negatieve gevolgen heeft voor de operationele continuïteit en het beleid van de gemeente."/>
    <s v="Kritiek"/>
    <s v="De onbeschikbaarheid, lekkage of aanpassing van informatie in dit proces kan leiden tot zeer ernstige verstoringen in de besluitvorming en governance, waarbij meer dan 75% van de gebruikers (burgers en organisaties) wordt geïmpacteerd. Een compensatie voor gebruikers is onmogelijk."/>
    <s v="Kritiek"/>
    <n v="5"/>
    <s v="Kritiek"/>
    <m/>
    <m/>
  </r>
  <r>
    <x v="1"/>
    <x v="13"/>
    <x v="58"/>
    <n v="725"/>
    <s v="Onderwerpen van het bestuur aan het bestuurlijke toezicht van de hogere overheid"/>
    <x v="5"/>
    <s v="Serieregister"/>
    <x v="1"/>
    <s v="Management proces_Strategisch beheer_Beleidsbeslissingen en bestuurlijke goedkeuringen"/>
    <s v="Management proces_Strategisch beheer_Beleidsbeslissingen en bestuurlijke goedkeuringen_Onderwerpen van het bestuur aan het bestuurlijke toezicht van de hogere overheid"/>
    <s v="Kritiek"/>
    <s v="Directe impact op beleidsvorming en goedkeuringen, met zeer ernstige financiële gevolgen bij problemen."/>
    <s v="Kritiek"/>
    <s v="De onbeschikbaarheid, lekkage of aanpassing van informatie heeft een zeer ernstige impact op de reputatie van het lokaal bestuur. Dit zal een continue negatieve berichtgeving in de pers met zich meebrengen (er heerst een 'schandaalsfeer')."/>
    <s v="Kritiek"/>
    <s v="De onbeschikbaarheid, lekkage of aanpassing van informatie kan leiden tot zeer ernstige juridische gevolgen zoals juridische vervolging."/>
    <s v="Kritiek"/>
    <s v="De onbeschikbaarheid, lekkage of aanpassing van informatie veroorzaakt een zeer ernstige verstoring van de dienstverlening. Het proces kan maximaal 24 uur onbeschikbaar zijn zonder gevolgen voor de dienstverlening."/>
    <s v="Kritiek"/>
    <s v="De onbeschikbaarheid of incorrectheid van informatie heeft een zeer ernstige impact op beleidsbeslissingen en bestuurlijke goedkeuringen, met een compensatie voor gebruikers onmogelijk en meer dan 75% van de gebruikers geïmpacteerd."/>
    <s v="Kritiek"/>
    <s v="Kritiek"/>
    <s v="Bestuurlijk toezicht door de hogere overheid is essentieel voor de naleving van regelgeving en beleid. Problemen met informatie kunnen leiden tot zeer ernstige financiële gevolgen, zoals verlies van subsidies, juridische kosten en verlies van vertrouwen, met financiële schade van meer dan 20% van de jaaromzet."/>
    <s v="Kritiek"/>
    <s v="Problemen met beschikbaarheid, betrouwbaarheid of integriteit van informatie kunnen leiden tot zeer ernstige reputatieschade, resulterend in continue negatieve berichtgeving. Dit proces is belangrijk voor de naleving van wettelijke en reglementaire vereisten."/>
    <s v="Kritiek"/>
    <s v="De onbeschikbaarheid, lekkage of aanpassing van informatie kan leiden tot zeer ernstige juridische gevolgen zoals juridische vervolging, gezien het belang van correcte informatie voor het onderwerpen van het bestuur aan het bestuurlijke toezicht van de hogere overheid."/>
    <s v="Kritiek"/>
    <s v="De onbeschikbaarheid, lekkage of aanpassing van informatie kan leiden tot zeer ernstige verstoringen in de governance en toezicht, wat directe negatieve gevolgen heeft voor de operationele continuïteit en het beleid van de gemeente."/>
    <s v="Kritiek"/>
    <s v="De onbeschikbaarheid, lekkage of aanpassing van informatie in dit proces kan leiden tot zeer ernstige verstoringen in de besluitvorming en governance, waarbij meer dan 75% van de gebruikers (burgers en organisaties) wordt geïmpacteerd. Een compensatie voor gebruikers is onmogelijk."/>
    <s v="Kritiek"/>
    <n v="5"/>
    <s v="Kritiek"/>
    <m/>
    <m/>
  </r>
  <r>
    <x v="1"/>
    <x v="13"/>
    <x v="58"/>
    <n v="727"/>
    <s v="Onderwerpen van de besluiten van de verschillende politieke bestuursorganen aan het administratief toezicht"/>
    <x v="5"/>
    <s v="Serieregister"/>
    <x v="1"/>
    <s v="Management proces_Strategisch beheer_Beleidsbeslissingen en bestuurlijke goedkeuringen"/>
    <s v="Management proces_Strategisch beheer_Beleidsbeslissingen en bestuurlijke goedkeuringen_Onderwerpen van de besluiten van de verschillende politieke bestuursorganen aan het administratief toezicht"/>
    <s v="Kritiek"/>
    <s v="Directe impact op beleidsvorming en goedkeuringen, met zeer ernstige financiële gevolgen bij problemen."/>
    <s v="Kritiek"/>
    <s v="De onbeschikbaarheid, lekkage of aanpassing van informatie heeft een zeer ernstige impact op de reputatie van het lokaal bestuur. Dit zal een continue negatieve berichtgeving in de pers met zich meebrengen (er heerst een 'schandaalsfeer')."/>
    <s v="Kritiek"/>
    <s v="De onbeschikbaarheid, lekkage of aanpassing van informatie kan leiden tot zeer ernstige juridische gevolgen zoals juridische vervolging."/>
    <s v="Kritiek"/>
    <s v="De onbeschikbaarheid, lekkage of aanpassing van informatie veroorzaakt een zeer ernstige verstoring van de dienstverlening. Het proces kan maximaal 24 uur onbeschikbaar zijn zonder gevolgen voor de dienstverlening."/>
    <s v="Kritiek"/>
    <s v="De onbeschikbaarheid of incorrectheid van informatie heeft een zeer ernstige impact op beleidsbeslissingen en bestuurlijke goedkeuringen, met een compensatie voor gebruikers onmogelijk en meer dan 75% van de gebruikers geïmpacteerd."/>
    <s v="Kritiek"/>
    <s v="Kritiek"/>
    <s v="Administratief toezicht op besluiten van politieke bestuursorganen is belangrijk voor de naleving van regelgeving en beleid. Problemen met informatie kunnen leiden tot zeer ernstige financiële gevolgen, zoals verlies van subsidies, juridische kosten en verlies van vertrouwen, met financiële schade van meer dan 20% van de jaaromzet."/>
    <s v="Kritiek"/>
    <s v="Problemen met beschikbaarheid, betrouwbaarheid of integriteit van informatie kunnen leiden tot zeer ernstige reputatieschade, resulterend in continue negatieve berichtgeving. Dit proces is essentieel voor de controle en goedkeuring van bestuurlijke besluiten."/>
    <s v="Kritiek"/>
    <s v="De onbeschikbaarheid, lekkage of aanpassing van informatie kan leiden tot zeer ernstige juridische gevolgen zoals juridische vervolging, gezien het belang van correcte informatie voor het onderwerpen van de besluiten van de verschillende politieke bestuursorganen aan het administratief toezicht."/>
    <s v="Kritiek"/>
    <s v="De onbeschikbaarheid, lekkage of aanpassing van informatie kan leiden tot zeer ernstige verstoringen in de governance en toezicht, wat directe negatieve gevolgen heeft voor de operationele continuïteit en het beleid van de gemeente."/>
    <s v="Kritiek"/>
    <s v="De onbeschikbaarheid, lekkage of aanpassing van informatie in dit proces kan leiden tot zeer ernstige verstoringen in de besluitvorming en governance, waarbij meer dan 75% van de gebruikers (burgers en organisaties) wordt geïmpacteerd. Een compensatie voor gebruikers is onmogelijk."/>
    <s v="Kritiek"/>
    <n v="5"/>
    <s v="Kritiek"/>
    <m/>
    <m/>
  </r>
  <r>
    <x v="1"/>
    <x v="13"/>
    <x v="58"/>
    <n v="743"/>
    <s v="Onderwerpen van de besluiten van de bestuursorganen aan de toezichthoudende overheid"/>
    <x v="5"/>
    <s v="Serieregister"/>
    <x v="1"/>
    <s v="Management proces_Strategisch beheer_Beleidsbeslissingen en bestuurlijke goedkeuringen"/>
    <s v="Management proces_Strategisch beheer_Beleidsbeslissingen en bestuurlijke goedkeuringen_Onderwerpen van de besluiten van de bestuursorganen aan de toezichthoudende overheid"/>
    <s v="Kritiek"/>
    <s v="Directe impact op beleidsvorming en goedkeuringen, met zeer ernstige financiële gevolgen bij problemen."/>
    <s v="Kritiek"/>
    <s v="De onbeschikbaarheid, lekkage of aanpassing van informatie heeft een zeer ernstige impact op de reputatie van het lokaal bestuur. Dit zal een continue negatieve berichtgeving in de pers met zich meebrengen (er heerst een 'schandaalsfeer')."/>
    <s v="Kritiek"/>
    <s v="De onbeschikbaarheid, lekkage of aanpassing van informatie kan leiden tot zeer ernstige juridische gevolgen zoals juridische vervolging."/>
    <s v="Kritiek"/>
    <s v="De onbeschikbaarheid, lekkage of aanpassing van informatie veroorzaakt een zeer ernstige verstoring van de dienstverlening. Het proces kan maximaal 24 uur onbeschikbaar zijn zonder gevolgen voor de dienstverlening."/>
    <s v="Kritiek"/>
    <s v="De onbeschikbaarheid of incorrectheid van informatie heeft een zeer ernstige impact op beleidsbeslissingen en bestuurlijke goedkeuringen, met een compensatie voor gebruikers onmogelijk en meer dan 75% van de gebruikers geïmpacteerd."/>
    <s v="Kritiek"/>
    <s v="Kritiek"/>
    <s v="Toezicht door de toezichthoudende overheid is essentieel voor de naleving van regelgeving en beleid. Problemen met informatie kunnen leiden tot zeer ernstige financiële gevolgen, zoals verlies van subsidies, juridische kosten en verlies van vertrouwen, met financiële schade van meer dan 20% van de jaaromzet."/>
    <s v="Kritiek"/>
    <s v="Problemen met beschikbaarheid, betrouwbaarheid of integriteit van informatie kunnen leiden tot zeer ernstige reputatieschade, resulterend in continue negatieve berichtgeving. Dit proces is belangrijk voor de naleving van wettelijke en reglementaire vereisten."/>
    <s v="Kritiek"/>
    <s v="De onbeschikbaarheid, lekkage of aanpassing van informatie kan leiden tot zeer ernstige juridische gevolgen zoals juridische vervolging, gezien het belang van correcte informatie voor het onderwerpen van de besluiten van de bestuursorganen aan de toezichthoudende overheid."/>
    <s v="Kritiek"/>
    <s v="De onbeschikbaarheid, lekkage of aanpassing van informatie kan leiden tot zeer ernstige verstoringen in de governance en toezicht, wat directe negatieve gevolgen heeft voor de operationele continuïteit en het beleid van de gemeente."/>
    <s v="Kritiek"/>
    <s v="De onbeschikbaarheid, lekkage of aanpassing van informatie in dit proces kan leiden tot zeer ernstige verstoringen in de besluitvorming en governance, waarbij meer dan 75% van de gebruikers (burgers en organisaties) wordt geïmpacteerd. Een compensatie voor gebruikers is onmogelijk."/>
    <s v="Kritiek"/>
    <n v="5"/>
    <s v="Kritiek"/>
    <m/>
    <m/>
  </r>
  <r>
    <x v="1"/>
    <x v="13"/>
    <x v="58"/>
    <n v="436"/>
    <s v="Indienen en beoordelen van de lokale invulling van de Vlaamse beleidsprioriteiten en toekenning van de subsidies"/>
    <x v="5"/>
    <s v="Inventaris decretale rapportage"/>
    <x v="1"/>
    <s v="Management proces_Strategisch beheer_Beleidsbeslissingen en bestuurlijke goedkeuringen"/>
    <s v="Management proces_Strategisch beheer_Beleidsbeslissingen en bestuurlijke goedkeuringen_Indienen en beoordelen van de lokale invulling van de Vlaamse beleidsprioriteiten en toekenning van de subsidies"/>
    <s v="Kritiek"/>
    <s v="Directe impact op beleidsvorming en goedkeuringen, met zeer ernstige financiële gevolgen bij problemen."/>
    <s v="Kritiek"/>
    <s v="De onbeschikbaarheid, lekkage of aanpassing van informatie heeft een zeer ernstige impact op de reputatie van het lokaal bestuur. Dit zal een continue negatieve berichtgeving in de pers met zich meebrengen (er heerst een 'schandaalsfeer')."/>
    <s v="Kritiek"/>
    <s v="De onbeschikbaarheid, lekkage of aanpassing van informatie kan leiden tot zeer ernstige juridische gevolgen zoals juridische vervolging."/>
    <s v="Kritiek"/>
    <s v="De onbeschikbaarheid, lekkage of aanpassing van informatie veroorzaakt een zeer ernstige verstoring van de dienstverlening. Het proces kan maximaal 24 uur onbeschikbaar zijn zonder gevolgen voor de dienstverlening."/>
    <s v="Kritiek"/>
    <s v="De onbeschikbaarheid of incorrectheid van informatie heeft een zeer ernstige impact op beleidsbeslissingen en bestuurlijke goedkeuringen, met een compensatie voor gebruikers onmogelijk en meer dan 75% van de gebruikers geïmpacteerd."/>
    <s v="Kritiek"/>
    <s v="Kritiek"/>
    <s v="Het indienen en beoordelen van de lokale invulling van Vlaamse beleidsprioriteiten is cruciaal voor het verkrijgen van subsidies. Problemen met informatie kunnen leiden tot zeer ernstige financiële gevolgen, zoals verlies van subsidies, juridische kosten en verlies van vertrouwen, met financiële schade van meer dan 20% van de jaaromzet."/>
    <s v="Kritiek"/>
    <s v="Problemen met beschikbaarheid, betrouwbaarheid of integriteit van informatie kunnen leiden tot zeer ernstige reputatieschade, resulterend in continue negatieve berichtgeving. Dit proces is cruciaal voor de financiering en uitvoering van beleidsprioriteiten."/>
    <s v="Kritiek"/>
    <s v="De onbeschikbaarheid, lekkage of aanpassing van informatie kan leiden tot zeer ernstige juridische gevolgen zoals juridische vervolging, gezien het belang van correcte informatie voor het indienen en beoordelen van de lokale invulling van de Vlaamse beleidsprioriteiten en toekenning van de subsidies."/>
    <s v="Kritiek"/>
    <s v="De onbeschikbaarheid, lekkage of aanpassing van informatie kan leiden tot zeer ernstige verstoringen in de beleidsimplementatie en subsidiebeheer, wat directe negatieve gevolgen heeft voor de operationele continuïteit en het beleid van de gemeente."/>
    <s v="Kritiek"/>
    <s v="De onbeschikbaarheid, lekkage of aanpassing van informatie in dit proces kan leiden tot zeer ernstige verstoringen in de besluitvorming en governance, waarbij meer dan 75% van de gebruikers (burgers en organisaties) wordt geïmpacteerd. Een compensatie voor gebruikers is onmogelijk."/>
    <s v="Kritiek"/>
    <n v="5"/>
    <s v="Kritiek"/>
    <m/>
    <m/>
  </r>
  <r>
    <x v="1"/>
    <x v="13"/>
    <x v="58"/>
    <n v="437"/>
    <s v="Beheren van collectieve motie gemeenteraadslid/burgermeester"/>
    <x v="5"/>
    <s v="Inventaris decretale rapportage"/>
    <x v="1"/>
    <s v="Management proces_Strategisch beheer_Beleidsbeslissingen en bestuurlijke goedkeuringen"/>
    <s v="Management proces_Strategisch beheer_Beleidsbeslissingen en bestuurlijke goedkeuringen_Beheren van collectieve motie gemeenteraadslid/burgermeester"/>
    <s v="Kritiek"/>
    <s v="Directe impact op beleidsvorming en goedkeuringen, met zeer ernstige financiële gevolgen bij problemen."/>
    <s v="Kritiek"/>
    <s v="De onbeschikbaarheid, lekkage of aanpassing van informatie heeft een zeer ernstige impact op de reputatie van het lokaal bestuur. Dit zal een continue negatieve berichtgeving in de pers met zich meebrengen (er heerst een 'schandaalsfeer')."/>
    <s v="Kritiek"/>
    <s v="De onbeschikbaarheid, lekkage of aanpassing van informatie kan leiden tot zeer ernstige juridische gevolgen zoals juridische vervolging."/>
    <s v="Kritiek"/>
    <s v="De onbeschikbaarheid, lekkage of aanpassing van informatie veroorzaakt een zeer ernstige verstoring van de dienstverlening. Het proces kan maximaal 24 uur onbeschikbaar zijn zonder gevolgen voor de dienstverlening."/>
    <s v="Kritiek"/>
    <s v="De onbeschikbaarheid of incorrectheid van informatie heeft een zeer ernstige impact op beleidsbeslissingen en bestuurlijke goedkeuringen, met een compensatie voor gebruikers onmogelijk en meer dan 75% van de gebruikers geïmpacteerd."/>
    <s v="Kritiek"/>
    <s v="Groot"/>
    <s v="Het beheren van collectieve moties is belangrijk voor de besluitvorming en governance van de gemeente. Problemen met informatie kunnen leiden tot ernstige financiële gevolgen, zoals verlies van subsidies, juridische kosten en verlies van vertrouwen, met financiële schade tot 20% van de jaaromzet."/>
    <s v="Groot"/>
    <s v="Problemen met beschikbaarheid, betrouwbaarheid of integriteit van informatie kunnen leiden tot zeer ernstige reputatieschade, resulterend in enkele dagen negatieve berichtgeving. Dit proces is belangrijk voor de politieke besluitvorming en governance."/>
    <s v="Groot"/>
    <s v="De onbeschikbaarheid, lekkage of aanpassing van informatie kan leiden tot ernstige juridische gevolgen zoals boetes, gezien het belang van correcte informatie voor het beheren van collectieve moties van gemeenteraadsleden/burgemeesters."/>
    <s v="Gemiddeld"/>
    <s v="De onbeschikbaarheid, lekkage of aanpassing van informatie kan leiden tot aanzienlijke verstoringen in de besluitvorming en governance, wat directe negatieve gevolgen heeft voor de operationele continuïteit en het beleid van de gemeente."/>
    <s v="Gemiddeld"/>
    <s v="De onbeschikbaarheid, lekkage of aanpassing van informatie in dit proces kan leiden tot zeer aanzienlijke verstoringen in de besluitvorming en governance, waarbij tot 50% van de gebruikers (burgers en organisaties) wordt geïmpacteerd. Een compensatie voor gebruikers is onmogelijk."/>
    <s v="Groot"/>
    <n v="0"/>
    <s v="Niet kritiek"/>
    <m/>
    <m/>
  </r>
  <r>
    <x v="1"/>
    <x v="13"/>
    <x v="58"/>
    <n v="737"/>
    <s v="Organiseren van algemene vergadering"/>
    <x v="5"/>
    <s v="Serieregister"/>
    <x v="1"/>
    <s v="Management proces_Strategisch beheer_Beleidsbeslissingen en bestuurlijke goedkeuringen"/>
    <s v="Management proces_Strategisch beheer_Beleidsbeslissingen en bestuurlijke goedkeuringen_Organiseren van algemene vergadering"/>
    <s v="Kritiek"/>
    <s v="Directe impact op beleidsvorming en goedkeuringen, met zeer ernstige financiële gevolgen bij problemen."/>
    <s v="Kritiek"/>
    <s v="De onbeschikbaarheid, lekkage of aanpassing van informatie heeft een zeer ernstige impact op de reputatie van het lokaal bestuur. Dit zal een continue negatieve berichtgeving in de pers met zich meebrengen (er heerst een 'schandaalsfeer')."/>
    <s v="Kritiek"/>
    <s v="De onbeschikbaarheid, lekkage of aanpassing van informatie kan leiden tot zeer ernstige juridische gevolgen zoals juridische vervolging."/>
    <s v="Kritiek"/>
    <s v="De onbeschikbaarheid, lekkage of aanpassing van informatie veroorzaakt een zeer ernstige verstoring van de dienstverlening. Het proces kan maximaal 24 uur onbeschikbaar zijn zonder gevolgen voor de dienstverlening."/>
    <s v="Kritiek"/>
    <s v="De onbeschikbaarheid of incorrectheid van informatie heeft een zeer ernstige impact op beleidsbeslissingen en bestuurlijke goedkeuringen, met een compensatie voor gebruikers onmogelijk en meer dan 75% van de gebruikers geïmpacteerd."/>
    <s v="Kritiek"/>
    <s v="Kritiek"/>
    <s v="Algemene vergaderingen zijn essentieel voor de besluitvorming en governance van de gemeente. Problemen met informatie kunnen leiden tot zeer ernstige financiële gevolgen, zoals verlies van subsidies, juridische kosten en verlies van vertrouwen, met financiële schade van meer dan 20% van de jaaromzet."/>
    <s v="Kritiek"/>
    <s v="Problemen met beschikbaarheid, betrouwbaarheid of integriteit van informatie kunnen leiden tot zeer ernstige reputatieschade, resulterend in continue negatieve berichtgeving. Dit proces is essentieel voor de besluitvorming en governance van het lokaal bestuur."/>
    <s v="Kritiek"/>
    <s v="De onbeschikbaarheid, lekkage of aanpassing van informatie kan leiden tot zeer ernstige juridische gevolgen zoals juridische vervolging, gezien het belang van correcte informatie voor het organiseren van algemene vergaderingen en het nemen van beleidsbeslissingen."/>
    <s v="Kritiek"/>
    <s v="De onbeschikbaarheid, lekkage of aanpassing van informatie kan leiden tot zeer ernstige verstoringen in de besluitvorming en governance, wat directe negatieve gevolgen heeft voor de operationele continuïteit en het beleid van de gemeente."/>
    <s v="Kritiek"/>
    <s v="De onbeschikbaarheid, lekkage of aanpassing van informatie in dit proces kan leiden tot zeer ernstige verstoringen in de besluitvorming en governance, waarbij meer dan 75% van de gebruikers (burgers en organisaties) wordt geïmpacteerd. Een compensatie voor gebruikers is onmogelijk."/>
    <s v="Kritiek"/>
    <n v="5"/>
    <s v="Kritiek"/>
    <m/>
    <m/>
  </r>
  <r>
    <x v="1"/>
    <x v="13"/>
    <x v="58"/>
    <n v="738"/>
    <s v="Organiseren van Raad van Bestuur"/>
    <x v="5"/>
    <s v="Serieregister"/>
    <x v="1"/>
    <s v="Management proces_Strategisch beheer_Beleidsbeslissingen en bestuurlijke goedkeuringen"/>
    <s v="Management proces_Strategisch beheer_Beleidsbeslissingen en bestuurlijke goedkeuringen_Organiseren van Raad van Bestuur"/>
    <s v="Kritiek"/>
    <s v="Directe impact op beleidsvorming en goedkeuringen, met zeer ernstige financiële gevolgen bij problemen."/>
    <s v="Kritiek"/>
    <s v="De onbeschikbaarheid, lekkage of aanpassing van informatie heeft een zeer ernstige impact op de reputatie van het lokaal bestuur. Dit zal een continue negatieve berichtgeving in de pers met zich meebrengen (er heerst een 'schandaalsfeer')."/>
    <s v="Kritiek"/>
    <s v="De onbeschikbaarheid, lekkage of aanpassing van informatie kan leiden tot zeer ernstige juridische gevolgen zoals juridische vervolging."/>
    <s v="Kritiek"/>
    <s v="De onbeschikbaarheid, lekkage of aanpassing van informatie veroorzaakt een zeer ernstige verstoring van de dienstverlening. Het proces kan maximaal 24 uur onbeschikbaar zijn zonder gevolgen voor de dienstverlening."/>
    <s v="Kritiek"/>
    <s v="De onbeschikbaarheid of incorrectheid van informatie heeft een zeer ernstige impact op beleidsbeslissingen en bestuurlijke goedkeuringen, met een compensatie voor gebruikers onmogelijk en meer dan 75% van de gebruikers geïmpacteerd."/>
    <s v="Kritiek"/>
    <s v="Kritiek"/>
    <s v="De Raad van Bestuur speelt een cruciale rol in de governance van de gemeente. Problemen met informatie kunnen leiden tot zeer ernstige financiële gevolgen, zoals verlies van subsidies, juridische kosten en verlies van vertrouwen, met financiële schade van meer dan 20% van de jaaromzet."/>
    <s v="Kritiek"/>
    <s v="Problemen met beschikbaarheid, betrouwbaarheid of integriteit van informatie kunnen leiden tot zeer ernstige reputatieschade, resulterend in continue negatieve berichtgeving. Dit proces is belangrijk voor de strategische leiding en governance van het lokaal bestuur."/>
    <s v="Kritiek"/>
    <s v="De onbeschikbaarheid, lekkage of aanpassing van informatie kan leiden tot zeer ernstige juridische gevolgen zoals juridische vervolging, gezien het belang van correcte informatie voor het organiseren van de Raad van Bestuur en het nemen van beleidsbeslissingen."/>
    <s v="Kritiek"/>
    <s v="De onbeschikbaarheid, lekkage of aanpassing van informatie kan leiden tot zeer ernstige verstoringen in de besluitvorming en governance, wat directe negatieve gevolgen heeft voor de operationele continuïteit en het beleid van de gemeente."/>
    <s v="Kritiek"/>
    <s v="De onbeschikbaarheid, lekkage of aanpassing van informatie in dit proces kan leiden tot zeer ernstige verstoringen in de besluitvorming en governance, waarbij meer dan 75% van de gebruikers (burgers en organisaties) wordt geïmpacteerd. Een compensatie voor gebruikers is onmogelijk."/>
    <s v="Kritiek"/>
    <n v="5"/>
    <s v="Kritiek"/>
    <m/>
    <m/>
  </r>
  <r>
    <x v="1"/>
    <x v="13"/>
    <x v="58"/>
    <n v="739"/>
    <s v="Organiseren van een Directiecomité"/>
    <x v="5"/>
    <s v="Serieregister"/>
    <x v="1"/>
    <s v="Management proces_Strategisch beheer_Beleidsbeslissingen en bestuurlijke goedkeuringen"/>
    <s v="Management proces_Strategisch beheer_Beleidsbeslissingen en bestuurlijke goedkeuringen_Organiseren van een Directiecomité"/>
    <s v="Kritiek"/>
    <s v="Directe impact op beleidsvorming en goedkeuringen, met zeer ernstige financiële gevolgen bij problemen."/>
    <s v="Kritiek"/>
    <s v="De onbeschikbaarheid, lekkage of aanpassing van informatie heeft een zeer ernstige impact op de reputatie van het lokaal bestuur. Dit zal een continue negatieve berichtgeving in de pers met zich meebrengen (er heerst een 'schandaalsfeer')."/>
    <s v="Kritiek"/>
    <s v="De onbeschikbaarheid, lekkage of aanpassing van informatie kan leiden tot zeer ernstige juridische gevolgen zoals juridische vervolging."/>
    <s v="Kritiek"/>
    <s v="De onbeschikbaarheid, lekkage of aanpassing van informatie veroorzaakt een zeer ernstige verstoring van de dienstverlening. Het proces kan maximaal 24 uur onbeschikbaar zijn zonder gevolgen voor de dienstverlening."/>
    <s v="Kritiek"/>
    <s v="De onbeschikbaarheid of incorrectheid van informatie heeft een zeer ernstige impact op beleidsbeslissingen en bestuurlijke goedkeuringen, met een compensatie voor gebruikers onmogelijk en meer dan 75% van de gebruikers geïmpacteerd."/>
    <s v="Kritiek"/>
    <s v="Kritiek"/>
    <s v="Directiecomités zijn belangrijk voor de operationele leiding van de gemeente. Problemen met informatie kunnen leiden tot zeer ernstige financiële gevolgen, zoals verlies van subsidies, juridische kosten en verlies van vertrouwen, met financiële schade van meer dan 20% van de jaaromzet."/>
    <s v="Kritiek"/>
    <s v="Problemen met beschikbaarheid, betrouwbaarheid of integriteit van informatie kunnen leiden tot zeer ernstige reputatieschade, resulterend in continue negatieve berichtgeving. Dit proces is essentieel voor de operationele leiding en governance van het lokaal bestuur."/>
    <s v="Kritiek"/>
    <s v="De onbeschikbaarheid, lekkage of aanpassing van informatie kan leiden tot zeer ernstige juridische gevolgen zoals juridische vervolging, gezien het belang van correcte informatie voor het organiseren van een Directiecomité en het nemen van beleidsbeslissingen."/>
    <s v="Kritiek"/>
    <s v="De onbeschikbaarheid, lekkage of aanpassing van informatie kan leiden tot zeer ernstige verstoringen in de besluitvorming en governance, wat directe negatieve gevolgen heeft voor de operationele continuïteit en het beleid van de gemeente."/>
    <s v="Kritiek"/>
    <s v="De onbeschikbaarheid, lekkage of aanpassing van informatie in dit proces kan leiden tot zeer ernstige verstoringen in de besluitvorming en governance, waarbij meer dan 75% van de gebruikers (burgers en organisaties) wordt geïmpacteerd. Een compensatie voor gebruikers is onmogelijk."/>
    <s v="Kritiek"/>
    <n v="5"/>
    <s v="Kritiek"/>
    <m/>
    <m/>
  </r>
  <r>
    <x v="1"/>
    <x v="13"/>
    <x v="58"/>
    <n v="438"/>
    <s v="Beheren van akte van voordracht"/>
    <x v="5"/>
    <s v="Inventaris decretale rapportage"/>
    <x v="1"/>
    <s v="Management proces_Strategisch beheer_Beleidsbeslissingen en bestuurlijke goedkeuringen"/>
    <s v="Management proces_Strategisch beheer_Beleidsbeslissingen en bestuurlijke goedkeuringen_Beheren van akte van voordracht"/>
    <s v="Kritiek"/>
    <s v="Directe impact op beleidsvorming en goedkeuringen, met zeer ernstige financiële gevolgen bij problemen."/>
    <s v="Kritiek"/>
    <s v="De onbeschikbaarheid, lekkage of aanpassing van informatie heeft een zeer ernstige impact op de reputatie van het lokaal bestuur. Dit zal een continue negatieve berichtgeving in de pers met zich meebrengen (er heerst een 'schandaalsfeer')."/>
    <s v="Kritiek"/>
    <s v="De onbeschikbaarheid, lekkage of aanpassing van informatie kan leiden tot zeer ernstige juridische gevolgen zoals juridische vervolging."/>
    <s v="Kritiek"/>
    <s v="De onbeschikbaarheid, lekkage of aanpassing van informatie veroorzaakt een zeer ernstige verstoring van de dienstverlening. Het proces kan maximaal 24 uur onbeschikbaar zijn zonder gevolgen voor de dienstverlening."/>
    <s v="Kritiek"/>
    <s v="De onbeschikbaarheid of incorrectheid van informatie heeft een zeer ernstige impact op beleidsbeslissingen en bestuurlijke goedkeuringen, met een compensatie voor gebruikers onmogelijk en meer dan 75% van de gebruikers geïmpacteerd."/>
    <s v="Kritiek"/>
    <s v="Groot"/>
    <s v="Het beheren van akten van voordracht is belangrijk voor de besluitvorming en governance van de gemeente. Problemen met informatie kunnen leiden tot  ernstige financiële gevolgen, zoals verlies van subsidies, juridische kosten en verlies van vertrouwen, met financiële schade van tot 20% van de jaaromzet."/>
    <s v="Groot"/>
    <s v="Problemen met beschikbaarheid, betrouwbaarheid of integriteit van informatie kunnen leiden tot  ernstige reputatieschade, resulterend in continue negatieve berichtgeving. Dit proces is belangrijk voor de politieke besluitvorming en governance."/>
    <s v="Groot"/>
    <s v="De onbeschikbaarheid, lekkage of aanpassing van informatie kan leiden tot ernstige juridische gevolgen zoals boetes, gezien het belang van correcte informatie voor het beheren van akten van voordracht en het nemen van beleidsbeslissingen."/>
    <s v="Groot"/>
    <s v="De onbeschikbaarheid, lekkage of aanpassing van informatie kan leiden tot ernstige verstoringen in de besluitvorming en governance, wat directe negatieve gevolgen heeft voor de operationele continuïteit en het beleid van de gemeente."/>
    <s v="Groot"/>
    <s v="De onbeschikbaarheid, lekkage of aanpassing van informatie in dit proces kan leiden tot ernstige verstoringen in de besluitvorming en governance, waarbij meer dan 75% van de gebruikers (burgers en organisaties) wordt geïmpacteerd. Een compensatie voor gebruikers is onmogelijk."/>
    <s v="Groot"/>
    <n v="0"/>
    <s v="Niet kritiek"/>
    <m/>
    <m/>
  </r>
  <r>
    <x v="1"/>
    <x v="13"/>
    <x v="59"/>
    <n v="652"/>
    <s v="Opmaken van klimaatvisie en -strategie"/>
    <x v="5"/>
    <s v="Ander referentiemateriaal KPMG"/>
    <x v="0"/>
    <s v="Management proces_Strategisch beheer_Duurzaamheidsbeleid"/>
    <s v="Management proces_Strategisch beheer_Duurzaamheidsbeleid_Opmaken van klimaatvisie en -strategie"/>
    <e v="#N/A"/>
    <e v="#N/A"/>
    <e v="#N/A"/>
    <e v="#N/A"/>
    <e v="#N/A"/>
    <e v="#N/A"/>
    <e v="#N/A"/>
    <e v="#N/A"/>
    <e v="#N/A"/>
    <e v="#N/A"/>
    <e v="#N/A"/>
    <s v="Laag"/>
    <s v="Opmaken van strategie heeft beperkte directe financiële impact, maar is belangrijk (5-10% van de jaaromzet)"/>
    <s v="Laag"/>
    <s v="Fouten hebben beperkte impact, leiden tot interne communicatie en communicatie naar betrokkenen."/>
    <s v="Gemiddeld"/>
    <s v="Juridische implicaties bij inbreuken kunnen aanzienlijke gevolgen hebben, zoals aanmaningen bij niet-naleving van duurzaamheidsplanning."/>
    <s v="Gemiddeld"/>
    <s v="Maximaal één week onbeschikbaar zonder verstoring. Integriteitsproblemen veroorzaken aanzienlijke verstoring bij beleidsvorming en strategische planning."/>
    <s v="Zeer Laag"/>
    <s v="Beschikbaarheidsproblemen hebben een zeer beperkte impact, met slechts maximaal 5% van de processen geïmpacteerd."/>
    <s v="Gemiddeld"/>
    <n v="0"/>
    <s v="Niet kritiek"/>
    <m/>
    <m/>
  </r>
  <r>
    <x v="1"/>
    <x v="13"/>
    <x v="59"/>
    <n v="679"/>
    <s v="Uitvoeren van klimaatvisie en -strategie"/>
    <x v="5"/>
    <s v="Ander referentiemateriaal KPMG"/>
    <x v="0"/>
    <s v="Management proces_Strategisch beheer_Duurzaamheidsbeleid"/>
    <s v="Management proces_Strategisch beheer_Duurzaamheidsbeleid_Uitvoeren van klimaatvisie en -strategie"/>
    <e v="#N/A"/>
    <e v="#N/A"/>
    <e v="#N/A"/>
    <e v="#N/A"/>
    <e v="#N/A"/>
    <e v="#N/A"/>
    <e v="#N/A"/>
    <e v="#N/A"/>
    <e v="#N/A"/>
    <e v="#N/A"/>
    <e v="#N/A"/>
    <s v="Laag"/>
    <s v="Uitvoer van strategie heeft beperkte directe financiële impact maar is belangrijk (5-10% van de jaaromzet)"/>
    <s v="Gemiddeld"/>
    <s v="Fouten kunnen aanzienlijke impact hebben, resulterend in eenmalige negatieve persberichten."/>
    <s v="Groot"/>
    <s v="Onbeschikbaarheid of incorrecte informatie kan leiden tot ernstige juridische gevolgen door niet-naleving van duurzaamheidsregulaties."/>
    <s v="Gemiddeld"/>
    <s v="Maximaal één week onbeschikbaar zonder verstoring. Gebrek aan integriteit veroorzaakt aanzienlijke verstoring bij klimaatactie en uitvoeringstrajecten."/>
    <s v="Laag"/>
    <s v="Beschikbaarheidsproblemen hebben een beperkte impact, met maximaal 20% van de processen geïmpacteerd."/>
    <s v="Groot"/>
    <n v="0"/>
    <s v="Niet kritiek"/>
    <m/>
    <m/>
  </r>
  <r>
    <x v="1"/>
    <x v="13"/>
    <x v="59"/>
    <n v="680"/>
    <s v="Opvolgen van klimaatvisie en -strategie"/>
    <x v="5"/>
    <s v="Ander referentiemateriaal KPMG"/>
    <x v="0"/>
    <s v="Management proces_Strategisch beheer_Duurzaamheidsbeleid"/>
    <s v="Management proces_Strategisch beheer_Duurzaamheidsbeleid_Opvolgen van klimaatvisie en -strategie"/>
    <e v="#N/A"/>
    <e v="#N/A"/>
    <e v="#N/A"/>
    <e v="#N/A"/>
    <e v="#N/A"/>
    <e v="#N/A"/>
    <e v="#N/A"/>
    <e v="#N/A"/>
    <e v="#N/A"/>
    <e v="#N/A"/>
    <e v="#N/A"/>
    <s v="Laag"/>
    <s v="Opvolging van strategie heeft beperkte directe financiële impact maar is belangrijk (5-10% van de jaaromzet)"/>
    <s v="Gemiddeld"/>
    <s v="Fouten kunnen aanzienlijke impact hebben, resulterend in eenmalige negatieve persberichten."/>
    <s v="Groot"/>
    <s v="Onbeschikbaarheid of incorrecte informatie kan leiden tot ernstige juridische gevolgen door niet-naleving van duurzaamheidsregulaties."/>
    <s v="Gemiddeld"/>
    <s v="Maximaal één week onbeschikbaar zonder verstoring. Integriteitsproblemen veroorzaken aanzienlijke verstoring bij rapportage en opvolging van klimaatbeleid."/>
    <s v="Laag"/>
    <s v="Beschikbaarheidsproblemen hebben een beperkte impact, met maximaal 20% van de processen geïmpacteerd."/>
    <s v="Groot"/>
    <n v="0"/>
    <s v="Niet kritiek"/>
    <m/>
    <m/>
  </r>
  <r>
    <x v="1"/>
    <x v="13"/>
    <x v="59"/>
    <n v="681"/>
    <s v="Rapporteren over klimaatvisie en - strategie (al dan niet i.k.v. burgemeesterconvenanten en het Lokaal Energie- en Klimaatpact (LEKP))"/>
    <x v="5"/>
    <s v="Ander referentiemateriaal KPMG"/>
    <x v="0"/>
    <s v="Management proces_Strategisch beheer_Duurzaamheidsbeleid"/>
    <s v="Management proces_Strategisch beheer_Duurzaamheidsbeleid_Rapporteren over klimaatvisie en - strategie (al dan niet i.k.v. burgemeesterconvenanten en het Lokaal Energie- en Klimaatpact (LEKP))"/>
    <e v="#N/A"/>
    <e v="#N/A"/>
    <e v="#N/A"/>
    <e v="#N/A"/>
    <e v="#N/A"/>
    <e v="#N/A"/>
    <e v="#N/A"/>
    <e v="#N/A"/>
    <e v="#N/A"/>
    <e v="#N/A"/>
    <e v="#N/A"/>
    <s v="Laag"/>
    <s v="Rapportage heeft beperkte directe financiële impact maar is belangrijk (5-10% van de jaaromzet)"/>
    <s v="Gemiddeld"/>
    <s v="Fouten kunnen aanzienlijke impact hebben, resulterend in eenmalige negatieve persberichten."/>
    <s v="Groot"/>
    <s v="Bij fouten of onbeschikbaarheid kunnen ernstige juridische gevolgen ontstaan door niet-naleving van rapportageregulaties."/>
    <s v="Gemiddeld"/>
    <s v="Maximaal één week onbeschikbaar zonder verstoring. Gebrek aan integriteit veroorzaakt aanzienlijke verstoring bij rapportage over strategische klimaatvisie."/>
    <s v="Laag"/>
    <s v="Beschikbaarheidsproblemen hebben een beperkte impact, met maximaal 20% van de processen geïmpacteerd."/>
    <s v="Groot"/>
    <n v="0"/>
    <s v="Niet kritiek"/>
    <m/>
    <m/>
  </r>
  <r>
    <x v="1"/>
    <x v="13"/>
    <x v="60"/>
    <n v="439"/>
    <s v="Beheren van oprichting vereniging"/>
    <x v="5"/>
    <s v="Inventaris decretale rapportage"/>
    <x v="1"/>
    <s v="Management proces_Strategisch beheer_Samenwerking, fusies, regiovorming en verzelfstandiging"/>
    <s v="Management proces_Strategisch beheer_Samenwerking, fusies, regiovorming en verzelfstandiging_Beheren van oprichting vereniging"/>
    <s v="Kritiek"/>
    <s v="Directe impact op organisatorische veranderingen, met zeer ernstige financiële gevolgen bij problemen."/>
    <s v="Kritiek"/>
    <s v="De onbeschikbaarheid, lekkage of aanpassing van informatie heeft een zeer ernstige impact op de reputatie van het lokaal bestuur. Dit zal een continue negatieve berichtgeving in de pers met zich meebrengen (er heerst een 'schandaalsfeer')."/>
    <s v="Kritiek"/>
    <s v="De onbeschikbaarheid, lekkage of aanpassing van informatie kan leiden tot zeer ernstige juridische gevolgen zoals juridische vervolging."/>
    <s v="Kritiek"/>
    <s v="De onbeschikbaarheid, lekkage of aanpassing van informatie veroorzaakt een zeer ernstige verstoring van de dienstverlening. Het proces kan maximaal 24 uur onbeschikbaar zijn zonder gevolgen voor de dienstverlening."/>
    <s v="Kritiek"/>
    <s v="De onbeschikbaarheid of incorrectheid van informatie heeft een zeer ernstige impact op samenwerking, fusies, regiovorming en verzelfstandiging, met een compensatie voor gebruikers onmogelijk en meer dan 75% van de gebruikers geïmpacteerd."/>
    <s v="Kritiek"/>
    <s v="Gemiddeld"/>
    <s v="Het beheren van de oprichting van verenigingen is essentieel voor de juridische en operationele structuur van de gemeente. Problemen met beschikbaarheid, betrouwbaarheid of integriteit van informatie kunnen leiden tot aanzienlijke financiële gevolgen, zoals juridische kosten, verlies van subsidies en verlies van vertrouwen, met financiële schade van 10-15% van de jaaromzet."/>
    <s v="Groot"/>
    <s v="Problemen met beschikbaarheid, betrouwbaarheid of integriteit van informatie kunnen leiden tot  ernstige reputatieschade, resulterend in enkele dagen negatieve berichtgeving. Dit proces is cruciaal voor de juridische en operationele structuur van samenwerkingsverbanden."/>
    <s v="Groot"/>
    <s v="De onbeschikbaarheid, lekkage of aanpassing van informatie kan leiden tot ernstige juridische gevolgen zoals boetes, gezien het belang van correcte informatie voor het beheren van de oprichting van verenigingen en naleving van wettelijke vereisten."/>
    <s v="Groot"/>
    <s v="De onbeschikbaarheid, lekkage of aanpassing van informatie kan leiden tot ernstige verstoringen in de oprichting en werking van verenigingen, wat directe negatieve gevolgen heeft voor de operationele continuïteit en samenwerking tussen verschillende entiteiten."/>
    <s v="Groot"/>
    <s v="De onbeschikbaarheid, lekkage of aanpassing van informatie in dit proces kan leiden tot zeer ernstige verstoringen in de oprichting en werking van verenigingen, waarbij tot 75% van de gebruikers (organisaties en burgers) wordt geïmpacteerd. Een compensatie voor gebruikers is onmogelijk."/>
    <s v="Groot"/>
    <n v="0"/>
    <s v="Niet kritiek"/>
    <m/>
    <m/>
  </r>
  <r>
    <x v="1"/>
    <x v="13"/>
    <x v="60"/>
    <n v="457"/>
    <s v="Opvolgen van Autonoom GemeenteBedrijf (AGB), welzijnsvereniging/zorgbedrijf en overige IVA's/EVA's/VZW's"/>
    <x v="5"/>
    <s v="Proceslijst Audit Vlaanderen"/>
    <x v="1"/>
    <s v="Management proces_Strategisch beheer_Samenwerking, fusies, regiovorming en verzelfstandiging"/>
    <s v="Management proces_Strategisch beheer_Samenwerking, fusies, regiovorming en verzelfstandiging_Opvolgen van Autonoom GemeenteBedrijf (AGB), welzijnsvereniging/zorgbedrijf en overige IVA's/EVA's/VZW's"/>
    <s v="Kritiek"/>
    <s v="Directe impact op organisatorische veranderingen, met zeer ernstige financiële gevolgen bij problemen."/>
    <s v="Kritiek"/>
    <s v="De onbeschikbaarheid, lekkage of aanpassing van informatie heeft een zeer ernstige impact op de reputatie van het lokaal bestuur. Dit zal een continue negatieve berichtgeving in de pers met zich meebrengen (er heerst een 'schandaalsfeer')."/>
    <s v="Kritiek"/>
    <s v="De onbeschikbaarheid, lekkage of aanpassing van informatie kan leiden tot zeer ernstige juridische gevolgen zoals juridische vervolging."/>
    <s v="Kritiek"/>
    <s v="De onbeschikbaarheid, lekkage of aanpassing van informatie veroorzaakt een zeer ernstige verstoring van de dienstverlening. Het proces kan maximaal 24 uur onbeschikbaar zijn zonder gevolgen voor de dienstverlening."/>
    <s v="Kritiek"/>
    <s v="De onbeschikbaarheid of incorrectheid van informatie heeft een zeer ernstige impact op samenwerking, fusies, regiovorming en verzelfstandiging, met een compensatie voor gebruikers onmogelijk en meer dan 75% van de gebruikers geïmpacteerd."/>
    <s v="Kritiek"/>
    <s v="Gemiddeld"/>
    <s v="Het opvolgen van AGB's, welzijnsverenigingen en andere entiteiten is cruciaal voor de operationele en financiële stabiliteit van de gemeente. Problemen met informatie kunnen leiden tot aanzienlijke financiële gevolgen, zoals juridische kosten, verlies van subsidies en verlies van vertrouwen, met financiële schade van 10-15% van de jaaromzet."/>
    <s v="Gemiddeld"/>
    <s v="Problemen met beschikbaarheid, betrouwbaarheid of integriteit van informatie kunnen leiden tot aanzienlijke reputatieschade, resulterend in céénmalige negatieve berichtgeving. Dit proces is essentieel voor de governance en operationele werking van autonome entiteiten."/>
    <s v="Kritiek"/>
    <s v="De onbeschikbaarheid, lekkage of aanpassing van informatie kan leiden tot zeer ernstige juridische gevolgen zoals juridische vervolging, gezien het belang van correcte informatie voor het opvolgen van AGB's, welzijnsverenigingen/zorgbedrijven en overige IVA's/EVA's/VZW's en naleving van wettelijke vereisten."/>
    <s v="Groot"/>
    <s v="De onbeschikbaarheid, lekkage of aanpassing van informatie kan leiden tot ernstige verstoringen in de opvolging en werking van autonome gemeentebedrijven en welzijnsverenigingen, wat directe negatieve gevolgen heeft voor de operationele continuïteit en dienstverlening aan burgers."/>
    <s v="Groot"/>
    <s v="De onbeschikbaarheid, lekkage of aanpassing van informatie in dit proces kan leiden tot ernstige verstoringen in de werking en opvolging van autonome gemeentebedrijven en welzijnsverenigingen, waarbij tot 75% van de gebruikers (organisaties en burgers) wordt geïmpacteerd. Een compensatie voor gebruikers is onmogelijk."/>
    <s v="Kritiek"/>
    <n v="1"/>
    <s v="Kritiek"/>
    <m/>
    <m/>
  </r>
  <r>
    <x v="1"/>
    <x v="13"/>
    <x v="60"/>
    <n v="716"/>
    <s v="Beheren van regiovorming/fusies"/>
    <x v="5"/>
    <s v="Proceslijst Audit Vlaanderen"/>
    <x v="1"/>
    <s v="Management proces_Strategisch beheer_Samenwerking, fusies, regiovorming en verzelfstandiging"/>
    <s v="Management proces_Strategisch beheer_Samenwerking, fusies, regiovorming en verzelfstandiging_Beheren van regiovorming/fusies"/>
    <s v="Kritiek"/>
    <s v="Directe impact op organisatorische veranderingen, met zeer ernstige financiële gevolgen bij problemen."/>
    <s v="Kritiek"/>
    <s v="De onbeschikbaarheid, lekkage of aanpassing van informatie heeft een zeer ernstige impact op de reputatie van het lokaal bestuur. Dit zal een continue negatieve berichtgeving in de pers met zich meebrengen (er heerst een 'schandaalsfeer')."/>
    <s v="Kritiek"/>
    <s v="De onbeschikbaarheid, lekkage of aanpassing van informatie kan leiden tot zeer ernstige juridische gevolgen zoals juridische vervolging."/>
    <s v="Kritiek"/>
    <s v="De onbeschikbaarheid, lekkage of aanpassing van informatie veroorzaakt een zeer ernstige verstoring van de dienstverlening. Het proces kan maximaal 24 uur onbeschikbaar zijn zonder gevolgen voor de dienstverlening."/>
    <s v="Kritiek"/>
    <s v="De onbeschikbaarheid of incorrectheid van informatie heeft een zeer ernstige impact op samenwerking, fusies, regiovorming en verzelfstandiging, met een compensatie voor gebruikers onmogelijk en meer dan 75% van de gebruikers geïmpacteerd."/>
    <s v="Kritiek"/>
    <s v="Kritiek"/>
    <s v="Het beheren van regiovorming en fusies is belangrijk voor de strategische ontwikkeling en efficiëntie van de gemeente. Problemen met informatie kunnen leiden tot zeer ernstige financiële gevolgen, zoals juridische kosten, verlies van subsidies en verlies van vertrouwen, met financiële schade van meer dan 20% van de jaaromzet."/>
    <s v="Gemiddeld"/>
    <s v="Problemen met beschikbaarheid, betrouwbaarheid of integriteit van informatie kunnen leiden tot aanzienlijke reputatieschade, resulterend in éénmalige negatieve berichtgeving. Dit proces is belangrijk voor de strategische herstructurering en samenwerking tussen gemeenten."/>
    <s v="Kritiek"/>
    <s v="De onbeschikbaarheid, lekkage of aanpassing van informatie kan leiden tot zeer ernstige juridische gevolgen zoals juridische vervolging, gezien het belang van correcte informatie voor het beheren van regiovorming en fusies en naleving van wettelijke vereisten."/>
    <s v="Groot"/>
    <s v="De onbeschikbaarheid, lekkage of aanpassing van informatie kan leiden tot ernstige verstoringen in de regiovorming en fusieprocessen, wat directe negatieve gevolgen heeft voor de operationele continuïteit en efficiëntie van lokale besturen."/>
    <s v="Groot"/>
    <s v="De onbeschikbaarheid, lekkage of aanpassing van informatie in dit proces kan leiden tot ernstige verstoringen in de regiovorming en fusies, waarbij tot 75% van de gebruikers (organisaties en burgers) wordt geïmpacteerd. "/>
    <s v="Kritiek"/>
    <n v="2"/>
    <s v="Kritiek"/>
    <m/>
    <m/>
  </r>
  <r>
    <x v="1"/>
    <x v="13"/>
    <x v="60"/>
    <n v="717"/>
    <s v="Beheren van samenwerking intergemeentelijke samenwerkingsverbanden (intercommunales)/projectverenigingen"/>
    <x v="5"/>
    <s v="Proceslijst Audit Vlaanderen"/>
    <x v="1"/>
    <s v="Management proces_Strategisch beheer_Samenwerking, fusies, regiovorming en verzelfstandiging"/>
    <s v="Management proces_Strategisch beheer_Samenwerking, fusies, regiovorming en verzelfstandiging_Beheren van samenwerking intergemeentelijke samenwerkingsverbanden (intercommunales)/projectverenigingen"/>
    <s v="Kritiek"/>
    <s v="Directe impact op organisatorische veranderingen, met zeer ernstige financiële gevolgen bij problemen."/>
    <s v="Kritiek"/>
    <s v="De onbeschikbaarheid, lekkage of aanpassing van informatie heeft een zeer ernstige impact op de reputatie van het lokaal bestuur. Dit zal een continue negatieve berichtgeving in de pers met zich meebrengen (er heerst een 'schandaalsfeer')."/>
    <s v="Kritiek"/>
    <s v="De onbeschikbaarheid, lekkage of aanpassing van informatie kan leiden tot zeer ernstige juridische gevolgen zoals juridische vervolging."/>
    <s v="Kritiek"/>
    <s v="De onbeschikbaarheid, lekkage of aanpassing van informatie veroorzaakt een zeer ernstige verstoring van de dienstverlening. Het proces kan maximaal 24 uur onbeschikbaar zijn zonder gevolgen voor de dienstverlening."/>
    <s v="Kritiek"/>
    <s v="De onbeschikbaarheid of incorrectheid van informatie heeft een zeer ernstige impact op samenwerking, fusies, regiovorming en verzelfstandiging, met een compensatie voor gebruikers onmogelijk en meer dan 75% van de gebruikers geïmpacteerd."/>
    <s v="Kritiek"/>
    <s v="Gemiddeld"/>
    <s v="Het beheren van intergemeentelijke samenwerkingsverbanden is essentieel voor de regionale samenwerking en efficiëntie. Problemen met informatie kunnen leiden tot aanzienlijke financiële gevolgen, zoals juridische kosten, verlies van subsidies en verlies van vertrouwen, met financiële schade van 10-15% van de jaaromzet."/>
    <s v="Gemiddeld"/>
    <s v="Problemen met beschikbaarheid, betrouwbaarheid of integriteit van informatie kunnen leiden tot aanzienlijke reputatieschade, resulterend in éénmalige negatieve berichtgeving. Dit proces is essentieel voor de operationele en strategische samenwerking tussen gemeenten."/>
    <s v="Kritiek"/>
    <s v="De onbeschikbaarheid, lekkage of aanpassing van informatie kan leiden tot zeer ernstige juridische gevolgen zoals juridische vervolging, gezien het belang van correcte informatie voor het beheren van samenwerking intergemeentelijke samenwerkingsverbanden en projectverenigingen en naleving van wettelijke vereisten."/>
    <s v="Gemiddeld"/>
    <s v="De onbeschikbaarheid, lekkage of aanpassing van informatie kan leiden tot ernstige verstoringen in de samenwerking tussen gemeenten, wat directe negatieve gevolgen heeft voor de operationele continuïteit en efficiëntie van lokale besturen."/>
    <s v="Groot"/>
    <s v="De onbeschikbaarheid, lekkage of aanpassing van informatie in dit proces kan leiden tot  ernstige verstoringen in de samenwerking tussen gemeenten en projectverenigingen, waarbij maximaal 75% van de gebruikers (organisaties en burgers) wordt geïmpacteerd. "/>
    <s v="Kritiek"/>
    <n v="1"/>
    <s v="Kritiek"/>
    <m/>
    <m/>
  </r>
  <r>
    <x v="1"/>
    <x v="13"/>
    <x v="60"/>
    <n v="718"/>
    <s v="Beheren van interbestuurlijke samenwerking (samenwerkingsverbanden zonder rechtspersoon)"/>
    <x v="5"/>
    <s v="Proceslijst Audit Vlaanderen"/>
    <x v="1"/>
    <s v="Management proces_Strategisch beheer_Samenwerking, fusies, regiovorming en verzelfstandiging"/>
    <s v="Management proces_Strategisch beheer_Samenwerking, fusies, regiovorming en verzelfstandiging_Beheren van interbestuurlijke samenwerking (samenwerkingsverbanden zonder rechtspersoon)"/>
    <s v="Kritiek"/>
    <s v="Directe impact op organisatorische veranderingen, met zeer ernstige financiële gevolgen bij problemen."/>
    <s v="Kritiek"/>
    <s v="De onbeschikbaarheid, lekkage of aanpassing van informatie heeft een zeer ernstige impact op de reputatie van het lokaal bestuur. Dit zal een continue negatieve berichtgeving in de pers met zich meebrengen (er heerst een 'schandaalsfeer')."/>
    <s v="Kritiek"/>
    <s v="De onbeschikbaarheid, lekkage of aanpassing van informatie kan leiden tot zeer ernstige juridische gevolgen zoals juridische vervolging."/>
    <s v="Kritiek"/>
    <s v="De onbeschikbaarheid, lekkage of aanpassing van informatie veroorzaakt een zeer ernstige verstoring van de dienstverlening. Het proces kan maximaal 24 uur onbeschikbaar zijn zonder gevolgen voor de dienstverlening."/>
    <s v="Kritiek"/>
    <s v="De onbeschikbaarheid of incorrectheid van informatie heeft een zeer ernstige impact op samenwerking, fusies, regiovorming en verzelfstandiging, met een compensatie voor gebruikers onmogelijk en meer dan 75% van de gebruikers geïmpacteerd."/>
    <s v="Kritiek"/>
    <s v="Gemiddeld"/>
    <s v="Het beheren van interbestuurlijke samenwerking is belangrijk voor de coördinatie en efficiëntie tussen verschillende bestuursorganen. Problemen met informatie kunnen leiden tot aanzienlijke financiële gevolgen, zoals juridische kosten, verlies van subsidies en verlies van vertrouwen, met financiële schade van 10-15% van de jaaromzet."/>
    <s v="Gemiddeld"/>
    <s v="Problemen met beschikbaarheid, betrouwbaarheid of integriteit van informatie kunnen leiden tot aanzienlijke reputatieschade, resulterend in éénmalige negatieve berichtgeving. Dit proces is belangrijk voor de operationele samenwerking tussen verschillende bestuursorganen."/>
    <s v="Groot"/>
    <s v="De onbeschikbaarheid, lekkage of aanpassing van informatie kan leiden tot ernstige juridische gevolgen zoals boetes, gezien het belang van correcte informatie voor het beheren van interbestuurlijke samenwerking en naleving van wettelijke vereisten."/>
    <s v="Gemiddeld"/>
    <s v="De onbeschikbaarheid, lekkage of aanpassing van informatie kan leiden tot aanzienlijke verstoringen in de interbestuurlijke samenwerking, wat directe negatieve gevolgen kan hebben voor de operationele continuïteit en efficiëntie van lokale besturen."/>
    <s v="Groot"/>
    <s v="De onbeschikbaarheid, lekkage of aanpassing van informatie in dit proces kan leiden tot ernstige verstoringen in de interbestuurlijke samenwerking, waarbij tot 75% van de gebruikers (organisaties en burgers) wordt geïmpacteerd. "/>
    <s v="Groot"/>
    <n v="0"/>
    <s v="Niet kritiek"/>
    <m/>
    <m/>
  </r>
  <r>
    <x v="1"/>
    <x v="13"/>
    <x v="60"/>
    <n v="719"/>
    <s v="Beheren van afsprakennota, deontologische code mandatarissen, huishoudelijk reglement, sensibilisering en handhaving"/>
    <x v="5"/>
    <s v="Proceslijst Audit Vlaanderen"/>
    <x v="1"/>
    <s v="Management proces_Strategisch beheer_Samenwerking, fusies, regiovorming en verzelfstandiging"/>
    <s v="Management proces_Strategisch beheer_Samenwerking, fusies, regiovorming en verzelfstandiging_Beheren van afsprakennota, deontologische code mandatarissen, huishoudelijk reglement, sensibilisering en handhaving"/>
    <s v="Kritiek"/>
    <s v="Directe impact op organisatorische veranderingen, met zeer ernstige financiële gevolgen bij problemen."/>
    <s v="Kritiek"/>
    <s v="De onbeschikbaarheid, lekkage of aanpassing van informatie heeft een zeer ernstige impact op de reputatie van het lokaal bestuur. Dit zal een continue negatieve berichtgeving in de pers met zich meebrengen (er heerst een 'schandaalsfeer')."/>
    <s v="Kritiek"/>
    <s v="De onbeschikbaarheid, lekkage of aanpassing van informatie kan leiden tot zeer ernstige juridische gevolgen zoals juridische vervolging."/>
    <s v="Kritiek"/>
    <s v="De onbeschikbaarheid, lekkage of aanpassing van informatie veroorzaakt een zeer ernstige verstoring van de dienstverlening. Het proces kan maximaal 24 uur onbeschikbaar zijn zonder gevolgen voor de dienstverlening."/>
    <s v="Kritiek"/>
    <s v="De onbeschikbaarheid of incorrectheid van informatie heeft een zeer ernstige impact op samenwerking, fusies, regiovorming en verzelfstandiging, met een compensatie voor gebruikers onmogelijk en meer dan 75% van de gebruikers geïmpacteerd."/>
    <s v="Kritiek"/>
    <s v="Laag"/>
    <s v="Het beheren van afsprakennota's, deontologische codes en reglementen is essentieel voor de governance en ethiek van de gemeente. Problemen met informatie kunnen leiden tot beperkte financiële gevolgen, zoals juridische kosten, verlies van subsidies en verlies van vertrouwen, met financiële schade tot 10% van de jaaromzet."/>
    <s v="Laag"/>
    <s v="Problemen met beschikbaarheid, betrouwbaarheid of integriteit van informatie kunnen leiden tot beperkte reputatieschade, resulterend in interne communicatie, alsook communicatie naar betrokken belanghebbenden. Dit proces is van belang voor de governance en ethische werking van het lokaal bestuur."/>
    <s v="Gemiddeld"/>
    <s v="De onbeschikbaarheid, lekkage of aanpassing van informatie kan leiden tot aanzienlijke juridische gevolgen zoals aanmaningen, gezien het belang van correcte informatie voor het beheren van afsprakennota's, deontologische codes, huishoudelijke reglementen, sensibilisering en handhaving en naleving van wettelijke vereisten."/>
    <s v="Groot"/>
    <s v="De onbeschikbaarheid, lekkage of aanpassing van informatie kan leiden tot ernstige verstoringen in de naleving van afspraken en deontologische codes, wat directe negatieve gevolgen heeft voor de governance en integriteit van lokale besturen."/>
    <s v="Groot"/>
    <s v="De onbeschikbaarheid, lekkage of aanpassing van informatie in dit proces kan leiden tot ernstige verstoringen in de naleving van afspraken en deontologische codes, waarbij maximaal 75% van de gebruikers (organisaties en burgers) wordt geïmpacteerd."/>
    <s v="Groot"/>
    <n v="0"/>
    <s v="Niet kritiek"/>
    <m/>
    <m/>
  </r>
  <r>
    <x v="1"/>
    <x v="13"/>
    <x v="60"/>
    <n v="557"/>
    <s v="Beheren van inventaris samenwerkingsovereenkomsten, verbonden entiteiten, beheersovereenkomsten"/>
    <x v="5"/>
    <s v="Proceslijst Audit Vlaanderen"/>
    <x v="1"/>
    <s v="Management proces_Strategisch beheer_Samenwerking, fusies, regiovorming en verzelfstandiging"/>
    <s v="Management proces_Strategisch beheer_Samenwerking, fusies, regiovorming en verzelfstandiging_Beheren van inventaris samenwerkingsovereenkomsten, verbonden entiteiten, beheersovereenkomsten"/>
    <s v="Kritiek"/>
    <s v="Directe impact op organisatorische veranderingen, met zeer ernstige financiële gevolgen bij problemen."/>
    <s v="Kritiek"/>
    <s v="De onbeschikbaarheid, lekkage of aanpassing van informatie heeft een zeer ernstige impact op de reputatie van het lokaal bestuur. Dit zal een continue negatieve berichtgeving in de pers met zich meebrengen (er heerst een 'schandaalsfeer')."/>
    <s v="Kritiek"/>
    <s v="De onbeschikbaarheid, lekkage of aanpassing van informatie kan leiden tot zeer ernstige juridische gevolgen zoals juridische vervolging."/>
    <s v="Kritiek"/>
    <s v="De onbeschikbaarheid, lekkage of aanpassing van informatie veroorzaakt een zeer ernstige verstoring van de dienstverlening. Het proces kan maximaal 24 uur onbeschikbaar zijn zonder gevolgen voor de dienstverlening."/>
    <s v="Kritiek"/>
    <s v="De onbeschikbaarheid of incorrectheid van informatie heeft een zeer ernstige impact op samenwerking, fusies, regiovorming en verzelfstandiging, met een compensatie voor gebruikers onmogelijk en meer dan 75% van de gebruikers geïmpacteerd."/>
    <s v="Kritiek"/>
    <s v="Laag"/>
    <s v="Het beheren van inventarissen van samenwerkingsovereenkomsten en beheersovereenkomsten is belangrijk voor de juridische en operationele structuur van de gemeente. Problemen met informatie kunnen leiden tot beperkte financiële gevolgen, zoals juridische kosten, verlies van subsidies en verlies van vertrouwen, met financiële schade van 5-10% van de jaaromzet."/>
    <s v="Gemiddeld"/>
    <s v="Problemen met beschikbaarheid, betrouwbaarheid of integriteit van informatie kunnen leiden tot aanzienlijke reputatieschade, resulterend in éénmalige negatieve berichtgeving. Dit proces is belangrijk voor de juridische en operationele structuur van samenwerkingsverbanden."/>
    <s v="Gemiddeld"/>
    <s v="De onbeschikbaarheid, lekkage of aanpassing van informatie kan leiden tot aanzienlijke juridische gevolgen zoals aanmaningen, gezien het belang van correcte informatie over bedrijven en handelsactiviteiten voor economische en wettelijke doeleinden."/>
    <s v="Groot"/>
    <s v="De onbeschikbaarheid, lekkage of aanpassing van informatie kan leiden tot ernstige verstoringen in het beheer van samenwerkingsovereenkomsten en verbonden entiteiten, wat directe negatieve gevolgen heeft voor de operationele continuïteit en efficiëntie van lokale besturen."/>
    <s v="Gemiddeld"/>
    <s v="De onbeschikbaarheid, lekkage of aanpassing van informatie in dit proces kan leiden tot aanzienlijke verstoringen in het beheer van samenwerkingsovereenkomsten en verbonden entiteiten, waarbij maximaal 50% van de gebruikers (organisaties en burgers) wordt geïmpacteerd. "/>
    <s v="Groot"/>
    <n v="0"/>
    <s v="Niet kritiek"/>
    <m/>
    <m/>
  </r>
  <r>
    <x v="1"/>
    <x v="13"/>
    <x v="61"/>
    <n v="442"/>
    <s v="Beleidsrapporten"/>
    <x v="5"/>
    <s v="Inventaris decretale rapportage"/>
    <x v="1"/>
    <s v="Management proces_Strategisch beheer_Strategische rapportering"/>
    <s v="Management proces_Strategisch beheer_Strategische rapportering_Beleidsrapporten"/>
    <s v="Groot"/>
    <s v="Belangrijk voor strategische besluitvorming, met ernstige financiële gevolgen bij problemen."/>
    <s v="Kritiek"/>
    <s v="De onbeschikbaarheid, lekkage of aanpassing van informatie heeft een zeer ernstige impact op de reputatie van het lokaal bestuur. Dit zal een continue negatieve berichtgeving in de pers met zich meebrengen (er heerst een 'schandaalsfeer')."/>
    <s v="Groot"/>
    <s v="De onbeschikbaarheid, lekkage of aanpassing van informatie kan leiden tot ernstige juridische gevolgen zoals boetes."/>
    <s v="Kritiek"/>
    <s v="De onbeschikbaarheid, lekkage of aanpassing van informatie veroorzaakt een zeer ernstige verstoring van de dienstverlening. Het proces kan maximaal 24 uur onbeschikbaar zijn zonder gevolgen voor de dienstverlening."/>
    <s v="Kritiek"/>
    <s v="De onbeschikbaarheid of incorrectheid van informatie heeft een zeer ernstige impact op strategische rapportering, met een compensatie voor gebruikers onmogelijk en meer dan 75% van de gebruikers geïmpacteerd."/>
    <s v="Kritiek"/>
    <s v="Gemiddeld"/>
    <s v="Beleidsrapporten zijn cruciaal voor het strategisch beheer en de lange termijn planning van het lokaal bestuur. Onbeschikbaarheid, lekkage of incorrecte informatie kan leiden tot aanzienlijke financiële gevolgen, zoals verkeerde strategische beslissingen of verlies van vertrouwen bij stakeholders, wat kan oplopen tot 10-15% van de jaaromzet."/>
    <s v="Groot"/>
    <s v="De onbeschikbaarheid, lekkage of aanpassing van beleidsrapporten kan leiden tot enkele dagen negatieve berichtgeving in de pers. Beleidsrapporten zijn essentieel voor het strategisch beheer en de transparantie van het lokaal bestuur, en fouten hierin kunnen het vertrouwen van de burger ernstig schaden."/>
    <s v="Groot"/>
    <s v="De onbeschikbaarheid, lekkage of aanpassing van beleidsrapporten kan leiden tot ernstige juridische gevolgen zoals boetes, omdat beleidsrapporten essentieel zijn voor de strategische besluitvorming en naleving van wettelijke verplichtingen. Het niet correct rapporteren kan aanzienlijke juridische implicaties hebben."/>
    <s v="Groot"/>
    <s v="_x0009_Beleidsrapporten zijn cruciaal voor het strategisch beheer en de besluitvorming binnen de organisatie. Onbeschikbaarheid of incorrecte informatie kan leiden tot ernstige verstoringen in de beleidsvorming en strategische planning, wat de werking van de organisatie ernstig kan beïnvloeden. Beleidsrapporten vormen de basis voor strategische beslissingen en lange termijn planning, waardoor hun betrouwbaarheid en beschikbaarheid van groot belang zijn."/>
    <s v="Groot"/>
    <s v="De onbeschikbaarheid, lekkage of aanpassing van beleidsrapporten heeft een ernstige impact op de gebruikers, omdat deze rapporten cruciaal zijn voor het strategisch beheer en de besluitvorming binnen de organisatie. Beleidsrapporten bevatten belangrijke informatie die nodig is voor het plannen en uitvoeren van beleid, en een gebrek aan integriteit kan blijvende impact hebben op de gebruikers."/>
    <s v="Groot"/>
    <n v="0"/>
    <s v="Niet kritiek"/>
    <m/>
    <m/>
  </r>
  <r>
    <x v="2"/>
    <x v="14"/>
    <x v="62"/>
    <n v="654"/>
    <s v="Beschrijven van goedkeuring aankoop en facturatie proces"/>
    <x v="9"/>
    <s v="OPH"/>
    <x v="1"/>
    <s v="Ondersteunend proces_Aankopen/Overheidsopdrachten_Aankoop"/>
    <s v="Ondersteunend proces_Aankopen/Overheidsopdrachten_Aankoop_Beschrijven van goedkeuring aankoop en facturatie proces"/>
    <s v="Groot"/>
    <s v="Directe impact op de inkoopprocessen, met ernstige financiële gevolgen bij problemen."/>
    <s v="Gemiddeld"/>
    <s v="De onbeschikbaarheid, lekkage of aanpassing van informatie heeft een aanzienlijke impact op de reputatie van het lokaal bestuur. Dit zal éénmalige negatieve berichtgeving in de pers met zich meebrengen."/>
    <s v="Groot"/>
    <s v="De onbeschikbaarheid, lekkage of aanpassing van informatie kan leiden tot ernstige juridische gevolgen zoals boetes."/>
    <s v="Kritiek"/>
    <s v="De onbeschikbaarheid, lekkage of aanpassing van informatie veroorzaakt een zeer ernstige verstoring van de dienstverlening. Het proces kan maximaal 24 uur onbeschikbaar zijn zonder gevolgen voor de dienstverlening."/>
    <s v="Gemiddeld"/>
    <s v="De onbeschikbaarheid of incorrectheid van informatie kan aanzienlijke impact hebben op het aankoopproces, met financiële schade voor gebruikers."/>
    <s v="Kritiek"/>
    <s v="Groot"/>
    <s v="Het beschrijven van goedkeuring aankoop en facturatie proces is essentieel voor de financiële controle en naleving van regelgeving. Problemen met beschikbaarheid, betrouwbaarheid of integriteit van informatie kunnen leiden tot ernstige financiële gevolgen, zoals juridische kosten, verlies van contracten en verlies van vertrouwen, met financiële schade van 15-20% van de jaaromzet."/>
    <s v="Gemiddeld"/>
    <s v="Problemen met beschikbaarheid, betrouwbaarheid of integriteit van informatie kunnen leiden tot aanzienlijke reputatieschade, resulterend in éénmalige negatieve berichtgeving. Dit proces is belangrijk voor de transparantie en naleving van aankoopprocedures."/>
    <s v="Groot"/>
    <s v="De onbeschikbaarheid, lekkage of aanpassing van informatie kan leiden tot ernstige juridische gevolgen zoals boetes, gezien het belang van correcte informatie voor het goedkeuren van aankoop- en facturatieprocessen en naleving van wettelijke vereisten."/>
    <s v="Gemiddeld"/>
    <s v="De onbeschikbaarheid, lekkage of aanpassing van informatie kan leiden tot aanzienlijke verstoringen in het goedkeurings- en facturatieproces, wat directe negatieve gevolgen heeft voor de financiële administratie en de operationele continuïteit van de organisatie."/>
    <s v="Gemiddeld"/>
    <s v="De onbeschikbaarheid, lekkage of aanpassing van informatie in dit proces kan leiden tot aanzienlijke verstoringen in het goedkeurings- en facturatieproces, waarbij tot 50% van de gebruikers (organisaties) wordt geïmpacteerd. Er is financiële schade voor gebruikers."/>
    <s v="Groot"/>
    <n v="0"/>
    <s v="Niet kritiek"/>
    <m/>
    <m/>
  </r>
  <r>
    <x v="2"/>
    <x v="14"/>
    <x v="62"/>
    <n v="716"/>
    <s v="Uitgeven van overheidsopdrachten met geringe waarde (aanvaarde factuur/bestelbonprocedure/onder drempelwaarde)"/>
    <x v="9"/>
    <s v="Proceslijst Audit Vlaanderen"/>
    <x v="1"/>
    <s v="Ondersteunend proces_Aankopen/Overheidsopdrachten_Aankoop"/>
    <s v="Ondersteunend proces_Aankopen/Overheidsopdrachten_Aankoop_Uitgeven van overheidsopdrachten met geringe waarde (aanvaarde factuur/bestelbonprocedure/onder drempelwaarde)"/>
    <s v="Groot"/>
    <s v="Directe impact op de inkoopprocessen, met ernstige financiële gevolgen bij problemen."/>
    <s v="Gemiddeld"/>
    <s v="De onbeschikbaarheid, lekkage of aanpassing van informatie heeft een aanzienlijke impact op de reputatie van het lokaal bestuur. Dit zal éénmalige negatieve berichtgeving in de pers met zich meebrengen."/>
    <s v="Groot"/>
    <s v="De onbeschikbaarheid, lekkage of aanpassing van informatie kan leiden tot ernstige juridische gevolgen zoals boetes."/>
    <s v="Kritiek"/>
    <s v="De onbeschikbaarheid, lekkage of aanpassing van informatie veroorzaakt een zeer ernstige verstoring van de dienstverlening. Het proces kan maximaal 24 uur onbeschikbaar zijn zonder gevolgen voor de dienstverlening."/>
    <s v="Gemiddeld"/>
    <s v="De onbeschikbaarheid of incorrectheid van informatie kan aanzienlijke impact hebben op het aankoopproces, met financiële schade voor gebruikers."/>
    <s v="Kritiek"/>
    <s v="Gemiddeld"/>
    <s v="Het uitgeven van overheidsopdrachten met geringe waarde is belangrijk voor de dagelijkse operationele aankopen. Problemen met informatie kunnen leiden tot aanzienlijke financiële gevolgen, zoals administratieve kosten en vertragingen, met financiële schade van 10-15% van de jaaromzet."/>
    <s v="Laag"/>
    <s v="Problemen met beschikbaarheid, betrouwbaarheid of integriteit van informatie kunnen leiden tot beperkte reputatieschade, resulterend in interne communicatie en communicatie naar betrokken belanghebbenden. Dit proces heeft een beperkte directe impact op de reputatie."/>
    <s v="Groot"/>
    <s v="De onbeschikbaarheid, lekkage of aanpassing van informatie kan leiden tot ernstige juridische gevolgen zoals boetes, gezien het belang van correcte informatie voor het uitgeven van overheidsopdrachten met geringe waarde en naleving van wettelijke vereisten."/>
    <s v="Laag"/>
    <s v="De onbeschikbaarheid, lekkage of aanpassing van informatie kan leiden tot een beperkte verstoring van de dienstverlening, aangezien deze opdrachten van geringe waarde zijn en niet direct invloed hebben op essentiële diensten."/>
    <s v="Gemiddeld"/>
    <s v="De onbeschikbaarheid, lekkage of aanpassing van informatie in dit proces kan leiden tot aanzienlijke verstoringen in het uitgeven van overheidsopdrachten met geringe waarde, waarbij tot 50% van de gebruikers (organisaties) wordt geïmpacteerd. Er is financiële schade voor gebruikers."/>
    <s v="Groot"/>
    <n v="0"/>
    <s v="Niet kritiek"/>
    <m/>
    <m/>
  </r>
  <r>
    <x v="2"/>
    <x v="14"/>
    <x v="62"/>
    <n v="717"/>
    <s v="Uitgeven van overheidsopdrachten boven drempelwaardes"/>
    <x v="9"/>
    <s v="Proceslijst Audit Vlaanderen"/>
    <x v="1"/>
    <s v="Ondersteunend proces_Aankopen/Overheidsopdrachten_Aankoop"/>
    <s v="Ondersteunend proces_Aankopen/Overheidsopdrachten_Aankoop_Uitgeven van overheidsopdrachten boven drempelwaardes"/>
    <s v="Groot"/>
    <s v="Directe impact op de inkoopprocessen, met ernstige financiële gevolgen bij problemen."/>
    <s v="Gemiddeld"/>
    <s v="De onbeschikbaarheid, lekkage of aanpassing van informatie heeft een aanzienlijke impact op de reputatie van het lokaal bestuur. Dit zal éénmalige negatieve berichtgeving in de pers met zich meebrengen."/>
    <s v="Groot"/>
    <s v="De onbeschikbaarheid, lekkage of aanpassing van informatie kan leiden tot ernstige juridische gevolgen zoals boetes."/>
    <s v="Kritiek"/>
    <s v="De onbeschikbaarheid, lekkage of aanpassing van informatie veroorzaakt een zeer ernstige verstoring van de dienstverlening. Het proces kan maximaal 24 uur onbeschikbaar zijn zonder gevolgen voor de dienstverlening."/>
    <s v="Gemiddeld"/>
    <s v="De onbeschikbaarheid of incorrectheid van informatie kan aanzienlijke impact hebben op het aankoopproces, met financiële schade voor gebruikers."/>
    <s v="Kritiek"/>
    <s v="Kritiek"/>
    <s v="Het uitgeven van overheidsopdrachten boven drempelwaardes is cruciaal voor grote projecten en investeringen. Problemen met informatie kunnen leiden tot zeer ernstige financiële gevolgen, zoals juridische kosten, verlies van contracten en verlies van vertrouwen, met financiële schade van meer dan 20% van de jaaromzet."/>
    <s v="Groot"/>
    <s v="Problemen met beschikbaarheid, betrouwbaarheid of integriteit van informatie kunnen leiden tot ernstige reputatieschade, resulterend in enkele dagen negatieve berichtgeving. Dit proces is cruciaal voor de naleving van wettelijke vereisten en transparantie bij grote aankopen."/>
    <s v="Groot"/>
    <s v="De onbeschikbaarheid, lekkage of aanpassing van informatie kan leiden tot ernstige juridische gevolgen zoals boetes, gezien het belang van correcte informatie voor het uitgeven van overheidsopdrachten boven drempelwaardes en naleving van wettelijke vereisten."/>
    <s v="Kritiek"/>
    <s v="De onbeschikbaarheid, lekkage of aanpassing van informatie kan leiden tot zeer ernstige verstoringen in het uitgeven van grote overheidsopdrachten, wat directe negatieve gevolgen heeft voor de operationele continuïteit en de naleving van wettelijke verplichtingen."/>
    <s v="Groot"/>
    <s v="De onbeschikbaarheid, lekkage of aanpassing van informatie in dit proces kan leiden tot ernstige verstoringen in het uitgeven van overheidsopdrachten boven drempelwaardes, waarbij tot 75% van de gebruikers (organisaties) wordt geïmpacteerd. Er is blijvende impact voor gebruikers."/>
    <s v="Kritiek"/>
    <n v="2"/>
    <s v="Kritiek"/>
    <m/>
    <m/>
  </r>
  <r>
    <x v="2"/>
    <x v="14"/>
    <x v="62"/>
    <n v="728"/>
    <s v="Opvolgen van aankopen / overheidsopdrachten"/>
    <x v="9"/>
    <s v="Serieregister"/>
    <x v="1"/>
    <s v="Ondersteunend proces_Aankopen/Overheidsopdrachten_Aankoop"/>
    <s v="Ondersteunend proces_Aankopen/Overheidsopdrachten_Aankoop_Opvolgen van aankopen / overheidsopdrachten"/>
    <s v="Groot"/>
    <s v="Directe impact op de inkoopprocessen, met ernstige financiële gevolgen bij problemen."/>
    <s v="Gemiddeld"/>
    <s v="De onbeschikbaarheid, lekkage of aanpassing van informatie heeft een aanzienlijke impact op de reputatie van het lokaal bestuur. Dit zal éénmalige negatieve berichtgeving in de pers met zich meebrengen."/>
    <s v="Groot"/>
    <s v="De onbeschikbaarheid, lekkage of aanpassing van informatie kan leiden tot ernstige juridische gevolgen zoals boetes."/>
    <s v="Kritiek"/>
    <s v="De onbeschikbaarheid, lekkage of aanpassing van informatie veroorzaakt een zeer ernstige verstoring van de dienstverlening. Het proces kan maximaal 24 uur onbeschikbaar zijn zonder gevolgen voor de dienstverlening."/>
    <s v="Gemiddeld"/>
    <s v="De onbeschikbaarheid of incorrectheid van informatie kan aanzienlijke impact hebben op het aankoopproces, met financiële schade voor gebruikers."/>
    <s v="Kritiek"/>
    <s v="Groot"/>
    <s v="Het opvolgen van aankopen en overheidsopdrachten is belangrijk voor de naleving van contracten en financiële controle. Problemen met informatie kunnen leiden tot ernstige financiële gevolgen, zoals juridische kosten, verlies van contracten en verlies van vertrouwen, met financiële schade van 15-20% van de jaaromzet."/>
    <s v="Gemiddeld"/>
    <s v="Problemen met beschikbaarheid, betrouwbaarheid of integriteit van informatie kunnen leiden tot aanzienlijke reputatieschade, resulterend in éénmalige negatieve berichtgeving. Dit proces is belangrijk voor de controle en naleving van aankoopprocedures."/>
    <s v="Groot"/>
    <s v="De onbeschikbaarheid, lekkage of aanpassing van informatie kan leiden tot ernstige juridische gevolgen zoals boetes, gezien het belang van correcte informatie voor het opvolgen van aankopen en overheidsopdrachten en naleving van wettelijke vereisten."/>
    <s v="Groot"/>
    <s v="De onbeschikbaarheid, lekkage of aanpassing van informatie kan leiden tot ernstige verstoringen in de opvolging van aankopen en overheidsopdrachten, wat directe negatieve gevolgen heeft voor de operationele continuïteit en de naleving van contractuele verplichtingen."/>
    <s v="Gemiddeld"/>
    <s v="De onbeschikbaarheid, lekkage of aanpassing van informatie in dit proces kan leiden tot aanzienlijke verstoringen in de opvolging van aankopen en overheidsopdrachten, waarbij tot 50% van de gebruikers (organisaties) wordt geïmpacteerd. Er is financiële schade voor gebruikers."/>
    <s v="Groot"/>
    <n v="0"/>
    <s v="Niet kritiek"/>
    <m/>
    <m/>
  </r>
  <r>
    <x v="2"/>
    <x v="14"/>
    <x v="62"/>
    <n v="718"/>
    <s v="Uitvoeren van dringende aankopen"/>
    <x v="9"/>
    <s v="Proceslijst Audit Vlaanderen"/>
    <x v="1"/>
    <s v="Ondersteunend proces_Aankopen/Overheidsopdrachten_Aankoop"/>
    <s v="Ondersteunend proces_Aankopen/Overheidsopdrachten_Aankoop_Uitvoeren van dringende aankopen"/>
    <s v="Groot"/>
    <s v="Directe impact op de inkoopprocessen, met ernstige financiële gevolgen bij problemen."/>
    <s v="Gemiddeld"/>
    <s v="De onbeschikbaarheid, lekkage of aanpassing van informatie heeft een aanzienlijke impact op de reputatie van het lokaal bestuur. Dit zal éénmalige negatieve berichtgeving in de pers met zich meebrengen."/>
    <s v="Groot"/>
    <s v="De onbeschikbaarheid, lekkage of aanpassing van informatie kan leiden tot ernstige juridische gevolgen zoals boetes."/>
    <s v="Kritiek"/>
    <s v="De onbeschikbaarheid, lekkage of aanpassing van informatie veroorzaakt een zeer ernstige verstoring van de dienstverlening. Het proces kan maximaal 24 uur onbeschikbaar zijn zonder gevolgen voor de dienstverlening."/>
    <s v="Gemiddeld"/>
    <s v="De onbeschikbaarheid of incorrectheid van informatie kan aanzienlijke impact hebben op het aankoopproces, met financiële schade voor gebruikers."/>
    <s v="Kritiek"/>
    <s v="Gemiddeld"/>
    <s v="Het uitvoeren van dringende aankopen is belangrijk voor de operationele continuïteit in noodsituaties. Problemen met informatie kunnen leiden tot aanzienlijke financiële gevolgen, zoals administratieve kosten en vertragingen, met financiële schade van 10-15% van de jaaromzet."/>
    <s v="Gemiddeld"/>
    <s v="Problemen met beschikbaarheid, betrouwbaarheid of integriteit van informatie kunnen leiden tot aanzienlijke reputatieschade, resulterend in éénmalige negatieve berichtgeving. Dit proces is belangrijk voor de operationele continuïteit en snelle reactie op noodsituaties."/>
    <s v="Groot"/>
    <s v="De onbeschikbaarheid, lekkage of aanpassing van informatie kan leiden tot ernstige juridische gevolgen zoals boetes, gezien het belang van correcte informatie voor het uitvoeren van dringende aankopen en naleving van wettelijke vereisten."/>
    <s v="Kritiek"/>
    <s v="De onbeschikbaarheid, lekkage of aanpassing van informatie kan leiden tot zeer ernstige verstoringen in het uitvoeren van dringende aankopen, wat directe negatieve gevolgen heeft voor de operationele continuïteit en de beschikbaarheid van essentiële goederen en diensten."/>
    <s v="Groot"/>
    <s v="De onbeschikbaarheid, lekkage of aanpassing van informatie in dit proces kan leiden tot ernstige verstoringen in het uitvoeren van dringende aankopen, waarbij tot 75% van de gebruikers (organisaties) wordt geïmpacteerd. Er is blijvende impact voor gebruikers."/>
    <s v="Kritiek"/>
    <n v="1"/>
    <s v="Kritiek"/>
    <m/>
    <m/>
  </r>
  <r>
    <x v="2"/>
    <x v="14"/>
    <x v="62"/>
    <n v="535"/>
    <s v="Uitvoeren van sourcingstrategie: outsourcing, insourcing of hybride-model"/>
    <x v="9"/>
    <s v="Proceslijst Audit Vlaanderen"/>
    <x v="1"/>
    <s v="Ondersteunend proces_Aankopen/Overheidsopdrachten_Aankoop"/>
    <s v="Ondersteunend proces_Aankopen/Overheidsopdrachten_Aankoop_Uitvoeren van sourcingstrategie: outsourcing, insourcing of hybride-model"/>
    <s v="Groot"/>
    <s v="Directe impact op de inkoopprocessen, met ernstige financiële gevolgen bij problemen."/>
    <s v="Gemiddeld"/>
    <s v="De onbeschikbaarheid, lekkage of aanpassing van informatie heeft een aanzienlijke impact op de reputatie van het lokaal bestuur. Dit zal éénmalige negatieve berichtgeving in de pers met zich meebrengen."/>
    <s v="Groot"/>
    <s v="De onbeschikbaarheid, lekkage of aanpassing van informatie kan leiden tot ernstige juridische gevolgen zoals boetes."/>
    <s v="Kritiek"/>
    <s v="De onbeschikbaarheid, lekkage of aanpassing van informatie veroorzaakt een zeer ernstige verstoring van de dienstverlening. Het proces kan maximaal 24 uur onbeschikbaar zijn zonder gevolgen voor de dienstverlening."/>
    <s v="Gemiddeld"/>
    <s v="De onbeschikbaarheid of incorrectheid van informatie kan aanzienlijke impact hebben op het aankoopproces, met financiële schade voor gebruikers."/>
    <s v="Kritiek"/>
    <s v="Laag"/>
    <s v="Sourcing heeft beperkte directe financiële impact (5-10% van de jaaromzet)"/>
    <s v="Laag"/>
    <s v="Fouten hebben beperkte impact, leiden tot interne communicatie en communicatie naar betrokkenen."/>
    <s v="Gemiddeld"/>
    <s v="Juridische implicaties bij inbreuken kunnen aanzienlijke gevolgen hebben, zoals aanmaningen bij niet-naleving van samenwerkingsovereenkomsten."/>
    <s v="Gemiddeld"/>
    <s v="Maximaal één week onbeschikbaar zonder verstoring. Gebrek aan integriteit veroorzaakt aanzienlijke verstoring bij sourcingstrategieën."/>
    <s v="Groot"/>
    <s v="Beschikbaarheidsproblemen hebben ernstige impact op de uitvoering van sourcingstrategieën, met blijvende gevolgen voor maximaal 75% van processen."/>
    <s v="Groot"/>
    <n v="0"/>
    <s v="Niet kritiek"/>
    <m/>
    <m/>
  </r>
  <r>
    <x v="2"/>
    <x v="14"/>
    <x v="63"/>
    <n v="496"/>
    <s v="Opmaken van bestelbon"/>
    <x v="9"/>
    <s v="Processen 6 lokale besturen"/>
    <x v="1"/>
    <s v="Ondersteunend proces_Aankopen/Overheidsopdrachten_Leveranciersmanagement en contractbeheer"/>
    <s v="Ondersteunend proces_Aankopen/Overheidsopdrachten_Leveranciersmanagement en contractbeheer_Opmaken van bestelbon"/>
    <s v="Groot"/>
    <s v="Belangrijk voor het beheer van leveranciers en contracten, met ernstige financiële gevolgen bij problemen."/>
    <s v="Gemiddeld"/>
    <s v="De onbeschikbaarheid, lekkage of aanpassing van informatie heeft een aanzienlijke impact op de reputatie van het lokaal bestuur. Dit zal éénmalige negatieve berichtgeving in de pers met zich meebrengen."/>
    <s v="Groot"/>
    <s v="De onbeschikbaarheid, lekkage of aanpassing van informatie kan leiden tot ernstige juridische gevolgen zoals boetes."/>
    <s v="Kritiek"/>
    <s v="De onbeschikbaarheid, lekkage of aanpassing van informatie veroorzaakt een zeer ernstige verstoring van de dienstverlening. Het proces kan maximaal 24 uur onbeschikbaar zijn zonder gevolgen voor de dienstverlening."/>
    <s v="Gemiddeld"/>
    <s v="De onbeschikbaarheid of incorrectheid van informatie kan aanzienlijke impact hebben op leveranciersmanagement en contractbeheer, met financiële schade voor gebruikers."/>
    <s v="Kritiek"/>
    <s v="Laag"/>
    <s v="Het opmaken van bestelbonnen is een administratief proces dat belangrijk is voor de aankoop van goederen en diensten. Problemen met beschikbaarheid, betrouwbaarheid of integriteit van informatie kunnen leiden tot beperkte financiële gevolgen, zoals vertragingen en administratieve kosten, met financiële schade van 5-10% van de jaaromzet."/>
    <s v="Laag"/>
    <s v="Problemen met beschikbaarheid, betrouwbaarheid of integriteit van informatie kunnen leiden tot beperkte reputatieschade, resulterend in interne communicatie en communicatie naar betrokken belanghebbenden. Dit proces is belangrijk voor de operationele werking, maar heeft een beperkte directe impact op de reputatie."/>
    <s v="Groot"/>
    <s v="De onbeschikbaarheid, lekkage of aanpassing van informatie kan leiden tot ernstige juridische gevolgen zoals boetes, gezien het belang van correcte informatie voor het opmaken van bestelbonnen en naleving van wettelijke vereisten."/>
    <s v="Gemiddeld"/>
    <s v="De onbeschikbaarheid, lekkage of aanpassing van informatie kan leiden tot aanzienlijke verstoringen in het aankoopproces, wat directe negatieve gevolgen heeft voor de beschikbaarheid van goederen en diensten die nodig zijn voor de operationele continuïteit van de organisatie."/>
    <s v="Laag"/>
    <s v="De onbeschikbaarheid, lekkage of aanpassing van informatie in dit proces kan leiden tot beperkte verstoringen in het aankoopproces, waarbij tot 20% van de gebruikers (organisaties) wordt geïmpacteerd. Een compensatie voor gebruikers is mogelijk."/>
    <s v="Groot"/>
    <n v="0"/>
    <s v="Niet kritiek"/>
    <m/>
    <m/>
  </r>
  <r>
    <x v="2"/>
    <x v="14"/>
    <x v="63"/>
    <n v="497"/>
    <s v="Beheren en opvolgen van onderhoudscontracten, verzekeringscontracten, huur, ontleningen, erfpacht, leasing,…"/>
    <x v="9"/>
    <s v="Proceslijst Audit Vlaanderen"/>
    <x v="1"/>
    <s v="Ondersteunend proces_Aankopen/Overheidsopdrachten_Leveranciersmanagement en contractbeheer"/>
    <s v="Ondersteunend proces_Aankopen/Overheidsopdrachten_Leveranciersmanagement en contractbeheer_Beheren en opvolgen van onderhoudscontracten, verzekeringscontracten, huur, ontleningen, erfpacht, leasing,…"/>
    <s v="Groot"/>
    <s v="Belangrijk voor het beheer van leveranciers en contracten, met ernstige financiële gevolgen bij problemen."/>
    <s v="Gemiddeld"/>
    <s v="De onbeschikbaarheid, lekkage of aanpassing van informatie heeft een aanzienlijke impact op de reputatie van het lokaal bestuur. Dit zal éénmalige negatieve berichtgeving in de pers met zich meebrengen."/>
    <s v="Groot"/>
    <s v="De onbeschikbaarheid, lekkage of aanpassing van informatie kan leiden tot ernstige juridische gevolgen zoals boetes."/>
    <s v="Kritiek"/>
    <s v="De onbeschikbaarheid, lekkage of aanpassing van informatie veroorzaakt een zeer ernstige verstoring van de dienstverlening. Het proces kan maximaal 24 uur onbeschikbaar zijn zonder gevolgen voor de dienstverlening."/>
    <s v="Gemiddeld"/>
    <s v="De onbeschikbaarheid of incorrectheid van informatie kan aanzienlijke impact hebben op leveranciersmanagement en contractbeheer, met financiële schade voor gebruikers."/>
    <s v="Kritiek"/>
    <s v="Groot"/>
    <s v="Het beheren en opvolgen van contracten is essentieel voor de operationele continuïteit en financiële stabiliteit van de gemeente. Problemen met informatie kunnen leiden tot ernstige financiële gevolgen, zoals juridische kosten, verlies van contracten en verlies van vertrouwen, met financiële schade van 15-20% van de jaaromzet."/>
    <s v="Gemiddeld"/>
    <s v="Problemen met beschikbaarheid, betrouwbaarheid of integriteit van informatie kunnen leiden tot aanzienlijke reputatieschade, resulterend in éénmalige negatieve berichtgeving. Dit proces is belangrijk voor de operationele en financiële stabiliteit van het lokaal bestuur."/>
    <s v="Groot"/>
    <s v="De onbeschikbaarheid, lekkage of aanpassing van informatie kan leiden tot ernstige juridische gevolgen zoals boetes, gezien het belang van correcte informatie voor het beheren en opvolgen van onderhoudscontracten, verzekeringscontracten, huur, ontleningen, erfpacht en leasing en naleving van wettelijke vereisten."/>
    <s v="Groot"/>
    <s v="De onbeschikbaarheid, lekkage of aanpassing van informatie kan leiden tot ernstige verstoringen in het beheer en de opvolging van contracten, wat directe negatieve gevolgen heeft voor de operationele continuïteit en de naleving van juridische en financiële verplichtingen."/>
    <s v="Gemiddeld"/>
    <s v="De onbeschikbaarheid, lekkage of aanpassing van informatie in dit proces kan leiden tot aanzienlijke verstoringen in het beheer en opvolging van contracten, waarbij tot 50% van de gebruikers (organisaties) wordt geïmpacteerd. Er is financiële schade voor gebruikers."/>
    <s v="Groot"/>
    <n v="0"/>
    <s v="Niet kritiek"/>
    <m/>
    <m/>
  </r>
  <r>
    <x v="2"/>
    <x v="14"/>
    <x v="63"/>
    <n v="498"/>
    <s v="Opvolgen van samenwerkingsovereenkomsten"/>
    <x v="9"/>
    <s v="Proceslijst Audit Vlaanderen"/>
    <x v="1"/>
    <s v="Ondersteunend proces_Aankopen/Overheidsopdrachten_Leveranciersmanagement en contractbeheer"/>
    <s v="Ondersteunend proces_Aankopen/Overheidsopdrachten_Leveranciersmanagement en contractbeheer_Opvolgen van samenwerkingsovereenkomsten"/>
    <s v="Groot"/>
    <s v="Belangrijk voor het beheer van leveranciers en contracten, met ernstige financiële gevolgen bij problemen."/>
    <s v="Gemiddeld"/>
    <s v="De onbeschikbaarheid, lekkage of aanpassing van informatie heeft een aanzienlijke impact op de reputatie van het lokaal bestuur. Dit zal éénmalige negatieve berichtgeving in de pers met zich meebrengen."/>
    <s v="Groot"/>
    <s v="De onbeschikbaarheid, lekkage of aanpassing van informatie kan leiden tot ernstige juridische gevolgen zoals boetes."/>
    <s v="Kritiek"/>
    <s v="De onbeschikbaarheid, lekkage of aanpassing van informatie veroorzaakt een zeer ernstige verstoring van de dienstverlening. Het proces kan maximaal 24 uur onbeschikbaar zijn zonder gevolgen voor de dienstverlening."/>
    <s v="Gemiddeld"/>
    <s v="De onbeschikbaarheid of incorrectheid van informatie kan aanzienlijke impact hebben op leveranciersmanagement en contractbeheer, met financiële schade voor gebruikers."/>
    <s v="Kritiek"/>
    <s v="Gemiddeld"/>
    <s v="Het opvolgen van samenwerkingsovereenkomsten is belangrijk voor de coördinatie en efficiëntie tussen verschillende partijen. Problemen met informatie kunnen leiden tot aanzienlijke financiële gevolgen, zoals administratieve kosten en vertragingen, met financiële schade van 10-15% van de jaaromzet."/>
    <s v="Gemiddeld"/>
    <s v="Problemen met beschikbaarheid, betrouwbaarheid of integriteit van informatie kunnen leiden tot aanzienlijke reputatieschade, resulterend in éénmalige negatieve berichtgeving. Dit proces is belangrijk voor de operationele en strategische samenwerking met externe partijen."/>
    <s v="Groot"/>
    <s v="De onbeschikbaarheid, lekkage of aanpassing van informatie kan leiden tot ernstige juridische gevolgen zoals boetes, gezien het belang van correcte informatie voor het opvolgen van samenwerkingsovereenkomsten en naleving van wettelijke vereisten."/>
    <s v="Groot"/>
    <s v="De onbeschikbaarheid, lekkage of aanpassing van informatie kan leiden tot ernstige verstoringen in de opvolging van samenwerkingsovereenkomsten, wat directe negatieve gevolgen kan hebben voor de operationele continuïteit en de samenwerking tussen verschillende entiteiten."/>
    <s v="Gemiddeld"/>
    <s v="De onbeschikbaarheid, lekkage of aanpassing van informatie in dit proces kan leiden tot aanzienlijke verstoringen in de opvolging van samenwerkingsovereenkomsten, waarbij tot 50% van de gebruikers (organisaties) wordt geïmpacteerd. Er is financiële schade voor gebruikers."/>
    <s v="Groot"/>
    <n v="0"/>
    <s v="Niet kritiek"/>
    <m/>
    <m/>
  </r>
  <r>
    <x v="2"/>
    <x v="15"/>
    <x v="64"/>
    <n v="488"/>
    <s v="Coördineren van fysische scheiding tussen openbare, private en technische ruimtes"/>
    <x v="5"/>
    <s v="Proceslijst Audit Vlaanderen"/>
    <x v="1"/>
    <s v="Ondersteunend proces_Facilitaire middelen en diensten_Fysisch toegangsbeheer"/>
    <s v="Ondersteunend proces_Facilitaire middelen en diensten_Fysisch toegangsbeheer_Coördineren van fysische scheiding tussen openbare, private en technische ruimtes"/>
    <s v="Laag"/>
    <s v="Beperkte directe financiële gevolgen, hoewel impact op veiligheidsrisico's. "/>
    <s v="Groot"/>
    <s v="De onbeschikbaarheid, lekkage of aanpassing van informatie heeft een aanzienlijke impact op de reputatie van het lokaal bestuur.Dit zal bijgevolg enkele dagen een negatieve berichtgeving in de  pers met zich meebrengen"/>
    <s v="Groot"/>
    <s v="De onbeschikbaarheid, lekkage of aanpassing van informatie kan leiden tot ernstige juridische gevolgen zoals boetes."/>
    <s v="Kritiek"/>
    <s v="De onbeschikbaarheid, lekkage of aanpassing van informatie veroorzaakt een zeer ernstige verstoring van de dienstverlening. Het proces kan maximaal 24 uur onbeschikbaar zijn zonder gevolgen voor de dienstverlening."/>
    <s v="Gemiddeld"/>
    <s v="De onbeschikbaarheid of incorrectheid van informatie kan aanzienlijke impact hebben op fysiek toegangsbeheer, met financiële schade voor gebruikers."/>
    <s v="Kritiek"/>
    <s v="Laag"/>
    <s v="Het coördineren van fysische scheiding is belangrijk voor de veiligheid en beveiliging van verschillende ruimtes. Problemen met beschikbaarheid, betrouwbaarheid of integriteit van informatie kunnen leiden tot beperkte financiële gevolgen, zoals administratieve kosten en vertragingen, met financiële schade van 5-10% van de jaaromzet."/>
    <s v="Groot"/>
    <s v="Problemen met beschikbaarheid, betrouwbaarheid of integriteit van informatie kunnen leiden tot ernstige reputatieschade, resulterend in enkele dagen negatieve berichtgeving. Dit proces is cruciaal voor de veiligheid en beveiliging van verschillende ruimtes binnen het lokaal bestuur."/>
    <s v="Groot"/>
    <s v="De onbeschikbaarheid, lekkage of aanpassing van informatie kan leiden tot ernstige juridische gevolgen zoals boetes, gezien het belang van correcte informatie voor het coördineren van fysische scheiding tussen verschillende ruimtes en naleving van veiligheids- en wettelijke vereisten."/>
    <s v="Gemiddeld"/>
    <s v="De onbeschikbaarheid, lekkage of aanpassing van informatie kan leiden tot verstoringen in de beveiliging en toegang tot verschillende ruimtes, wat mogelijks gevolgen heeft voor de veiligheid en operationele continuïteit van de organisatie."/>
    <s v="Gemiddeld"/>
    <s v="De onbeschikbaarheid, lekkage of aanpassing van informatie in dit proces kan leiden tot aanzienlijke verstoringen in de scheiding van ruimtes, waarbij tot 50% van de gebruikers (organisaties) wordt geïmpacteerd. Er is financiële schade voor gebruikers."/>
    <s v="Groot"/>
    <n v="0"/>
    <s v="Niet kritiek"/>
    <m/>
    <m/>
  </r>
  <r>
    <x v="2"/>
    <x v="15"/>
    <x v="64"/>
    <n v="490"/>
    <s v="Naleven van vastgelegde afspraken met derde partijen omtrent fysieke toegang"/>
    <x v="5"/>
    <s v="Proceslijst Audit Vlaanderen"/>
    <x v="1"/>
    <s v="Ondersteunend proces_Facilitaire middelen en diensten_Fysisch toegangsbeheer"/>
    <s v="Ondersteunend proces_Facilitaire middelen en diensten_Fysisch toegangsbeheer_Naleven van vastgelegde afspraken met derde partijen omtrent fysieke toegang"/>
    <s v="Laag"/>
    <s v="Beperkte directe financiële gevolgen, hoewel impact op veiligheidsrisico's. "/>
    <s v="Groot"/>
    <s v="De onbeschikbaarheid, lekkage of aanpassing van informatie heeft een aanzienlijke impact op de reputatie van het lokaal bestuur.Dit zal bijgevolg enkele dagen een negatieve berichtgeving in de  pers met zich meebrengen"/>
    <s v="Groot"/>
    <s v="De onbeschikbaarheid, lekkage of aanpassing van informatie kan leiden tot ernstige juridische gevolgen zoals boetes."/>
    <s v="Kritiek"/>
    <s v="De onbeschikbaarheid, lekkage of aanpassing van informatie veroorzaakt een zeer ernstige verstoring van de dienstverlening. Het proces kan maximaal 24 uur onbeschikbaar zijn zonder gevolgen voor de dienstverlening."/>
    <s v="Gemiddeld"/>
    <s v="De onbeschikbaarheid of incorrectheid van informatie kan aanzienlijke impact hebben op fysiek toegangsbeheer, met financiële schade voor gebruikers."/>
    <s v="Kritiek"/>
    <s v="Laag"/>
    <s v="Het naleven van afspraken met derde partijen omtrent fysieke toegang is essentieel voor de beveiliging en samenwerking. Problemen met informatie kunnen leiden tot beperkte financiële gevolgen, zoals administratieve kosten en vertragingen, met financiële schade van 5-10% van de jaaromzet."/>
    <s v="Groot"/>
    <s v="Problemen met beschikbaarheid, betrouwbaarheid of integriteit van informatie kunnen leiden tot ernstige reputatieschade, resulterend in enkele dagen negatieve berichtgeving. Dit proces is belangrijk voor de naleving van veiligheidsafspraken en de bescherming van gevoelige gebieden."/>
    <s v="Groot"/>
    <s v="De onbeschikbaarheid, lekkage of aanpassing van informatie kan leiden tot ernstige juridische gevolgen zoals boetes, gezien het belang van correcte informatie voor het naleven van afspraken met derde partijen omtrent fysieke toegang en naleving van veiligheids- en wettelijke vereisten."/>
    <s v="Groot"/>
    <s v="De onbeschikbaarheid, lekkage of aanpassing van informatie kan leiden tot ernstige verstoringen in de naleving van afspraken met derde partijen, wat directe negatieve gevolgen heeft voor de veiligheid en operationele continuïteit van de organisatie."/>
    <s v="Gemiddeld"/>
    <s v="De onbeschikbaarheid, lekkage of aanpassing van informatie in dit proces kan leiden tot aanzienlijke verstoringen in de naleving van afspraken met derde partijen, waarbij tot 50% van de gebruikers (organisaties) wordt geïmpacteerd. Er is financiële schade voor gebruikers."/>
    <s v="Groot"/>
    <n v="0"/>
    <s v="Niet kritiek"/>
    <m/>
    <m/>
  </r>
  <r>
    <x v="2"/>
    <x v="15"/>
    <x v="65"/>
    <n v="477"/>
    <s v="Beheren van vaste activa, patrimonium en materieel"/>
    <x v="5"/>
    <s v="Proceslijst Audit Vlaanderen"/>
    <x v="1"/>
    <s v="Ondersteunend proces_Facilitaire middelen en diensten_Aankoop, beheer en onderhoud vaste activa, patrimonium en materiaal (excl. exploitatie)"/>
    <s v="Ondersteunend proces_Facilitaire middelen en diensten_Aankoop, beheer en onderhoud vaste activa, patrimonium en materiaal (excl. exploitatie)_Beheren van vaste activa, patrimonium en materieel"/>
    <s v="Kritiek"/>
    <s v="Directe impact op het beheer van activa, met zeer ernstige financiële gevolgen bij problemen."/>
    <s v="Gemiddeld"/>
    <s v="De onbeschikbaarheid, lekkage of aanpassing van informatie heeft een aanzienlijke impact op de reputatie van het lokaal bestuur. Dit zal éénmalige negatieve berichtgeving in de pers met zich meebrengen."/>
    <s v="Gemiddeld"/>
    <s v="De onbeschikbaarheid, lekkage of aanpassing van informatie kan leiden tot aanzienlijke juridische gevolgen zoals aanmaningen."/>
    <s v="Groot"/>
    <s v="De onbeschikbaarheid, lekkage of aanpassing van informatie veroorzaakt een ernstige verstoring van de dienstverlening. Het proces kan maximaal 72 uur onbeschikbaar zijn zonder gevolgen voor de dienstverlening."/>
    <s v="Gemiddeld"/>
    <s v="De onbeschikbaarheid of incorrectheid van informatie kan aanzienlijke impact hebben op het beheer en onderhoud van vaste activa, met financiële schade voor gebruikers."/>
    <s v="Kritiek"/>
    <s v="Kritiek"/>
    <s v="Het beheren van vaste activa, patrimonium en materieel is essentieel voor de operationele continuïteit en financiële stabiliteit van de gemeente. Problemen met beschikbaarheid, betrouwbaarheid of integriteit van informatie kunnen leiden tot zeer ernstige financiële gevolgen, zoals verlies van activa, juridische kosten en verlies van vertrouwen, met financiële schade van meer dan 20% van de jaaromzet."/>
    <s v="Gemiddeld"/>
    <s v="Problemen met beschikbaarheid, betrouwbaarheid of integriteit van informatie kunnen leiden tot aanzienlijke reputatieschade, resulterend in éénmalige negatieve berichtgeving. Dit proces is belangrijk voor de operationele en financiële stabiliteit van het lokaal bestuur."/>
    <s v="Gemiddeld"/>
    <s v="De onbeschikbaarheid, lekkage of aanpassing van informatie kan leiden tot aanzienlijke juridische gevolgen zoals een aanmaning, gezien het belang van correcte informatie voor het beheer van vaste activa, patrimonium en materieel."/>
    <s v="Groot"/>
    <s v="De onbeschikbaarheid, lekkage of aanpassing van informatie kan leiden tot ernstige verstoringen in het beheer van vaste activa, patrimonium en materieel, wat directe negatieve gevolgen heeft voor de operationele continuïteit en de beschikbaarheid van essentiële middelen."/>
    <s v="Gemiddeld"/>
    <s v="De onbeschikbaarheid, lekkage of aanpassing van informatie in dit proces kan leiden tot aanzienlijke verstoringen in het beheer van vaste activa, patrimonium en materieel, waarbij tot 50% van de gebruikers (organisaties) wordt geïmpacteerd. Er is financiële schade voor gebruikers."/>
    <s v="Kritiek"/>
    <n v="1"/>
    <s v="Kritiek"/>
    <m/>
    <m/>
  </r>
  <r>
    <x v="2"/>
    <x v="15"/>
    <x v="65"/>
    <n v="478"/>
    <s v="Verwerven van vaste activa, patrimonium en materieel"/>
    <x v="5"/>
    <s v="Proceslijst Audit Vlaanderen"/>
    <x v="1"/>
    <s v="Ondersteunend proces_Facilitaire middelen en diensten_Aankoop, beheer en onderhoud vaste activa, patrimonium en materiaal (excl. exploitatie)"/>
    <s v="Ondersteunend proces_Facilitaire middelen en diensten_Aankoop, beheer en onderhoud vaste activa, patrimonium en materiaal (excl. exploitatie)_Verwerven van vaste activa, patrimonium en materieel"/>
    <s v="Kritiek"/>
    <s v="Directe impact op het beheer van activa, met zeer ernstige financiële gevolgen bij problemen."/>
    <s v="Gemiddeld"/>
    <s v="De onbeschikbaarheid, lekkage of aanpassing van informatie heeft een aanzienlijke impact op de reputatie van het lokaal bestuur. Dit zal éénmalige negatieve berichtgeving in de pers met zich meebrengen."/>
    <s v="Gemiddeld"/>
    <s v="De onbeschikbaarheid, lekkage of aanpassing van informatie kan leiden tot aanzienlijke juridische gevolgen zoals aanmaningen."/>
    <s v="Groot"/>
    <s v="De onbeschikbaarheid, lekkage of aanpassing van informatie veroorzaakt een ernstige verstoring van de dienstverlening. Het proces kan maximaal 72 uur onbeschikbaar zijn zonder gevolgen voor de dienstverlening."/>
    <s v="Gemiddeld"/>
    <s v="De onbeschikbaarheid of incorrectheid van informatie kan aanzienlijke impact hebben op het beheer en onderhoud van vaste activa, met financiële schade voor gebruikers."/>
    <s v="Kritiek"/>
    <s v="Kritiek"/>
    <s v="Het verwerven van vaste activa, patrimonium en materieel is cruciaal voor de infrastructuur en operationele capaciteit van de gemeente. Problemen met informatie kunnen leiden tot zeer ernstige financiële gevolgen, zoals verlies van investeringen, juridische kosten en verlies van vertrouwen, met financiële schade van meer dan 20% van de jaaromzet."/>
    <s v="Gemiddeld"/>
    <s v="Problemen met beschikbaarheid, betrouwbaarheid of integriteit van informatie kunnen leiden tot aanzienlijke reputatieschade, resulterend in éénmalige negatieve berichtgeving. Dit proces is belangrijk voor de uitbreiding en verbetering van de infrastructuur en middelen van het lokaal bestuur."/>
    <s v="Gemiddeld"/>
    <s v="De onbeschikbaarheid, lekkage of aanpassing van informatie kan leiden tot aanzienlijke juridische gevolgen zoals een aanmaning, gezien het belang van correcte informatie voor de verwerving van vaste activa, patrimonium en materieel."/>
    <s v="Groot"/>
    <s v="De onbeschikbaarheid, lekkage of aanpassing van informatie kan leiden tot ernstige verstoringen in het verwervingsproces van vaste activa, patrimonium en materieel, wat directe negatieve gevolgen heeft voor de operationele continuïteit en de beschikbaarheid van essentiële middelen."/>
    <s v="Gemiddeld"/>
    <s v="De onbeschikbaarheid, lekkage of aanpassing van informatie in dit proces kan leiden tot aanzienlijke verstoringen in de verwerving van vaste activa, patrimonium en materieel, waarbij tot 50% van de gebruikers (organisaties) wordt geïmpacteerd. Er is financiële schade voor gebruikers."/>
    <s v="Kritiek"/>
    <n v="1"/>
    <s v="Kritiek"/>
    <m/>
    <m/>
  </r>
  <r>
    <x v="2"/>
    <x v="15"/>
    <x v="65"/>
    <n v="485"/>
    <s v="Beheren en onderhouden van grondgebied"/>
    <x v="5"/>
    <s v="Processen 6 lokale besturen"/>
    <x v="1"/>
    <s v="Ondersteunend proces_Facilitaire middelen en diensten_Aankoop, beheer en onderhoud vaste activa, patrimonium en materiaal (excl. exploitatie)"/>
    <s v="Ondersteunend proces_Facilitaire middelen en diensten_Aankoop, beheer en onderhoud vaste activa, patrimonium en materiaal (excl. exploitatie)_Beheren en onderhouden van grondgebied"/>
    <s v="Kritiek"/>
    <s v="Directe impact op het beheer van activa, met zeer ernstige financiële gevolgen bij problemen."/>
    <s v="Gemiddeld"/>
    <s v="De onbeschikbaarheid, lekkage of aanpassing van informatie heeft een aanzienlijke impact op de reputatie van het lokaal bestuur. Dit zal éénmalige negatieve berichtgeving in de pers met zich meebrengen."/>
    <s v="Gemiddeld"/>
    <s v="De onbeschikbaarheid, lekkage of aanpassing van informatie kan leiden tot aanzienlijke juridische gevolgen zoals aanmaningen."/>
    <s v="Groot"/>
    <s v="De onbeschikbaarheid, lekkage of aanpassing van informatie veroorzaakt een ernstige verstoring van de dienstverlening. Het proces kan maximaal 72 uur onbeschikbaar zijn zonder gevolgen voor de dienstverlening."/>
    <s v="Gemiddeld"/>
    <s v="De onbeschikbaarheid of incorrectheid van informatie kan aanzienlijke impact hebben op het beheer en onderhoud van vaste activa, met financiële schade voor gebruikers."/>
    <s v="Kritiek"/>
    <s v="Kritiek"/>
    <s v="Het beheren en onderhouden van grondgebied is belangrijk voor de leefbaarheid en veiligheid van de gemeente. Problemen met informatie kunnen leiden tot zeer ernstige financiële gevolgen, zoals verlies van subsidies, juridische kosten en verlies van vertrouwen, met financiële schade van meer dan 20% van de jaaromzet."/>
    <s v="Groot"/>
    <s v="Problemen met beschikbaarheid, betrouwbaarheid of integriteit van informatie kunnen leiden tot ernstige reputatieschade, resulterend in enkele dagen negatieve berichtgeving. Dit proces is cruciaal voor de veiligheid, leefbaarheid en esthetiek van het openbaar domein."/>
    <s v="Gemiddeld"/>
    <s v="De onbeschikbaarheid, lekkage of aanpassing van informatie kan leiden tot aanzienlijke juridische gevolgen zoals een aanmaning, gezien het belang van correcte informatie voor het beheer en onderhoud van het grondgebied."/>
    <s v="Groot"/>
    <s v="De onbeschikbaarheid, lekkage of aanpassing van informatie kan leiden tot ernstige verstoringen in het beheer en onderhoud van het grondgebied, wat directe negatieve gevolgen heeft voor de operationele continuïteit en de kwaliteit van de leefomgeving."/>
    <s v="Groot"/>
    <s v="De onbeschikbaarheid, lekkage of aanpassing van informatie in dit proces kan leiden tot ernstige verstoringen in het beheer en onderhoud van het grondgebied, waarbij tot 75% van de gebruikers (burgers en organisaties) wordt geïmpacteerd. Er is blijvende impact voor gebruikers."/>
    <s v="Kritiek"/>
    <n v="1"/>
    <s v="Kritiek"/>
    <m/>
    <m/>
  </r>
  <r>
    <x v="2"/>
    <x v="15"/>
    <x v="64"/>
    <n v="491"/>
    <s v="Beheren, loggen en toezicht houden op toegangen"/>
    <x v="5"/>
    <s v="Proceslijst Audit Vlaanderen"/>
    <x v="1"/>
    <s v="Ondersteunend proces_Facilitaire middelen en diensten_Fysisch toegangsbeheer"/>
    <s v="Ondersteunend proces_Facilitaire middelen en diensten_Fysisch toegangsbeheer_Beheren, loggen en toezicht houden op toegangen"/>
    <s v="Laag"/>
    <s v="Beperkte directe financiële gevolgen, hoewel impact op veiligheidsrisico's. "/>
    <s v="Groot"/>
    <s v="De onbeschikbaarheid, lekkage of aanpassing van informatie heeft een aanzienlijke impact op de reputatie van het lokaal bestuur.Dit zal bijgevolg enkele dagen een negatieve berichtgeving in de  pers met zich meebrengen"/>
    <s v="Groot"/>
    <s v="De onbeschikbaarheid, lekkage of aanpassing van informatie kan leiden tot ernstige juridische gevolgen zoals boetes."/>
    <s v="Kritiek"/>
    <s v="De onbeschikbaarheid, lekkage of aanpassing van informatie veroorzaakt een zeer ernstige verstoring van de dienstverlening. Het proces kan maximaal 24 uur onbeschikbaar zijn zonder gevolgen voor de dienstverlening."/>
    <s v="Gemiddeld"/>
    <s v="De onbeschikbaarheid of incorrectheid van informatie kan aanzienlijke impact hebben op fysiek toegangsbeheer, met financiële schade voor gebruikers."/>
    <s v="Kritiek"/>
    <s v="Laag"/>
    <s v="Het beheren, loggen en toezicht houden op toegangen is belangrijk voor de beveiliging en controle van toegang tot verschillende ruimtes. Problemen met informatie kunnen leiden tot beperkte financiële gevolgen, zoals administratieve kosten en vertragingen, met financiële schade van 5-10% van de jaaromzet."/>
    <s v="Groot"/>
    <s v="Problemen met beschikbaarheid, betrouwbaarheid of integriteit van informatie kunnen leiden tot ernstige reputatieschade, resulterend in enkele dagen negatieve berichtgeving. Dit proces is essentieel voor de controle en beveiliging van toegangspunten."/>
    <s v="Groot"/>
    <s v="De onbeschikbaarheid, lekkage of aanpassing van informatie kan leiden tot ernstige juridische gevolgen zoals boetes, gezien het belang van correcte informatie voor het beheren, loggen en toezicht houden op toegangen en naleving van veiligheids- en wettelijke vereisten."/>
    <s v="Gemiddeld"/>
    <s v="De onbeschikbaarheid, lekkage of aanpassing van informatie kan leiden tot verstoringen in het beheer en toezicht op toegangen, wat mogelijks gevolgen heeft voor de veiligheid en operationele continuïteit van de organisatie."/>
    <s v="Groot"/>
    <s v="De onbeschikbaarheid, lekkage of aanpassing van informatie in dit proces kan leiden tot ernstige verstoringen in het beheer en toezicht op toegangen, waarbij tot 75% van de gebruikers (organisaties) wordt geïmpacteerd. Er is blijvende impact voor gebruikers."/>
    <s v="Groot"/>
    <n v="0"/>
    <s v="Niet kritiek"/>
    <m/>
    <m/>
  </r>
  <r>
    <x v="2"/>
    <x v="15"/>
    <x v="64"/>
    <n v="492"/>
    <s v="Opvolgen van inbraakbeveiliging"/>
    <x v="5"/>
    <s v="Proceslijst Audit Vlaanderen"/>
    <x v="1"/>
    <s v="Ondersteunend proces_Facilitaire middelen en diensten_Fysisch toegangsbeheer"/>
    <s v="Ondersteunend proces_Facilitaire middelen en diensten_Fysisch toegangsbeheer_Opvolgen van inbraakbeveiliging"/>
    <s v="Laag"/>
    <s v="Beperkte directe financiële gevolgen, hoewel impact op veiligheidsrisico's. "/>
    <s v="Groot"/>
    <s v="De onbeschikbaarheid, lekkage of aanpassing van informatie heeft een aanzienlijke impact op de reputatie van het lokaal bestuur.Dit zal bijgevolg enkele dagen een negatieve berichtgeving in de  pers met zich meebrengen"/>
    <s v="Groot"/>
    <s v="De onbeschikbaarheid, lekkage of aanpassing van informatie kan leiden tot ernstige juridische gevolgen zoals boetes."/>
    <s v="Kritiek"/>
    <s v="De onbeschikbaarheid, lekkage of aanpassing van informatie veroorzaakt een zeer ernstige verstoring van de dienstverlening. Het proces kan maximaal 24 uur onbeschikbaar zijn zonder gevolgen voor de dienstverlening."/>
    <s v="Gemiddeld"/>
    <s v="De onbeschikbaarheid of incorrectheid van informatie kan aanzienlijke impact hebben op fysiek toegangsbeheer, met financiële schade voor gebruikers."/>
    <s v="Kritiek"/>
    <s v="Laag"/>
    <s v="Het opvolgen van inbraakbeveiliging is essentieel voor de veiligheid en bescherming van eigendommen. Problemen met informatie kunnen leiden tot beperkte financiële gevolgen, zoals administratieve kosten en vertragingen, met financiële schade van 5-10% van de jaaromzet."/>
    <s v="Groot"/>
    <s v="Problemen met beschikbaarheid, betrouwbaarheid of integriteit van informatie kunnen leiden tot ernstige reputatieschade, resulterend in enkele dagen negatieve berichtgeving. Dit proces is cruciaal voor de preventie en reactie op inbraakincidenten."/>
    <s v="Groot"/>
    <s v="De onbeschikbaarheid, lekkage of aanpassing van informatie kan leiden tot ernstige juridische gevolgen zoals boetes, gezien het belang van correcte informatie voor het opvolgen van inbraakbeveiliging en naleving van veiligheids- en wettelijke vereisten."/>
    <s v="Gemiddeld"/>
    <s v="De onbeschikbaarheid, lekkage of aanpassing van informatie kan leiden tot verstoringen in inbraakbeveiliging, wat mogelijks gevolgen heeft voor de veiligheid en operationele continuïteit van de organisatie."/>
    <s v="Groot"/>
    <s v="De onbeschikbaarheid, lekkage of aanpassing van informatie in dit proces kan leiden tot ernstige verstoringen in de inbraakbeveiliging, waarbij tot 75% van de gebruikers (organisaties) wordt geïmpacteerd. Er is blijvende impact voor gebruikers."/>
    <s v="Groot"/>
    <n v="0"/>
    <s v="Niet kritiek"/>
    <m/>
    <m/>
  </r>
  <r>
    <x v="2"/>
    <x v="15"/>
    <x v="64"/>
    <n v="494"/>
    <s v="Coördineren van begeleiding van derden in private en technische ruimtes"/>
    <x v="5"/>
    <s v="Proceslijst Audit Vlaanderen"/>
    <x v="1"/>
    <s v="Ondersteunend proces_Facilitaire middelen en diensten_Fysisch toegangsbeheer"/>
    <s v="Ondersteunend proces_Facilitaire middelen en diensten_Fysisch toegangsbeheer_Coördineren van begeleiding van derden in private en technische ruimtes"/>
    <s v="Laag"/>
    <s v="Beperkte directe financiële gevolgen, hoewel impact op veiligheidsrisico's. "/>
    <s v="Groot"/>
    <s v="De onbeschikbaarheid, lekkage of aanpassing van informatie heeft een aanzienlijke impact op de reputatie van het lokaal bestuur.Dit zal bijgevolg enkele dagen een negatieve berichtgeving in de  pers met zich meebrengen"/>
    <s v="Groot"/>
    <s v="De onbeschikbaarheid, lekkage of aanpassing van informatie kan leiden tot ernstige juridische gevolgen zoals boetes."/>
    <s v="Kritiek"/>
    <s v="De onbeschikbaarheid, lekkage of aanpassing van informatie veroorzaakt een zeer ernstige verstoring van de dienstverlening. Het proces kan maximaal 24 uur onbeschikbaar zijn zonder gevolgen voor de dienstverlening."/>
    <s v="Gemiddeld"/>
    <s v="De onbeschikbaarheid of incorrectheid van informatie kan aanzienlijke impact hebben op fysiek toegangsbeheer, met financiële schade voor gebruikers."/>
    <s v="Kritiek"/>
    <s v="Laag"/>
    <s v="Het coördineren van begeleiding van derden in private en technische ruimtes is belangrijk voor de veiligheid en beveiliging. Problemen met informatie kunnen leiden tot beperkte financiële gevolgen, zoals administratieve kosten en vertragingen, met financiële schade van 5-10% van de jaaromzet."/>
    <s v="Groot"/>
    <s v="Problemen met beschikbaarheid, betrouwbaarheid of integriteit van informatie kunnen leiden tot ernstige reputatieschade, resulterend in enkele dagen negatieve berichtgeving. Dit proces is belangrijk voor de veilige begeleiding van externe partijen in gevoelige gebieden."/>
    <s v="Groot"/>
    <s v="De onbeschikbaarheid, lekkage of aanpassing van informatie kan leiden tot ernstige juridische gevolgen zoals boetes, gezien het belang van correcte informatie voor het coördineren van begeleiding van derden in private en technische ruimtes en naleving van veiligheids- en wettelijke vereisten."/>
    <s v="Groot"/>
    <s v="De onbeschikbaarheid, lekkage of aanpassing van informatie kan leiden tot ernstige verstoringen in de begeleiding van derden, wat directe negatieve gevolgen heeft voor de veiligheid en operationele continuïteit van de organisatie."/>
    <s v="Gemiddeld"/>
    <s v="De onbeschikbaarheid, lekkage of aanpassing van informatie in dit proces kan leiden tot aanzienlijke verstoringen in de begeleiding van derden, waarbij tot 50% van de gebruikers (organisaties) wordt geïmpacteerd. Er is financiële schade voor gebruikers."/>
    <s v="Groot"/>
    <n v="0"/>
    <s v="Niet kritiek"/>
    <m/>
    <m/>
  </r>
  <r>
    <x v="2"/>
    <x v="15"/>
    <x v="66"/>
    <n v="474"/>
    <s v="Registreren van voorraad en inventaris"/>
    <x v="5"/>
    <s v="Proceslijst Audit Vlaanderen"/>
    <x v="1"/>
    <s v="Ondersteunend proces_Facilitaire middelen en diensten_Voorraadbeheer"/>
    <s v="Ondersteunend proces_Facilitaire middelen en diensten_Voorraadbeheer_Registreren van voorraad en inventaris"/>
    <s v="Gemiddeld"/>
    <s v="Problemen kunnen aanzienlijke kosten en operationele verstoringen veroorzaken."/>
    <s v="Laag"/>
    <s v="De onbeschikbaarheid, lekkage of aanpassing van informatie heeft een beperkte impact op de reputatie van het lokaal bestuur. Dit zal interne communicatie en communicatie naar betrokken belanghebbenden met zich meebrengen."/>
    <s v="Gemiddeld"/>
    <s v="De onbeschikbaarheid, lekkage of aanpassing van informatie kan leiden tot aanzienlijke juridische gevolgen zoals aanmaningen."/>
    <s v="Groot"/>
    <s v="De onbeschikbaarheid, lekkage of aanpassing van informatie veroorzaakt een ernstige verstoring van de dienstverlening. Het proces kan maximaal 72 uur onbeschikbaar zijn zonder gevolgen voor de dienstverlening."/>
    <s v="Gemiddeld"/>
    <s v="De onbeschikbaarheid of incorrectheid van informatie kan aanzienlijke impact hebben op voorraadbeheer, met financiële schade voor gebruikers."/>
    <s v="Groot"/>
    <e v="#N/A"/>
    <e v="#N/A"/>
    <e v="#N/A"/>
    <e v="#N/A"/>
    <e v="#N/A"/>
    <e v="#N/A"/>
    <e v="#N/A"/>
    <e v="#N/A"/>
    <e v="#N/A"/>
    <e v="#N/A"/>
    <e v="#N/A"/>
    <n v="0"/>
    <s v="Niet kritiek"/>
    <m/>
    <m/>
  </r>
  <r>
    <x v="2"/>
    <x v="16"/>
    <x v="67"/>
    <n v="507"/>
    <s v="Verlenen van advies inzake conformiteitscontrole/bewaking van financiële planning/visum"/>
    <x v="4"/>
    <s v="Proceslijst Audit Vlaanderen"/>
    <x v="1"/>
    <s v="Ondersteunend proces_Financieel beheer_Aanpassing MJP / financiële planning"/>
    <s v="Ondersteunend proces_Financieel beheer_Aanpassing MJP / financiële planning_Verlenen van advies inzake conformiteitscontrole/bewaking van financiële planning/visum"/>
    <s v="Groot"/>
    <s v="Directe impact op financiële planning, met ernstige financiële gevolgen bij problemen."/>
    <s v="Groot"/>
    <s v="De onbeschikbaarheid, lekkage of aanpassing van informatie heeft een ernstige impact op de reputatie van het lokaal bestuur. Dit zal enkele dagen een negatieve berichtgeving in de pers met zich meebrengen."/>
    <s v="Groot"/>
    <s v="De onbeschikbaarheid, lekkage of aanpassing van informatie kan leiden tot ernstige juridische gevolgen zoals boetes."/>
    <s v="Groot"/>
    <s v="De onbeschikbaarheid, lekkage of aanpassing van informatie veroorzaakt een ernstige verstoring van de dienstverlening. Het proces kan maximaal 72 uur onbeschikbaar zijn zonder gevolgen voor de dienstverlening."/>
    <s v="Kritiek"/>
    <s v="De onbeschikbaarheid of incorrectheid van informatie heeft een zeer ernstige impact op de financiële planning, met een compensatie voor gebruikers onmogelijk en meer dan 75% van de gebruikers geïmpacteerd."/>
    <s v="Kritiek"/>
    <s v="Groot"/>
    <s v="Het verlenen van advies inzake conformiteitscontrole en bewaking van de financiële planning is essentieel voor de naleving van regelgeving en financiële stabiliteit. Problemen met informatie kunnen leiden tot ernstige financiële gevolgen, zoals verlies van subsidies, juridische kosten en verlies van vertrouwen, met financiële schade van 15-20% van de jaaromzet."/>
    <s v="Groot"/>
    <s v="Problemen met beschikbaarheid, betrouwbaarheid of integriteit van informatie kunnen leiden tot ernstige reputatieschade, resulterend in enkele dagen negatieve berichtgeving. Dit proces is essentieel voor de naleving van financiële regels en richtlijnen."/>
    <s v="Groot"/>
    <s v="De onbeschikbaarheid, lekkage of aanpassing van informatie kan leiden tot ernstige juridische gevolgen zoals boetes, gezien het belang van correcte informatie voor het verlenen van advies inzake conformiteitscontrole en bewaking van financiële planning."/>
    <s v="Gemiddeld"/>
    <s v="De onbeschikbaarheid, lekkage of aanpassing van informatie kan leiden tot aanzienlijke verstoringen in het verlenen van advies en conformiteitscontrole, wat indirecte negatieve gevolgen heeft voor de naleving van financiële regelgeving en operationele continuïteit van de organisatie."/>
    <s v="Groot"/>
    <s v="De onbeschikbaarheid, lekkage of aanpassing van informatie in dit proces kan leiden tot ernstige verstoringen in de financiële planning en kredietbeheer, waarbij tot 75% van de gebruikers (organisaties) wordt geïmpacteerd. Er is blijvende impact voor gebruikers."/>
    <s v="Groot"/>
    <n v="0"/>
    <s v="Niet kritiek"/>
    <m/>
    <m/>
  </r>
  <r>
    <x v="2"/>
    <x v="16"/>
    <x v="67"/>
    <n v="508"/>
    <s v="Uitvoeren van actief schuldbeheer"/>
    <x v="4"/>
    <s v="Proceslijst Audit Vlaanderen"/>
    <x v="1"/>
    <s v="Ondersteunend proces_Financieel beheer_Aanpassing MJP / financiële planning"/>
    <s v="Ondersteunend proces_Financieel beheer_Aanpassing MJP / financiële planning_Uitvoeren van actief schuldbeheer"/>
    <s v="Groot"/>
    <s v="Directe impact op financiële planning, met ernstige financiële gevolgen bij problemen."/>
    <s v="Groot"/>
    <s v="De onbeschikbaarheid, lekkage of aanpassing van informatie heeft een ernstige impact op de reputatie van het lokaal bestuur. Dit zal enkele dagen een negatieve berichtgeving in de pers met zich meebrengen."/>
    <s v="Groot"/>
    <s v="De onbeschikbaarheid, lekkage of aanpassing van informatie kan leiden tot ernstige juridische gevolgen zoals boetes."/>
    <s v="Groot"/>
    <s v="De onbeschikbaarheid, lekkage of aanpassing van informatie veroorzaakt een ernstige verstoring van de dienstverlening. Het proces kan maximaal 72 uur onbeschikbaar zijn zonder gevolgen voor de dienstverlening."/>
    <s v="Kritiek"/>
    <s v="De onbeschikbaarheid of incorrectheid van informatie heeft een zeer ernstige impact op de financiële planning, met een compensatie voor gebruikers onmogelijk en meer dan 75% van de gebruikers geïmpacteerd."/>
    <s v="Kritiek"/>
    <s v="Kritiek"/>
    <s v="Het uitvoeren van actief schuldbeheer is belangrijk voor de financiële gezondheid en stabiliteit van de gemeente. Problemen met informatie kunnen leiden tot zeer ernstige financiële gevolgen, zoals verlies van investeringen, juridische kosten en verlies van vertrouwen, met financiële schade van meer dan 20% van de jaaromzet."/>
    <s v="Groot"/>
    <s v="Problemen met beschikbaarheid, betrouwbaarheid of integriteit van informatie kunnen leiden tot ernstige reputatieschade, resulterend in enkele dagen negatieve berichtgeving. Dit proces is cruciaal voor het beheer van schulden en financiële verplichtingen."/>
    <s v="Groot"/>
    <s v="De onbeschikbaarheid, lekkage of aanpassing van informatie kan leiden tot ernstige juridische gevolgen zoals boetes, gezien het belang van correcte informatie voor het uitvoeren van actief schuldbeheer en naleving van wettelijke vereisten."/>
    <s v="Groot"/>
    <s v="De onbeschikbaarheid, lekkage of aanpassing van informatie kan leiden tot ernstige verstoringen in het actief schuldbeheer, wat directe negatieve gevolgen heeft voor de financiële stabiliteit en operationele continuïteit van de organisatie."/>
    <s v="Groot"/>
    <s v="De onbeschikbaarheid, lekkage of aanpassing van informatie in dit proces kan leiden tot ernstige verstoringen in de financiële planning en kredietbeheer, waarbij tot 75% van de gebruikers (organisaties) wordt geïmpacteerd. Er is blijvende impact voor gebruikers."/>
    <s v="Kritiek"/>
    <n v="1"/>
    <s v="Kritiek"/>
    <m/>
    <m/>
  </r>
  <r>
    <x v="2"/>
    <x v="16"/>
    <x v="68"/>
    <n v="444"/>
    <s v="Opvolgen van alle verzelfstandigde entiteiten (VZW’s, projectverenigingen, AGB, EVA’s, IVA’s, etc.), inclusief rapportering"/>
    <x v="4"/>
    <s v="Inventaris decretale rapportage"/>
    <x v="1"/>
    <s v="Ondersteunend proces_Financieel beheer_Financieel toezicht verzelfstandigde entiteiten"/>
    <s v="Ondersteunend proces_Financieel beheer_Financieel toezicht verzelfstandigde entiteiten_Opvolgen van alle verzelfstandigde entiteiten (VZW’s, projectverenigingen, AGB, EVA’s, IVA’s, etc.), inclusief rapportering"/>
    <s v="Groot"/>
    <s v="Belangrijk voor het toezicht op verzelfstandigde entiteiten, met ernstige financiële gevolgen bij problemen."/>
    <s v="Groot"/>
    <s v="De onbeschikbaarheid, lekkage of aanpassing van informatie heeft een ernstige impact op de reputatie van het lokaal bestuur. Dit zal enkele dagen een negatieve berichtgeving in de pers met zich meebrengen."/>
    <s v="Groot"/>
    <s v="De onbeschikbaarheid, lekkage of aanpassing van informatie kan leiden tot ernstige juridische gevolgen zoals boetes."/>
    <s v="Laag"/>
    <s v="De onbeschikbaarheid, lekkage of aanpassing van informatie veroorzaakt een beperkte verstoring van de dienstverlening. Het proces kan maximaal één maand onbeschikbaar zijn zonder gevolgen voor de dienstverlening."/>
    <s v="Groot"/>
    <s v="De onbeschikbaarheid of incorrectheid van informatie heeft een ernstige impact op het financieel toezicht, maximum 75% van de gebruikers geïmpacteerd."/>
    <s v="Groot"/>
    <e v="#N/A"/>
    <e v="#N/A"/>
    <e v="#N/A"/>
    <e v="#N/A"/>
    <e v="#N/A"/>
    <e v="#N/A"/>
    <e v="#N/A"/>
    <e v="#N/A"/>
    <e v="#N/A"/>
    <e v="#N/A"/>
    <e v="#N/A"/>
    <n v="0"/>
    <s v="Niet kritiek"/>
    <m/>
    <m/>
  </r>
  <r>
    <x v="2"/>
    <x v="16"/>
    <x v="68"/>
    <n v="526"/>
    <s v="Organiseren van financieel toezicht op politiezone/brandweer/eerstelijnszone hulpverlening"/>
    <x v="4"/>
    <s v="Proceslijst Audit Vlaanderen"/>
    <x v="1"/>
    <s v="Ondersteunend proces_Financieel beheer_Financieel toezicht verzelfstandigde entiteiten"/>
    <s v="Ondersteunend proces_Financieel beheer_Financieel toezicht verzelfstandigde entiteiten_Organiseren van financieel toezicht op politiezone/brandweer/eerstelijnszone hulpverlening"/>
    <s v="Groot"/>
    <s v="Belangrijk voor het toezicht op verzelfstandigde entiteiten, met ernstige financiële gevolgen bij problemen."/>
    <s v="Groot"/>
    <s v="De onbeschikbaarheid, lekkage of aanpassing van informatie heeft een ernstige impact op de reputatie van het lokaal bestuur. Dit zal enkele dagen een negatieve berichtgeving in de pers met zich meebrengen."/>
    <s v="Groot"/>
    <s v="De onbeschikbaarheid, lekkage of aanpassing van informatie kan leiden tot ernstige juridische gevolgen zoals boetes."/>
    <s v="Laag"/>
    <s v="De onbeschikbaarheid, lekkage of aanpassing van informatie veroorzaakt een beperkte verstoring van de dienstverlening. Het proces kan maximaal één maand onbeschikbaar zijn zonder gevolgen voor de dienstverlening."/>
    <s v="Groot"/>
    <s v="De onbeschikbaarheid of incorrectheid van informatie heeft een ernstige impact op het financieel toezicht, maximum 75% van de gebruikers geïmpacteerd."/>
    <s v="Groot"/>
    <e v="#N/A"/>
    <e v="#N/A"/>
    <e v="#N/A"/>
    <e v="#N/A"/>
    <e v="#N/A"/>
    <e v="#N/A"/>
    <e v="#N/A"/>
    <e v="#N/A"/>
    <e v="#N/A"/>
    <e v="#N/A"/>
    <e v="#N/A"/>
    <n v="0"/>
    <s v="Niet kritiek"/>
    <m/>
    <m/>
  </r>
  <r>
    <x v="2"/>
    <x v="16"/>
    <x v="67"/>
    <n v="443"/>
    <s v="Organiseren van opname en overdrachten kredieten, leningen etc. in MJP"/>
    <x v="4"/>
    <s v="Inventaris decretale rapportage"/>
    <x v="1"/>
    <s v="Ondersteunend proces_Financieel beheer_Aanpassing MJP / financiële planning"/>
    <s v="Ondersteunend proces_Financieel beheer_Aanpassing MJP / financiële planning_Organiseren van opname en overdrachten kredieten, leningen etc. in MJP"/>
    <s v="Groot"/>
    <s v="Directe impact op financiële planning, met ernstige financiële gevolgen bij problemen."/>
    <s v="Groot"/>
    <s v="De onbeschikbaarheid, lekkage of aanpassing van informatie heeft een ernstige impact op de reputatie van het lokaal bestuur. Dit zal enkele dagen een negatieve berichtgeving in de pers met zich meebrengen."/>
    <s v="Groot"/>
    <s v="De onbeschikbaarheid, lekkage of aanpassing van informatie kan leiden tot ernstige juridische gevolgen zoals boetes."/>
    <s v="Groot"/>
    <s v="De onbeschikbaarheid, lekkage of aanpassing van informatie veroorzaakt een ernstige verstoring van de dienstverlening. Het proces kan maximaal 72 uur onbeschikbaar zijn zonder gevolgen voor de dienstverlening."/>
    <s v="Kritiek"/>
    <s v="De onbeschikbaarheid of incorrectheid van informatie heeft een zeer ernstige impact op de financiële planning, met een compensatie voor gebruikers onmogelijk en meer dan 75% van de gebruikers geïmpacteerd."/>
    <s v="Kritiek"/>
    <s v="Groot"/>
    <s v="Het organiseren van opname en overdrachten van kredieten en leningen in het meerjarenplan (MJP) is essentieel voor de financiële stabiliteit en planning van de gemeente. Problemen met beschikbaarheid, betrouwbaarheid of integriteit van informatie kunnen leiden tot ernstige financiële gevolgen, zoals verlies van kredieten, juridische kosten en verlies van vertrouwen, met financiële schade van 15-20% van de jaaromzet."/>
    <s v="Groot"/>
    <s v="Problemen met beschikbaarheid, betrouwbaarheid of integriteit van informatie kunnen leiden tot ernstige reputatieschade, resulterend in enkele dagen negatieve berichtgeving. Dit proces is cruciaal voor de financiële stabiliteit en planning van het lokaal bestuur."/>
    <s v="Groot"/>
    <s v="De onbeschikbaarheid, lekkage of aanpassing van informatie kan leiden tot ernstige juridische gevolgen zoals boetes, gezien het belang van correcte informatie voor het organiseren van opname en overdrachten van kredieten en leningen in het meerjarenplan (MJP)."/>
    <s v="Groot"/>
    <s v="De onbeschikbaarheid, lekkage of aanpassing van informatie kan leiden tot ernstige verstoringen in het beheer van kredieten en leningen, wat directe negatieve gevolgen heeft voor de financiële stabiliteit en operationele continuïteit van de organisatie."/>
    <s v="Groot"/>
    <s v="De onbeschikbaarheid, lekkage of aanpassing van informatie in dit proces kan leiden tot ernstige verstoringen in de financiële planning en kredietbeheer, waarbij tot 75% van de gebruikers (organisaties) wordt geïmpacteerd. Er is blijvende impact voor gebruikers."/>
    <s v="Groot"/>
    <n v="0"/>
    <s v="Niet kritiek"/>
    <m/>
    <m/>
  </r>
  <r>
    <x v="2"/>
    <x v="16"/>
    <x v="67"/>
    <n v="499"/>
    <s v="Opmaken van MJP (financieel) en bijhorende MT planningen"/>
    <x v="4"/>
    <s v="Proceslijst Audit Vlaanderen"/>
    <x v="1"/>
    <s v="Ondersteunend proces_Financieel beheer_Aanpassing MJP / financiële planning"/>
    <s v="Ondersteunend proces_Financieel beheer_Aanpassing MJP / financiële planning_Opmaken van MJP (financieel) en bijhorende MT planningen"/>
    <s v="Groot"/>
    <s v="Directe impact op financiële planning, met ernstige financiële gevolgen bij problemen."/>
    <s v="Groot"/>
    <s v="De onbeschikbaarheid, lekkage of aanpassing van informatie heeft een ernstige impact op de reputatie van het lokaal bestuur. Dit zal enkele dagen een negatieve berichtgeving in de pers met zich meebrengen."/>
    <s v="Groot"/>
    <s v="De onbeschikbaarheid, lekkage of aanpassing van informatie kan leiden tot ernstige juridische gevolgen zoals boetes."/>
    <s v="Groot"/>
    <s v="De onbeschikbaarheid, lekkage of aanpassing van informatie veroorzaakt een ernstige verstoring van de dienstverlening. Het proces kan maximaal 72 uur onbeschikbaar zijn zonder gevolgen voor de dienstverlening."/>
    <s v="Kritiek"/>
    <s v="De onbeschikbaarheid of incorrectheid van informatie heeft een zeer ernstige impact op de financiële planning, met een compensatie voor gebruikers onmogelijk en meer dan 75% van de gebruikers geïmpacteerd."/>
    <s v="Kritiek"/>
    <s v="Kritiek"/>
    <s v="Het uitvoeren van actief schuldbeheer is belangrijk voor de financiële gezondheid en stabiliteit van de gemeente. Problemen met informatie kunnen leiden tot zeer ernstige financiële gevolgen, zoals verlies van investeringen, juridische kosten en verlies van vertrouwen, met financiële schade van meer dan 20% van de jaaromzet."/>
    <s v="Groot"/>
    <s v="Problemen met beschikbaarheid, betrouwbaarheid of integriteit van informatie kunnen leiden tot ernstige reputatieschade, resulterend in enkele dagen negatieve berichtgeving. Dit proces is essentieel voor de strategische financiële planning en lange termijn stabiliteit."/>
    <s v="Groot"/>
    <s v="De onbeschikbaarheid, lekkage of aanpassing van informatie kan leiden tot ernstige juridische gevolgen zoals boetes, gezien het belang van correcte informatie voor het opmaken van het meerjarenplan (MJP) en bijhorende middellangetermijnplanningen."/>
    <s v="Groot"/>
    <s v="De onbeschikbaarheid, lekkage of aanpassing van informatie kan leiden tot ernstige verstoringen in de opmaak van meerjarenplannen en middellangetermijnplanningen, wat directe negatieve gevolgen heeft voor de strategische financiële planning en operationele continuïteit van de organisatie."/>
    <s v="Groot"/>
    <s v="De onbeschikbaarheid, lekkage of aanpassing van informatie in dit proces kan leiden tot ernstige verstoringen in de financiële planning en kredietbeheer, waarbij tot 75% van de gebruikers (organisaties) wordt geïmpacteerd. Er is blijvende impact voor gebruikers."/>
    <s v="Kritiek"/>
    <n v="1"/>
    <s v="Kritiek"/>
    <m/>
    <m/>
  </r>
  <r>
    <x v="2"/>
    <x v="16"/>
    <x v="67"/>
    <n v="503"/>
    <s v="Uitvoeren van monitoring en bewaken van voortgang financiële planning &amp; bijsturen van MJP"/>
    <x v="4"/>
    <s v="Proceslijst Audit Vlaanderen"/>
    <x v="1"/>
    <s v="Ondersteunend proces_Financieel beheer_Aanpassing MJP / financiële planning"/>
    <s v="Ondersteunend proces_Financieel beheer_Aanpassing MJP / financiële planning_Uitvoeren van monitoring en bewaken van voortgang financiële planning &amp; bijsturen van MJP"/>
    <s v="Groot"/>
    <s v="Directe impact op financiële planning, met ernstige financiële gevolgen bij problemen."/>
    <s v="Groot"/>
    <s v="De onbeschikbaarheid, lekkage of aanpassing van informatie heeft een ernstige impact op de reputatie van het lokaal bestuur. Dit zal enkele dagen een negatieve berichtgeving in de pers met zich meebrengen."/>
    <s v="Groot"/>
    <s v="De onbeschikbaarheid, lekkage of aanpassing van informatie kan leiden tot ernstige juridische gevolgen zoals boetes."/>
    <s v="Groot"/>
    <s v="De onbeschikbaarheid, lekkage of aanpassing van informatie veroorzaakt een ernstige verstoring van de dienstverlening. Het proces kan maximaal 72 uur onbeschikbaar zijn zonder gevolgen voor de dienstverlening."/>
    <s v="Kritiek"/>
    <s v="De onbeschikbaarheid of incorrectheid van informatie heeft een zeer ernstige impact op de financiële planning, met een compensatie voor gebruikers onmogelijk en meer dan 75% van de gebruikers geïmpacteerd."/>
    <s v="Kritiek"/>
    <s v="Groot"/>
    <s v="Het uitvoeren van monitoring en bewaken van de voortgang van de financiële planning en bijsturen van het MJP is belangrijk voor de financiële controle en stabiliteit. Problemen met informatie kunnen leiden tot ernstige financiële gevolgen, zoals verlies van subsidies, juridische kosten en verlies van vertrouwen, met financiële schade van 15-20% van de jaaromzet."/>
    <s v="Groot"/>
    <s v="Problemen met beschikbaarheid, betrouwbaarheid of integriteit van informatie kunnen leiden tot ernstige reputatieschade, resulterend in enkele dagen negatieve berichtgeving. Dit proces is belangrijk voor de controle en bijsturing van financiële plannen."/>
    <s v="Groot"/>
    <s v="De onbeschikbaarheid, lekkage of aanpassing van informatie kan leiden tot ernstige juridische gevolgen zoals boetes, gezien het belang van correcte informatie voor het uitvoeren van monitoring, bewaken van voortgang en bijsturen van het meerjarenplan (MJP)."/>
    <s v="Groot"/>
    <s v="De onbeschikbaarheid, lekkage of aanpassing van informatie kan leiden tot ernstige verstoringen in de monitoring en bijsturing van financiële planningen, wat directe negatieve gevolgen heeft voor de financiële stabiliteit en operationele continuïteit van de organisatie."/>
    <s v="Groot"/>
    <s v="De onbeschikbaarheid, lekkage of aanpassing van informatie in dit proces kan leiden tot ernstige verstoringen in de financiële planning en kredietbeheer, waarbij tot 75% van de gebruikers (organisaties) wordt geïmpacteerd. Er is blijvende impact voor gebruikers."/>
    <s v="Groot"/>
    <n v="0"/>
    <s v="Niet kritiek"/>
    <m/>
    <m/>
  </r>
  <r>
    <x v="2"/>
    <x v="16"/>
    <x v="69"/>
    <n v="521"/>
    <s v="Uitvoeren van rapportering (financieel) / afsluitingen"/>
    <x v="4"/>
    <s v="Inventaris decretale rapportage"/>
    <x v="1"/>
    <s v="Ondersteunend proces_Financieel beheer_Financiële rapportering"/>
    <s v="Ondersteunend proces_Financieel beheer_Financiële rapportering_Uitvoeren van rapportering (financieel) / afsluitingen"/>
    <s v="Kritiek"/>
    <s v="Directe impact op financiële controle en opvolging, met zeer ernstige financiële gevolgen bij problemen."/>
    <s v="Groot"/>
    <s v="De onbeschikbaarheid, lekkage of aanpassing van informatie heeft een ernstige impact op de reputatie van het lokaal bestuur. Dit zal enkele dagen een negatieve berichtgeving in de pers met zich meebrengen."/>
    <s v="Groot"/>
    <s v="De onbeschikbaarheid, lekkage of aanpassing van informatie kan leiden tot ernstige juridische gevolgen zoals boetes."/>
    <s v="Groot"/>
    <s v="De onbeschikbaarheid, lekkage of aanpassing van informatie veroorzaakt een ernstige verstoring van de dienstverlening. Het proces kan maximaal 72 uur onbeschikbaar zijn zonder gevolgen voor de dienstverlening."/>
    <s v="Kritiek"/>
    <s v="De onbeschikbaarheid of incorrectheid van informatie heeft een zeer ernstige impact op de financiële monitoring, met een compensatie voor gebruikers onmogelijk en meer dan 75% van de gebruikers geïmpacteerd."/>
    <s v="Kritiek"/>
    <s v="Gemiddeld"/>
    <s v="_x0009_Periodieke financiële rapportering en afsluitingen zijn belangrijk voor het monitoren van de financiële gezondheid van de organisatie. Fouten of onbeschikbaarheid kunnen aanzienlijke financiële gevolgen hebben, zoals verkeerde beslissingen of verlies van vertrouwen, wat kan oplopen tot 10-15% van de jaaromzet."/>
    <s v="Gemiddeld"/>
    <s v="_x0009_De onbeschikbaarheid, lekkage of aanpassing van deze informatie kan leiden tot éénmalige negatieve berichtgeving in de pers, aangezien periodieke financiële rapporten belangrijk zijn maar minder impact hebben dan jaarrekeningen."/>
    <s v="Groot"/>
    <s v="De onbeschikbaarheid, lekkage of aanpassing van de informatie kan leiden tot ernstige juridische gevolgen zoals boetes, omdat het niet correct uitvoeren van financiële rapporteringen en afsluitingen aanzienlijke juridische implicaties heeft."/>
    <s v="Groot"/>
    <s v="Onbeschikbaarheid of incorrecte informatie kan leiden tot ernstige verstoringen in de financiële administratie en verantwoording, wat de werking van de organisatie ernstig kan beïnvloeden. "/>
    <s v="Groot"/>
    <s v="De onbeschikbaarheid, lekkage of aanpassing van de informatie heeft een ernstige impact op de gebruikers, omdat financiële rapporteringen en afsluitingen cruciaal zijn voor het waarborgen van de financiële integriteit en transparantie van de organisatie."/>
    <s v="Groot"/>
    <n v="0"/>
    <s v="Niet kritiek"/>
    <m/>
    <m/>
  </r>
  <r>
    <x v="2"/>
    <x v="16"/>
    <x v="70"/>
    <n v="516"/>
    <s v="Beheren van leningen &amp; beleggingen"/>
    <x v="4"/>
    <s v="Proceslijst Audit Vlaanderen"/>
    <x v="1"/>
    <s v="Ondersteunend proces_Financieel beheer_Beheer financiële middelen"/>
    <s v="Ondersteunend proces_Financieel beheer_Beheer financiële middelen_Beheren van leningen &amp; beleggingen"/>
    <s v="Kritiek"/>
    <s v="Directe impact op het beheer van financiële middelen, met zeer ernstige financiële gevolgen bij problemen."/>
    <s v="Kritiek"/>
    <s v="De onbeschikbaarheid, lekkage of aanpassing van informatie heeft een zeer ernstige impact op de reputatie van het lokaal bestuur. Dit zal een continue negatieve berichtgeving in de pers met zich meebrengen."/>
    <s v="Groot"/>
    <s v="De onbeschikbaarheid, lekkage of aanpassing van informatie kan leiden tot ernstige juridische gevolgen zoals boetes."/>
    <s v="Groot"/>
    <s v="De onbeschikbaarheid, lekkage of aanpassing van informatie veroorzaakt een ernstige verstoring van de dienstverlening. Het proces kan maximaal 72 uur onbeschikbaar zijn zonder gevolgen voor de dienstverlening."/>
    <s v="Kritiek"/>
    <s v="De onbeschikbaarheid of incorrectheid van informatie heeft een zeer ernstige impact op het beheer van financiële middelen, met een compensatie voor gebruikers onmogelijk en meer dan 75% van de gebruikers geïmpacteerd."/>
    <s v="Kritiek"/>
    <s v="Kritiek"/>
    <s v="Het beheren van leningen en beleggingen is essentieel voor de financiële stabiliteit en groei van de gemeente. Problemen met beschikbaarheid, betrouwbaarheid of integriteit van informatie kunnen leiden tot zeer ernstige financiële gevolgen, zoals verlies van investeringen, juridische kosten en verlies van vertrouwen, met financiële schade van meer dan 20% van de jaaromzet."/>
    <s v="Kritiek"/>
    <s v="Problemen met beschikbaarheid, betrouwbaarheid of integriteit van informatie kunnen leiden tot zeer ernstige reputatieschade, resulterend in continue negatieve berichtgeving. Dit proces is cruciaal voor de financiële stabiliteit en investeringen van het lokaal bestuur."/>
    <s v="Groot"/>
    <s v="De onbeschikbaarheid, lekkage of aanpassing van informatie kan leiden tot ernstige juridische gevolgen zoals boetes, gezien het belang van correcte informatie voor het beheren van leningen en beleggingen en naleving van wettelijke vereisten."/>
    <s v="Groot"/>
    <s v="De onbeschikbaarheid, lekkage of aanpassing van informatie kan leiden tot ernstige verstoringen in het beheer van leningen en beleggingen, wat directe negatieve gevolgen heeft voor de financiële stabiliteit en operationele continuïteit van de organisatie."/>
    <s v="Kritiek"/>
    <s v="De onbeschikbaarheid, lekkage of aanpassing van informatie in dit proces kan leiden tot zeer ernstige verstoringen in het beheer van leningen en beleggingen, waarbij meer dan 75% van de gebruikers (organisaties) wordt geïmpacteerd. Een compensatie voor gebruikers is onmogelijk."/>
    <s v="Kritiek"/>
    <n v="3"/>
    <s v="Kritiek"/>
    <m/>
    <m/>
  </r>
  <r>
    <x v="2"/>
    <x v="16"/>
    <x v="70"/>
    <n v="715"/>
    <s v="Uitvoeren van crediteurenbeheer"/>
    <x v="4"/>
    <s v="Proceslijst Audit Vlaanderen"/>
    <x v="1"/>
    <s v="Ondersteunend proces_Financieel beheer_Beheer financiële middelen"/>
    <s v="Ondersteunend proces_Financieel beheer_Beheer financiële middelen_Uitvoeren van crediteurenbeheer"/>
    <s v="Kritiek"/>
    <s v="Directe impact op het beheer van financiële middelen, met zeer ernstige financiële gevolgen bij problemen."/>
    <s v="Kritiek"/>
    <s v="De onbeschikbaarheid, lekkage of aanpassing van informatie heeft een zeer ernstige impact op de reputatie van het lokaal bestuur. Dit zal een continue negatieve berichtgeving in de pers met zich meebrengen."/>
    <s v="Groot"/>
    <s v="De onbeschikbaarheid, lekkage of aanpassing van informatie kan leiden tot ernstige juridische gevolgen zoals boetes."/>
    <s v="Groot"/>
    <s v="De onbeschikbaarheid, lekkage of aanpassing van informatie veroorzaakt een ernstige verstoring van de dienstverlening. Het proces kan maximaal 72 uur onbeschikbaar zijn zonder gevolgen voor de dienstverlening."/>
    <s v="Kritiek"/>
    <s v="De onbeschikbaarheid of incorrectheid van informatie heeft een zeer ernstige impact op het beheer van financiële middelen, met een compensatie voor gebruikers onmogelijk en meer dan 75% van de gebruikers geïmpacteerd."/>
    <s v="Kritiek"/>
    <s v="Groot"/>
    <s v="Het uitvoeren van crediteurenbeheer is cruciaal voor het beheer van schulden en betalingsverplichtingen. Problemen met informatie kunnen leiden tot ernstige financiële gevolgen, zoals verlies van kredieten, juridische kosten en verlies van vertrouwen, met financiële schade van 15-20% van de jaaromzet."/>
    <s v="Groot"/>
    <s v="Problemen met beschikbaarheid, betrouwbaarheid of integriteit van informatie kunnen leiden tot ernstige reputatieschade, resulterend in enkele dagen van negatieve berichtgeving. Dit proces is van belang voor het beheer van schulden en betalingen aan leveranciers."/>
    <s v="Groot"/>
    <s v="De onbeschikbaarheid, lekkage of aanpassing van informatie kan leiden tot ernstige juridische gevolgen zoals boetes, gezien het belang van correcte informatie voor het uitvoeren van crediteurenbeheer en naleving van wettelijke vereisten."/>
    <s v="Groot"/>
    <s v="De onbeschikbaarheid, lekkage of aanpassing van informatie kan leiden tot ernstige verstoringen in het crediteurenbeheer, wat directe negatieve gevolgen heeft voor de financiële stabiliteit en operationele continuïteit van de organisatie."/>
    <s v="Groot"/>
    <s v="De onbeschikbaarheid, lekkage of aanpassing van informatie in dit proces kan leiden tot ernstige verstoringen in het crediteurenbeheer, waarbij tot 75% van de gebruikers (organisaties) wordt geïmpacteerd. "/>
    <s v="Groot"/>
    <n v="0"/>
    <s v="Niet kritiek"/>
    <m/>
    <m/>
  </r>
  <r>
    <x v="2"/>
    <x v="16"/>
    <x v="70"/>
    <n v="517"/>
    <s v="Uitvoeren van kassabeheer &amp; provisies"/>
    <x v="4"/>
    <s v="Proceslijst Audit Vlaanderen"/>
    <x v="1"/>
    <s v="Ondersteunend proces_Financieel beheer_Beheer financiële middelen"/>
    <s v="Ondersteunend proces_Financieel beheer_Beheer financiële middelen_Uitvoeren van kassabeheer &amp; provisies"/>
    <s v="Kritiek"/>
    <s v="Directe impact op het beheer van financiële middelen, met zeer ernstige financiële gevolgen bij problemen."/>
    <s v="Kritiek"/>
    <s v="De onbeschikbaarheid, lekkage of aanpassing van informatie heeft een zeer ernstige impact op de reputatie van het lokaal bestuur. Dit zal een continue negatieve berichtgeving in de pers met zich meebrengen."/>
    <s v="Groot"/>
    <s v="De onbeschikbaarheid, lekkage of aanpassing van informatie kan leiden tot ernstige juridische gevolgen zoals boetes."/>
    <s v="Groot"/>
    <s v="De onbeschikbaarheid, lekkage of aanpassing van informatie veroorzaakt een ernstige verstoring van de dienstverlening. Het proces kan maximaal 72 uur onbeschikbaar zijn zonder gevolgen voor de dienstverlening."/>
    <s v="Kritiek"/>
    <s v="De onbeschikbaarheid of incorrectheid van informatie heeft een zeer ernstige impact op het beheer van financiële middelen, met een compensatie voor gebruikers onmogelijk en meer dan 75% van de gebruikers geïmpacteerd."/>
    <s v="Kritiek"/>
    <s v="Kritiek"/>
    <s v="Het uitvoeren van kassabeheer en provisies is belangrijk voor de dagelijkse operationele financiële stabiliteit. Problemen met informatie kunnen leiden tot zeer ernstige financiële gevolgen, zoals verlies van liquiditeit, juridische kosten en verlies van vertrouwen, met financiële schade van meer dan 20% van de jaaromzet."/>
    <s v="Kritiek"/>
    <s v="Problemen met beschikbaarheid, betrouwbaarheid of integriteit van informatie kunnen leiden tot zeer ernstige reputatieschade, resulterend in continue negatieve berichtgeving. Dit proces is belangrijk voor de dagelijkse financiële operaties en liquiditeit."/>
    <s v="Groot"/>
    <s v="De onbeschikbaarheid, lekkage of aanpassing van informatie kan leiden tot ernstige juridische gevolgen zoals boetes, gezien het belang van correcte informatie voor het uitvoeren van kassabeheer en provisies en naleving van wettelijke vereisten."/>
    <s v="Groot"/>
    <s v="De onbeschikbaarheid, lekkage of aanpassing van informatie kan leiden tot ernstige verstoringen in het kassabeheer en de provisies, wat directe negatieve gevolgen heeft voor de financiële stabiliteit en operationele continuïteit van de organisatie."/>
    <s v="Kritiek"/>
    <s v="De onbeschikbaarheid, lekkage of aanpassing van informatie in dit proces kan leiden tot zeer ernstige verstoringen in het kassabeheer en de provisies, waarbij meer dan 75% van de gebruikers (organisaties) wordt geïmpacteerd. Een compensatie voor gebruikers is onmogelijk."/>
    <s v="Kritiek"/>
    <n v="3"/>
    <s v="Kritiek"/>
    <m/>
    <m/>
  </r>
  <r>
    <x v="2"/>
    <x v="16"/>
    <x v="70"/>
    <n v="730"/>
    <s v="Begroten van ontvangsten en uitgaven"/>
    <x v="4"/>
    <s v="Serieregister"/>
    <x v="1"/>
    <s v="Ondersteunend proces_Financieel beheer_Beheer financiële middelen"/>
    <s v="Ondersteunend proces_Financieel beheer_Beheer financiële middelen_Begroten van ontvangsten en uitgaven"/>
    <s v="Kritiek"/>
    <s v="Directe impact op het beheer van financiële middelen, met zeer ernstige financiële gevolgen bij problemen."/>
    <s v="Kritiek"/>
    <s v="De onbeschikbaarheid, lekkage of aanpassing van informatie heeft een zeer ernstige impact op de reputatie van het lokaal bestuur. Dit zal een continue negatieve berichtgeving in de pers met zich meebrengen."/>
    <s v="Groot"/>
    <s v="De onbeschikbaarheid, lekkage of aanpassing van informatie kan leiden tot ernstige juridische gevolgen zoals boetes."/>
    <s v="Groot"/>
    <s v="De onbeschikbaarheid, lekkage of aanpassing van informatie veroorzaakt een ernstige verstoring van de dienstverlening. Het proces kan maximaal 72 uur onbeschikbaar zijn zonder gevolgen voor de dienstverlening."/>
    <s v="Kritiek"/>
    <s v="De onbeschikbaarheid of incorrectheid van informatie heeft een zeer ernstige impact op het beheer van financiële middelen, met een compensatie voor gebruikers onmogelijk en meer dan 75% van de gebruikers geïmpacteerd."/>
    <s v="Kritiek"/>
    <s v="Groot"/>
    <s v="Het begroten van ontvangsten en uitgaven is essentieel voor de financiële planning en controle van de gemeente. Problemen met informatie kunnen leiden tot ernstige financiële gevolgen, zoals verlies van subsidies, juridische kosten en verlies van vertrouwen, met financiële schade van 15-20% van de jaaromzet."/>
    <s v="Groot"/>
    <s v="Problemen met beschikbaarheid, betrouwbaarheid of integriteit van informatie kunnen leiden tot ernstige reputatieschade, resulterend in enkele dagen van negatieve berichtgeving. Dit proces is belangrijk voor de financiële planning en budgettering."/>
    <s v="Groot"/>
    <s v="De onbeschikbaarheid, lekkage of aanpassing van informatie kan leiden tot ernstige juridische gevolgen zoals boetes, gezien het belang van correcte informatie voor het begroten van ontvangsten en uitgaven en naleving van wettelijke vereisten."/>
    <s v="Groot"/>
    <s v="De onbeschikbaarheid, lekkage of aanpassing van informatie kan leiden tot ernstige verstoringen in de begroting van ontvangsten en uitgaven, wat directe negatieve gevolgen heeft voor de financiële planning en operationele continuïteit van de organisatie."/>
    <s v="Groot"/>
    <s v="De onbeschikbaarheid, lekkage of aanpassing van informatie in dit proces kan leiden tot  ernstige verstoringen in de begroting van ontvangsten en uitgaven, waarbij tot 75% van de gebruikers (organisaties) wordt geïmpacteerd. "/>
    <s v="Groot"/>
    <n v="0"/>
    <s v="Niet kritiek"/>
    <m/>
    <m/>
  </r>
  <r>
    <x v="2"/>
    <x v="16"/>
    <x v="70"/>
    <n v="518"/>
    <s v="Beheren van bankrekeningen (incl bankautorisaties, volmachten,..)"/>
    <x v="4"/>
    <s v="Proceslijst Audit Vlaanderen"/>
    <x v="1"/>
    <s v="Ondersteunend proces_Financieel beheer_Beheer financiële middelen"/>
    <s v="Ondersteunend proces_Financieel beheer_Beheer financiële middelen_Beheren van bankrekeningen (incl bankautorisaties, volmachten,..)"/>
    <s v="Kritiek"/>
    <s v="Directe impact op het beheer van financiële middelen, met zeer ernstige financiële gevolgen bij problemen."/>
    <s v="Kritiek"/>
    <s v="De onbeschikbaarheid, lekkage of aanpassing van informatie heeft een zeer ernstige impact op de reputatie van het lokaal bestuur. Dit zal een continue negatieve berichtgeving in de pers met zich meebrengen."/>
    <s v="Groot"/>
    <s v="De onbeschikbaarheid, lekkage of aanpassing van informatie kan leiden tot ernstige juridische gevolgen zoals boetes."/>
    <s v="Groot"/>
    <s v="De onbeschikbaarheid, lekkage of aanpassing van informatie veroorzaakt een ernstige verstoring van de dienstverlening. Het proces kan maximaal 72 uur onbeschikbaar zijn zonder gevolgen voor de dienstverlening."/>
    <s v="Kritiek"/>
    <s v="De onbeschikbaarheid of incorrectheid van informatie heeft een zeer ernstige impact op het beheer van financiële middelen, met een compensatie voor gebruikers onmogelijk en meer dan 75% van de gebruikers geïmpacteerd."/>
    <s v="Kritiek"/>
    <s v="Kritiek"/>
    <s v="Het beheren van bankrekeningen, inclusief autorisaties en volmachten, is cruciaal voor de financiële operaties van de gemeente. Problemen met informatie kunnen leiden tot zeer ernstige financiële gevolgen, zoals verlies van toegang tot fondsen, juridische kosten en verlies van vertrouwen, met financiële schade van meer dan 20% van de jaaromzet."/>
    <s v="Kritiek"/>
    <s v="Problemen met beschikbaarheid, betrouwbaarheid of integriteit van informatie kunnen leiden tot zeer ernstige reputatieschade, resulterend in continue negatieve berichtgeving. Dit proces is cruciaal voor de veilige en efficiënte werking van banktransacties."/>
    <s v="Groot"/>
    <s v="De onbeschikbaarheid, lekkage of aanpassing van informatie kan leiden tot ernstige juridische gevolgen zoals boetes, gezien het belang van correcte informatie voor het beheren van bankrekeningen, bankautorisaties en volmachten en naleving van wettelijke vereisten."/>
    <s v="Groot"/>
    <s v="De onbeschikbaarheid, lekkage of aanpassing van informatie kan leiden tot ernstige verstoringen in het beheer van bankrekeningen en autorisaties, wat directe negatieve gevolgen heeft voor de financiële stabiliteit en operationele continuïteit van de organisatie."/>
    <s v="Kritiek"/>
    <s v="De onbeschikbaarheid, lekkage of aanpassing van informatie in dit proces kan leiden tot zeer ernstige verstoringen in het beheer van bankrekeningen en autorisaties, waarbij meer dan 75% van de gebruikers (organisaties) wordt geïmpacteerd. Een compensatie voor gebruikers is onmogelijk."/>
    <s v="Kritiek"/>
    <n v="3"/>
    <s v="Kritiek"/>
    <m/>
    <m/>
  </r>
  <r>
    <x v="2"/>
    <x v="16"/>
    <x v="70"/>
    <n v="519"/>
    <s v="Opmaken en uitvoeren KT en MT planning (waaronder thesaurieplanning)"/>
    <x v="4"/>
    <s v="Proceslijst Audit Vlaanderen"/>
    <x v="1"/>
    <s v="Ondersteunend proces_Financieel beheer_Beheer financiële middelen"/>
    <s v="Ondersteunend proces_Financieel beheer_Beheer financiële middelen_Opmaken en uitvoeren KT en MT planning (waaronder thesaurieplanning)"/>
    <s v="Kritiek"/>
    <s v="Directe impact op het beheer van financiële middelen, met zeer ernstige financiële gevolgen bij problemen."/>
    <s v="Kritiek"/>
    <s v="De onbeschikbaarheid, lekkage of aanpassing van informatie heeft een zeer ernstige impact op de reputatie van het lokaal bestuur. Dit zal een continue negatieve berichtgeving in de pers met zich meebrengen."/>
    <s v="Groot"/>
    <s v="De onbeschikbaarheid, lekkage of aanpassing van informatie kan leiden tot ernstige juridische gevolgen zoals boetes."/>
    <s v="Groot"/>
    <s v="De onbeschikbaarheid, lekkage of aanpassing van informatie veroorzaakt een ernstige verstoring van de dienstverlening. Het proces kan maximaal 72 uur onbeschikbaar zijn zonder gevolgen voor de dienstverlening."/>
    <s v="Kritiek"/>
    <s v="De onbeschikbaarheid of incorrectheid van informatie heeft een zeer ernstige impact op het beheer van financiële middelen, met een compensatie voor gebruikers onmogelijk en meer dan 75% van de gebruikers geïmpacteerd."/>
    <s v="Kritiek"/>
    <s v="Groot"/>
    <s v="Het opmaken en uitvoeren van korte- en middellange termijn planning, inclusief thesaurieplanning, is belangrijk voor de strategische financiële stabiliteit van de gemeente. Problemen met informatie kunnen leiden tot ernstige financiële gevolgen, zoals verlies van investeringen, juridische kosten en verlies van vertrouwen, met financiële schade van 15-20% van de jaaromzet."/>
    <s v="Groot"/>
    <s v="Problemen met beschikbaarheid, betrouwbaarheid of integriteit van informatie kunnen leiden tot ernstige reputatieschade, resulterend in enkele dagen van negatieve berichtgeving. Dit proces is belangrijk voor de korte en middellange termijn financiële strategieën en liquiditeit."/>
    <s v="Groot"/>
    <s v="De onbeschikbaarheid, lekkage of aanpassing van informatie kan leiden tot ernstige juridische gevolgen zoals boetes, gezien het belang van correcte informatie voor het opmaken en uitvoeren van korte- en middellangetermijnplanning, waaronder thesaurieplanning, en naleving van wettelijke vereisten."/>
    <s v="Groot"/>
    <s v="De onbeschikbaarheid, lekkage of aanpassing van informatie kan leiden tot ernstige verstoringen in de korte- en middellangetermijnplanning, wat directe negatieve gevolgen heeft voor de financiële stabiliteit en operationele continuïteit van de organisatie."/>
    <s v="Groot"/>
    <s v="De onbeschikbaarheid, lekkage of aanpassing van informatie in dit proces kan leiden tot ernstige verstoringen in de korte- en middellangetermijnplanning, waarbij tot 75% van de gebruikers (organisaties) wordt geïmpacteerd. "/>
    <s v="Groot"/>
    <n v="0"/>
    <s v="Niet kritiek"/>
    <m/>
    <m/>
  </r>
  <r>
    <x v="2"/>
    <x v="16"/>
    <x v="71"/>
    <n v="511"/>
    <s v="Toekennen en verwerken van prijssubsidies AGB"/>
    <x v="4"/>
    <s v="Proceslijst Audit Vlaanderen"/>
    <x v="1"/>
    <s v="Ondersteunend proces_Financieel beheer_Beheer inkomende toelagen en subsidies"/>
    <s v="Ondersteunend proces_Financieel beheer_Beheer inkomende toelagen en subsidies_Toekennen en verwerken van prijssubsidies AGB"/>
    <s v="Groot"/>
    <s v="Belangrijk voor het beheer van subsidies, met ernstige financiële gevolgen bij problemen."/>
    <s v="Groot"/>
    <s v="Ernstige impact op reputatie, enkele dagen negatieve berichtgeving"/>
    <s v="Groot"/>
    <s v="De onbeschikbaarheid, lekkage of aanpassing van informatie kan leiden tot ernstige juridische gevolgen zoals boetes."/>
    <s v="Groot"/>
    <s v="De onbeschikbaarheid, lekkage of aanpassing van informatie veroorzaakt een ernstige verstoring van de dienstverlening. Het proces kan maximaal 72 uur onbeschikbaar zijn zonder gevolgen voor de dienstverlening."/>
    <s v="Groot"/>
    <s v="De onbeschikbaarheid of incorrectheid van informatie heeft een ernstige impact op het beheer van inkomende toelagen en subsidies, met maximum 75% van de gebruikers geïmpacteerd."/>
    <s v="Groot"/>
    <e v="#N/A"/>
    <e v="#N/A"/>
    <e v="#N/A"/>
    <e v="#N/A"/>
    <e v="#N/A"/>
    <e v="#N/A"/>
    <e v="#N/A"/>
    <e v="#N/A"/>
    <e v="#N/A"/>
    <e v="#N/A"/>
    <e v="#N/A"/>
    <n v="0"/>
    <s v="Niet kritiek"/>
    <m/>
    <m/>
  </r>
  <r>
    <x v="2"/>
    <x v="16"/>
    <x v="71"/>
    <n v="512"/>
    <s v="Verwerken en betalen uitgaande werkings- en investeringssubsidies (incusief nominatieve)"/>
    <x v="4"/>
    <s v="Proceslijst Audit Vlaanderen"/>
    <x v="1"/>
    <s v="Ondersteunend proces_Financieel beheer_Beheer inkomende toelagen en subsidies"/>
    <s v="Ondersteunend proces_Financieel beheer_Beheer inkomende toelagen en subsidies_Verwerken en betalen uitgaande werkings- en investeringssubsidies (incusief nominatieve)"/>
    <s v="Groot"/>
    <s v="Belangrijk voor het beheer van subsidies, met ernstige financiële gevolgen bij problemen."/>
    <s v="Groot"/>
    <s v="Ernstige impact op reputatie, enkele dagen negatieve berichtgeving"/>
    <s v="Groot"/>
    <s v="De onbeschikbaarheid, lekkage of aanpassing van informatie kan leiden tot ernstige juridische gevolgen zoals boetes."/>
    <s v="Groot"/>
    <s v="De onbeschikbaarheid, lekkage of aanpassing van informatie veroorzaakt een ernstige verstoring van de dienstverlening. Het proces kan maximaal 72 uur onbeschikbaar zijn zonder gevolgen voor de dienstverlening."/>
    <s v="Groot"/>
    <s v="De onbeschikbaarheid of incorrectheid van informatie heeft een ernstige impact op het beheer van inkomende toelagen en subsidies, met maximum 75% van de gebruikers geïmpacteerd."/>
    <s v="Groot"/>
    <e v="#N/A"/>
    <e v="#N/A"/>
    <e v="#N/A"/>
    <e v="#N/A"/>
    <e v="#N/A"/>
    <e v="#N/A"/>
    <e v="#N/A"/>
    <e v="#N/A"/>
    <e v="#N/A"/>
    <e v="#N/A"/>
    <e v="#N/A"/>
    <n v="0"/>
    <s v="Niet kritiek"/>
    <m/>
    <m/>
  </r>
  <r>
    <x v="2"/>
    <x v="16"/>
    <x v="71"/>
    <n v="513"/>
    <s v="Beheren van inkomende toelagen en subsidies "/>
    <x v="4"/>
    <s v="Processen 6 lokale besturen"/>
    <x v="1"/>
    <s v="Ondersteunend proces_Financieel beheer_Beheer inkomende toelagen en subsidies"/>
    <s v="Ondersteunend proces_Financieel beheer_Beheer inkomende toelagen en subsidies_Beheren van inkomende toelagen en subsidies "/>
    <s v="Groot"/>
    <s v="Belangrijk voor het beheer van subsidies, met ernstige financiële gevolgen bij problemen."/>
    <s v="Groot"/>
    <s v="Ernstige impact op reputatie, enkele dagen negatieve berichtgeving"/>
    <s v="Groot"/>
    <s v="De onbeschikbaarheid, lekkage of aanpassing van informatie kan leiden tot ernstige juridische gevolgen zoals boetes."/>
    <s v="Groot"/>
    <s v="De onbeschikbaarheid, lekkage of aanpassing van informatie veroorzaakt een ernstige verstoring van de dienstverlening. Het proces kan maximaal 72 uur onbeschikbaar zijn zonder gevolgen voor de dienstverlening."/>
    <s v="Groot"/>
    <s v="De onbeschikbaarheid of incorrectheid van informatie heeft een ernstige impact op het beheer van inkomende toelagen en subsidies, met maximum 75% van de gebruikers geïmpacteerd."/>
    <s v="Groot"/>
    <e v="#N/A"/>
    <e v="#N/A"/>
    <e v="#N/A"/>
    <e v="#N/A"/>
    <e v="#N/A"/>
    <e v="#N/A"/>
    <e v="#N/A"/>
    <e v="#N/A"/>
    <e v="#N/A"/>
    <e v="#N/A"/>
    <e v="#N/A"/>
    <n v="0"/>
    <s v="Niet kritiek"/>
    <m/>
    <m/>
  </r>
  <r>
    <x v="2"/>
    <x v="16"/>
    <x v="72"/>
    <n v="509"/>
    <s v="Beheren van subsidies en premies aan  verzelfstandigde/verbonden  entiteiten"/>
    <x v="4"/>
    <s v="Proceslijst Audit Vlaanderen"/>
    <x v="1"/>
    <s v="Ondersteunend proces_Financieel beheer_Beheer subsidies en premies aan verzelfstandigde entiteiten"/>
    <s v="Ondersteunend proces_Financieel beheer_Beheer subsidies en premies aan verzelfstandigde entiteiten_Beheren van subsidies en premies aan  verzelfstandigde/verbonden  entiteiten"/>
    <s v="Groot"/>
    <s v="Belangrijk voor het beheer van subsidies, met ernstige financiële gevolgen bij problemen."/>
    <s v="Groot"/>
    <s v="Ernstige impact op reputatie, enkele dagen negatieve berichtgeving"/>
    <s v="Groot"/>
    <s v="De onbeschikbaarheid, lekkage of aanpassing van informatie kan leiden tot ernstige juridische gevolgen zoals boetes."/>
    <s v="Groot"/>
    <s v="Verstoring met voorzien einde bij gebrek aan integriteit, max. 72u onbeschikbaarheid"/>
    <s v="Groot"/>
    <s v="De onbeschikbaarheid of incorrectheid van informatie heeft een ernstige impact op het beheer van subsidies en premies aan verzelfstandigde entiteiten, met maximum 75% van de gebruikers geïmpacteerd."/>
    <s v="Groot"/>
    <e v="#N/A"/>
    <e v="#N/A"/>
    <e v="#N/A"/>
    <e v="#N/A"/>
    <e v="#N/A"/>
    <e v="#N/A"/>
    <e v="#N/A"/>
    <e v="#N/A"/>
    <e v="#N/A"/>
    <e v="#N/A"/>
    <e v="#N/A"/>
    <n v="0"/>
    <s v="Niet kritiek"/>
    <m/>
    <m/>
  </r>
  <r>
    <x v="2"/>
    <x v="16"/>
    <x v="73"/>
    <n v="528"/>
    <s v="Uitvoeren van BTW-facturatie"/>
    <x v="4"/>
    <s v="Proceslijst Audit Vlaanderen"/>
    <x v="1"/>
    <s v="Ondersteunend proces_Financieel beheer_BTW-beheer"/>
    <s v="Ondersteunend proces_Financieel beheer_BTW-beheer_Uitvoeren van BTW-facturatie"/>
    <s v="Groot"/>
    <s v="Directe impact op belastingbeheer, met ernstige financiële gevolgen bij problemen."/>
    <s v="Gemiddeld"/>
    <s v="Aanzienlijke impact op reputatie, éénmalige negatieve berichtgeving"/>
    <s v="Groot"/>
    <s v="De onbeschikbaarheid, lekkage of aanpassing van informatie kan leiden tot ernstige juridische gevolgen zoals boetes."/>
    <s v="Laag"/>
    <s v="De onbeschikbaarheid, lekkage of aanpassing van informatie veroorzaakt een beperkte verstoring van de dienstverlening. Het proces kan maximaal één maand onbeschikbaar zijn zonder gevolgen voor de dienstverlening."/>
    <s v="Gemiddeld"/>
    <s v="De onbeschikbaarheid of incorrectheid van informatie heeft een aanzienlijke impact op het BTW-beheer, met een maximum 50% van de gebruikers geïmpacteerd."/>
    <s v="Groot"/>
    <e v="#N/A"/>
    <e v="#N/A"/>
    <e v="#N/A"/>
    <e v="#N/A"/>
    <e v="#N/A"/>
    <e v="#N/A"/>
    <e v="#N/A"/>
    <e v="#N/A"/>
    <e v="#N/A"/>
    <e v="#N/A"/>
    <e v="#N/A"/>
    <n v="0"/>
    <s v="Niet kritiek"/>
    <m/>
    <m/>
  </r>
  <r>
    <x v="2"/>
    <x v="16"/>
    <x v="74"/>
    <n v="505"/>
    <s v="Opvolgen delegatie en financiële verantwoordelijkheden"/>
    <x v="4"/>
    <s v="Proceslijst Audit Vlaanderen"/>
    <x v="1"/>
    <s v="Ondersteunend proces_Financieel beheer_Delegatie op vlak van financiën"/>
    <s v="Ondersteunend proces_Financieel beheer_Delegatie op vlak van financiën_Opvolgen delegatie en financiële verantwoordelijkheden"/>
    <s v="Groot"/>
    <s v="Directe impact op financiële delegatie, met ernstige financiële gevolgen bij problemen."/>
    <s v="Groot"/>
    <s v="Ernstige impact op reputatie, enkele dagen negatieve berichtgeving"/>
    <s v="Groot"/>
    <s v="De onbeschikbaarheid, lekkage of aanpassing van informatie kan leiden tot ernstige juridische gevolgen zoals boetes."/>
    <s v="Groot"/>
    <s v="Verstoring met voorzien einde bij gebrek aan integriteit, max. 72u onbeschikbaarheid"/>
    <s v="Groot"/>
    <s v="De onbeschikbaarheid of incorrectheid van informatie heeft een ernstige impact op de financiële delegatie, met maximum 75% van de gebruikers geïmpacteerd."/>
    <s v="Groot"/>
    <e v="#N/A"/>
    <e v="#N/A"/>
    <e v="#N/A"/>
    <e v="#N/A"/>
    <e v="#N/A"/>
    <e v="#N/A"/>
    <e v="#N/A"/>
    <e v="#N/A"/>
    <e v="#N/A"/>
    <e v="#N/A"/>
    <e v="#N/A"/>
    <n v="0"/>
    <s v="Niet kritiek"/>
    <m/>
    <m/>
  </r>
  <r>
    <x v="2"/>
    <x v="16"/>
    <x v="75"/>
    <n v="731"/>
    <s v="Beheren van boekhouding van de inkomsten en uitgaven"/>
    <x v="4"/>
    <s v="Serieregister"/>
    <x v="1"/>
    <s v="Ondersteunend proces_Financieel beheer_Financiële monitoring/beheersopvolging"/>
    <s v="Ondersteunend proces_Financieel beheer_Financiële monitoring/beheersopvolging_Beheren van boekhouding van de inkomsten en uitgaven"/>
    <s v="Kritiek"/>
    <s v="Directe impact op financiële controle en opvolging, met zeer ernstige financiële gevolgen bij problemen."/>
    <s v="Groot"/>
    <s v="De onbeschikbaarheid, lekkage of aanpassing van informatie heeft een ernstige impact op de reputatie van het lokaal bestuur. Dit zal enkele dagen een negatieve berichtgeving in de pers met zich meebrengen."/>
    <s v="Groot"/>
    <s v="De onbeschikbaarheid, lekkage of aanpassing van informatie kan leiden tot ernstige juridische gevolgen zoals boetes."/>
    <s v="Groot"/>
    <s v="De onbeschikbaarheid, lekkage of aanpassing van informatie veroorzaakt een ernstige verstoring van de dienstverlening. Het proces kan maximaal 72 uur onbeschikbaar zijn zonder gevolgen voor de dienstverlening."/>
    <s v="Kritiek"/>
    <s v="De onbeschikbaarheid of incorrectheid van informatie heeft een zeer ernstige impact op de financiële monitoring, met een compensatie voor gebruikers onmogelijk en meer dan 75% van de gebruikers geïmpacteerd."/>
    <s v="Kritiek"/>
    <s v="Kritiek"/>
    <s v="Het beheren van de boekhouding van inkomsten en uitgaven is essentieel voor de financiële controle en stabiliteit van de gemeente. Problemen met beschikbaarheid, betrouwbaarheid of integriteit van informatie kunnen leiden tot zeer ernstige financiële gevolgen, zoals verlies van subsidies, juridische kosten en verlies van vertrouwen, met financiële schade van meer dan 20% van de jaaromzet."/>
    <s v="Groot"/>
    <s v="Problemen met beschikbaarheid, betrouwbaarheid of integriteit van informatie kunnen leiden tot ernstige reputatieschade, resulterend in enkele dagen negatieve berichtgeving. Dit proces is cruciaal voor de transparantie en nauwkeurigheid van financiële rapportages en de financiële gezondheid van het lokaal bestuur."/>
    <s v="Groot"/>
    <s v="De onbeschikbaarheid, lekkage of aanpassing van informatie kan leiden tot ernstige juridische gevolgen zoals boetes, gezien het belang van correcte informatie voor het beheren van de boekhouding van inkomsten en uitgaven en naleving van wettelijke vereisten."/>
    <s v="Groot"/>
    <s v="De onbeschikbaarheid, lekkage of aanpassing van informatie kan leiden tot ernstige verstoringen in de boekhouding van inkomsten en uitgaven, wat directe negatieve gevolgen heeft voor de financiële stabiliteit en operationele continuïteit van de organisatie. Nauwkeurige boekhouding is essentieel voor het maken van strategische beslissingen en het naleven van wettelijke verplichtingen."/>
    <s v="Kritiek"/>
    <s v="De onbeschikbaarheid, lekkage of aanpassing van informatie in dit proces kan leiden tot zeer ernstige verstoringen in de financiële administratie, waarbij meer dan 75% van de gebruikers (organisaties) wordt geïmpacteerd. Een compensatie voor gebruikers is onmogelijk."/>
    <s v="Kritiek"/>
    <n v="2"/>
    <s v="Kritiek"/>
    <m/>
    <m/>
  </r>
  <r>
    <x v="2"/>
    <x v="16"/>
    <x v="69"/>
    <n v="522"/>
    <s v="Nakomen van periodieke rapportering"/>
    <x v="4"/>
    <s v="Proceslijst Audit Vlaanderen"/>
    <x v="1"/>
    <s v="Ondersteunend proces_Financieel beheer_Financiële rapportering"/>
    <s v="Ondersteunend proces_Financieel beheer_Financiële rapportering_Nakomen van periodieke rapportering"/>
    <s v="Kritiek"/>
    <s v="Directe impact op financiële controle en opvolging, met zeer ernstige financiële gevolgen bij problemen."/>
    <s v="Groot"/>
    <s v="De onbeschikbaarheid, lekkage of aanpassing van informatie heeft een ernstige impact op de reputatie van het lokaal bestuur. Dit zal enkele dagen een negatieve berichtgeving in de pers met zich meebrengen."/>
    <s v="Groot"/>
    <s v="De onbeschikbaarheid, lekkage of aanpassing van informatie kan leiden tot ernstige juridische gevolgen zoals boetes."/>
    <s v="Groot"/>
    <s v="De onbeschikbaarheid, lekkage of aanpassing van informatie veroorzaakt een ernstige verstoring van de dienstverlening. Het proces kan maximaal 72 uur onbeschikbaar zijn zonder gevolgen voor de dienstverlening."/>
    <s v="Kritiek"/>
    <s v="De onbeschikbaarheid of incorrectheid van informatie heeft een zeer ernstige impact op de financiële monitoring, met een compensatie voor gebruikers onmogelijk en meer dan 75% van de gebruikers geïmpacteerd."/>
    <s v="Kritiek"/>
    <s v="Laag"/>
    <s v="Hoewel periodieke rapportering belangrijk is, heeft het minder directe impact op de financiële stabiliteit dan jaarrekening en afsluitingen. Fouten of onbeschikbaarheid kunnen beperkte financiële gevolgen hebben, zoals vertragingen in besluitvorming, wat kan oplopen tot 5-10% van de jaaromzet."/>
    <s v="Gemiddeld"/>
    <s v="De onbeschikbaarheid, lekkage of aanpassing van deze informatie kan leiden tot éénmalige negatieve berichtgeving in de pers, omdat regelmatige rapportages belangrijk zijn voor de operationele transparantie."/>
    <s v="Gemiddeld"/>
    <s v="De onbeschikbaarheid, lekkage of aanpassing van de informatie kan leiden tot aanzienlijke juridische gevolgen zoals een aanmaning, omdat periodieke rapporteringen minder zwaar wegen dan jaarlijkse rapporteringen, maar nog steeds belangrijk zijn voor juridische naleving."/>
    <s v="Gemiddeld"/>
    <s v="_x0009_Periodieke rapportering is belangrijk voor het bijhouden van de financiële gezondheid van de organisatie. Onbeschikbaarheid of incorrecte informatie kan leiden tot aanzienlijke verstoringen in de financiële monitoring en rapportage, wat de werking van de organisatie kan beïnvloeden, maar niet direct tot ernstige verstoringen leidt."/>
    <s v="Gemiddeld"/>
    <s v="_x0009_De onbeschikbaarheid, lekkage of aanpassing van de informatie kan aanzienlijke financiële schade veroorzaken voor gebruikers, aangezien periodieke rapporteringen nodig zijn voor regelmatige controle en evaluatie van de financiële situatie."/>
    <s v="Gemiddeld"/>
    <n v="0"/>
    <s v="Niet kritiek"/>
    <m/>
    <m/>
  </r>
  <r>
    <x v="2"/>
    <x v="16"/>
    <x v="69"/>
    <n v="523"/>
    <s v="Nakomen van jaarlijkse rapportering (jaarrekening etc)"/>
    <x v="4"/>
    <s v="Proceslijst Audit Vlaanderen"/>
    <x v="1"/>
    <s v="Ondersteunend proces_Financieel beheer_Financiële rapportering"/>
    <s v="Ondersteunend proces_Financieel beheer_Financiële rapportering_Nakomen van jaarlijkse rapportering (jaarrekening etc)"/>
    <s v="Kritiek"/>
    <s v="Directe impact op financiële controle en opvolging, met zeer ernstige financiële gevolgen bij problemen."/>
    <s v="Groot"/>
    <s v="De onbeschikbaarheid, lekkage of aanpassing van informatie heeft een ernstige impact op de reputatie van het lokaal bestuur. Dit zal enkele dagen een negatieve berichtgeving in de pers met zich meebrengen."/>
    <s v="Groot"/>
    <s v="De onbeschikbaarheid, lekkage of aanpassing van informatie kan leiden tot ernstige juridische gevolgen zoals boetes."/>
    <s v="Groot"/>
    <s v="De onbeschikbaarheid, lekkage of aanpassing van informatie veroorzaakt een ernstige verstoring van de dienstverlening. Het proces kan maximaal 72 uur onbeschikbaar zijn zonder gevolgen voor de dienstverlening."/>
    <s v="Kritiek"/>
    <s v="De onbeschikbaarheid of incorrectheid van informatie heeft een zeer ernstige impact op de financiële monitoring, met een compensatie voor gebruikers onmogelijk en meer dan 75% van de gebruikers geïmpacteerd."/>
    <s v="Kritiek"/>
    <s v="Groot"/>
    <s v="_x0009_Jaarlijkse rapportering zoals de jaarrekening is essentieel voor de financiële verantwoording en transparantie. Onbeschikbaarheid, lekkage of incorrecte informatie kan leiden tot ernstige financiële gevolgen, zoals verlies van subsidies of boetes, wat kan oplopen tot 15-20% van de jaaromzet."/>
    <s v="Groot"/>
    <s v="_x0009_De onbeschikbaarheid, lekkage of aanpassing van deze informatie kan leiden tot enkele dagen negatieve berichtgeving in de pers, gezien de jaarrekening een cruciaal document is voor de financiële verantwoording van het lokaal bestuur."/>
    <s v="Groot"/>
    <s v="_x0009_De onbeschikbaarheid, lekkage of aanpassing van de informatie kan leiden tot ernstige juridische gevolgen zoals boetes, omdat het niet naleven van jaarlijkse rapporteringsverplichtingen aanzienlijke juridische implicaties heeft."/>
    <s v="Groot"/>
    <s v="Onbeschikbaarheid of incorrecte informatie kan leiden tot ernstige verstoringen in de financiële administratie en verantwoording, wat de werking van de organisatie ernstig kan beïnvloeden."/>
    <s v="Groot"/>
    <s v="_x0009_De onbeschikbaarheid, lekkage of aanpassing van de informatie heeft een ernstige impact op de gebruikers, omdat jaarlijkse rapporteringen zoals de jaarrekening essentieel zijn voor het financiële overzicht en de verantwoording van de organisatie."/>
    <s v="Groot"/>
    <n v="0"/>
    <s v="Niet kritiek"/>
    <m/>
    <m/>
  </r>
  <r>
    <x v="2"/>
    <x v="16"/>
    <x v="69"/>
    <n v="721"/>
    <s v="Rapporteren over de besteding van verkregen subsidies"/>
    <x v="4"/>
    <s v="Input Stefanie"/>
    <x v="1"/>
    <s v="Ondersteunend proces_Financieel beheer_Financiële rapportering"/>
    <s v="Ondersteunend proces_Financieel beheer_Financiële rapportering_Rapporteren over de besteding van verkregen subsidies"/>
    <s v="Kritiek"/>
    <s v="Directe impact op financiële controle en opvolging, met zeer ernstige financiële gevolgen bij problemen."/>
    <s v="Groot"/>
    <s v="De onbeschikbaarheid, lekkage of aanpassing van informatie heeft een ernstige impact op de reputatie van het lokaal bestuur. Dit zal enkele dagen een negatieve berichtgeving in de pers met zich meebrengen."/>
    <s v="Groot"/>
    <s v="De onbeschikbaarheid, lekkage of aanpassing van informatie kan leiden tot ernstige juridische gevolgen zoals boetes."/>
    <s v="Groot"/>
    <s v="De onbeschikbaarheid, lekkage of aanpassing van informatie veroorzaakt een ernstige verstoring van de dienstverlening. Het proces kan maximaal 72 uur onbeschikbaar zijn zonder gevolgen voor de dienstverlening."/>
    <s v="Kritiek"/>
    <s v="De onbeschikbaarheid of incorrectheid van informatie heeft een zeer ernstige impact op de financiële monitoring, met een compensatie voor gebruikers onmogelijk en meer dan 75% van de gebruikers geïmpacteerd."/>
    <s v="Kritiek"/>
    <s v="Laag"/>
    <s v="Hoewel rapportering over de besteding van subsidies belangrijk is, heeft het minder directe impact op de financiële stabiliteit dan jaarrekening en afsluitingen. Fouten of onbeschikbaarheid kunnen beperkte financiële gevolgen hebben, zoals vertragingen in besluitvorming, wat kan oplopen tot 5-10% van de jaaromzet."/>
    <s v="Gemiddeld"/>
    <s v="De onbeschikbaarheid, lekkage of aanpassing van deze informatie kan leiden tot éénmalige negatieve berichtgeving in de pers, omdat regelmatige rapportages belangrijk zijn voor de operationele transparantie."/>
    <s v="Gemiddeld"/>
    <s v="De onbeschikbaarheid, lekkage of aanpassing van de informatie kan leiden tot aanzienlijke juridische gevolgen zoals een aanmaning, omdat deze rapporteringen minder zwaar wegen dan jaarlijkse rapporteringen, maar nog steeds belangrijk zijn voor juridische naleving."/>
    <s v="Gemiddeld"/>
    <s v="Rapportering is belangrijk voor het bijhouden van de financiële gezondheid van de organisatie. Onbeschikbaarheid of incorrecte informatie kan leiden tot aanzienlijke verstoringen in de financiële monitoring en rapportage, wat de werking van de organisatie kan beïnvloeden, maar niet direct tot ernstige verstoringen leidt."/>
    <s v="Gemiddeld"/>
    <s v="_x0009_De onbeschikbaarheid, lekkage of aanpassing van de informatie kan aanzienlijke financiële schade veroorzaken voor gebruikers, aangezien periodieke rapporteringen nodig zijn voor regelmatige controle en evaluatie van de financiële situatie."/>
    <s v="Gemiddeld"/>
    <n v="0"/>
    <s v="Niet kritiek"/>
    <m/>
    <m/>
  </r>
  <r>
    <x v="2"/>
    <x v="17"/>
    <x v="76"/>
    <n v="558"/>
    <s v="Hergebruiken van informatie, gebruik van open data en referentiedatabanken"/>
    <x v="9"/>
    <s v="Proceslijst Audit Vlaanderen"/>
    <x v="0"/>
    <s v="Ondersteunend proces_ICT en informatiebeheer_Informatiebeheer"/>
    <s v="Ondersteunend proces_ICT en informatiebeheer_Informatiebeheer_Hergebruiken van informatie, gebruik van open data en referentiedatabanken"/>
    <e v="#N/A"/>
    <e v="#N/A"/>
    <e v="#N/A"/>
    <e v="#N/A"/>
    <e v="#N/A"/>
    <e v="#N/A"/>
    <e v="#N/A"/>
    <e v="#N/A"/>
    <e v="#N/A"/>
    <e v="#N/A"/>
    <e v="#N/A"/>
    <s v="Laag"/>
    <s v="Hergebruik van data heeft beperkte directe financiële impact (5-10% van de jaaromzet)"/>
    <s v="Gemiddeld"/>
    <s v="Gebrekkige uitvoering kan aanzienlijke impact hebben, resulterend in eenmalige negatieve persberichten."/>
    <s v="Kritiek"/>
    <s v="Onbeschikbaarheid of incorrecte informatie kan leiden tot zeer ernstige juridische gevolgen door nalatigheid in gegevensbeheer."/>
    <s v="Gemiddeld"/>
    <s v="Maximaal één week onbeschikbaar zonder verstoring. Gebrek aan integriteit veroorzaakt aanzienlijke verstoring bij het hergebruiken van informatie."/>
    <s v="Gemiddeld"/>
    <s v="Beschikbaarheidsproblemen hebben aanzienlijke impact op het hergebruik van informatie, resulterend in ongemakken voor maximaal 50% van gebruikers en processen."/>
    <s v="Kritiek"/>
    <n v="1"/>
    <s v="Kritiek"/>
    <m/>
    <m/>
  </r>
  <r>
    <x v="2"/>
    <x v="17"/>
    <x v="77"/>
    <n v="538"/>
    <s v="Faciliteren van overleg en samenwerking tussen ICT en business"/>
    <x v="9"/>
    <s v="Proceslijst Audit Vlaanderen"/>
    <x v="0"/>
    <s v="Ondersteunend proces_ICT en informatiebeheer_Informatietechnologie"/>
    <s v="Ondersteunend proces_ICT en informatiebeheer_Informatietechnologie_Faciliteren van overleg en samenwerking tussen ICT en business"/>
    <e v="#N/A"/>
    <e v="#N/A"/>
    <e v="#N/A"/>
    <e v="#N/A"/>
    <e v="#N/A"/>
    <e v="#N/A"/>
    <e v="#N/A"/>
    <e v="#N/A"/>
    <e v="#N/A"/>
    <e v="#N/A"/>
    <e v="#N/A"/>
    <s v="Laag"/>
    <s v="Faciliteren van samenwerking heeft beperkte directe financiële impact (5-10% van de jaaromzet)"/>
    <s v="Laag"/>
    <s v="Fouten hebben beperkte impact, leiden tot interne communicatie en communicatie naar betrokkenen."/>
    <s v="Gemiddeld"/>
    <s v="Juridische implicaties bij inbreuken kunnen aanzienlijke gevolgen hebben, zoals aanmaningen bij niet-naleving van samenwerkingsovereenkomsten."/>
    <s v="Gemiddeld"/>
    <s v="Maximaal één week onbeschikbaar zonder verstoring. Integriteitsproblemen veroorzaken aanzienlijke verstoring bij overleg en samenwerking tussen ICT en business."/>
    <s v="Laag"/>
    <s v="Beschikbaarheidsproblemen hebben beperkte impact op de samenwerking tussen ICT en bedrijfsvoering, resulterend in ongemakken voor maximaal 20% van processen."/>
    <s v="Gemiddeld"/>
    <n v="0"/>
    <s v="Niet kritiek"/>
    <m/>
    <m/>
  </r>
  <r>
    <x v="2"/>
    <x v="17"/>
    <x v="77"/>
    <n v="546"/>
    <s v="Uitvoeren van netwerkbeheer"/>
    <x v="9"/>
    <s v="Proceslijst Audit Vlaanderen"/>
    <x v="0"/>
    <s v="Ondersteunend proces_ICT en informatiebeheer_Informatietechnologie"/>
    <s v="Ondersteunend proces_ICT en informatiebeheer_Informatietechnologie_Uitvoeren van netwerkbeheer"/>
    <e v="#N/A"/>
    <e v="#N/A"/>
    <e v="#N/A"/>
    <e v="#N/A"/>
    <e v="#N/A"/>
    <e v="#N/A"/>
    <e v="#N/A"/>
    <e v="#N/A"/>
    <e v="#N/A"/>
    <e v="#N/A"/>
    <e v="#N/A"/>
    <s v="Laag"/>
    <s v="Netwerkbeheer heeft beperkte directe financiële impact (5-10% van de jaaromzet)"/>
    <s v="Gemiddeld"/>
    <s v="Fouten kunnen aanzienlijke impact hebben, resulterend in eenmalige negatieve persberichten."/>
    <s v="Laag"/>
    <s v="De juridische implicaties zijn beperkt door voornamelijk administratieve taken met beperkte juridische gevolgen bij onbeschikbaarheid."/>
    <s v="Kritiek"/>
    <s v="Maximaal 24 uur onbeschikbaar zonder verstoring. Integriteitsproblemen veroorzaken zeer ernstige verstoring bij netwerkbeheer."/>
    <s v="Groot"/>
    <s v="Beschikbaarheidsproblemen hebben ernstige impact op netwerkbeheer, met blijvende gevolgen voor maximaal 75% van processen en gebruikers."/>
    <s v="Kritiek"/>
    <n v="1"/>
    <s v="Kritiek"/>
    <m/>
    <m/>
  </r>
  <r>
    <x v="2"/>
    <x v="17"/>
    <x v="77"/>
    <n v="551"/>
    <s v="Nemen, bewaren en terugplaatsen van back-ups van alle essentiële informatie en software"/>
    <x v="9"/>
    <s v="Proceslijst Audit Vlaanderen"/>
    <x v="0"/>
    <s v="Ondersteunend proces_ICT en informatiebeheer_Informatietechnologie"/>
    <s v="Ondersteunend proces_ICT en informatiebeheer_Informatietechnologie_Nemen, bewaren en terugplaatsen van back-ups van alle essentiële informatie en software"/>
    <e v="#N/A"/>
    <e v="#N/A"/>
    <e v="#N/A"/>
    <e v="#N/A"/>
    <e v="#N/A"/>
    <e v="#N/A"/>
    <e v="#N/A"/>
    <e v="#N/A"/>
    <e v="#N/A"/>
    <e v="#N/A"/>
    <e v="#N/A"/>
    <s v="Groot"/>
    <s v="Back-ups zijn cruciaal voor herstel na calamiteit, met ernstige financiële gevolgen bij verstoring (15-20% van de jaaromzet)"/>
    <s v="Groot"/>
    <s v="Slechte uitvoering kan leiden tot ernstige negatieve berichtgeving in de pers gedurende enkele dagen."/>
    <s v="Laag"/>
    <s v="De juridische implicaties zijn beperkt door voornamelijk administratieve taken met beperkte juridische gevolgen bij onbeschikbaarheid."/>
    <s v="Kritiek"/>
    <s v="Maximaal 24 uur onbeschikbaar zonder verstoring. Integriteitsproblemen veroorzaken zeer ernstige verstoring bij back-up procedures."/>
    <s v="Kritiek"/>
    <s v="Beschikbaarheidsproblemen hebben zeer ernstige impact op de veiligheid en integriteit van cruciale informatie en software, zonder compensatiemogelijkheden, implicaties voor meer dan 75% van processen en gebruikers."/>
    <s v="Kritiek"/>
    <n v="2"/>
    <s v="Kritiek"/>
    <m/>
    <m/>
  </r>
  <r>
    <x v="2"/>
    <x v="17"/>
    <x v="78"/>
    <n v="550"/>
    <s v="Beheren van inventarissen van configuraties, applicaties, apparatuur, netwerkschema's"/>
    <x v="9"/>
    <s v="Proceslijst Audit Vlaanderen"/>
    <x v="0"/>
    <s v="Ondersteunend proces_ICT en informatiebeheer_ICT Architectuur"/>
    <s v="Ondersteunend proces_ICT en informatiebeheer_ICT Architectuur_Beheren van inventarissen van configuraties, applicaties, apparatuur, netwerkschema's"/>
    <e v="#N/A"/>
    <e v="#N/A"/>
    <e v="#N/A"/>
    <e v="#N/A"/>
    <e v="#N/A"/>
    <e v="#N/A"/>
    <e v="#N/A"/>
    <e v="#N/A"/>
    <e v="#N/A"/>
    <e v="#N/A"/>
    <e v="#N/A"/>
    <s v="Groot"/>
    <s v="Beheer van ICT-inventaris is cruciaal voor bedrijfsvoering, met ernstige financiële gevolgen bij verstoring (15-20% van de jaaromzet)"/>
    <s v="Laag"/>
    <s v="Fouten hebben beperkte impact, leiden tot interne communicatie en communicatie naar betrokkenen."/>
    <s v="Kritiek"/>
    <s v="Onbeschikbaarheid of incorrecte informatie kan leiden tot zeer ernstige juridische gevolgen door niet-naleving van informatiebeveiligingsregels."/>
    <s v="Kritiek"/>
    <s v="Maximaal 24 uur onbeschikbaar zonder verstoring. Gebrek aan integriteit veroorzaakt zeer ernstige verstoring bij IT-configuratiebeheer."/>
    <s v="Groot"/>
    <s v="Beschikbaarheidsproblemen hebben ernstige impact op IT-efficiëntie en bedrijfsprocessen, met blijvende gevolgen voor maximaal 75% van gebruikers en processen."/>
    <s v="Kritiek"/>
    <n v="2"/>
    <s v="Kritiek"/>
    <m/>
    <m/>
  </r>
  <r>
    <x v="2"/>
    <x v="17"/>
    <x v="78"/>
    <n v="553"/>
    <s v="Beheren van ICT-infrastructuur en -architectuur"/>
    <x v="9"/>
    <s v="Inventaris decretale rapportage"/>
    <x v="0"/>
    <s v="Ondersteunend proces_ICT en informatiebeheer_ICT Architectuur"/>
    <s v="Ondersteunend proces_ICT en informatiebeheer_ICT Architectuur_Beheren van ICT-infrastructuur en -architectuur"/>
    <e v="#N/A"/>
    <e v="#N/A"/>
    <e v="#N/A"/>
    <e v="#N/A"/>
    <e v="#N/A"/>
    <e v="#N/A"/>
    <e v="#N/A"/>
    <e v="#N/A"/>
    <e v="#N/A"/>
    <e v="#N/A"/>
    <e v="#N/A"/>
    <s v="Groot"/>
    <s v="Verstoringen in ICT-infrastructuur kunnen ernstige financiële gevolgen hebben (15-20% van de jaaromzet)"/>
    <s v="Laag"/>
    <s v="Fouten hebben beperkte impact, leiden tot interne communicatie en communicatie naar betrokkenen."/>
    <s v="Kritiek"/>
    <s v="Onbeschikbaarheid of incorrecte informatie kan leiden tot zeer ernstige juridische gevolgen door niet-naleving van informatiebeveiligingsregels."/>
    <s v="Kritiek"/>
    <s v="Maximaal 24 uur onbeschikbaar zonder verstoring. Integriteitsproblemen veroorzaken zeer ernstige verstoring bij IT-infrastructuurbeheer."/>
    <s v="Groot"/>
    <s v="Beschikbaarheidsproblemen hebben ernstige impact op IT-efficiëntie en bedrijfsprocessen, met blijvende gevolgen voor maximaal 75% van gebruikers en processen."/>
    <s v="Kritiek"/>
    <n v="2"/>
    <s v="Kritiek"/>
    <m/>
    <m/>
  </r>
  <r>
    <x v="2"/>
    <x v="17"/>
    <x v="79"/>
    <n v="541"/>
    <s v="Beheren van toegangsrechten en gebruikersrechten"/>
    <x v="9"/>
    <s v="Proceslijst Audit Vlaanderen"/>
    <x v="0"/>
    <s v="Ondersteunend proces_ICT en informatiebeheer_ICT Security and Audit"/>
    <s v="Ondersteunend proces_ICT en informatiebeheer_ICT Security and Audit_Beheren van toegangsrechten en gebruikersrechten"/>
    <e v="#N/A"/>
    <e v="#N/A"/>
    <e v="#N/A"/>
    <e v="#N/A"/>
    <e v="#N/A"/>
    <e v="#N/A"/>
    <e v="#N/A"/>
    <e v="#N/A"/>
    <e v="#N/A"/>
    <e v="#N/A"/>
    <e v="#N/A"/>
    <s v="Groot"/>
    <s v="Toegangsrechten zijn cruciaal voor beveiliging, met ernstige financiële gevolgen bij verstoring (15-20% van de jaaromzet)"/>
    <s v="Groot"/>
    <s v="Slechte beveiliging kan leiden tot ernstige negatieve berichtgeving in de pers gedurende enkele dagen."/>
    <s v="Groot"/>
    <s v="Onbeschikbaarheid of incorrecte informatie kan leiden tot zeer ernstige juridische gevolgen door nalatigheid in veiligheidsbeheer."/>
    <s v="Kritiek"/>
    <s v="Maximaal 24 uur onbeschikbaar zonder verstoring. Gebrek aan integriteit veroorzaakt zeer ernstige verstoring in IT-toegangsbeheer en beveiliging."/>
    <s v="Kritiek"/>
    <s v="Beschikbaarheidsproblemen hebben een zeer ernstige impact op informatiebeveiliging, zonder compensatiemogelijkheid, met implicaties voor meer dan 75% van gebruikers en processen."/>
    <s v="Kritiek"/>
    <n v="2"/>
    <s v="Kritiek"/>
    <m/>
    <m/>
  </r>
  <r>
    <x v="2"/>
    <x v="17"/>
    <x v="79"/>
    <n v="543"/>
    <s v="Organiseren van preventie (informatieveiligheidscel, sensibilisering, versleuteling, anti-malware) "/>
    <x v="9"/>
    <s v="Proceslijst Audit Vlaanderen"/>
    <x v="0"/>
    <s v="Ondersteunend proces_ICT en informatiebeheer_ICT Security and Audit"/>
    <s v="Ondersteunend proces_ICT en informatiebeheer_ICT Security and Audit_Organiseren van preventie (informatieveiligheidscel, sensibilisering, versleuteling, anti-malware) "/>
    <e v="#N/A"/>
    <e v="#N/A"/>
    <e v="#N/A"/>
    <e v="#N/A"/>
    <e v="#N/A"/>
    <e v="#N/A"/>
    <e v="#N/A"/>
    <e v="#N/A"/>
    <e v="#N/A"/>
    <e v="#N/A"/>
    <e v="#N/A"/>
    <s v="Groot"/>
    <s v="Preventieve maatregelen zijn essentieel voor beveiliging, met ernstige financiële gevolgen bij verstoring (15-20% van de jaaromzet)"/>
    <s v="Groot"/>
    <s v="Gebrekkige preventie heeft ernstige impact, resulterend in enkele dagen negatieve persberichten."/>
    <s v="Groot"/>
    <s v="Onbeschikbaarheid of incorrecte informatie kan leiden tot zeer ernstige juridische gevolgen door nalatigheid in informatieveiligheidsbeheer."/>
    <s v="Kritiek"/>
    <s v="Maximaal 24 uur onbeschikbaar zonder verstoring. Integriteitsproblemen veroorzaken zeer ernstige verstoring bij informatieveiligheidsmaatregelen."/>
    <s v="Kritiek"/>
    <s v="Beschikbaarheidsproblemen hebben zeer ernstige impact op informatieveiligheid, zonder compensatiemogelijkheden, met implicaties voor meer dan 75% van processen."/>
    <s v="Kritiek"/>
    <n v="2"/>
    <s v="Kritiek"/>
    <m/>
    <m/>
  </r>
  <r>
    <x v="2"/>
    <x v="17"/>
    <x v="79"/>
    <n v="762"/>
    <s v="Nakomen van informatieveiligheidsplan"/>
    <x v="9"/>
    <s v="Feedback projectgroep"/>
    <x v="0"/>
    <s v="Ondersteunend proces_ICT en informatiebeheer_ICT Security and Audit"/>
    <s v="Ondersteunend proces_ICT en informatiebeheer_ICT Security and Audit_Nakomen van informatieveiligheidsplan"/>
    <e v="#N/A"/>
    <e v="#N/A"/>
    <e v="#N/A"/>
    <e v="#N/A"/>
    <e v="#N/A"/>
    <e v="#N/A"/>
    <e v="#N/A"/>
    <e v="#N/A"/>
    <e v="#N/A"/>
    <e v="#N/A"/>
    <e v="#N/A"/>
    <s v="Groot"/>
    <s v="Het nakomen van het informatieveiligheidsplan is cruciaal voor beveiliging, met ernstige financiële gevolgen bij verstoring (15-20% van de jaaromzet)"/>
    <s v="Groot"/>
    <s v="Problemen met beschikbaarheid, betrouwbaarheid of integriteit van informatie kunnen leiden tot ernstige reputatieschade, resulterend in enkele dagen negatieve berichtgeving. Dit proces is cruciaal voor de naleving van wettelijke en reglementaire vereisten en de bescherming van persoonsgegevens."/>
    <s v="Kritiek"/>
    <s v="De onbeschikbaarheid, lekkage of aanpassing van informatie kan leiden tot zeer ernstige juridische gevolgen zoals juridische vervolging, gezien het belang van correcte informatie voor het beheren van collectieve moties van gemeenteraadsleden/burgemeesters."/>
    <s v="Groot"/>
    <s v="De onbeschikbaarheid, lekkage of aanpassing van informatie kan leiden tot ernstige verstoringen in de naleving van informatiebeveiligingsplannen, wat directe negatieve gevolgen heeft voor de juridische en operationele continuïteit van de organisatie."/>
    <s v="Kritiek"/>
    <s v="De onbeschikbaarheid, lekkage of aanpassing van informatie in dit proces kan leiden tot zeer ernstige verstoringen in de naleving van informatiebeveiligingsplannen, waarbij meer dan 75% van de gebruikers (organisaties en burgers) wordt geïmpacteerd. Een compensatie voor gebruikers is onmogelijk."/>
    <s v="Kritiek"/>
    <n v="2"/>
    <s v="Kritiek"/>
    <m/>
    <m/>
  </r>
  <r>
    <x v="2"/>
    <x v="17"/>
    <x v="79"/>
    <n v="544"/>
    <s v="Organiseren van detectie (identificeren van kwetsbaarheden, melden en monitoren van incidenten en lekken)"/>
    <x v="9"/>
    <s v="Proceslijst Audit Vlaanderen"/>
    <x v="0"/>
    <s v="Ondersteunend proces_ICT en informatiebeheer_ICT Security and Audit"/>
    <s v="Ondersteunend proces_ICT en informatiebeheer_ICT Security and Audit_Organiseren van detectie (identificeren van kwetsbaarheden, melden en monitoren van incidenten en lekken)"/>
    <e v="#N/A"/>
    <e v="#N/A"/>
    <e v="#N/A"/>
    <e v="#N/A"/>
    <e v="#N/A"/>
    <e v="#N/A"/>
    <e v="#N/A"/>
    <e v="#N/A"/>
    <e v="#N/A"/>
    <e v="#N/A"/>
    <e v="#N/A"/>
    <s v="Groot"/>
    <s v="Detectieprocessen zijn cruciaal voor beveiliging, met ernstige financiële gevolgen bij verstoring (15-20% van de jaaromzet)"/>
    <s v="Groot"/>
    <s v="Slechte detectie kan leiden tot ernstige negatieve berichtgeving in de pers gedurende enkele dagen."/>
    <s v="Groot"/>
    <s v="Onbeschikbaarheid of incorrecte informatie kan leiden tot zeer ernstige juridische gevolgen door nalatigheid in detectiebeheer."/>
    <s v="Kritiek"/>
    <s v="Maximaal 24 uur onbeschikbaar zonder verstoring. Gebrek aan integriteit veroorzaakt zeer ernstige verstoring bij IT-detectieprocessen en incidentmonitoring."/>
    <s v="Kritiek"/>
    <s v="Beschikbaarheidsproblemen hebben zeer ernstige impact op informatieveiligheid, zonder compensatiemogelijkheden, met implicaties voor meer dan 75% van processen."/>
    <s v="Kritiek"/>
    <n v="2"/>
    <s v="Kritiek"/>
    <m/>
    <m/>
  </r>
  <r>
    <x v="2"/>
    <x v="17"/>
    <x v="79"/>
    <n v="548"/>
    <s v="Uitvoeren van incidenten- en problemenbeheer"/>
    <x v="9"/>
    <s v="Proceslijst Audit Vlaanderen"/>
    <x v="0"/>
    <s v="Ondersteunend proces_ICT en informatiebeheer_ICT Security and Audit"/>
    <s v="Ondersteunend proces_ICT en informatiebeheer_ICT Security and Audit_Uitvoeren van incidenten- en problemenbeheer"/>
    <e v="#N/A"/>
    <e v="#N/A"/>
    <e v="#N/A"/>
    <e v="#N/A"/>
    <e v="#N/A"/>
    <e v="#N/A"/>
    <e v="#N/A"/>
    <e v="#N/A"/>
    <e v="#N/A"/>
    <e v="#N/A"/>
    <e v="#N/A"/>
    <s v="Groot"/>
    <s v="Incidentenbeheer is essentieel voor herstel en beveiliging, met ernstige financiële gevolgen bij verstoring (15-20% van de jaaromzet)"/>
    <s v="Groot"/>
    <s v="Slechte uitvoering kan leiden tot ernstige negatieve berichtgeving in de pers gedurende enkele dagen."/>
    <s v="Groot"/>
    <s v="Onbeschikbaarheid of incorrecte informatie kan leiden tot zeer ernstige juridische gevolgen door nalatigheid in incidentenbeheer."/>
    <s v="Kritiek"/>
    <s v="Maximaal 24 uur onbeschikbaar zonder verstoring. Integriteitsproblemen veroorzaken zeer ernstige verstoring bij incident- en problemenbeheer."/>
    <s v="Kritiek"/>
    <s v="Beschikbaarheidsproblemen hebben een zeer ernstige impact op de beheersing van ICT-incidenten, zonder compensatiemogelijkheden, implicaties voor meer dan 75% van gebruikers en processen."/>
    <s v="Kritiek"/>
    <n v="2"/>
    <s v="Kritiek"/>
    <m/>
    <m/>
  </r>
  <r>
    <x v="2"/>
    <x v="17"/>
    <x v="79"/>
    <n v="552"/>
    <s v="Opmaken en uitvoeren van herstelprocedures om de gehele ICT-infrastructuur na een calamiteit te herstellen (DRP)"/>
    <x v="9"/>
    <s v="Proceslijst Audit Vlaanderen"/>
    <x v="0"/>
    <s v="Ondersteunend proces_ICT en informatiebeheer_ICT Security and Audit"/>
    <s v="Ondersteunend proces_ICT en informatiebeheer_ICT Security and Audit_Opmaken en uitvoeren van herstelprocedures om de gehele ICT-infrastructuur na een calamiteit te herstellen (DRP)"/>
    <e v="#N/A"/>
    <e v="#N/A"/>
    <e v="#N/A"/>
    <e v="#N/A"/>
    <e v="#N/A"/>
    <e v="#N/A"/>
    <e v="#N/A"/>
    <e v="#N/A"/>
    <e v="#N/A"/>
    <e v="#N/A"/>
    <e v="#N/A"/>
    <s v="Groot"/>
    <s v="Herstelprocedures zijn cruciaal voor continuïteit, met ernstige financiële gevolgen bij verstoring (15-20% van de jaaromzet)"/>
    <s v="Groot"/>
    <s v="Gebrekkige uitvoering kan leiden tot ernstige negatieve berichtgeving in de pers gedurende enkele dagen."/>
    <s v="Groot"/>
    <s v="Onbeschikbaarheid of incorrecte informatie kan leiden tot zeer ernstige juridische gevolgen bij niet-adequate herstelprocedures na calamiteiten."/>
    <s v="Kritiek"/>
    <s v="Maximaal 24 uur onbeschikbaar zonder verstoring. Integriteitsproblemen veroorzaken zeer ernstige verstoring bij uitvoering van IT-herstelprocessen."/>
    <s v="Kritiek"/>
    <s v="Beschikbaarheidsproblemen hebben een zeer ernstige impact op de bedrijfscontinuïteit en het herstel na calamiteiten, zonder compensaties, implicaties voor meer dan 75% van processen."/>
    <s v="Kritiek"/>
    <n v="2"/>
    <s v="Kritiek"/>
    <m/>
    <m/>
  </r>
  <r>
    <x v="2"/>
    <x v="17"/>
    <x v="80"/>
    <n v="545"/>
    <s v="Uitvoeren van veranderingsmanagement (changes, releases, configuration, patching)"/>
    <x v="9"/>
    <s v="Proceslijst Audit Vlaanderen"/>
    <x v="0"/>
    <s v="Ondersteunend proces_ICT en informatiebeheer_ICT Service Delivery"/>
    <s v="Ondersteunend proces_ICT en informatiebeheer_ICT Service Delivery_Uitvoeren van veranderingsmanagement (changes, releases, configuration, patching)"/>
    <e v="#N/A"/>
    <e v="#N/A"/>
    <e v="#N/A"/>
    <e v="#N/A"/>
    <e v="#N/A"/>
    <e v="#N/A"/>
    <e v="#N/A"/>
    <e v="#N/A"/>
    <e v="#N/A"/>
    <e v="#N/A"/>
    <e v="#N/A"/>
    <s v="Laag"/>
    <s v="Veranderingsmanagement is belangrijk voor continuïteit, maar heeft beperkte directe financiële impact (5-10% van de jaaromzet)"/>
    <s v="Laag"/>
    <s v="Fouten hebben beperkte impact, leiden tot interne communicatie en communicatie naar betrokkenen."/>
    <s v="Laag"/>
    <s v="De juridische implicaties zijn beperkt door voornamelijk administratieve taken met beperkte juridische gevolgen bij onbeschikbaarheid."/>
    <s v="Kritiek"/>
    <s v="Maximaal 24 uur onbeschikbaar zonder verstoring. Gebrek aan integriteit veroorzaakt zeer ernstige verstoring bij IT-veranderingsmanagement."/>
    <s v="Groot"/>
    <s v="Beschikbaarheidsproblemen hebben ernstige impact op ICT-efficiëntie en bedrijfsprocessen, met blijvende gevolgen voor maximaal 75% van processen."/>
    <s v="Kritiek"/>
    <n v="1"/>
    <s v="Kritiek"/>
    <m/>
    <m/>
  </r>
  <r>
    <x v="2"/>
    <x v="17"/>
    <x v="81"/>
    <n v="532"/>
    <s v="Uitvoeren van project en programma lifecycle management"/>
    <x v="9"/>
    <s v="Proceslijst Audit Vlaanderen"/>
    <x v="0"/>
    <s v="Ondersteunend proces_ICT en informatiebeheer_ICT Sourcing"/>
    <s v="Ondersteunend proces_ICT en informatiebeheer_ICT Sourcing_Uitvoeren van project en programma lifecycle management"/>
    <e v="#N/A"/>
    <e v="#N/A"/>
    <e v="#N/A"/>
    <e v="#N/A"/>
    <e v="#N/A"/>
    <e v="#N/A"/>
    <e v="#N/A"/>
    <e v="#N/A"/>
    <e v="#N/A"/>
    <e v="#N/A"/>
    <e v="#N/A"/>
    <s v="Gemiddeld"/>
    <s v="Project- en programma management is belangrijk voor effectieve uitvoering, met aanzienlijke financiële gevolgen bij verstoring (10-15% van de jaaromzet)"/>
    <s v="Laag"/>
    <s v="Fouten hebben beperkte impact, leiden tot interne communicatie en communicatie naar betrokkenen."/>
    <s v="Laag"/>
    <s v="De juridische implicaties zijn beperkt door voornamelijk administratieve taken met beperkte juridische gevolgen bij onbeschikbaarheid."/>
    <s v="Gemiddeld"/>
    <s v="Maximaal één week onbeschikbaar zonder verstoring. Gebrek aan integriteit veroorzaakt aanzienlijke verstoring bij projectmanagement en lifecyclebeheer."/>
    <s v="Groot"/>
    <s v="Beschikbaarheidsproblemen hebben ernstige impact op projecten en programma’s, met blijvende gevolgen voor maximaal 75% van processen en gebruikers."/>
    <s v="Groot"/>
    <n v="0"/>
    <s v="Niet kritiek"/>
    <m/>
    <m/>
  </r>
  <r>
    <x v="2"/>
    <x v="17"/>
    <x v="81"/>
    <n v="534"/>
    <s v="Beheren van ICT-staf, ICT-competenties en gedrag"/>
    <x v="9"/>
    <s v="Proceslijst Audit Vlaanderen"/>
    <x v="0"/>
    <s v="Ondersteunend proces_ICT en informatiebeheer_ICT Sourcing"/>
    <s v="Ondersteunend proces_ICT en informatiebeheer_ICT Sourcing_Beheren van ICT-staf, ICT-competenties en gedrag"/>
    <e v="#N/A"/>
    <e v="#N/A"/>
    <e v="#N/A"/>
    <e v="#N/A"/>
    <e v="#N/A"/>
    <e v="#N/A"/>
    <e v="#N/A"/>
    <e v="#N/A"/>
    <e v="#N/A"/>
    <e v="#N/A"/>
    <e v="#N/A"/>
    <s v="Gemiddeld"/>
    <s v="Beheer van ICT-staf is cruciaal voor continuïteit, met aanzienlijke financiële gevolgen bij verstoring (10-15% van de jaaromzet)"/>
    <s v="Laag"/>
    <s v="Fouten hebben beperkte impact, leiden tot interne communicatie en communicatie naar betrokkenen."/>
    <s v="Gemiddeld"/>
    <s v="Juridische implicaties bij inbreuken kunnen aanzienlijke gevolgen hebben, zoals aanmaningen bij niet-naleving van personeelsbeheerregels."/>
    <s v="Gemiddeld"/>
    <s v="Maximaal één week onbeschikbaar zonder verstoring. Integriteitsproblemen veroorzaken aanzienlijke verstoring bij beheer van IT-staf en competenties."/>
    <s v="Gemiddeld"/>
    <s v="Beschikbaarheidsproblemen hebben aanzienlijke impact op het beheer van ICT-staf en vaardigheden, resulterend in ongemakken voor maximaal 50% van processen en gebruikers."/>
    <s v="Gemiddeld"/>
    <n v="0"/>
    <s v="Niet kritiek"/>
    <m/>
    <m/>
  </r>
  <r>
    <x v="2"/>
    <x v="17"/>
    <x v="81"/>
    <n v="540"/>
    <s v="Opvolgen van outsourcing en ICT-dienstenleveranciers (o.a. SLA's)"/>
    <x v="9"/>
    <s v="Proceslijst Audit Vlaanderen"/>
    <x v="0"/>
    <s v="Ondersteunend proces_ICT en informatiebeheer_ICT Sourcing"/>
    <s v="Ondersteunend proces_ICT en informatiebeheer_ICT Sourcing_Opvolgen van outsourcing en ICT-dienstenleveranciers (o.a. SLA's)"/>
    <e v="#N/A"/>
    <e v="#N/A"/>
    <e v="#N/A"/>
    <e v="#N/A"/>
    <e v="#N/A"/>
    <e v="#N/A"/>
    <e v="#N/A"/>
    <e v="#N/A"/>
    <e v="#N/A"/>
    <e v="#N/A"/>
    <e v="#N/A"/>
    <s v="Gemiddeld"/>
    <s v="Outsourcing opvolging is essentieel voor contractbeheer, met aanzienlijke financiële gevolgen bij verstoring (10-15% van de jaaromzet)"/>
    <s v="Gemiddeld"/>
    <s v="Fouten hebben aanzienlijke impact, resulterend in eenmalige negatieve persberichten."/>
    <s v="Kritiek"/>
    <s v="Onbeschikbaarheid of incorrecte informatie kan leiden tot zeer ernstige juridische gevolgen door nalatigheid in outsourcingbeheer."/>
    <s v="Gemiddeld"/>
    <s v="Maximaal één week onbeschikbaar zonder verstoring. Integriteitsproblemen veroorzaken aanzienlijke verstoring bij opvolging van IT -dienstenleveranciers."/>
    <s v="Gemiddeld"/>
    <s v="Beschikbaarheidsproblemen hebben aanzienlijke impact op de uitvoering van outsourcing en dienstverleningsovereenkomsten, resulterend in ongemakken voor maximaal 50% van processen en gebruikers."/>
    <s v="Kritiek"/>
    <n v="1"/>
    <s v="Kritiek"/>
    <m/>
    <m/>
  </r>
  <r>
    <x v="2"/>
    <x v="17"/>
    <x v="81"/>
    <n v="547"/>
    <s v="Uitvoeren van performantie- en capaciteitsbeheer"/>
    <x v="9"/>
    <s v="Proceslijst Audit Vlaanderen"/>
    <x v="0"/>
    <s v="Ondersteunend proces_ICT en informatiebeheer_ICT Sourcing"/>
    <s v="Ondersteunend proces_ICT en informatiebeheer_ICT Sourcing_Uitvoeren van performantie- en capaciteitsbeheer"/>
    <e v="#N/A"/>
    <e v="#N/A"/>
    <e v="#N/A"/>
    <e v="#N/A"/>
    <e v="#N/A"/>
    <e v="#N/A"/>
    <e v="#N/A"/>
    <e v="#N/A"/>
    <e v="#N/A"/>
    <e v="#N/A"/>
    <e v="#N/A"/>
    <s v="Gemiddeld"/>
    <s v="Performantiebeheer is essentieel voor IT-functionaliteit, met aanzienlijke financiële gevolgen bij verstoring (10-15% van de jaaromzet)"/>
    <s v="Laag"/>
    <s v="Fouten hebben beperkte impact, leiden tot interne communicatie en communicatie naar betrokkenen."/>
    <s v="Laag"/>
    <s v="De juridische implicaties zijn beperkt door voornamelijk administratieve taken met beperkte juridische gevolgen bij onbeschikbaarheid."/>
    <s v="Gemiddeld"/>
    <s v="Maximaal één week onbeschikbaar zonder verstoring. Gebrek aan integriteit veroorzaakt aanzienlijke verstoring bij het hergebruiken van informatie."/>
    <s v="Groot"/>
    <s v="Beschikbaarheidsproblemen hebben ernstige impact op de performantie en capaciteit van ICT-diensten, met blijvende gevolgen voor maximaal 75% van processen."/>
    <s v="Groot"/>
    <n v="0"/>
    <s v="Niet kritiek"/>
    <m/>
    <m/>
  </r>
  <r>
    <x v="2"/>
    <x v="17"/>
    <x v="82"/>
    <n v="529"/>
    <s v="Coördineren van de ICT in functie van de organisatiedoelstellingen en dat ook monitoren"/>
    <x v="9"/>
    <s v="Proceslijst Audit Vlaanderen"/>
    <x v="0"/>
    <s v="Ondersteunend proces_ICT en informatiebeheer_ICT Strategie"/>
    <s v="Ondersteunend proces_ICT en informatiebeheer_ICT Strategie_Coördineren van de ICT in functie van de organisatiedoelstellingen en dat ook monitoren"/>
    <e v="#N/A"/>
    <e v="#N/A"/>
    <e v="#N/A"/>
    <e v="#N/A"/>
    <e v="#N/A"/>
    <e v="#N/A"/>
    <e v="#N/A"/>
    <e v="#N/A"/>
    <e v="#N/A"/>
    <e v="#N/A"/>
    <e v="#N/A"/>
    <s v="Gemiddeld"/>
    <s v="ICT-coördinatie is belangrijk voor strategische doelen, met aanzienlijke financiële gevolgen bij verstoring (10-15% van de jaaromzet)"/>
    <s v="Gemiddeld"/>
    <s v="Fouten kunnen aanzienlijke impact hebben, resulterend in eenmalige negatieve persberichten."/>
    <s v="Laag"/>
    <s v="De juridische implicaties zijn beperkt door voornamelijk administratieve taken met beperkte juridische gevolgen bij onbeschikbaarheid."/>
    <s v="Gemiddeld"/>
    <s v="Maximaal één week onbeschikbaar zonder verstoring. Gebrek aan integriteit veroorzaakt aanzienlijke verstoring bij het hergebruiken van informatie."/>
    <s v="Groot"/>
    <s v="Beschikbaarheidsproblemen hebben ernstige impact op strategische coördinatie van ICT, met blijvende gevolgen voor maximaal 75% van processen."/>
    <s v="Groot"/>
    <n v="0"/>
    <s v="Niet kritiek"/>
    <m/>
    <m/>
  </r>
  <r>
    <x v="2"/>
    <x v="17"/>
    <x v="82"/>
    <n v="536"/>
    <s v="Uitvoeren van effectief beheer via ICT-beleidslijnen, -normen en -standaarden"/>
    <x v="9"/>
    <s v="Proceslijst Audit Vlaanderen"/>
    <x v="0"/>
    <s v="Ondersteunend proces_ICT en informatiebeheer_ICT Strategie"/>
    <s v="Ondersteunend proces_ICT en informatiebeheer_ICT Strategie_Uitvoeren van effectief beheer via ICT-beleidslijnen, -normen en -standaarden"/>
    <e v="#N/A"/>
    <e v="#N/A"/>
    <e v="#N/A"/>
    <e v="#N/A"/>
    <e v="#N/A"/>
    <e v="#N/A"/>
    <e v="#N/A"/>
    <e v="#N/A"/>
    <e v="#N/A"/>
    <e v="#N/A"/>
    <e v="#N/A"/>
    <s v="Gemiddeld"/>
    <s v="Beleid is cruciaal voor compliance en functionaliteit, met aanzienlijke financiële gevolgen bij verstoring (10-15% van de jaaromzet)"/>
    <s v="Gemiddeld"/>
    <s v="Fouten kunnen aanzienlijke impact hebben, resulterend in eenmalige negatieve persberichten."/>
    <s v="Laag"/>
    <s v="De juridische implicaties zijn beperkt door voornamelijk administratieve taken met beperkte juridische gevolgen bij onbeschikbaarheid."/>
    <s v="Kritiek"/>
    <s v="Maximaal 24 uur onbeschikbaar zonder verstoring. Integriteitsproblemen veroorzaken zeer ernstige verstoring bij uitvoer van ICT-beleidslijnen en normen."/>
    <s v="Groot"/>
    <s v="Beschikbaarheidsproblemen hebben ernstige impact op het beheer van ICT-beleid, normen en standaarden, met blijvende gevolgen voor maximaal 75% van processen."/>
    <s v="Kritiek"/>
    <n v="1"/>
    <s v="Kritiek"/>
    <m/>
    <m/>
  </r>
  <r>
    <x v="2"/>
    <x v="17"/>
    <x v="82"/>
    <n v="629"/>
    <s v="Digitaliseren en automatiseren van sleutelprocessen"/>
    <x v="9"/>
    <s v="Processen 6 lokale besturen"/>
    <x v="0"/>
    <s v="Ondersteunend proces_ICT en informatiebeheer_ICT Strategie"/>
    <s v="Ondersteunend proces_ICT en informatiebeheer_ICT Strategie_Digitaliseren en automatiseren van sleutelprocessen"/>
    <e v="#N/A"/>
    <e v="#N/A"/>
    <e v="#N/A"/>
    <e v="#N/A"/>
    <e v="#N/A"/>
    <e v="#N/A"/>
    <e v="#N/A"/>
    <e v="#N/A"/>
    <e v="#N/A"/>
    <e v="#N/A"/>
    <e v="#N/A"/>
    <s v="Gemiddeld"/>
    <s v="Digitalisering is belangrijk voor kostenbeheer, met aanzienlijke financiële gevolgen bij verstoring (10-15% van de jaaromzet)"/>
    <s v="Gemiddeld"/>
    <s v="Fouten kunnen aanzienlijke impact hebben, resulterend in eenmalige negatieve persberichten."/>
    <s v="Laag"/>
    <s v="De juridische implicaties zijn beperkt door voornamelijk administratieve taken met beperkte juridische gevolgen bij onbeschikbaarheid."/>
    <s v="Laag"/>
    <s v="Maximaal maximaal één maand onbeschikbaar zonder verstoring. Gebrek aan integriteit kan verstoring veroorzaken."/>
    <s v="Groot"/>
    <s v="Beschikbaarheidsproblemen hebben ernstige impact op digitalisering en automatisering van kernprocessen, met blijvende gevolgen voor maximaal 75% van gebruikers en processen."/>
    <s v="Groot"/>
    <n v="0"/>
    <s v="Niet kritiek"/>
    <m/>
    <m/>
  </r>
  <r>
    <x v="2"/>
    <x v="17"/>
    <x v="76"/>
    <n v="555"/>
    <s v="Beheren van informatie/documentbeheer"/>
    <x v="9"/>
    <s v="Proceslijst Audit Vlaanderen"/>
    <x v="0"/>
    <s v="Ondersteunend proces_ICT en informatiebeheer_Informatiebeheer"/>
    <s v="Ondersteunend proces_ICT en informatiebeheer_Informatiebeheer_Beheren van informatie/documentbeheer"/>
    <e v="#N/A"/>
    <e v="#N/A"/>
    <e v="#N/A"/>
    <e v="#N/A"/>
    <e v="#N/A"/>
    <e v="#N/A"/>
    <e v="#N/A"/>
    <e v="#N/A"/>
    <e v="#N/A"/>
    <e v="#N/A"/>
    <e v="#N/A"/>
    <s v="Gemiddeld"/>
    <s v="Informatiebeheer is essentieel voor operationele continuïteit, met aanzienlijke financiële gevolgen bij verstoring (10-15% van de jaaromzet)"/>
    <s v="Laag"/>
    <s v="Fouten hebben beperkte impact, leiden tot interne communicatie en communicatie naar betrokkenen."/>
    <s v="Kritiek"/>
    <s v="Onbeschikbaarheid of incorrecte informatie kan leiden tot zeer ernstige juridische gevolgen door nalatigheid in informatiebeheer."/>
    <s v="Kritiek"/>
    <s v="Maximaal 24 uur onbeschikbaar zonder verstoring. Gebrek aan integriteit veroorzaakt zeer ernstige verstoring bij informatiebeheer."/>
    <s v="Groot"/>
    <s v="Beschikbaarheidsproblemen hebben ernstige impact op informatiebeheer, met blijvende gevolgen voor maximaal 75% van gebruikers en processen."/>
    <s v="Kritiek"/>
    <n v="2"/>
    <s v="Kritiek"/>
    <m/>
    <m/>
  </r>
  <r>
    <x v="2"/>
    <x v="17"/>
    <x v="76"/>
    <n v="556"/>
    <s v="Beheren van centraal archief"/>
    <x v="9"/>
    <s v="Serieregister"/>
    <x v="0"/>
    <s v="Ondersteunend proces_ICT en informatiebeheer_Informatiebeheer"/>
    <s v="Ondersteunend proces_ICT en informatiebeheer_Informatiebeheer_Beheren van centraal archief"/>
    <e v="#N/A"/>
    <e v="#N/A"/>
    <e v="#N/A"/>
    <e v="#N/A"/>
    <e v="#N/A"/>
    <e v="#N/A"/>
    <e v="#N/A"/>
    <e v="#N/A"/>
    <e v="#N/A"/>
    <e v="#N/A"/>
    <e v="#N/A"/>
    <s v="Gemiddeld"/>
    <s v="Archiefbeheer is belangrijk voor opslag en compliance, met aanzienlijke financiële gevolgen bij verstoring (10-15% van de jaaromzet)"/>
    <s v="Laag"/>
    <s v="Fouten hebben beperkte impact, leiden tot interne communicatie en communicatie naar betrokkenen."/>
    <s v="Kritiek"/>
    <s v="Onbeschikbaarheid of incorrecte informatie kan leiden tot zeer ernstige juridische gevolgen door nalatigheid in archiefbeheer."/>
    <s v="Kritiek"/>
    <s v="Maximaal 24 uur onbeschikbaar zonder verstoring. Integriteitsproblemen veroorzaken zeer ernstige verstoring bij beheer van centraal archief."/>
    <s v="Groot"/>
    <s v="Beschikbaarheidsproblemen hebben ernstige impact op het beheer van het centraal archief, met blijvende gevolgen voor maximaal 75% van gebruikers en processen."/>
    <s v="Kritiek"/>
    <n v="2"/>
    <s v="Kritiek"/>
    <m/>
    <m/>
  </r>
  <r>
    <x v="2"/>
    <x v="17"/>
    <x v="77"/>
    <n v="549"/>
    <s v="Organiseren van technische ondersteuning en helpdesk"/>
    <x v="9"/>
    <s v="Proceslijst Audit Vlaanderen"/>
    <x v="0"/>
    <s v="Ondersteunend proces_ICT en informatiebeheer_Informatietechnologie"/>
    <s v="Ondersteunend proces_ICT en informatiebeheer_Informatietechnologie_Organiseren van technische ondersteuning en helpdesk"/>
    <e v="#N/A"/>
    <e v="#N/A"/>
    <e v="#N/A"/>
    <e v="#N/A"/>
    <e v="#N/A"/>
    <e v="#N/A"/>
    <e v="#N/A"/>
    <e v="#N/A"/>
    <e v="#N/A"/>
    <e v="#N/A"/>
    <e v="#N/A"/>
    <s v="Gemiddeld"/>
    <s v="Technische ondersteuning is essentieel voor continuïteit, met aanzienlijke financiële gevolgen bij verstoring (10-15% van de jaaromzet)"/>
    <s v="Gemiddeld"/>
    <s v="Fouten kunnen aanzienlijke impact hebben, resulterend in eenmalige negatieve persberichten."/>
    <s v="Laag"/>
    <s v="De juridische implicaties zijn beperkt door voornamelijk administratieve taken met beperkte juridische gevolgen bij onbeschikbaarheid."/>
    <s v="Kritiek"/>
    <s v="Maximaal 24 uur onbeschikbaar zonder verstoring. Integriteitsproblemen veroorzaken zeer ernstige verstoring bij technische ondersteuning en helpdesk."/>
    <s v="Gemiddeld"/>
    <s v="Beschikbaarheidsproblemen hebben aanzienlijke impact op technische ondersteuning en helpdesk, resulterend in ongemakken voor maximaal 50% van gebruikers."/>
    <s v="Kritiek"/>
    <n v="1"/>
    <s v="Kritiek"/>
    <m/>
    <m/>
  </r>
  <r>
    <x v="2"/>
    <x v="18"/>
    <x v="83"/>
    <n v="757"/>
    <s v="Nakomen van AVG-rechten van betrokkenen"/>
    <x v="10"/>
    <s v="Proceslijst Audit Vlaanderen"/>
    <x v="1"/>
    <s v="Ondersteunend proces_Juridische zaken en naleving_Naleving"/>
    <s v="Ondersteunend proces_Juridische zaken en naleving_Naleving_Nakomen van AVG-rechten van betrokkenen"/>
    <s v="Kritiek"/>
    <s v="Directe impact op naleving van wet- en regelgeving, met zeer ernstige financiële gevolgen bij problemen."/>
    <s v="Groot"/>
    <s v="De onbeschikbaarheid, lekkage of aanpassing van informatie heeft een ernstige impact op de reputatie van het lokaal bestuur. Dit zal enkele dagen een negatieve berichtgeving in de pers met zich meebrengen."/>
    <s v="Kritiek"/>
    <s v="De onbeschikbaarheid, lekkage of aanpassing van informatie kan leiden tot zeer ernstige juridische gevolgen zoals juridische vervolging."/>
    <s v="Groot"/>
    <s v="De onbeschikbaarheid, lekkage of aanpassing van informatie veroorzaakt een ernstige verstoring van de dienstverlening. Het proces kan maximaal 72 uur onbeschikbaar zijn zonder gevolgen voor de dienstverlening."/>
    <s v="Kritiek"/>
    <s v="De onbeschikbaarheid of incorrectheid van informatie heeft een zeer ernstige impact op naleving, met een compensatie voor gebruikers onmogelijk en meer dan 75% van de gebruikers geïmpacteerd."/>
    <s v="Kritiek"/>
    <s v="Groot"/>
    <s v="Het nakomen van AVG-rechten van betrokkenen is essentieel voor de naleving van wet- en regelgeving en het voorkomen van juridische problemen. Problemen met beschikbaarheid, betrouwbaarheid of integriteit van informatie kunnen leiden tot zeer ernstige financiële gevolgen van 15-20% van de jaaromzet."/>
    <s v="Groot"/>
    <s v="Problemen met beschikbaarheid, betrouwbaarheid of integriteit van informatie kunnen leiden tot ernstige reputatieschade, resulterend in enkele dagen negatieve berichtgeving. Dit proces is cruciaal voor de naleving van wettelijke en reglementaire vereisten en de bescherming van persoonsgegevens."/>
    <s v="Kritiek"/>
    <s v="De onbeschikbaarheid, lekkage of aanpassing van informatie kan leiden tot zeer ernstige juridische gevolgen zoals juridische vervolging, gezien het belang van correcte informatie voor het nakomen van AVG-rechten van betrokkenen."/>
    <s v="Groot"/>
    <s v="De onbeschikbaarheid, lekkage of aanpassing van informatie kan leiden tot ernstige verstoringen in de naleving van wettelijke verplichtingen, wat directe negatieve gevolgen heeft voor de juridische en operationele continuïteit van de organisatie."/>
    <s v="Kritiek"/>
    <s v="De onbeschikbaarheid, lekkage of aanpassing van informatie in dit proces kan leiden tot zeer ernstige verstoringen in de naleving van informatiebeveiligingsplannen en wettelijke verplichtingen, waarbij meer dan 75% van de gebruikers (organisaties en burgers) wordt geïmpacteerd. Een compensatie voor gebruikers is onmogelijk."/>
    <s v="Kritiek"/>
    <n v="2"/>
    <s v="Kritiek"/>
    <m/>
    <m/>
  </r>
  <r>
    <x v="2"/>
    <x v="18"/>
    <x v="83"/>
    <n v="758"/>
    <s v="Nakomen van verwerkingsovereenkomsten"/>
    <x v="10"/>
    <s v="Proceslijst Audit Vlaanderen"/>
    <x v="1"/>
    <s v="Ondersteunend proces_Juridische zaken en naleving_Naleving"/>
    <s v="Ondersteunend proces_Juridische zaken en naleving_Naleving_Nakomen van verwerkingsovereenkomsten"/>
    <s v="Kritiek"/>
    <s v="Directe impact op naleving van wet- en regelgeving, met zeer ernstige financiële gevolgen bij problemen."/>
    <s v="Groot"/>
    <s v="De onbeschikbaarheid, lekkage of aanpassing van informatie heeft een ernstige impact op de reputatie van het lokaal bestuur. Dit zal enkele dagen een negatieve berichtgeving in de pers met zich meebrengen."/>
    <s v="Kritiek"/>
    <s v="De onbeschikbaarheid, lekkage of aanpassing van informatie kan leiden tot zeer ernstige juridische gevolgen zoals juridische vervolging."/>
    <s v="Groot"/>
    <s v="De onbeschikbaarheid, lekkage of aanpassing van informatie veroorzaakt een ernstige verstoring van de dienstverlening. Het proces kan maximaal 72 uur onbeschikbaar zijn zonder gevolgen voor de dienstverlening."/>
    <s v="Kritiek"/>
    <s v="De onbeschikbaarheid of incorrectheid van informatie heeft een zeer ernstige impact op naleving, met een compensatie voor gebruikers onmogelijk en meer dan 75% van de gebruikers geïmpacteerd."/>
    <s v="Kritiek"/>
    <s v="Groot"/>
    <s v="Het nakomen van verwerkingsovereenkomsten is essentieel voor de naleving van wet- en regelgeving en het voorkomen van juridische problemen. Problemen met beschikbaarheid, betrouwbaarheid of integriteit van informatie kunnen leiden tot ernstige financiële gevolgen, zoals juridische kosten, boetes en verlies van vertrouwen, met financiële schade van 15-20% van de jaaromzet."/>
    <s v="Gemiddeld"/>
    <s v="Problemen met beschikbaarheid, betrouwbaarheid of integriteit van informatie kunnen leiden tot aanzienlijke reputatieschade, resulterend in éénmalige negatieve berichtgeving. Dit proces is belangrijk voor de naleving van wettelijke en reglementaire vereisten en de bescherming van de juridische belangen van het lokaal bestuur."/>
    <s v="Kritiek"/>
    <s v="De onbeschikbaarheid, lekkage of aanpassing van informatie kan leiden tot zeer ernstige juridische gevolgen zoals juridische vervolging, gezien het belang van correcte informatie voor het nakomen van verwerkingsovereenkomsten."/>
    <s v="Gemiddeld"/>
    <s v="De onbeschikbaarheid, lekkage of aanpassing van informatie kan leiden tot aanzienlijke verstoringen in de juridische ondersteuning, wat directe negatieve gevolgen heeft voor de naleving van wettelijke verplichtingen en de operationele continuïteit van de organisatie. Juridische ondersteuning is essentieel voor het oplossen van juridische kwesties en het waarborgen van de rechtmatigheid van beslissingen en acties."/>
    <s v="Gemiddeld"/>
    <s v="De onbeschikbaarheid, lekkage of aanpassing van informatie in dit proces kan leiden tot aanzienlijke verstoringen in de juridische ondersteuning, waarbij tot 50% van de gebruikers (organisaties) wordt geïmpacteerd. Er is financiële schade voor gebruikers."/>
    <s v="Kritiek"/>
    <n v="1"/>
    <s v="Kritiek"/>
    <m/>
    <m/>
  </r>
  <r>
    <x v="2"/>
    <x v="18"/>
    <x v="83"/>
    <n v="759"/>
    <s v="Nakomen van KSZ verplichtingen"/>
    <x v="10"/>
    <s v="Proceslijst Audit Vlaanderen"/>
    <x v="1"/>
    <s v="Ondersteunend proces_Juridische zaken en naleving_Naleving"/>
    <s v="Ondersteunend proces_Juridische zaken en naleving_Naleving_Nakomen van KSZ verplichtingen"/>
    <s v="Kritiek"/>
    <s v="Directe impact op naleving van wet- en regelgeving, met zeer ernstige financiële gevolgen bij problemen."/>
    <s v="Groot"/>
    <s v="De onbeschikbaarheid, lekkage of aanpassing van informatie heeft een ernstige impact op de reputatie van het lokaal bestuur. Dit zal enkele dagen een negatieve berichtgeving in de pers met zich meebrengen."/>
    <s v="Kritiek"/>
    <s v="De onbeschikbaarheid, lekkage of aanpassing van informatie kan leiden tot zeer ernstige juridische gevolgen zoals juridische vervolging."/>
    <s v="Groot"/>
    <s v="De onbeschikbaarheid, lekkage of aanpassing van informatie veroorzaakt een ernstige verstoring van de dienstverlening. Het proces kan maximaal 72 uur onbeschikbaar zijn zonder gevolgen voor de dienstverlening."/>
    <s v="Kritiek"/>
    <s v="De onbeschikbaarheid of incorrectheid van informatie heeft een zeer ernstige impact op naleving, met een compensatie voor gebruikers onmogelijk en meer dan 75% van de gebruikers geïmpacteerd."/>
    <s v="Kritiek"/>
    <s v="Groot"/>
    <s v="Het nakomen van KSZ verplichtingen is essentieel voor de naleving van wet- en regelgeving en het voorkomen van juridische problemen. Problemen met beschikbaarheid, betrouwbaarheid of integriteit van informatie kunnen leiden tot ernstige financiële gevolgen, zoals juridische kosten, boetes en verlies van vertrouwen, met financiële schade van 15-20% van de jaaromzet."/>
    <s v="Gemiddeld"/>
    <s v="Problemen met beschikbaarheid, betrouwbaarheid of integriteit van informatie kunnen leiden tot aanzienlijke reputatieschade, resulterend in éénmalige negatieve berichtgeving. Dit proces is belangrijk voor de naleving van wettelijke en reglementaire vereisten en de bescherming van de juridische belangen van het lokaal bestuur."/>
    <s v="Kritiek"/>
    <s v="De onbeschikbaarheid, lekkage of aanpassing van informatie kan leiden tot zeer ernstige juridische gevolgen zoals juridische vervolging, gezien het belang van correcte informatie voor het nakomen van KSZ verplichtingen."/>
    <s v="Gemiddeld"/>
    <s v="De onbeschikbaarheid, lekkage of aanpassing van informatie kan leiden tot aanzienlijke verstoringen in de juridische ondersteuning, wat directe negatieve gevolgen heeft voor de naleving van wettelijke verplichtingen en de operationele continuïteit van de organisatie. Juridische ondersteuning is essentieel voor het oplossen van juridische kwesties en het waarborgen van de rechtmatigheid van beslissingen en acties."/>
    <s v="Gemiddeld"/>
    <s v="De onbeschikbaarheid, lekkage of aanpassing van informatie in dit proces kan leiden tot aanzienlijke verstoringen in de juridische ondersteuning, waarbij tot 50% van de gebruikers (organisaties) wordt geïmpacteerd. Er is financiële schade voor gebruikers."/>
    <s v="Kritiek"/>
    <n v="1"/>
    <s v="Kritiek"/>
    <m/>
    <m/>
  </r>
  <r>
    <x v="2"/>
    <x v="18"/>
    <x v="84"/>
    <n v="594"/>
    <s v="Uitvoeren van juridische ondersteuning"/>
    <x v="10"/>
    <s v="Proceslijst Audit Vlaanderen"/>
    <x v="1"/>
    <s v="Ondersteunend proces_Juridische zaken en naleving_Juridische ondersteuning"/>
    <s v="Ondersteunend proces_Juridische zaken en naleving_Juridische ondersteuning_Uitvoeren van juridische ondersteuning"/>
    <s v="Groot"/>
    <s v="Belangrijk voor juridische ondersteuning, met ernstige financiële gevolgen bij problemen."/>
    <s v="Gemiddeld"/>
    <s v="De onbeschikbaarheid, lekkage of aanpassing van informatie heeft een aanzienlijke impact op de reputatie van het lokaal bestuur. Dit zal éénmalige negatieve berichtgeving in de pers met zich meebrengen."/>
    <s v="Kritiek"/>
    <s v="De onbeschikbaarheid, lekkage of aanpassing van informatie kan leiden tot zeer ernstige juridische gevolgen zoals juridische vervolging."/>
    <s v="Gemiddeld"/>
    <s v="De onbeschikbaarheid, lekkage of aanpassing van informatie veroorzaakt een aanzienlijke verstoring van de dienstverlening. Het proces kan maximaal één week onbeschikbaar zijn zonder gevolgen voor de dienstverlening."/>
    <s v="Gemiddeld"/>
    <s v="De onbeschikbaarheid of incorrectheid van informatie kan aanzienlijke impact hebben op juridische ondersteuning, met financiële schade voor gebruikers."/>
    <s v="Kritiek"/>
    <s v="Groot"/>
    <s v="Het uitvoeren van juridische ondersteuning is essentieel voor de naleving van wet- en regelgeving en het voorkomen van juridische problemen. Problemen met beschikbaarheid, betrouwbaarheid of integriteit van informatie kunnen leiden tot ernstige financiële gevolgen, zoals juridische kosten, boetes en verlies van vertrouwen, met financiële schade van 15-20% van de jaaromzet."/>
    <s v="Gemiddeld"/>
    <s v="Problemen met beschikbaarheid, betrouwbaarheid of integriteit van informatie kunnen leiden tot aanzienlijke reputatieschade, resulterend in éénmalige negatieve berichtgeving. Dit proces is belangrijk voor de naleving van wettelijke en reglementaire vereisten en de bescherming van de juridische belangen van het lokaal bestuur."/>
    <s v="Kritiek"/>
    <s v="De onbeschikbaarheid, lekkage of aanpassing van informatie kan leiden tot zeer ernstige juridische gevolgen zoals juridische vervolging, gezien het belang van correcte informatie voor het uitvoeren van juridische ondersteuning en naleving van wettelijke vereisten."/>
    <s v="Gemiddeld"/>
    <s v="De onbeschikbaarheid, lekkage of aanpassing van informatie kan leiden tot aanzienlijke verstoringen in de juridische ondersteuning, wat directe negatieve gevolgen heeft voor de naleving van wettelijke verplichtingen en de operationele continuïteit van de organisatie. Juridische ondersteuning is essentieel voor het oplossen van juridische kwesties en het waarborgen van de rechtmatigheid van beslissingen en acties."/>
    <s v="Gemiddeld"/>
    <s v="De onbeschikbaarheid, lekkage of aanpassing van informatie in dit proces kan leiden tot aanzienlijke verstoringen in de juridische ondersteuning, waarbij tot 50% van de gebruikers (organisaties) wordt geïmpacteerd. Er is financiële schade voor gebruikers."/>
    <s v="Kritiek"/>
    <n v="1"/>
    <s v="Kritiek"/>
    <m/>
    <m/>
  </r>
  <r>
    <x v="2"/>
    <x v="18"/>
    <x v="83"/>
    <n v="746"/>
    <s v="Opvolgen van dossiers m.b.t aansprakelijkheid, geschillen en rechtsvordering"/>
    <x v="10"/>
    <s v="Serieregister"/>
    <x v="1"/>
    <s v="Ondersteunend proces_Juridische zaken en naleving_Naleving"/>
    <s v="Ondersteunend proces_Juridische zaken en naleving_Naleving_Opvolgen van dossiers m.b.t aansprakelijkheid, geschillen en rechtsvordering"/>
    <s v="Kritiek"/>
    <s v="Directe impact op naleving van wet- en regelgeving, met zeer ernstige financiële gevolgen bij problemen."/>
    <s v="Groot"/>
    <s v="De onbeschikbaarheid, lekkage of aanpassing van informatie heeft een ernstige impact op de reputatie van het lokaal bestuur. Dit zal enkele dagen een negatieve berichtgeving in de pers met zich meebrengen."/>
    <s v="Kritiek"/>
    <s v="De onbeschikbaarheid, lekkage of aanpassing van informatie kan leiden tot zeer ernstige juridische gevolgen zoals juridische vervolging."/>
    <s v="Groot"/>
    <s v="De onbeschikbaarheid, lekkage of aanpassing van informatie veroorzaakt een ernstige verstoring van de dienstverlening. Het proces kan maximaal 72 uur onbeschikbaar zijn zonder gevolgen voor de dienstverlening."/>
    <s v="Kritiek"/>
    <s v="De onbeschikbaarheid of incorrectheid van informatie heeft een zeer ernstige impact op naleving, met een compensatie voor gebruikers onmogelijk en meer dan 75% van de gebruikers geïmpacteerd."/>
    <s v="Kritiek"/>
    <s v="Kritiek"/>
    <s v="Het opvolgen van dossiers met betrekking tot aansprakelijkheid, geschillen en rechtsvordering is cruciaal voor het beheer van juridische risico's en het voorkomen van juridische problemen. Problemen met informatie kunnen leiden tot zeer ernstige financiële gevolgen, zoals boetes, juridische kosten en verlies van vertrouwen, met financiële schade van meer dan 20% van de jaaromzet."/>
    <s v="Groot"/>
    <s v="Problemen met beschikbaarheid, betrouwbaarheid of integriteit van informatie kunnen leiden tot ernstige reputatieschade, resulterend in enkele dagen negatieve berichtgeving. Dit proces is essentieel voor het beheer van juridische risico's en de bescherming van de belangen van het lokaal bestuur."/>
    <s v="Kritiek"/>
    <s v="De onbeschikbaarheid, lekkage of aanpassing van informatie kan leiden tot zeer ernstige juridische gevolgen zoals juridische vervolging, gezien het belang van correcte informatie voor het opvolgen van dossiers met betrekking tot aansprakelijkheid, geschillen en rechtsvorderingen."/>
    <s v="Groot"/>
    <s v="De onbeschikbaarheid, lekkage of aanpassing van informatie kan leiden tot ernstige verstoringen in de opvolging van juridische dossiers, wat directe negatieve gevolgen heeft voor de juridische positie en operationele continuïteit van de organisatie."/>
    <s v="Kritiek"/>
    <s v="De onbeschikbaarheid, lekkage of aanpassing van informatie in dit proces kan leiden tot zeer ernstige verstoringen in de opvolging van juridische dossiers, waarbij meer dan 75% van de gebruikers (organisaties en burgers) wordt geïmpacteerd. Een compensatie voor gebruikers is onmogelijk."/>
    <s v="Kritiek"/>
    <n v="3"/>
    <s v="Kritiek"/>
    <m/>
    <m/>
  </r>
  <r>
    <x v="2"/>
    <x v="18"/>
    <x v="83"/>
    <n v="763"/>
    <s v="Opmaken van verwerkersovereenkomsten, machtigingen en protocollen"/>
    <x v="10"/>
    <s v="Feedback projectgroep"/>
    <x v="1"/>
    <s v="Ondersteunend proces_Juridische zaken en naleving_Naleving"/>
    <s v="Ondersteunend proces_Juridische zaken en naleving_Naleving_Opmaken van verwerkersovereenkomsten, machtigingen en protocollen"/>
    <s v="Kritiek"/>
    <s v="Directe impact op naleving van wet- en regelgeving, met zeer ernstige financiële gevolgen bij problemen."/>
    <s v="Groot"/>
    <s v="De onbeschikbaarheid, lekkage of aanpassing van informatie heeft een ernstige impact op de reputatie van het lokaal bestuur. Dit zal enkele dagen een negatieve berichtgeving in de pers met zich meebrengen."/>
    <s v="Kritiek"/>
    <s v="De onbeschikbaarheid, lekkage of aanpassing van informatie kan leiden tot zeer ernstige juridische gevolgen zoals juridische vervolging."/>
    <s v="Groot"/>
    <s v="De onbeschikbaarheid, lekkage of aanpassing van informatie veroorzaakt een ernstige verstoring van de dienstverlening. Het proces kan maximaal 72 uur onbeschikbaar zijn zonder gevolgen voor de dienstverlening."/>
    <s v="Kritiek"/>
    <s v="De onbeschikbaarheid of incorrectheid van informatie heeft een zeer ernstige impact op naleving, met een compensatie voor gebruikers onmogelijk en meer dan 75% van de gebruikers geïmpacteerd."/>
    <s v="Kritiek"/>
    <s v="Groot"/>
    <s v="Het opmaken van de nodige overeenkomsten, machtigingen en protocollen is essentieel voor de naleving van wet- en regelgeving en het voorkomen van juridische problemen. Problemen met beschikbaarheid, betrouwbaarheid of integriteit van informatie kunnen leiden tot ernstige financiële gevolgen, zoals juridische kosten, boetes en verlies van vertrouwen, met financiële schade van 15-20% van de jaaromzet."/>
    <s v="Gemiddeld"/>
    <s v="Problemen met beschikbaarheid, betrouwbaarheid of integriteit van informatie kunnen leiden tot aanzienlijke reputatieschade, resulterend in éénmalige negatieve berichtgeving. Dit proces is belangrijk voor de naleving van wettelijke en reglementaire vereisten en de bescherming van de juridische belangen van het lokaal bestuur."/>
    <s v="Kritiek"/>
    <s v="De onbeschikbaarheid, lekkage of aanpassing van informatie kan leiden tot zeer ernstige juridische gevolgen zoals juridische vervolging, gezien het belang van correcte informatie voor het opmaken van verwerkersovereenkomsten, machtigingen en protocollen."/>
    <s v="Gemiddeld"/>
    <s v="De onbeschikbaarheid, lekkage of aanpassing van informatie kan leiden tot aanzienlijke verstoringen in de juridische ondersteuning, wat directe negatieve gevolgen heeft voor de naleving van wettelijke verplichtingen en de operationele continuïteit van de organisatie. Juridische ondersteuning is essentieel voor het oplossen van juridische kwesties en het waarborgen van de rechtmatigheid van beslissingen en acties."/>
    <s v="Gemiddeld"/>
    <s v="De onbeschikbaarheid, lekkage of aanpassing van informatie in dit proces kan leiden tot aanzienlijke verstoringen in de juridische ondersteuning, waarbij tot 50% van de gebruikers (organisaties) wordt geïmpacteerd. Er is financiële schade voor gebruikers."/>
    <s v="Kritiek"/>
    <n v="1"/>
    <s v="Kritiek"/>
    <m/>
    <m/>
  </r>
  <r>
    <x v="2"/>
    <x v="18"/>
    <x v="83"/>
    <n v="614"/>
    <s v="Opvolgen van personeelsregelgeving, RSZ"/>
    <x v="10"/>
    <s v="Proceslijst Audit Vlaanderen"/>
    <x v="1"/>
    <s v="Ondersteunend proces_Juridische zaken en naleving_Naleving"/>
    <s v="Ondersteunend proces_Juridische zaken en naleving_Naleving_Opvolgen van personeelsregelgeving, RSZ"/>
    <s v="Kritiek"/>
    <s v="Directe impact op naleving van wet- en regelgeving, met zeer ernstige financiële gevolgen bij problemen."/>
    <s v="Groot"/>
    <s v="De onbeschikbaarheid, lekkage of aanpassing van informatie heeft een ernstige impact op de reputatie van het lokaal bestuur. Dit zal enkele dagen een negatieve berichtgeving in de pers met zich meebrengen."/>
    <s v="Kritiek"/>
    <s v="De onbeschikbaarheid, lekkage of aanpassing van informatie kan leiden tot zeer ernstige juridische gevolgen zoals juridische vervolging."/>
    <s v="Groot"/>
    <s v="De onbeschikbaarheid, lekkage of aanpassing van informatie veroorzaakt een ernstige verstoring van de dienstverlening. Het proces kan maximaal 72 uur onbeschikbaar zijn zonder gevolgen voor de dienstverlening."/>
    <s v="Kritiek"/>
    <s v="De onbeschikbaarheid of incorrectheid van informatie heeft een zeer ernstige impact op naleving, met een compensatie voor gebruikers onmogelijk en meer dan 75% van de gebruikers geïmpacteerd."/>
    <s v="Kritiek"/>
    <s v="Kritiek"/>
    <s v="Het opvolgen van personeelsregelgeving en RSZ-verplichtingen is belangrijk voor de naleving van arbeidsrechtelijke en sociale zekerheidswetgeving. Problemen met informatie kunnen leiden tot zeer ernstige financiële gevolgen, zoals boetes, juridische kosten en verlies van vertrouwen, met financiële schade van meer dan 20% van de jaaromzet."/>
    <s v="Groot"/>
    <s v="Problemen met beschikbaarheid, betrouwbaarheid of integriteit van informatie kunnen leiden tot ernstige reputatieschade, resulterend in enkele dagen negatieve berichtgeving. Dit proces is belangrijk voor de naleving van arbeidswetgeving en sociale zekerheidsverplichtingen."/>
    <s v="Kritiek"/>
    <s v="De onbeschikbaarheid, lekkage of aanpassing van informatie kan leiden tot zeer ernstige juridische gevolgen zoals juridische vervolging, gezien het belang van correcte informatie voor het opvolgen van personeelsregelgeving en RSZ-verplichtingen."/>
    <s v="Groot"/>
    <s v="De onbeschikbaarheid, lekkage of aanpassing van informatie kan leiden tot ernstige verstoringen in de naleving van personeelsregelgeving en RSZ-verplichtingen, wat directe negatieve gevolgen heeft voor de juridische en operationele continuïteit van de organisatie."/>
    <s v="Kritiek"/>
    <s v="De onbeschikbaarheid, lekkage of aanpassing van informatie in dit proces kan leiden tot zeer ernstige verstoringen in de naleving van personeelsregelgeving en RSZ-verplichtingen, waarbij meer dan 75% van de gebruikers (organisaties en personeel) wordt geïmpacteerd. Een compensatie voor gebruikers is onmogelijk."/>
    <s v="Kritiek"/>
    <n v="3"/>
    <s v="Kritiek"/>
    <m/>
    <m/>
  </r>
  <r>
    <x v="2"/>
    <x v="19"/>
    <x v="85"/>
    <n v="754"/>
    <s v="Opmaak marketingplan"/>
    <x v="9"/>
    <s v="Feedback projectgroep"/>
    <x v="1"/>
    <s v="Ondersteunend proces_Marketing en communicatie_Marketing"/>
    <s v="Ondersteunend proces_Marketing en communicatie_Marketing_Opmaak marketingplan"/>
    <s v="Gemiddeld"/>
    <s v="Problemen kunnen aanzienlijke kosten veroorzaken."/>
    <s v="Groot"/>
    <s v="De onbeschikbaarheid, lekkage of aanpassing van informatie heeft een ernstige impact op de reputatie van het lokaal bestuur. Dit zal enkele dagen een negatieve berichtgeving in de pers met zich meebrengen."/>
    <s v="Gemiddeld"/>
    <s v="De onbeschikbaarheid, lekkage of aanpassing van informatie kan leiden tot aanzienlijke juridische gevolgen zoals aanmaningen."/>
    <s v="Gemiddeld"/>
    <s v="De onbeschikbaarheid, lekkage of aanpassing van informatie veroorzaakt een aanzienlijke verstoring van de dienstverlening. Het proces kan maximaal één week onbeschikbaar zijn zonder gevolgen voor de dienstverlening."/>
    <s v="Groot"/>
    <s v="De onbeschikbaarheid of incorrectheid van informatie kan aanzienlijke impact hebben op de marketing, met mogelijke schade voor gebruikers."/>
    <s v="Groot"/>
    <e v="#N/A"/>
    <e v="#N/A"/>
    <e v="#N/A"/>
    <e v="#N/A"/>
    <e v="#N/A"/>
    <e v="#N/A"/>
    <e v="#N/A"/>
    <e v="#N/A"/>
    <e v="#N/A"/>
    <e v="#N/A"/>
    <e v="#N/A"/>
    <n v="0"/>
    <s v="Niet kritiek"/>
    <m/>
    <m/>
  </r>
  <r>
    <x v="2"/>
    <x v="19"/>
    <x v="85"/>
    <n v="564"/>
    <s v="Organiseren van huisstijl, logo's &amp; sjablonen"/>
    <x v="9"/>
    <s v="Proceslijst Audit Vlaanderen"/>
    <x v="1"/>
    <s v="Ondersteunend proces_Marketing en communicatie_Marketing"/>
    <s v="Ondersteunend proces_Marketing en communicatie_Marketing_Organiseren van huisstijl, logo's &amp; sjablonen"/>
    <s v="Gemiddeld"/>
    <s v="Problemen kunnen aanzienlijke kosten veroorzaken."/>
    <s v="Groot"/>
    <s v="De onbeschikbaarheid, lekkage of aanpassing van informatie heeft een ernstige impact op de reputatie van het lokaal bestuur. Dit zal enkele dagen een negatieve berichtgeving in de pers met zich meebrengen."/>
    <s v="Gemiddeld"/>
    <s v="De onbeschikbaarheid, lekkage of aanpassing van informatie kan leiden tot aanzienlijke juridische gevolgen zoals aanmaningen."/>
    <s v="Gemiddeld"/>
    <s v="De onbeschikbaarheid, lekkage of aanpassing van informatie veroorzaakt een aanzienlijke verstoring van de dienstverlening. Het proces kan maximaal één week onbeschikbaar zijn zonder gevolgen voor de dienstverlening."/>
    <s v="Groot"/>
    <s v="De onbeschikbaarheid of incorrectheid van informatie kan aanzienlijke impact hebben op de marketing, met mogelijke schade voor gebruikers."/>
    <s v="Groot"/>
    <e v="#N/A"/>
    <e v="#N/A"/>
    <e v="#N/A"/>
    <e v="#N/A"/>
    <e v="#N/A"/>
    <e v="#N/A"/>
    <e v="#N/A"/>
    <e v="#N/A"/>
    <e v="#N/A"/>
    <e v="#N/A"/>
    <e v="#N/A"/>
    <n v="0"/>
    <s v="Niet kritiek"/>
    <m/>
    <m/>
  </r>
  <r>
    <x v="2"/>
    <x v="19"/>
    <x v="86"/>
    <n v="571"/>
    <s v="Coördineren en uitvoeren van externe communicatie (Burgers)"/>
    <x v="9"/>
    <s v="Processen 6 lokale besturen"/>
    <x v="1"/>
    <s v="Ondersteunend proces_Marketing en communicatie_Externe communicatie"/>
    <s v="Ondersteunend proces_Marketing en communicatie_Externe communicatie_Coördineren en uitvoeren van externe communicatie (Burgers)"/>
    <s v="Gemiddeld"/>
    <s v="Problemen kunnen aanzienlijke kosten veroorzaken."/>
    <s v="Groot"/>
    <s v="De onbeschikbaarheid, lekkage of aanpassing van informatie heeft een ernstige impact op de reputatie van het lokaal bestuur. Dit zal enkele dagen een negatieve berichtgeving in de pers met zich meebrengen."/>
    <s v="Gemiddeld"/>
    <s v="De onbeschikbaarheid, lekkage of aanpassing van informatie kan leiden tot aanzienlijke juridische gevolgen zoals aanmaningen."/>
    <s v="Gemiddeld"/>
    <s v="De onbeschikbaarheid, lekkage of aanpassing van informatie veroorzaakt een aanzienlijke verstoring van de dienstverlening. Het proces kan maximaal één week onbeschikbaar zijn zonder gevolgen voor de dienstverlening."/>
    <s v="Groot"/>
    <s v="De onbeschikbaarheid of incorrectheid van informatie kan aanzienlijke impact hebben op externe communicatie, met financiële schade voor gebruikers."/>
    <s v="Groot"/>
    <e v="#N/A"/>
    <e v="#N/A"/>
    <e v="#N/A"/>
    <e v="#N/A"/>
    <e v="#N/A"/>
    <e v="#N/A"/>
    <e v="#N/A"/>
    <e v="#N/A"/>
    <e v="#N/A"/>
    <e v="#N/A"/>
    <e v="#N/A"/>
    <n v="0"/>
    <s v="Niet kritiek"/>
    <m/>
    <m/>
  </r>
  <r>
    <x v="2"/>
    <x v="19"/>
    <x v="86"/>
    <n v="572"/>
    <s v="Coördineren en uitvoeren van externe communicatie (Pers)"/>
    <x v="9"/>
    <s v="Processen 6 lokale besturen"/>
    <x v="1"/>
    <s v="Ondersteunend proces_Marketing en communicatie_Externe communicatie"/>
    <s v="Ondersteunend proces_Marketing en communicatie_Externe communicatie_Coördineren en uitvoeren van externe communicatie (Pers)"/>
    <s v="Gemiddeld"/>
    <s v="Problemen kunnen aanzienlijke kosten veroorzaken."/>
    <s v="Groot"/>
    <s v="De onbeschikbaarheid, lekkage of aanpassing van informatie heeft een ernstige impact op de reputatie van het lokaal bestuur. Dit zal enkele dagen een negatieve berichtgeving in de pers met zich meebrengen."/>
    <s v="Gemiddeld"/>
    <s v="De onbeschikbaarheid, lekkage of aanpassing van informatie kan leiden tot aanzienlijke juridische gevolgen zoals aanmaningen."/>
    <s v="Gemiddeld"/>
    <s v="De onbeschikbaarheid, lekkage of aanpassing van informatie veroorzaakt een aanzienlijke verstoring van de dienstverlening. Het proces kan maximaal één week onbeschikbaar zijn zonder gevolgen voor de dienstverlening."/>
    <s v="Groot"/>
    <s v="De onbeschikbaarheid of incorrectheid van informatie kan aanzienlijke impact hebben op externe communicatie, met financiële schade voor gebruikers."/>
    <s v="Groot"/>
    <e v="#N/A"/>
    <e v="#N/A"/>
    <e v="#N/A"/>
    <e v="#N/A"/>
    <e v="#N/A"/>
    <e v="#N/A"/>
    <e v="#N/A"/>
    <e v="#N/A"/>
    <e v="#N/A"/>
    <e v="#N/A"/>
    <e v="#N/A"/>
    <n v="0"/>
    <s v="Niet kritiek"/>
    <m/>
    <m/>
  </r>
  <r>
    <x v="2"/>
    <x v="19"/>
    <x v="86"/>
    <n v="634"/>
    <s v="Beheren van communicatieplanning en monitoring"/>
    <x v="9"/>
    <s v="Proceslijst Audit Vlaanderen"/>
    <x v="1"/>
    <s v="Ondersteunend proces_Marketing en communicatie_Externe communicatie"/>
    <s v="Ondersteunend proces_Marketing en communicatie_Externe communicatie_Beheren van communicatieplanning en monitoring"/>
    <s v="Gemiddeld"/>
    <s v="Problemen kunnen aanzienlijke kosten veroorzaken."/>
    <s v="Groot"/>
    <s v="De onbeschikbaarheid, lekkage of aanpassing van informatie heeft een ernstige impact op de reputatie van het lokaal bestuur. Dit zal enkele dagen een negatieve berichtgeving in de pers met zich meebrengen."/>
    <s v="Gemiddeld"/>
    <s v="De onbeschikbaarheid, lekkage of aanpassing van informatie kan leiden tot aanzienlijke juridische gevolgen zoals aanmaningen."/>
    <s v="Gemiddeld"/>
    <s v="De onbeschikbaarheid, lekkage of aanpassing van informatie veroorzaakt een aanzienlijke verstoring van de dienstverlening. Het proces kan maximaal één week onbeschikbaar zijn zonder gevolgen voor de dienstverlening."/>
    <s v="Groot"/>
    <s v="De onbeschikbaarheid of incorrectheid van informatie kan aanzienlijke impact hebben op externe communicatie, met financiële schade voor gebruikers."/>
    <s v="Groot"/>
    <e v="#N/A"/>
    <e v="#N/A"/>
    <e v="#N/A"/>
    <e v="#N/A"/>
    <e v="#N/A"/>
    <e v="#N/A"/>
    <e v="#N/A"/>
    <e v="#N/A"/>
    <e v="#N/A"/>
    <e v="#N/A"/>
    <e v="#N/A"/>
    <n v="0"/>
    <s v="Niet kritiek"/>
    <m/>
    <m/>
  </r>
  <r>
    <x v="2"/>
    <x v="19"/>
    <x v="87"/>
    <n v="561"/>
    <s v="Beheren van postregistratie"/>
    <x v="9"/>
    <s v="Proceslijst Audit Vlaanderen"/>
    <x v="1"/>
    <s v="Ondersteunend proces_Marketing en communicatie_Interne communicatie"/>
    <s v="Ondersteunend proces_Marketing en communicatie_Interne communicatie_Beheren van postregistratie"/>
    <s v="Laag"/>
    <s v="Beperkte directe financiële gevolgen, hoewel belangrijk voor interne cohesie."/>
    <s v="Laag"/>
    <s v="De onbeschikbaarheid, lekkage of aanpassing van informatie heeft een beperkte impact op de reputatie van het lokaal bestuur. Dit zal interne communicatie en communicatie naar betrokken belanghebbenden met zich meebrengen."/>
    <s v="Laag"/>
    <s v="De onbeschikbaarheid, lekkage of aanpassing van informatie kan leiden tot organisatorische problemen, maar heeft beperkte juridische gevolgen."/>
    <s v="Gemiddeld"/>
    <s v="De onbeschikbaarheid, lekkage of aanpassing van informatie veroorzaakt een aanzienlijke verstoring van de dienstverlening. Het proces kan maximaal één week onbeschikbaar zijn zonder gevolgen voor de dienstverlening."/>
    <s v="Gemiddeld"/>
    <s v="De onbeschikbaarheid of incorrectheid van informatie heeft een beperkte impact op interne communicatie, met compensatie mogelijk en maximaal 50% van de gebruikers geïmpacteerd."/>
    <s v="Gemiddeld"/>
    <e v="#N/A"/>
    <e v="#N/A"/>
    <e v="#N/A"/>
    <e v="#N/A"/>
    <e v="#N/A"/>
    <e v="#N/A"/>
    <e v="#N/A"/>
    <e v="#N/A"/>
    <e v="#N/A"/>
    <e v="#N/A"/>
    <e v="#N/A"/>
    <n v="0"/>
    <s v="Niet kritiek"/>
    <m/>
    <m/>
  </r>
  <r>
    <x v="2"/>
    <x v="19"/>
    <x v="87"/>
    <n v="562"/>
    <s v="Beheren van communicatieplanning en monitoring"/>
    <x v="9"/>
    <s v="Proceslijst Audit Vlaanderen"/>
    <x v="1"/>
    <s v="Ondersteunend proces_Marketing en communicatie_Interne communicatie"/>
    <s v="Ondersteunend proces_Marketing en communicatie_Interne communicatie_Beheren van communicatieplanning en monitoring"/>
    <s v="Laag"/>
    <s v="Beperkte directe financiële gevolgen, hoewel belangrijk voor interne cohesie."/>
    <s v="Laag"/>
    <s v="De onbeschikbaarheid, lekkage of aanpassing van informatie heeft een beperkte impact op de reputatie van het lokaal bestuur. Dit zal interne communicatie en communicatie naar betrokken belanghebbenden met zich meebrengen."/>
    <s v="Laag"/>
    <s v="De onbeschikbaarheid, lekkage of aanpassing van informatie kan leiden tot organisatorische problemen, maar heeft beperkte juridische gevolgen."/>
    <s v="Gemiddeld"/>
    <s v="De onbeschikbaarheid, lekkage of aanpassing van informatie veroorzaakt een aanzienlijke verstoring van de dienstverlening. Het proces kan maximaal één week onbeschikbaar zijn zonder gevolgen voor de dienstverlening."/>
    <s v="Gemiddeld"/>
    <s v="De onbeschikbaarheid of incorrectheid van informatie heeft een beperkte impact op interne communicatie, met compensatie mogelijk en maximaal 50% van de gebruikers geïmpacteerd."/>
    <s v="Gemiddeld"/>
    <e v="#N/A"/>
    <e v="#N/A"/>
    <e v="#N/A"/>
    <e v="#N/A"/>
    <e v="#N/A"/>
    <e v="#N/A"/>
    <e v="#N/A"/>
    <e v="#N/A"/>
    <e v="#N/A"/>
    <e v="#N/A"/>
    <e v="#N/A"/>
    <n v="0"/>
    <s v="Niet kritiek"/>
    <m/>
    <m/>
  </r>
  <r>
    <x v="2"/>
    <x v="19"/>
    <x v="87"/>
    <n v="569"/>
    <s v="Coördineren en uitvoeren van interne communicatie"/>
    <x v="9"/>
    <s v="Processen 6 lokale besturen"/>
    <x v="1"/>
    <s v="Ondersteunend proces_Marketing en communicatie_Interne communicatie"/>
    <s v="Ondersteunend proces_Marketing en communicatie_Interne communicatie_Coördineren en uitvoeren van interne communicatie"/>
    <s v="Laag"/>
    <s v="Beperkte directe financiële gevolgen, hoewel belangrijk voor interne cohesie."/>
    <s v="Laag"/>
    <s v="De onbeschikbaarheid, lekkage of aanpassing van informatie heeft een beperkte impact op de reputatie van het lokaal bestuur. Dit zal interne communicatie en communicatie naar betrokken belanghebbenden met zich meebrengen."/>
    <s v="Laag"/>
    <s v="De onbeschikbaarheid, lekkage of aanpassing van informatie kan leiden tot organisatorische problemen, maar heeft beperkte juridische gevolgen."/>
    <s v="Gemiddeld"/>
    <s v="De onbeschikbaarheid, lekkage of aanpassing van informatie veroorzaakt een aanzienlijke verstoring van de dienstverlening. Het proces kan maximaal één week onbeschikbaar zijn zonder gevolgen voor de dienstverlening."/>
    <s v="Gemiddeld"/>
    <s v="De onbeschikbaarheid of incorrectheid van informatie heeft een beperkte impact op interne communicatie, met compensatie mogelijk en maximaal 50% van de gebruikers geïmpacteerd."/>
    <s v="Gemiddeld"/>
    <e v="#N/A"/>
    <e v="#N/A"/>
    <e v="#N/A"/>
    <e v="#N/A"/>
    <e v="#N/A"/>
    <e v="#N/A"/>
    <e v="#N/A"/>
    <e v="#N/A"/>
    <e v="#N/A"/>
    <e v="#N/A"/>
    <e v="#N/A"/>
    <n v="0"/>
    <s v="Niet kritiek"/>
    <m/>
    <m/>
  </r>
  <r>
    <x v="2"/>
    <x v="19"/>
    <x v="88"/>
    <n v="453"/>
    <s v="Coördineren van klachtenbeheer"/>
    <x v="9"/>
    <s v="Proceslijst Audit Vlaanderen"/>
    <x v="1"/>
    <s v="Ondersteunend proces_Marketing en communicatie_Klachten en meldingen"/>
    <s v="Ondersteunend proces_Marketing en communicatie_Klachten en meldingen_Coördineren van klachtenbeheer"/>
    <s v="Gemiddeld"/>
    <s v="Problemen kunnen aanzienlijke kosten veroorzaken."/>
    <s v="Gemiddeld"/>
    <s v="De onbeschikbaarheid, lekkage of aanpassing van informatie heeft een aanzienlijke impact op de reputatie van het lokaal bestuur. Dit zal éénmalige negatieve berichtgeving in de pers met zich meebrengen."/>
    <s v="Gemiddeld"/>
    <s v="De onbeschikbaarheid, lekkage of aanpassing van informatie kan leiden tot aanzienlijke juridische gevolgen zoals aanmaningen."/>
    <s v="Laag"/>
    <s v="De onbeschikbaarheid, lekkage of aanpassing van informatie veroorzaakt een beperkte verstoring van de dienstverlening. Het proces kan maximaal één maand onbeschikbaar zijn zonder gevolgen voor de dienstverlening."/>
    <s v="Laag"/>
    <s v="De onbeschikbaarheid of incorrectheid van informatie heeft een beperkte impact op de gebruikers, met compensatie mogelijk en maximaal 20% van de gebruikers geïmpacteerd."/>
    <s v="Gemiddeld"/>
    <e v="#N/A"/>
    <e v="#N/A"/>
    <e v="#N/A"/>
    <e v="#N/A"/>
    <e v="#N/A"/>
    <e v="#N/A"/>
    <e v="#N/A"/>
    <e v="#N/A"/>
    <e v="#N/A"/>
    <e v="#N/A"/>
    <e v="#N/A"/>
    <n v="0"/>
    <s v="Niet kritiek"/>
    <m/>
    <m/>
  </r>
  <r>
    <x v="2"/>
    <x v="19"/>
    <x v="88"/>
    <n v="454"/>
    <s v="Coördineren van meldingenbeheer"/>
    <x v="9"/>
    <s v="Proceslijst Audit Vlaanderen"/>
    <x v="1"/>
    <s v="Ondersteunend proces_Marketing en communicatie_Klachten en meldingen"/>
    <s v="Ondersteunend proces_Marketing en communicatie_Klachten en meldingen_Coördineren van meldingenbeheer"/>
    <s v="Gemiddeld"/>
    <s v="Problemen kunnen aanzienlijke kosten veroorzaken."/>
    <s v="Gemiddeld"/>
    <s v="De onbeschikbaarheid, lekkage of aanpassing van informatie heeft een aanzienlijke impact op de reputatie van het lokaal bestuur. Dit zal éénmalige negatieve berichtgeving in de pers met zich meebrengen."/>
    <s v="Gemiddeld"/>
    <s v="De onbeschikbaarheid, lekkage of aanpassing van informatie kan leiden tot aanzienlijke juridische gevolgen zoals aanmaningen."/>
    <s v="Laag"/>
    <s v="De onbeschikbaarheid, lekkage of aanpassing van informatie veroorzaakt een beperkte verstoring van de dienstverlening. Het proces kan maximaal één maand onbeschikbaar zijn zonder gevolgen voor de dienstverlening."/>
    <s v="Laag"/>
    <s v="De onbeschikbaarheid of incorrectheid van informatie heeft een beperkte impact op de gebruikers, met compensatie mogelijk en maximaal 20% van de gebruikers geïmpacteerd."/>
    <s v="Gemiddeld"/>
    <e v="#N/A"/>
    <e v="#N/A"/>
    <e v="#N/A"/>
    <e v="#N/A"/>
    <e v="#N/A"/>
    <e v="#N/A"/>
    <e v="#N/A"/>
    <e v="#N/A"/>
    <e v="#N/A"/>
    <e v="#N/A"/>
    <e v="#N/A"/>
    <n v="0"/>
    <s v="Niet kritiek"/>
    <m/>
    <m/>
  </r>
  <r>
    <x v="2"/>
    <x v="19"/>
    <x v="89"/>
    <n v="422"/>
    <s v="Sensibiliseren omtrent natuur en milieu (bv. zwerfvuil, carpooling, informatieavonden, milieubescherming, burgemeestersconvenant voor klimaat en energie, consultaties,...)"/>
    <x v="9"/>
    <s v="Proceslijst Audit Vlaanderen"/>
    <x v="1"/>
    <s v="Ondersteunend proces_Marketing en communicatie_Sensibilisatie"/>
    <s v="Ondersteunend proces_Marketing en communicatie_Sensibilisatie_Sensibiliseren omtrent natuur en milieu (bv. zwerfvuil, carpooling, informatieavonden, milieubescherming, burgemeestersconvenant voor klimaat en energie, consultaties,...)"/>
    <s v="Laag"/>
    <s v="Beperkte directe financiële gevolgen, hoewel belangrijk voor bewustwording."/>
    <s v="Laag"/>
    <s v="De onbeschikbaarheid, lekkage of aanpassing van informatie heeft een beperkte impact op de reputatie van het lokaal bestuur. Dit zal interne communicatie en communicatie naar betrokken belanghebbenden met zich meebrengen."/>
    <s v="Laag"/>
    <s v="De onbeschikbaarheid, lekkage of aanpassing van informatie kan leiden tot organisatorische problemen, maar heeft beperkte juridische gevolgen."/>
    <s v="Zeer laag"/>
    <s v="De onbeschikbaarheid, lekkage of aanpassing van de informatie brengt zeer beperkte juridische gevolgen voor het lokaal bestuur met zich mee en vertaalt zich louter in een overtreding van normen en waarden."/>
    <s v="Laag"/>
    <s v="De onbeschikbaarheid of incorrectheid van informatie heeft een beperkte impact op sensibilisatie, met compensatie mogelijk en maximaal 20% van de gebruikers geïmpacteerd."/>
    <s v="Laag"/>
    <e v="#N/A"/>
    <e v="#N/A"/>
    <e v="#N/A"/>
    <e v="#N/A"/>
    <e v="#N/A"/>
    <e v="#N/A"/>
    <e v="#N/A"/>
    <e v="#N/A"/>
    <e v="#N/A"/>
    <e v="#N/A"/>
    <e v="#N/A"/>
    <n v="0"/>
    <s v="Niet kritiek"/>
    <m/>
    <m/>
  </r>
  <r>
    <x v="2"/>
    <x v="19"/>
    <x v="89"/>
    <n v="423"/>
    <s v="Sensibiliseren omtrent veiligheid (bv. beveiliging woningen)"/>
    <x v="9"/>
    <s v="Proceslijst Audit Vlaanderen"/>
    <x v="1"/>
    <s v="Ondersteunend proces_Marketing en communicatie_Sensibilisatie"/>
    <s v="Ondersteunend proces_Marketing en communicatie_Sensibilisatie_Sensibiliseren omtrent veiligheid (bv. beveiliging woningen)"/>
    <s v="Laag"/>
    <s v="Beperkte directe financiële gevolgen, hoewel belangrijk voor bewustwording."/>
    <s v="Laag"/>
    <s v="De onbeschikbaarheid, lekkage of aanpassing van informatie heeft een beperkte impact op de reputatie van het lokaal bestuur. Dit zal interne communicatie en communicatie naar betrokken belanghebbenden met zich meebrengen."/>
    <s v="Laag"/>
    <s v="De onbeschikbaarheid, lekkage of aanpassing van informatie kan leiden tot organisatorische problemen, maar heeft beperkte juridische gevolgen."/>
    <s v="Zeer laag"/>
    <s v="De onbeschikbaarheid, lekkage of aanpassing van de informatie brengt zeer beperkte juridische gevolgen voor het lokaal bestuur met zich mee en vertaalt zich louter in een overtreding van normen en waarden."/>
    <s v="Laag"/>
    <s v="De onbeschikbaarheid of incorrectheid van informatie heeft een beperkte impact op sensibilisatie, met compensatie mogelijk en maximaal 20% van de gebruikers geïmpacteerd."/>
    <s v="Laag"/>
    <e v="#N/A"/>
    <e v="#N/A"/>
    <e v="#N/A"/>
    <e v="#N/A"/>
    <e v="#N/A"/>
    <e v="#N/A"/>
    <e v="#N/A"/>
    <e v="#N/A"/>
    <e v="#N/A"/>
    <e v="#N/A"/>
    <e v="#N/A"/>
    <n v="0"/>
    <s v="Niet kritiek"/>
    <m/>
    <m/>
  </r>
  <r>
    <x v="2"/>
    <x v="19"/>
    <x v="89"/>
    <n v="424"/>
    <s v="Sensibiliseren omtrent economische zaken (bescherming en  voorlichting verbruiker)"/>
    <x v="9"/>
    <s v="Proceslijst Audit Vlaanderen"/>
    <x v="1"/>
    <s v="Ondersteunend proces_Marketing en communicatie_Sensibilisatie"/>
    <s v="Ondersteunend proces_Marketing en communicatie_Sensibilisatie_Sensibiliseren omtrent economische zaken (bescherming en  voorlichting verbruiker)"/>
    <s v="Laag"/>
    <s v="Beperkte directe financiële gevolgen, hoewel belangrijk voor bewustwording."/>
    <s v="Laag"/>
    <s v="De onbeschikbaarheid, lekkage of aanpassing van informatie heeft een beperkte impact op de reputatie van het lokaal bestuur. Dit zal interne communicatie en communicatie naar betrokken belanghebbenden met zich meebrengen."/>
    <s v="Laag"/>
    <s v="De onbeschikbaarheid, lekkage of aanpassing van informatie kan leiden tot organisatorische problemen, maar heeft beperkte juridische gevolgen."/>
    <s v="Zeer laag"/>
    <s v="De onbeschikbaarheid, lekkage of aanpassing van de informatie brengt zeer beperkte juridische gevolgen voor het lokaal bestuur met zich mee en vertaalt zich louter in een overtreding van normen en waarden."/>
    <s v="Laag"/>
    <s v="De onbeschikbaarheid of incorrectheid van informatie heeft een beperkte impact op sensibilisatie, met compensatie mogelijk en maximaal 20% van de gebruikers geïmpacteerd."/>
    <s v="Laag"/>
    <e v="#N/A"/>
    <e v="#N/A"/>
    <e v="#N/A"/>
    <e v="#N/A"/>
    <e v="#N/A"/>
    <e v="#N/A"/>
    <e v="#N/A"/>
    <e v="#N/A"/>
    <e v="#N/A"/>
    <e v="#N/A"/>
    <e v="#N/A"/>
    <n v="0"/>
    <s v="Niet kritiek"/>
    <m/>
    <m/>
  </r>
  <r>
    <x v="2"/>
    <x v="19"/>
    <x v="89"/>
    <n v="425"/>
    <s v="Sensibiliseren omtrent gezondheid (bv. inenting, preventie, gevaarlijke producten,...)"/>
    <x v="9"/>
    <s v="Proceslijst Audit Vlaanderen"/>
    <x v="1"/>
    <s v="Ondersteunend proces_Marketing en communicatie_Sensibilisatie"/>
    <s v="Ondersteunend proces_Marketing en communicatie_Sensibilisatie_Sensibiliseren omtrent gezondheid (bv. inenting, preventie, gevaarlijke producten,...)"/>
    <s v="Laag"/>
    <s v="Beperkte directe financiële gevolgen, hoewel belangrijk voor bewustwording."/>
    <s v="Laag"/>
    <s v="De onbeschikbaarheid, lekkage of aanpassing van informatie heeft een beperkte impact op de reputatie van het lokaal bestuur. Dit zal interne communicatie en communicatie naar betrokken belanghebbenden met zich meebrengen."/>
    <s v="Laag"/>
    <s v="De onbeschikbaarheid, lekkage of aanpassing van informatie kan leiden tot organisatorische problemen, maar heeft beperkte juridische gevolgen."/>
    <s v="Zeer laag"/>
    <s v="De onbeschikbaarheid, lekkage of aanpassing van de informatie brengt zeer beperkte juridische gevolgen voor het lokaal bestuur met zich mee en vertaalt zich louter in een overtreding van normen en waarden."/>
    <s v="Laag"/>
    <s v="De onbeschikbaarheid of incorrectheid van informatie heeft een beperkte impact op sensibilisatie, met compensatie mogelijk en maximaal 20% van de gebruikers geïmpacteerd."/>
    <s v="Laag"/>
    <e v="#N/A"/>
    <e v="#N/A"/>
    <e v="#N/A"/>
    <e v="#N/A"/>
    <e v="#N/A"/>
    <e v="#N/A"/>
    <e v="#N/A"/>
    <e v="#N/A"/>
    <e v="#N/A"/>
    <e v="#N/A"/>
    <e v="#N/A"/>
    <n v="0"/>
    <s v="Niet kritiek"/>
    <m/>
    <m/>
  </r>
  <r>
    <x v="2"/>
    <x v="19"/>
    <x v="90"/>
    <n v="765"/>
    <s v="Informeren over en opvolgen van recht op inzage door burger"/>
    <x v="9"/>
    <s v="Feedback projectgroep"/>
    <x v="1"/>
    <s v="Ondersteunend proces_Marketing en communicatie_Vragen"/>
    <s v="Ondersteunend proces_Marketing en communicatie_Vragen_Informeren over en opvolgen van recht op inzage door burger"/>
    <s v="Laag"/>
    <s v="Beperkte directe financiële gevolgen, hoewel belangrijk voor informatievoorziening."/>
    <s v="Laag"/>
    <s v="De onbeschikbaarheid, lekkage of aanpassing van informatie heeft een beperkte impact op de reputatie van het lokaal bestuur. Dit zal interne communicatie en communicatie naar betrokken belanghebbenden met zich meebrengen."/>
    <s v="Laag"/>
    <s v="De onbeschikbaarheid, lekkage of aanpassing van informatie kan leiden tot organisatorische problemen, maar heeft beperkte juridische gevolgen."/>
    <s v="Laag"/>
    <s v="De onbeschikbaarheid, lekkage of aanpassing van informatie veroorzaakt een beperkte verstoring van de dienstverlening. Het proces kan maximaal één maand onbeschikbaar zijn zonder gevolgen voor de dienstverlening."/>
    <s v="Laag"/>
    <s v="De onbeschikbaarheid of incorrectheid van informatie heeft een beperkte impact op het beantwoorden van vragen, met compensatie mogelijk en maximaal 20% van de gebruikers geïmpacteerd."/>
    <s v="Laag"/>
    <e v="#N/A"/>
    <e v="#N/A"/>
    <e v="#N/A"/>
    <e v="#N/A"/>
    <e v="#N/A"/>
    <e v="#N/A"/>
    <e v="#N/A"/>
    <e v="#N/A"/>
    <e v="#N/A"/>
    <e v="#N/A"/>
    <e v="#N/A"/>
    <n v="0"/>
    <s v="Niet kritiek"/>
    <m/>
    <m/>
  </r>
  <r>
    <x v="2"/>
    <x v="19"/>
    <x v="90"/>
    <n v="559"/>
    <s v="Opvolgen vragen openbaarheid van bestuur"/>
    <x v="9"/>
    <s v="Proceslijst Audit Vlaanderen"/>
    <x v="1"/>
    <s v="Ondersteunend proces_Marketing en communicatie_Vragen"/>
    <s v="Ondersteunend proces_Marketing en communicatie_Vragen_Opvolgen vragen openbaarheid van bestuur"/>
    <s v="Laag"/>
    <s v="Beperkte directe financiële gevolgen, hoewel belangrijk voor informatievoorziening."/>
    <s v="Laag"/>
    <s v="De onbeschikbaarheid, lekkage of aanpassing van informatie heeft een beperkte impact op de reputatie van het lokaal bestuur. Dit zal interne communicatie en communicatie naar betrokken belanghebbenden met zich meebrengen."/>
    <s v="Laag"/>
    <s v="De onbeschikbaarheid, lekkage of aanpassing van informatie kan leiden tot organisatorische problemen, maar heeft beperkte juridische gevolgen."/>
    <s v="Laag"/>
    <s v="De onbeschikbaarheid, lekkage of aanpassing van informatie veroorzaakt een beperkte verstoring van de dienstverlening. Het proces kan maximaal één maand onbeschikbaar zijn zonder gevolgen voor de dienstverlening."/>
    <s v="Laag"/>
    <s v="De onbeschikbaarheid of incorrectheid van informatie heeft een beperkte impact op het beantwoorden van vragen, met compensatie mogelijk en maximaal 20% van de gebruikers geïmpacteerd."/>
    <s v="Laag"/>
    <e v="#N/A"/>
    <e v="#N/A"/>
    <e v="#N/A"/>
    <e v="#N/A"/>
    <e v="#N/A"/>
    <e v="#N/A"/>
    <e v="#N/A"/>
    <e v="#N/A"/>
    <e v="#N/A"/>
    <e v="#N/A"/>
    <e v="#N/A"/>
    <n v="0"/>
    <s v="Niet kritiek"/>
    <m/>
    <m/>
  </r>
  <r>
    <x v="2"/>
    <x v="20"/>
    <x v="91"/>
    <n v="585"/>
    <s v="Ondersteunen en organiseren van zittingen organen "/>
    <x v="3"/>
    <s v="Processen 6 lokale besturen"/>
    <x v="1"/>
    <s v="Ondersteunend proces_Onthaal en secretariaat_Secretariaat"/>
    <s v="Ondersteunend proces_Onthaal en secretariaat_Secretariaat_Ondersteunen en organiseren van zittingen organen "/>
    <s v="Laag"/>
    <s v="Beperkte directe financiële gevolgen, hoewel belangrijk voor administratieve ondersteuning."/>
    <s v="Laag"/>
    <s v="De onbeschikbaarheid, lekkage of aanpassing van informatie heeft een beperkte impact op de reputatie van het lokaal bestuur. Dit zal interne communicatie en communicatie naar betrokken belanghebbenden met zich meebrengen."/>
    <s v="Laag"/>
    <s v="De onbeschikbaarheid, lekkage of aanpassing van informatie kan leiden tot organisatorische problemen, maar heeft beperkte juridische gevolgen."/>
    <s v="Gemiddeld"/>
    <s v="De onbeschikbaarheid, lekkage of aanpassing van informatie veroorzaakt een aanzienlijke verstoring van de dienstverlening. Het proces kan maximaal één week onbeschikbaar zijn zonder gevolgen voor de dienstverlening."/>
    <s v="Laag"/>
    <s v="De onbeschikbaarheid of incorrectheid van informatie heeft een beperkte impact op het secretariaat, met compensatie mogelijk en maximaal 20% van de gebruikers geïmpacteerd."/>
    <s v="Gemiddeld"/>
    <e v="#N/A"/>
    <e v="#N/A"/>
    <e v="#N/A"/>
    <e v="#N/A"/>
    <e v="#N/A"/>
    <e v="#N/A"/>
    <e v="#N/A"/>
    <e v="#N/A"/>
    <e v="#N/A"/>
    <e v="#N/A"/>
    <e v="#N/A"/>
    <n v="0"/>
    <s v="Niet kritiek"/>
    <m/>
    <m/>
  </r>
  <r>
    <x v="2"/>
    <x v="20"/>
    <x v="92"/>
    <n v="581"/>
    <s v="Organiseren van het onthaal"/>
    <x v="3"/>
    <s v="Processen 6 lokale besturen"/>
    <x v="1"/>
    <s v="Ondersteunend proces_Onthaal en secretariaat_Onthaal"/>
    <s v="Ondersteunend proces_Onthaal en secretariaat_Onthaal_Organiseren van het onthaal"/>
    <s v="Laag"/>
    <s v="Beperkte directe financiële gevolgen, hoewel belangrijk voor de dienstverlening."/>
    <s v="Laag"/>
    <s v="De onbeschikbaarheid, lekkage of aanpassing van informatie heeft een beperkte impact op de reputatie van het lokaal bestuur. Dit zal interne communicatie en communicatie naar betrokken belanghebbenden met zich meebrengen."/>
    <s v="Laag"/>
    <s v="De onbeschikbaarheid, lekkage of aanpassing van informatie kan leiden tot organisatorische problemen, maar heeft beperkte juridische gevolgen."/>
    <s v="Gemiddeld"/>
    <s v="De onbeschikbaarheid, lekkage of aanpassing van informatie veroorzaakt een aanzienlijke verstoring van de dienstverlening. Het proces kan maximaal één week onbeschikbaar zijn zonder gevolgen voor de dienstverlening."/>
    <s v="Laag"/>
    <s v="De onbeschikbaarheid of incorrectheid van informatie heeft een beperkte impact op het onthaal, met compensatie mogelijk en maximaal 20% van de gebruikers geïmpacteerd."/>
    <s v="Gemiddeld"/>
    <e v="#N/A"/>
    <e v="#N/A"/>
    <e v="#N/A"/>
    <e v="#N/A"/>
    <e v="#N/A"/>
    <e v="#N/A"/>
    <e v="#N/A"/>
    <e v="#N/A"/>
    <e v="#N/A"/>
    <e v="#N/A"/>
    <e v="#N/A"/>
    <n v="0"/>
    <s v="Niet kritiek"/>
    <m/>
    <m/>
  </r>
  <r>
    <x v="2"/>
    <x v="20"/>
    <x v="91"/>
    <n v="583"/>
    <s v="Behandelen van inkomende contactmomenten (briefwisseling, ... ) "/>
    <x v="3"/>
    <s v="Processen 6 lokale besturen"/>
    <x v="1"/>
    <s v="Ondersteunend proces_Onthaal en secretariaat_Secretariaat"/>
    <s v="Ondersteunend proces_Onthaal en secretariaat_Secretariaat_Behandelen van inkomende contactmomenten (briefwisseling, ... ) "/>
    <s v="Laag"/>
    <s v="Beperkte directe financiële gevolgen, hoewel belangrijk voor administratieve ondersteuning."/>
    <s v="Laag"/>
    <s v="De onbeschikbaarheid, lekkage of aanpassing van informatie heeft een beperkte impact op de reputatie van het lokaal bestuur. Dit zal interne communicatie en communicatie naar betrokken belanghebbenden met zich meebrengen."/>
    <s v="Laag"/>
    <s v="De onbeschikbaarheid, lekkage of aanpassing van informatie kan leiden tot organisatorische problemen, maar heeft beperkte juridische gevolgen."/>
    <s v="Gemiddeld"/>
    <s v="De onbeschikbaarheid, lekkage of aanpassing van informatie veroorzaakt een aanzienlijke verstoring van de dienstverlening. Het proces kan maximaal één week onbeschikbaar zijn zonder gevolgen voor de dienstverlening."/>
    <s v="Laag"/>
    <s v="De onbeschikbaarheid of incorrectheid van informatie heeft een beperkte impact op het secretariaat, met compensatie mogelijk en maximaal 20% van de gebruikers geïmpacteerd."/>
    <s v="Gemiddeld"/>
    <e v="#N/A"/>
    <e v="#N/A"/>
    <e v="#N/A"/>
    <e v="#N/A"/>
    <e v="#N/A"/>
    <e v="#N/A"/>
    <e v="#N/A"/>
    <e v="#N/A"/>
    <e v="#N/A"/>
    <e v="#N/A"/>
    <e v="#N/A"/>
    <n v="0"/>
    <s v="Niet kritiek"/>
    <m/>
    <m/>
  </r>
  <r>
    <x v="2"/>
    <x v="20"/>
    <x v="91"/>
    <n v="584"/>
    <s v="Behandelen van uitgaande contactmomenten"/>
    <x v="3"/>
    <s v="Processen 6 lokale besturen"/>
    <x v="1"/>
    <s v="Ondersteunend proces_Onthaal en secretariaat_Secretariaat"/>
    <s v="Ondersteunend proces_Onthaal en secretariaat_Secretariaat_Behandelen van uitgaande contactmomenten"/>
    <s v="Laag"/>
    <s v="Beperkte directe financiële gevolgen, hoewel belangrijk voor administratieve ondersteuning."/>
    <s v="Laag"/>
    <s v="De onbeschikbaarheid, lekkage of aanpassing van informatie heeft een beperkte impact op de reputatie van het lokaal bestuur. Dit zal interne communicatie en communicatie naar betrokken belanghebbenden met zich meebrengen."/>
    <s v="Laag"/>
    <s v="De onbeschikbaarheid, lekkage of aanpassing van informatie kan leiden tot organisatorische problemen, maar heeft beperkte juridische gevolgen."/>
    <s v="Gemiddeld"/>
    <s v="De onbeschikbaarheid, lekkage of aanpassing van informatie veroorzaakt een aanzienlijke verstoring van de dienstverlening. Het proces kan maximaal één week onbeschikbaar zijn zonder gevolgen voor de dienstverlening."/>
    <s v="Laag"/>
    <s v="De onbeschikbaarheid of incorrectheid van informatie heeft een beperkte impact op het secretariaat, met compensatie mogelijk en maximaal 20% van de gebruikers geïmpacteerd."/>
    <s v="Gemiddeld"/>
    <e v="#N/A"/>
    <e v="#N/A"/>
    <e v="#N/A"/>
    <e v="#N/A"/>
    <e v="#N/A"/>
    <e v="#N/A"/>
    <e v="#N/A"/>
    <e v="#N/A"/>
    <e v="#N/A"/>
    <e v="#N/A"/>
    <e v="#N/A"/>
    <n v="0"/>
    <s v="Niet kritiek"/>
    <m/>
    <m/>
  </r>
  <r>
    <x v="2"/>
    <x v="21"/>
    <x v="93"/>
    <n v="433"/>
    <s v="Aanvragen van ontslag burgermeester"/>
    <x v="10"/>
    <s v="Inventaris decretale rapportage"/>
    <x v="1"/>
    <s v="Ondersteunend proces_Personeel en organisatie_Personeelsbeheer: Uitstroom"/>
    <s v="Ondersteunend proces_Personeel en organisatie_Personeelsbeheer: Uitstroom_Aanvragen van ontslag burgermeester"/>
    <s v="Groot"/>
    <s v="Directe impact op personeelsuitstroom, met ernstige financiële gevolgen bij problemen."/>
    <s v="Gemiddeld"/>
    <s v="De onbeschikbaarheid, lekkage of aanpassing van informatie heeft een aanzienlijke impact op de reputatie van het lokaal bestuur. Dit zal éénmalige negatieve berichtgeving in de pers met zich meebrengen."/>
    <s v="Groot"/>
    <s v="De onbeschikbaarheid, lekkage of aanpassing van informatie kan leiden tot ernstige juridische gevolgen zoals boetes."/>
    <s v="Groot"/>
    <s v="De onbeschikbaarheid, lekkage of aanpassing van informatie veroorzaakt een ernstige verstoring van de dienstverlening. Het proces kan maximaal 72 uur onbeschikbaar zijn zonder gevolgen voor de dienstverlening."/>
    <s v="Gemiddeld"/>
    <s v="De onbeschikbaarheid of incorrectheid van informatie kan aanzienlijke impact hebben op uitstroom, met financiële schade voor gebruikers."/>
    <s v="Groot"/>
    <e v="#N/A"/>
    <e v="#N/A"/>
    <e v="#N/A"/>
    <e v="#N/A"/>
    <e v="#N/A"/>
    <e v="#N/A"/>
    <e v="#N/A"/>
    <e v="#N/A"/>
    <e v="#N/A"/>
    <e v="#N/A"/>
    <e v="#N/A"/>
    <n v="0"/>
    <s v="Niet kritiek"/>
    <m/>
    <m/>
  </r>
  <r>
    <x v="2"/>
    <x v="21"/>
    <x v="93"/>
    <n v="434"/>
    <s v="Aanvragen van ontslag voorzitter vast bureau"/>
    <x v="10"/>
    <s v="Inventaris decretale rapportage"/>
    <x v="1"/>
    <s v="Ondersteunend proces_Personeel en organisatie_Personeelsbeheer: Uitstroom"/>
    <s v="Ondersteunend proces_Personeel en organisatie_Personeelsbeheer: Uitstroom_Aanvragen van ontslag voorzitter vast bureau"/>
    <s v="Groot"/>
    <s v="Directe impact op personeelsuitstroom, met ernstige financiële gevolgen bij problemen."/>
    <s v="Gemiddeld"/>
    <s v="De onbeschikbaarheid, lekkage of aanpassing van informatie heeft een aanzienlijke impact op de reputatie van het lokaal bestuur. Dit zal éénmalige negatieve berichtgeving in de pers met zich meebrengen."/>
    <s v="Groot"/>
    <s v="De onbeschikbaarheid, lekkage of aanpassing van informatie kan leiden tot ernstige juridische gevolgen zoals boetes."/>
    <s v="Groot"/>
    <s v="De onbeschikbaarheid, lekkage of aanpassing van informatie veroorzaakt een ernstige verstoring van de dienstverlening. Het proces kan maximaal 72 uur onbeschikbaar zijn zonder gevolgen voor de dienstverlening."/>
    <s v="Gemiddeld"/>
    <s v="De onbeschikbaarheid of incorrectheid van informatie kan aanzienlijke impact hebben op uitstroom, met financiële schade voor gebruikers."/>
    <s v="Groot"/>
    <e v="#N/A"/>
    <e v="#N/A"/>
    <e v="#N/A"/>
    <e v="#N/A"/>
    <e v="#N/A"/>
    <e v="#N/A"/>
    <e v="#N/A"/>
    <e v="#N/A"/>
    <e v="#N/A"/>
    <e v="#N/A"/>
    <e v="#N/A"/>
    <n v="0"/>
    <s v="Niet kritiek"/>
    <m/>
    <m/>
  </r>
  <r>
    <x v="2"/>
    <x v="21"/>
    <x v="94"/>
    <n v="514"/>
    <s v="Uitbetalen en boekhoudkundig verwerken van personeelskosten"/>
    <x v="10"/>
    <s v="Proceslijst Audit Vlaanderen"/>
    <x v="1"/>
    <s v="Ondersteunend proces_Personeel en organisatie_Personeelsbeheer: Personeelsadministratie"/>
    <s v="Ondersteunend proces_Personeel en organisatie_Personeelsbeheer: Personeelsadministratie_Uitbetalen en boekhoudkundig verwerken van personeelskosten"/>
    <s v="Groot"/>
    <s v="Directe impact op personeelsadministratie en payroll, met ernstige financiële gevolgen bij problemen."/>
    <s v="Kritiek"/>
    <s v="De onbeschikbaarheid, lekkage of aanpassing van informatie heeft een zeer ernstige impact op de reputatie van het lokaal bestuur. Dit zal een continue negatieve berichtgeving in de pers met zich meebrengen."/>
    <s v="Kritiek"/>
    <s v="De onbeschikbaarheid, lekkage of aanpassing van informatie kan leiden tot zeer ernstige juridische gevolgen zoals juridische vervolging."/>
    <s v="Kritiek"/>
    <s v="De onbeschikbaarheid, lekkage of aanpassing van informatie veroorzaakt een zeer ernstige verstoring van de dienstverlening. Het proces kan maximaal 24 uur onbeschikbaar zijn zonder gevolgen voor de dienstverlening."/>
    <s v="Gemiddeld"/>
    <s v="De onbeschikbaarheid of incorrectheid van informatie kan aanzienlijke impact hebben op personeelsadministratie, met financiële schade voor gebruikers."/>
    <s v="Kritiek"/>
    <s v="Kritiek"/>
    <s v="Het uitbetalen en boekhoudkundig verwerken van personeelskosten is essentieel voor de financiële stabiliteit en operationele continuïteit van de gemeente. Problemen met beschikbaarheid, betrouwbaarheid of integriteit van informatie kunnen leiden tot zeer ernstige financiële gevolgen, zoals vertragingen in betalingen, juridische kosten en verlies van vertrouwen, met financiële schade van meer dan 20% van de jaaromzet."/>
    <s v="Kritiek"/>
    <s v="Problemen met beschikbaarheid, betrouwbaarheid of integriteit van informatie kunnen leiden tot zeer ernstige reputatieschade, resulterend in continue negatieve berichtgeving. Dit proces is cruciaal voor de tijdige en correcte betaling van salarissen en andere personeelskosten, wat direct invloed heeft op het welzijn en de motivatie van medewerkers."/>
    <s v="Kritiek"/>
    <s v="De onbeschikbaarheid, lekkage of aanpassing van informatie kan leiden tot zeer ernstige juridische gevolgen zoals juridische vervolging, gezien het belang van correcte informatie voor het uitbetalen en boekhoudkundig verwerken van personeelskosten en naleving van wettelijke vereisten."/>
    <s v="Kritiek"/>
    <s v="De onbeschikbaarheid, lekkage of aanpassing van informatie kan leiden tot zeer ernstige verstoringen in de uitbetaling en boekhoudkundige verwerking van personeelskosten, wat directe negatieve gevolgen heeft voor de financiële stabiliteit en operationele continuïteit van de organisatie, evenals het welzijn van het personeel."/>
    <s v="Groot"/>
    <s v="De onbeschikbaarheid, lekkage of aanpassing van informatie in dit proces kan leiden tot ernstige verstoringen in de uitbetaling en boekhoudkundige verwerking van personeelskosten, waarbij tot 75% van de gebruikers (organisaties en personeel) wordt geïmpacteerd. Er is blijvende impact voor gebruikers."/>
    <s v="Kritiek"/>
    <n v="4"/>
    <s v="Kritiek"/>
    <m/>
    <m/>
  </r>
  <r>
    <x v="2"/>
    <x v="21"/>
    <x v="94"/>
    <n v="515"/>
    <s v="Opvolgen van personeelsschulden en pensioenen"/>
    <x v="10"/>
    <s v="Proceslijst Audit Vlaanderen"/>
    <x v="1"/>
    <s v="Ondersteunend proces_Personeel en organisatie_Personeelsbeheer: Personeelsadministratie"/>
    <s v="Ondersteunend proces_Personeel en organisatie_Personeelsbeheer: Personeelsadministratie_Opvolgen van personeelsschulden en pensioenen"/>
    <s v="Groot"/>
    <s v="Directe impact op personeelsadministratie en payroll, met ernstige financiële gevolgen bij problemen."/>
    <s v="Kritiek"/>
    <s v="De onbeschikbaarheid, lekkage of aanpassing van informatie heeft een zeer ernstige impact op de reputatie van het lokaal bestuur. Dit zal een continue negatieve berichtgeving in de pers met zich meebrengen."/>
    <s v="Kritiek"/>
    <s v="De onbeschikbaarheid, lekkage of aanpassing van informatie kan leiden tot zeer ernstige juridische gevolgen zoals juridische vervolging."/>
    <s v="Kritiek"/>
    <s v="De onbeschikbaarheid, lekkage of aanpassing van informatie veroorzaakt een zeer ernstige verstoring van de dienstverlening. Het proces kan maximaal 24 uur onbeschikbaar zijn zonder gevolgen voor de dienstverlening."/>
    <s v="Gemiddeld"/>
    <s v="De onbeschikbaarheid of incorrectheid van informatie kan aanzienlijke impact hebben op personeelsadministratie, met financiële schade voor gebruikers."/>
    <s v="Kritiek"/>
    <s v="Groot"/>
    <s v="Het opvolgen van personeelsschulden en pensioenen is belangrijk voor de financiële planning en verplichtingen van de gemeente. Problemen met informatie kunnen leiden tot ernstige financiële gevolgen, zoals verlies van kredieten, juridische kosten en verlies van vertrouwen, met financiële schade van 15-20% van de jaaromzet."/>
    <s v="Kritiek"/>
    <s v="Problemen met beschikbaarheid, betrouwbaarheid of integriteit van informatie kunnen leiden tot zeer ernstige reputatieschade, resulterend in continue negatieve berichtgeving. Dit proces is essentieel voor het beheer van financiële verplichtingen en pensioenen, wat direct invloed heeft op de financiële zekerheid van medewerkers."/>
    <s v="Kritiek"/>
    <s v="De onbeschikbaarheid, lekkage of aanpassing van informatie kan leiden tot zeer ernstige juridische gevolgen zoals juridische vervolging, gezien het belang van correcte informatie voor het opvolgen van personeelsschulden en pensioenen en naleving van wettelijke vereisten."/>
    <s v="Kritiek"/>
    <s v="De onbeschikbaarheid, lekkage of aanpassing van informatie kan leiden tot zeer ernstige verstoringen in de opvolging van personeelsschulden en pensioenen, wat directe negatieve gevolgen heeft voor de financiële stabiliteit en operationele continuïteit van de organisatie, evenals het welzijn van het personeel."/>
    <s v="Groot"/>
    <s v="De onbeschikbaarheid, lekkage of aanpassing van informatie in dit proces kan leiden tot ernstige verstoringen in de opvolging van personeelsschulden en pensioenen, waarbij tot 75% van de gebruikers (organisaties en personeel) wordt geïmpacteerd. Er is blijvende impact voor gebruikers."/>
    <s v="Kritiek"/>
    <n v="3"/>
    <s v="Kritiek"/>
    <m/>
    <m/>
  </r>
  <r>
    <x v="2"/>
    <x v="21"/>
    <x v="95"/>
    <n v="606"/>
    <s v="Beheren van verplichte opleidingsvoorwaarden en legitimatiekaarten"/>
    <x v="10"/>
    <s v="Proceslijst Audit Vlaanderen"/>
    <x v="1"/>
    <s v="Ondersteunend proces_Personeel en organisatie_Personeelsbeheer: Loopbaan- en talentontwikkeling"/>
    <s v="Ondersteunend proces_Personeel en organisatie_Personeelsbeheer: Loopbaan- en talentontwikkeling_Beheren van verplichte opleidingsvoorwaarden en legitimatiekaarten"/>
    <s v="Laag"/>
    <s v="Beperkte directe financiële gevolgen, hoewel belangrijk voor personeelsontwikkeling. "/>
    <s v="Laag"/>
    <s v="De onbeschikbaarheid, lekkage of aanpassing van informatie heeft een beperkte impact op de reputatie van het lokaal bestuur. Dit zal interne communicatie en communicatie naar betrokken belanghebbenden met zich meebrengen."/>
    <s v="Laag"/>
    <s v="De onbeschikbaarheid, lekkage of aanpassing van informatie kan leiden tot organisatorische problemen, maar heeft beperkte juridische gevolgen."/>
    <s v="Laag"/>
    <s v="De onbeschikbaarheid, lekkage of aanpassing van informatie veroorzaakt een beperkte verstoring van de dienstverlening. Het proces kan maximaal één maand onbeschikbaar zijn zonder gevolgen voor de dienstverlening."/>
    <s v="Gemiddeld "/>
    <s v="De onbeschikbaarheid of incorrectheid van informatie kan aanzienlijke impact hebben op loopbaan- en talentontwikkeling, met financiële schade voor gebruikers."/>
    <s v="Laag"/>
    <e v="#N/A"/>
    <e v="#N/A"/>
    <e v="#N/A"/>
    <e v="#N/A"/>
    <e v="#N/A"/>
    <e v="#N/A"/>
    <e v="#N/A"/>
    <e v="#N/A"/>
    <e v="#N/A"/>
    <e v="#N/A"/>
    <e v="#N/A"/>
    <n v="0"/>
    <s v="Niet kritiek"/>
    <m/>
    <m/>
  </r>
  <r>
    <x v="2"/>
    <x v="21"/>
    <x v="95"/>
    <n v="608"/>
    <s v="Monitoren en uitvoeren evaluaties personeel"/>
    <x v="10"/>
    <s v="Proceslijst Audit Vlaanderen"/>
    <x v="1"/>
    <s v="Ondersteunend proces_Personeel en organisatie_Personeelsbeheer: Loopbaan- en talentontwikkeling"/>
    <s v="Ondersteunend proces_Personeel en organisatie_Personeelsbeheer: Loopbaan- en talentontwikkeling_Monitoren en uitvoeren evaluaties personeel"/>
    <s v="Laag"/>
    <s v="Beperkte directe financiële gevolgen, hoewel belangrijk voor personeelsontwikkeling. "/>
    <s v="Laag"/>
    <s v="De onbeschikbaarheid, lekkage of aanpassing van informatie heeft een beperkte impact op de reputatie van het lokaal bestuur. Dit zal interne communicatie en communicatie naar betrokken belanghebbenden met zich meebrengen."/>
    <s v="Laag"/>
    <s v="De onbeschikbaarheid, lekkage of aanpassing van informatie kan leiden tot organisatorische problemen, maar heeft beperkte juridische gevolgen."/>
    <s v="Laag"/>
    <s v="De onbeschikbaarheid, lekkage of aanpassing van informatie veroorzaakt een beperkte verstoring van de dienstverlening. Het proces kan maximaal één maand onbeschikbaar zijn zonder gevolgen voor de dienstverlening."/>
    <s v="Gemiddeld "/>
    <s v="De onbeschikbaarheid of incorrectheid van informatie kan aanzienlijke impact hebben op loopbaan- en talentontwikkeling, met financiële schade voor gebruikers."/>
    <s v="Laag"/>
    <e v="#N/A"/>
    <e v="#N/A"/>
    <e v="#N/A"/>
    <e v="#N/A"/>
    <e v="#N/A"/>
    <e v="#N/A"/>
    <e v="#N/A"/>
    <e v="#N/A"/>
    <e v="#N/A"/>
    <e v="#N/A"/>
    <e v="#N/A"/>
    <n v="0"/>
    <s v="Niet kritiek"/>
    <m/>
    <m/>
  </r>
  <r>
    <x v="2"/>
    <x v="21"/>
    <x v="96"/>
    <n v="18"/>
    <s v="Betalen van lonen (en supplementen) aan personeel gemeente en OCMW"/>
    <x v="10"/>
    <s v="Processen 6 lokale besturen"/>
    <x v="1"/>
    <s v="Ondersteunend proces_Personeel en organisatie_Personeelsbeleid"/>
    <s v="Ondersteunend proces_Personeel en organisatie_Personeelsbeleid_Betalen van lonen (en supplementen) aan personeel gemeente en OCMW"/>
    <s v="Laag"/>
    <s v="Beperkte financiële gevolgen, hoewel belangrijk voor personeelsbeleid. "/>
    <s v="Gemiddeld"/>
    <s v="De onbeschikbaarheid, lekkage of aanpassing van informatie heeft een aanzienlijke impact op de reputatie van het lokaal bestuur. Dit zal éénmalige negatieve berichtgeving in de pers met zich meebrengen."/>
    <s v="Gemiddeld"/>
    <s v="De onbeschikbaarheid, lekkage of aanpassing van informatie kan leiden tot aanzienlijke juridische gevolgen zoals aanmaningen."/>
    <s v="Laag"/>
    <s v="De onbeschikbaarheid, lekkage of aanpassing van informatie veroorzaakt een beperkte verstoring van de dienstverlening. Het proces kan maximaal één maand onbeschikbaar zijn zonder gevolgen voor de dienstverlening."/>
    <s v="Laag"/>
    <s v="De onbeschikbaarheid of incorrectheid van informatie heeft een beperkte impact op personeelsbeleid, met compensatie mogelijk en maximaal 20% van de gebruikers geïmpacteerd. "/>
    <s v="Gemiddeld"/>
    <e v="#N/A"/>
    <e v="#N/A"/>
    <e v="#N/A"/>
    <e v="#N/A"/>
    <e v="#N/A"/>
    <e v="#N/A"/>
    <e v="#N/A"/>
    <e v="#N/A"/>
    <e v="#N/A"/>
    <e v="#N/A"/>
    <e v="#N/A"/>
    <n v="0"/>
    <s v="Niet kritiek"/>
    <m/>
    <m/>
  </r>
  <r>
    <x v="2"/>
    <x v="21"/>
    <x v="97"/>
    <n v="603"/>
    <s v="Voorzien van werkverschaffing (sociale en beschermde werkplaatsen, weer-werk-actie, PWA en dergelijke)"/>
    <x v="10"/>
    <s v="Proceslijst Audit Vlaanderen"/>
    <x v="1"/>
    <s v="Ondersteunend proces_Personeel en organisatie_Sociaal overleg"/>
    <s v="Ondersteunend proces_Personeel en organisatie_Sociaal overleg_Voorzien van werkverschaffing (sociale en beschermde werkplaatsen, weer-werk-actie, PWA en dergelijke)"/>
    <s v="Laag"/>
    <s v="Beperkte directe financiële gevolgen, hoewel belangrijk voor sociale cohesie."/>
    <s v="Groot"/>
    <s v="De onbeschikbaarheid, lekkage of aanpassing van informatie heeft een aanzienlijke impact op de reputatie van het lokaal bestuur. Dit zal enkele dagen van negatieve berichtgeving in de pers met zich meebrengen."/>
    <s v="Gemiddeld"/>
    <s v="De onbeschikbaarheid, lekkage of aanpassing van informatie kan leiden tot aanzienlijke juridische gevolgen zoals aanmaningen."/>
    <s v="Kritiek"/>
    <s v="De onbeschikbaarheid, lekkage of aanpassing van informatie veroorzaakt een zeer ernstige verstoring van de dienstverlening. Het proces kan maximaal 24 uur onbeschikbaar zijn zonder gevolgen voor de dienstverlening."/>
    <s v="Laag"/>
    <s v="De onbeschikbaarheid of incorrectheid van informatie heeft een beperkte impact op sociaal overleg, met compensatie mogelijk en maximaal 20% van de gebruikers geïmpacteerd. "/>
    <s v="Kritiek"/>
    <s v="Gemiddeld"/>
    <s v="Het voorzien van werkverschaffing is belangrijk voor de sociale inclusie en ondersteuning van kwetsbare groepen. Problemen met beschikbaarheid, betrouwbaarheid of integriteit van informatie kunnen leiden tot aanzienlijke financiële gevolgen, zoals verlies van subsidies, juridische kosten en verlies van vertrouwen, met financiële schade van 10-15% van de jaaromzet."/>
    <s v="Groot"/>
    <s v="Problemen met beschikbaarheid, betrouwbaarheid of integriteit van informatie kunnen leiden tot ernstige reputatieschade, resulterend in enkele dagen negatieve berichtgeving. Dit proces is belangrijk voor de sociale inclusie en werkgelegenheid van kwetsbare groepen."/>
    <s v="Gemiddeld"/>
    <s v="De onbeschikbaarheid, lekkage of aanpassing van informatie kan leiden tot aanzienlijke juridische gevolgen zoals een aanmaning, gezien het belang van correcte informatie voor het voorzien van werkverschaffing en naleving van wettelijke vereisten."/>
    <s v="Kritiek"/>
    <s v="De onbeschikbaarheid, lekkage of aanpassing van informatie kan leiden tot zeer ernstige verstoringen in de werkverschaffing, wat directe negatieve gevolgen heeft voor de sociale inclusie en het welzijn van kwetsbare groepen. Dit kan ook leiden tot juridische en financiële problemen voor de organisatie."/>
    <s v="Laag"/>
    <s v="De onbeschikbaarheid, lekkage of aanpassing van informatie in dit proces kan leiden tot beperkte verstoringen in de werkverschaffing, waarbij tot 20% van de gebruikers (organisaties en burgers) wordt geïmpacteerd. Een compensatie voor gebruikers is mogelijk."/>
    <s v="Kritiek"/>
    <n v="1"/>
    <s v="Kritiek"/>
    <m/>
    <m/>
  </r>
  <r>
    <x v="2"/>
    <x v="21"/>
    <x v="98"/>
    <n v="587"/>
    <s v="Bepalen en monitoren van waarden"/>
    <x v="10"/>
    <s v="Proceslijst Audit Vlaanderen"/>
    <x v="1"/>
    <s v="Ondersteunend proces_Personeel en organisatie_Organisatiecultuur"/>
    <s v="Ondersteunend proces_Personeel en organisatie_Organisatiecultuur_Bepalen en monitoren van waarden"/>
    <s v="Laag"/>
    <s v="Beperkte directe financiële gevolgen, hoewel belangrijk voor de interne cohesie."/>
    <s v="Laag"/>
    <s v="De onbeschikbaarheid, lekkage of aanpassing van informatie heeft een beperkte impact op de reputatie van het lokaal bestuur. Dit zal interne communicatie en communicatie naar betrokken belanghebbenden met zich meebrengen."/>
    <s v="Laag"/>
    <s v="De onbeschikbaarheid, lekkage of aanpassing van informatie kan leiden tot organisatorische problemen, maar heeft beperkte juridische gevolgen."/>
    <s v="Laag"/>
    <s v="De onbeschikbaarheid, lekkage of aanpassing van informatie veroorzaakt een beperkte verstoring van de dienstverlening. Het proces kan maximaal één maand onbeschikbaar zijn zonder gevolgen voor de dienstverlening."/>
    <s v="Laag"/>
    <s v="De onbeschikbaarheid of incorrectheid van informatie heeft een beperkte impact op de organisatiecultuur, met compensatie mogelijk en maximaal 20% van de gebruikers geïmpacteerd."/>
    <s v="Laag"/>
    <e v="#N/A"/>
    <e v="#N/A"/>
    <e v="#N/A"/>
    <e v="#N/A"/>
    <e v="#N/A"/>
    <e v="#N/A"/>
    <e v="#N/A"/>
    <e v="#N/A"/>
    <e v="#N/A"/>
    <e v="#N/A"/>
    <e v="#N/A"/>
    <n v="0"/>
    <s v="Niet kritiek"/>
    <m/>
    <m/>
  </r>
  <r>
    <x v="2"/>
    <x v="21"/>
    <x v="98"/>
    <n v="588"/>
    <s v="Uitvoeren van veranderingsmanagement"/>
    <x v="10"/>
    <s v="Proceslijst Audit Vlaanderen"/>
    <x v="1"/>
    <s v="Ondersteunend proces_Personeel en organisatie_Organisatiecultuur"/>
    <s v="Ondersteunend proces_Personeel en organisatie_Organisatiecultuur_Uitvoeren van veranderingsmanagement"/>
    <s v="Laag"/>
    <s v="Beperkte directe financiële gevolgen, hoewel belangrijk voor de interne cohesie."/>
    <s v="Laag"/>
    <s v="De onbeschikbaarheid, lekkage of aanpassing van informatie heeft een beperkte impact op de reputatie van het lokaal bestuur. Dit zal interne communicatie en communicatie naar betrokken belanghebbenden met zich meebrengen."/>
    <s v="Laag"/>
    <s v="De onbeschikbaarheid, lekkage of aanpassing van informatie kan leiden tot organisatorische problemen, maar heeft beperkte juridische gevolgen."/>
    <s v="Laag"/>
    <s v="De onbeschikbaarheid, lekkage of aanpassing van informatie veroorzaakt een beperkte verstoring van de dienstverlening. Het proces kan maximaal één maand onbeschikbaar zijn zonder gevolgen voor de dienstverlening."/>
    <s v="Laag"/>
    <s v="De onbeschikbaarheid of incorrectheid van informatie heeft een beperkte impact op de organisatiecultuur, met compensatie mogelijk en maximaal 20% van de gebruikers geïmpacteerd."/>
    <s v="Laag"/>
    <e v="#N/A"/>
    <e v="#N/A"/>
    <e v="#N/A"/>
    <e v="#N/A"/>
    <e v="#N/A"/>
    <e v="#N/A"/>
    <e v="#N/A"/>
    <e v="#N/A"/>
    <e v="#N/A"/>
    <e v="#N/A"/>
    <e v="#N/A"/>
    <n v="0"/>
    <s v="Niet kritiek"/>
    <m/>
    <m/>
  </r>
  <r>
    <x v="2"/>
    <x v="21"/>
    <x v="99"/>
    <n v="456"/>
    <s v="Opmaken en monitoren van diensverleningsconcept"/>
    <x v="10"/>
    <s v="Proceslijst Audit Vlaanderen"/>
    <x v="1"/>
    <s v="Ondersteunend proces_Personeel en organisatie_Organisatiestructuur"/>
    <s v="Ondersteunend proces_Personeel en organisatie_Organisatiestructuur_Opmaken en monitoren van diensverleningsconcept"/>
    <s v="Laag"/>
    <s v="Beperkte directe financiële gevolgen, hoewel belangrijk voor de interne organisatie."/>
    <s v="Laag"/>
    <s v="De onbeschikbaarheid, lekkage of aanpassing van informatie heeft een beperkte impact op de reputatie van het lokaal bestuur. Dit zal interne communicatie en communicatie naar betrokken belanghebbenden met zich meebrengen."/>
    <s v="Laag"/>
    <s v="De onbeschikbaarheid, lekkage of aanpassing van informatie kan leiden tot organisatorische problemen, maar heeft beperkte juridische gevolgen."/>
    <s v="Laag"/>
    <s v="De onbeschikbaarheid, lekkage of aanpassing van informatie veroorzaakt een beperkte verstoring van de dienstverlening. Het proces kan maximaal één maand onbeschikbaar zijn zonder gevolgen voor de dienstverlening."/>
    <s v="Laag"/>
    <s v="De onbeschikbaarheid of incorrectheid van informatie heeft een beperkte impact op de organisatiestructuur, met compensatie mogelijk en maximaal 20% van de gebruikers geïmpacteerd."/>
    <s v="Laag"/>
    <e v="#N/A"/>
    <e v="#N/A"/>
    <e v="#N/A"/>
    <e v="#N/A"/>
    <e v="#N/A"/>
    <e v="#N/A"/>
    <e v="#N/A"/>
    <e v="#N/A"/>
    <e v="#N/A"/>
    <e v="#N/A"/>
    <e v="#N/A"/>
    <n v="0"/>
    <s v="Niet kritiek"/>
    <m/>
    <m/>
  </r>
  <r>
    <x v="2"/>
    <x v="21"/>
    <x v="99"/>
    <n v="589"/>
    <s v="Opmaken en monitoren van organogram &amp; organisatiestructuur"/>
    <x v="10"/>
    <s v="Proceslijst Audit Vlaanderen"/>
    <x v="1"/>
    <s v="Ondersteunend proces_Personeel en organisatie_Organisatiestructuur"/>
    <s v="Ondersteunend proces_Personeel en organisatie_Organisatiestructuur_Opmaken en monitoren van organogram &amp; organisatiestructuur"/>
    <s v="Laag"/>
    <s v="Beperkte directe financiële gevolgen, hoewel belangrijk voor de interne organisatie."/>
    <s v="Laag"/>
    <s v="De onbeschikbaarheid, lekkage of aanpassing van informatie heeft een beperkte impact op de reputatie van het lokaal bestuur. Dit zal interne communicatie en communicatie naar betrokken belanghebbenden met zich meebrengen."/>
    <s v="Laag"/>
    <s v="De onbeschikbaarheid, lekkage of aanpassing van informatie kan leiden tot organisatorische problemen, maar heeft beperkte juridische gevolgen."/>
    <s v="Laag"/>
    <s v="De onbeschikbaarheid, lekkage of aanpassing van informatie veroorzaakt een beperkte verstoring van de dienstverlening. Het proces kan maximaal één maand onbeschikbaar zijn zonder gevolgen voor de dienstverlening."/>
    <s v="Laag"/>
    <s v="De onbeschikbaarheid of incorrectheid van informatie heeft een beperkte impact op de organisatiestructuur, met compensatie mogelijk en maximaal 20% van de gebruikers geïmpacteerd."/>
    <s v="Laag"/>
    <e v="#N/A"/>
    <e v="#N/A"/>
    <e v="#N/A"/>
    <e v="#N/A"/>
    <e v="#N/A"/>
    <e v="#N/A"/>
    <e v="#N/A"/>
    <e v="#N/A"/>
    <e v="#N/A"/>
    <e v="#N/A"/>
    <e v="#N/A"/>
    <n v="0"/>
    <s v="Niet kritiek"/>
    <m/>
    <m/>
  </r>
  <r>
    <x v="2"/>
    <x v="21"/>
    <x v="99"/>
    <n v="591"/>
    <s v="Beheren van ondertekeningsbevoegdheid, delegaties, huishoudelijk reglement,.."/>
    <x v="10"/>
    <s v="Proceslijst Audit Vlaanderen"/>
    <x v="1"/>
    <s v="Ondersteunend proces_Personeel en organisatie_Organisatiestructuur"/>
    <s v="Ondersteunend proces_Personeel en organisatie_Organisatiestructuur_Beheren van ondertekeningsbevoegdheid, delegaties, huishoudelijk reglement,.."/>
    <s v="Laag"/>
    <s v="Beperkte directe financiële gevolgen, hoewel belangrijk voor de interne organisatie."/>
    <s v="Laag"/>
    <s v="De onbeschikbaarheid, lekkage of aanpassing van informatie heeft een beperkte impact op de reputatie van het lokaal bestuur. Dit zal interne communicatie en communicatie naar betrokken belanghebbenden met zich meebrengen."/>
    <s v="Laag"/>
    <s v="De onbeschikbaarheid, lekkage of aanpassing van informatie kan leiden tot organisatorische problemen, maar heeft beperkte juridische gevolgen."/>
    <s v="Laag"/>
    <s v="De onbeschikbaarheid, lekkage of aanpassing van informatie veroorzaakt een beperkte verstoring van de dienstverlening. Het proces kan maximaal één maand onbeschikbaar zijn zonder gevolgen voor de dienstverlening."/>
    <s v="Laag"/>
    <s v="De onbeschikbaarheid of incorrectheid van informatie heeft een beperkte impact op de organisatiestructuur, met compensatie mogelijk en maximaal 20% van de gebruikers geïmpacteerd."/>
    <s v="Laag"/>
    <e v="#N/A"/>
    <e v="#N/A"/>
    <e v="#N/A"/>
    <e v="#N/A"/>
    <e v="#N/A"/>
    <e v="#N/A"/>
    <e v="#N/A"/>
    <e v="#N/A"/>
    <e v="#N/A"/>
    <e v="#N/A"/>
    <e v="#N/A"/>
    <n v="0"/>
    <s v="Niet kritiek"/>
    <m/>
    <m/>
  </r>
  <r>
    <x v="2"/>
    <x v="21"/>
    <x v="99"/>
    <n v="592"/>
    <s v="Beheren van beslissingsorganen en besluitvorming"/>
    <x v="10"/>
    <s v="Proceslijst Audit Vlaanderen"/>
    <x v="1"/>
    <s v="Ondersteunend proces_Personeel en organisatie_Organisatiestructuur"/>
    <s v="Ondersteunend proces_Personeel en organisatie_Organisatiestructuur_Beheren van beslissingsorganen en besluitvorming"/>
    <s v="Laag"/>
    <s v="Beperkte directe financiële gevolgen, hoewel belangrijk voor de interne organisatie."/>
    <s v="Laag"/>
    <s v="De onbeschikbaarheid, lekkage of aanpassing van informatie heeft een beperkte impact op de reputatie van het lokaal bestuur. Dit zal interne communicatie en communicatie naar betrokken belanghebbenden met zich meebrengen."/>
    <s v="Laag"/>
    <s v="De onbeschikbaarheid, lekkage of aanpassing van informatie kan leiden tot organisatorische problemen, maar heeft beperkte juridische gevolgen."/>
    <s v="Laag"/>
    <s v="De onbeschikbaarheid, lekkage of aanpassing van informatie veroorzaakt een beperkte verstoring van de dienstverlening. Het proces kan maximaal één maand onbeschikbaar zijn zonder gevolgen voor de dienstverlening."/>
    <s v="Laag"/>
    <s v="De onbeschikbaarheid of incorrectheid van informatie heeft een beperkte impact op de organisatiestructuur, met compensatie mogelijk en maximaal 20% van de gebruikers geïmpacteerd."/>
    <s v="Laag"/>
    <e v="#N/A"/>
    <e v="#N/A"/>
    <e v="#N/A"/>
    <e v="#N/A"/>
    <e v="#N/A"/>
    <e v="#N/A"/>
    <e v="#N/A"/>
    <e v="#N/A"/>
    <e v="#N/A"/>
    <e v="#N/A"/>
    <e v="#N/A"/>
    <n v="0"/>
    <s v="Niet kritiek"/>
    <m/>
    <m/>
  </r>
  <r>
    <x v="2"/>
    <x v="21"/>
    <x v="100"/>
    <n v="617"/>
    <s v="Organiseren van personeelsevenementen"/>
    <x v="10"/>
    <s v="Proceslijst Audit Vlaanderen"/>
    <x v="1"/>
    <s v="Ondersteunend proces_Personeel en organisatie_Personeelevenementen"/>
    <s v="Ondersteunend proces_Personeel en organisatie_Personeelevenementen_Organiseren van personeelsevenementen"/>
    <s v="Laag"/>
    <s v="Beperkte directe financiële gevolgen, hoewel belangrijk voor de interne cohesie."/>
    <s v="Laag"/>
    <s v="De onbeschikbaarheid, lekkage of aanpassing van informatie heeft een beperkte impact op de reputatie van het lokaal bestuur. Dit zal interne communicatie en communicatie naar betrokken belanghebbenden met zich meebrengen."/>
    <s v="Laag"/>
    <s v="De onbeschikbaarheid, lekkage of aanpassing van informatie kan leiden tot organisatorische problemen, maar heeft beperkte juridische gevolgen."/>
    <s v="Laag"/>
    <s v="De onbeschikbaarheid, lekkage of aanpassing van informatie veroorzaakt een beperkte verstoring van de dienstverlening. Het proces kan maximaal één maand onbeschikbaar zijn zonder gevolgen voor de dienstverlening."/>
    <s v="Laag"/>
    <s v="De onbeschikbaarheid of incorrectheid van informatie heeft een beperkte impact op personeelsevenementen, met compensatie mogelijk en maximaal 20% van de gebruikers geïmpacteerd."/>
    <s v="Laag"/>
    <e v="#N/A"/>
    <e v="#N/A"/>
    <e v="#N/A"/>
    <e v="#N/A"/>
    <e v="#N/A"/>
    <e v="#N/A"/>
    <e v="#N/A"/>
    <e v="#N/A"/>
    <e v="#N/A"/>
    <e v="#N/A"/>
    <e v="#N/A"/>
    <n v="0"/>
    <s v="Niet kritiek"/>
    <m/>
    <m/>
  </r>
  <r>
    <x v="2"/>
    <x v="21"/>
    <x v="101"/>
    <n v="598"/>
    <s v="Voorzien van aanwerving en selectie"/>
    <x v="10"/>
    <s v="Proceslijst Audit Vlaanderen"/>
    <x v="1"/>
    <s v="Ondersteunend proces_Personeel en organisatie_Personeelsbeheer: Instroom en werving"/>
    <s v="Ondersteunend proces_Personeel en organisatie_Personeelsbeheer: Instroom en werving_Voorzien van aanwerving en selectie"/>
    <s v="Laag"/>
    <s v="Beperkte directe financiële gevolgen, hoewel belangrijk voor personeelswerving"/>
    <s v="Gemiddeld"/>
    <s v="De onbeschikbaarheid, lekkage of aanpassing van informatie heeft een aanzienlijke impact op de reputatie van het lokaal bestuur. Dit zal éénmalige negatieve berichtgeving in de pers met zich meebrengen."/>
    <s v="Laag"/>
    <s v="De onbeschikbaarheid, lekkage of aanpassing van informatie kan leiden tot organisatorische problemen, maar heeft beperkte juridische gevolgen."/>
    <s v="Groot"/>
    <s v="De onbeschikbaarheid, lekkage of aanpassing van informatie veroorzaakt een ernstige verstoring van de dienstverlening. Het proces kan maximaal 72 uur onbeschikbaar zijn zonder gevolgen voor de dienstverlening."/>
    <s v="Gemiddeld"/>
    <s v="De onbeschikbaarheid of incorrectheid van informatie kan aanzienlijke impact hebben op instroom en werving, met financiële schade voor gebruikers."/>
    <s v="Groot"/>
    <e v="#N/A"/>
    <e v="#N/A"/>
    <e v="#N/A"/>
    <e v="#N/A"/>
    <e v="#N/A"/>
    <e v="#N/A"/>
    <e v="#N/A"/>
    <e v="#N/A"/>
    <e v="#N/A"/>
    <e v="#N/A"/>
    <e v="#N/A"/>
    <n v="0"/>
    <s v="Niet kritiek"/>
    <m/>
    <m/>
  </r>
  <r>
    <x v="2"/>
    <x v="21"/>
    <x v="101"/>
    <n v="599"/>
    <s v="Uitvoeren van onthaalbeleid"/>
    <x v="10"/>
    <s v="Proceslijst Audit Vlaanderen"/>
    <x v="1"/>
    <s v="Ondersteunend proces_Personeel en organisatie_Personeelsbeheer: Instroom en werving"/>
    <s v="Ondersteunend proces_Personeel en organisatie_Personeelsbeheer: Instroom en werving_Uitvoeren van onthaalbeleid"/>
    <s v="Laag"/>
    <s v="Beperkte directe financiële gevolgen, hoewel belangrijk voor personeelswerving"/>
    <s v="Gemiddeld"/>
    <s v="De onbeschikbaarheid, lekkage of aanpassing van informatie heeft een aanzienlijke impact op de reputatie van het lokaal bestuur. Dit zal éénmalige negatieve berichtgeving in de pers met zich meebrengen."/>
    <s v="Laag"/>
    <s v="De onbeschikbaarheid, lekkage of aanpassing van informatie kan leiden tot organisatorische problemen, maar heeft beperkte juridische gevolgen."/>
    <s v="Groot"/>
    <s v="De onbeschikbaarheid, lekkage of aanpassing van informatie veroorzaakt een ernstige verstoring van de dienstverlening. Het proces kan maximaal 72 uur onbeschikbaar zijn zonder gevolgen voor de dienstverlening."/>
    <s v="Gemiddeld"/>
    <s v="De onbeschikbaarheid of incorrectheid van informatie kan aanzienlijke impact hebben op instroom en werving, met financiële schade voor gebruikers."/>
    <s v="Groot"/>
    <e v="#N/A"/>
    <e v="#N/A"/>
    <e v="#N/A"/>
    <e v="#N/A"/>
    <e v="#N/A"/>
    <e v="#N/A"/>
    <e v="#N/A"/>
    <e v="#N/A"/>
    <e v="#N/A"/>
    <e v="#N/A"/>
    <e v="#N/A"/>
    <n v="0"/>
    <s v="Niet kritiek"/>
    <m/>
    <m/>
  </r>
  <r>
    <x v="2"/>
    <x v="21"/>
    <x v="101"/>
    <n v="627"/>
    <s v="Organiseren van selectiegesprekken"/>
    <x v="10"/>
    <s v="Processen 6 lokale besturen"/>
    <x v="1"/>
    <s v="Ondersteunend proces_Personeel en organisatie_Personeelsbeheer: Instroom en werving"/>
    <s v="Ondersteunend proces_Personeel en organisatie_Personeelsbeheer: Instroom en werving_Organiseren van selectiegesprekken"/>
    <s v="Laag"/>
    <s v="Beperkte directe financiële gevolgen, hoewel belangrijk voor personeelswerving"/>
    <s v="Gemiddeld"/>
    <s v="De onbeschikbaarheid, lekkage of aanpassing van informatie heeft een aanzienlijke impact op de reputatie van het lokaal bestuur. Dit zal éénmalige negatieve berichtgeving in de pers met zich meebrengen."/>
    <s v="Laag"/>
    <s v="De onbeschikbaarheid, lekkage of aanpassing van informatie kan leiden tot organisatorische problemen, maar heeft beperkte juridische gevolgen."/>
    <s v="Groot"/>
    <s v="De onbeschikbaarheid, lekkage of aanpassing van informatie veroorzaakt een ernstige verstoring van de dienstverlening. Het proces kan maximaal 72 uur onbeschikbaar zijn zonder gevolgen voor de dienstverlening."/>
    <s v="Gemiddeld"/>
    <s v="De onbeschikbaarheid of incorrectheid van informatie kan aanzienlijke impact hebben op instroom en werving, met financiële schade voor gebruikers."/>
    <s v="Groot"/>
    <e v="#N/A"/>
    <e v="#N/A"/>
    <e v="#N/A"/>
    <e v="#N/A"/>
    <e v="#N/A"/>
    <e v="#N/A"/>
    <e v="#N/A"/>
    <e v="#N/A"/>
    <e v="#N/A"/>
    <e v="#N/A"/>
    <e v="#N/A"/>
    <n v="0"/>
    <s v="Niet kritiek"/>
    <m/>
    <m/>
  </r>
  <r>
    <x v="2"/>
    <x v="21"/>
    <x v="95"/>
    <n v="601"/>
    <s v="Verzekeren van detachering/terbeschikkingstelling/personeelsmobiliteit/ doorstroom"/>
    <x v="10"/>
    <s v="Proceslijst Audit Vlaanderen"/>
    <x v="1"/>
    <s v="Ondersteunend proces_Personeel en organisatie_Personeelsbeheer: Loopbaan- en talentontwikkeling"/>
    <s v="Ondersteunend proces_Personeel en organisatie_Personeelsbeheer: Loopbaan- en talentontwikkeling_Verzekeren van detachering/terbeschikkingstelling/personeelsmobiliteit/ doorstroom"/>
    <s v="Laag"/>
    <s v="Beperkte directe financiële gevolgen, hoewel belangrijk voor personeelsontwikkeling. "/>
    <s v="Laag"/>
    <s v="De onbeschikbaarheid, lekkage of aanpassing van informatie heeft een beperkte impact op de reputatie van het lokaal bestuur. Dit zal interne communicatie en communicatie naar betrokken belanghebbenden met zich meebrengen."/>
    <s v="Laag"/>
    <s v="De onbeschikbaarheid, lekkage of aanpassing van informatie kan leiden tot organisatorische problemen, maar heeft beperkte juridische gevolgen."/>
    <s v="Laag"/>
    <s v="De onbeschikbaarheid, lekkage of aanpassing van informatie veroorzaakt een beperkte verstoring van de dienstverlening. Het proces kan maximaal één maand onbeschikbaar zijn zonder gevolgen voor de dienstverlening."/>
    <s v="Gemiddeld "/>
    <s v="De onbeschikbaarheid of incorrectheid van informatie kan aanzienlijke impact hebben op loopbaan- en talentontwikkeling, met financiële schade voor gebruikers."/>
    <s v="Laag"/>
    <e v="#N/A"/>
    <e v="#N/A"/>
    <e v="#N/A"/>
    <e v="#N/A"/>
    <e v="#N/A"/>
    <e v="#N/A"/>
    <e v="#N/A"/>
    <e v="#N/A"/>
    <e v="#N/A"/>
    <e v="#N/A"/>
    <e v="#N/A"/>
    <n v="0"/>
    <s v="Niet kritiek"/>
    <m/>
    <m/>
  </r>
  <r>
    <x v="2"/>
    <x v="21"/>
    <x v="95"/>
    <n v="604"/>
    <s v="Uitvoeren van evaluatiecyclus"/>
    <x v="10"/>
    <s v="Proceslijst Audit Vlaanderen"/>
    <x v="1"/>
    <s v="Ondersteunend proces_Personeel en organisatie_Personeelsbeheer: Loopbaan- en talentontwikkeling"/>
    <s v="Ondersteunend proces_Personeel en organisatie_Personeelsbeheer: Loopbaan- en talentontwikkeling_Uitvoeren van evaluatiecyclus"/>
    <s v="Laag"/>
    <s v="Beperkte directe financiële gevolgen, hoewel belangrijk voor personeelsontwikkeling. "/>
    <s v="Laag"/>
    <s v="De onbeschikbaarheid, lekkage of aanpassing van informatie heeft een beperkte impact op de reputatie van het lokaal bestuur. Dit zal interne communicatie en communicatie naar betrokken belanghebbenden met zich meebrengen."/>
    <s v="Laag"/>
    <s v="De onbeschikbaarheid, lekkage of aanpassing van informatie kan leiden tot organisatorische problemen, maar heeft beperkte juridische gevolgen."/>
    <s v="Laag"/>
    <s v="De onbeschikbaarheid, lekkage of aanpassing van informatie veroorzaakt een beperkte verstoring van de dienstverlening. Het proces kan maximaal één maand onbeschikbaar zijn zonder gevolgen voor de dienstverlening."/>
    <s v="Gemiddeld "/>
    <s v="De onbeschikbaarheid of incorrectheid van informatie kan aanzienlijke impact hebben op loopbaan- en talentontwikkeling, met financiële schade voor gebruikers."/>
    <s v="Laag"/>
    <e v="#N/A"/>
    <e v="#N/A"/>
    <e v="#N/A"/>
    <e v="#N/A"/>
    <e v="#N/A"/>
    <e v="#N/A"/>
    <e v="#N/A"/>
    <e v="#N/A"/>
    <e v="#N/A"/>
    <e v="#N/A"/>
    <e v="#N/A"/>
    <n v="0"/>
    <s v="Niet kritiek"/>
    <m/>
    <m/>
  </r>
  <r>
    <x v="2"/>
    <x v="21"/>
    <x v="95"/>
    <n v="605"/>
    <s v="Opmaken en uitvoeren vormingsbeleid &amp; opleidingsplan"/>
    <x v="10"/>
    <s v="Proceslijst Audit Vlaanderen"/>
    <x v="1"/>
    <s v="Ondersteunend proces_Personeel en organisatie_Personeelsbeheer: Loopbaan- en talentontwikkeling"/>
    <s v="Ondersteunend proces_Personeel en organisatie_Personeelsbeheer: Loopbaan- en talentontwikkeling_Opmaken en uitvoeren vormingsbeleid &amp; opleidingsplan"/>
    <s v="Laag"/>
    <s v="Beperkte directe financiële gevolgen, hoewel belangrijk voor personeelsontwikkeling. "/>
    <s v="Laag"/>
    <s v="De onbeschikbaarheid, lekkage of aanpassing van informatie heeft een beperkte impact op de reputatie van het lokaal bestuur. Dit zal interne communicatie en communicatie naar betrokken belanghebbenden met zich meebrengen."/>
    <s v="Laag"/>
    <s v="De onbeschikbaarheid, lekkage of aanpassing van informatie kan leiden tot organisatorische problemen, maar heeft beperkte juridische gevolgen."/>
    <s v="Laag"/>
    <s v="De onbeschikbaarheid, lekkage of aanpassing van informatie veroorzaakt een beperkte verstoring van de dienstverlening. Het proces kan maximaal één maand onbeschikbaar zijn zonder gevolgen voor de dienstverlening."/>
    <s v="Gemiddeld "/>
    <s v="De onbeschikbaarheid of incorrectheid van informatie kan aanzienlijke impact hebben op loopbaan- en talentontwikkeling, met financiële schade voor gebruikers."/>
    <s v="Laag"/>
    <e v="#N/A"/>
    <e v="#N/A"/>
    <e v="#N/A"/>
    <e v="#N/A"/>
    <e v="#N/A"/>
    <e v="#N/A"/>
    <e v="#N/A"/>
    <e v="#N/A"/>
    <e v="#N/A"/>
    <e v="#N/A"/>
    <e v="#N/A"/>
    <n v="0"/>
    <s v="Niet kritiek"/>
    <m/>
    <m/>
  </r>
  <r>
    <x v="2"/>
    <x v="21"/>
    <x v="95"/>
    <n v="607"/>
    <s v="Coachen"/>
    <x v="10"/>
    <s v="Proceslijst Audit Vlaanderen"/>
    <x v="1"/>
    <s v="Ondersteunend proces_Personeel en organisatie_Personeelsbeheer: Loopbaan- en talentontwikkeling"/>
    <s v="Ondersteunend proces_Personeel en organisatie_Personeelsbeheer: Loopbaan- en talentontwikkeling_Coachen"/>
    <s v="Laag"/>
    <s v="Beperkte directe financiële gevolgen, hoewel belangrijk voor personeelsontwikkeling. "/>
    <s v="Laag"/>
    <s v="De onbeschikbaarheid, lekkage of aanpassing van informatie heeft een beperkte impact op de reputatie van het lokaal bestuur. Dit zal interne communicatie en communicatie naar betrokken belanghebbenden met zich meebrengen."/>
    <s v="Laag"/>
    <s v="De onbeschikbaarheid, lekkage of aanpassing van informatie kan leiden tot organisatorische problemen, maar heeft beperkte juridische gevolgen."/>
    <s v="Laag"/>
    <s v="De onbeschikbaarheid, lekkage of aanpassing van informatie veroorzaakt een beperkte verstoring van de dienstverlening. Het proces kan maximaal één maand onbeschikbaar zijn zonder gevolgen voor de dienstverlening."/>
    <s v="Gemiddeld "/>
    <s v="De onbeschikbaarheid of incorrectheid van informatie kan aanzienlijke impact hebben op loopbaan- en talentontwikkeling, met financiële schade voor gebruikers."/>
    <s v="Laag"/>
    <e v="#N/A"/>
    <e v="#N/A"/>
    <e v="#N/A"/>
    <e v="#N/A"/>
    <e v="#N/A"/>
    <e v="#N/A"/>
    <e v="#N/A"/>
    <e v="#N/A"/>
    <e v="#N/A"/>
    <e v="#N/A"/>
    <e v="#N/A"/>
    <n v="0"/>
    <s v="Niet kritiek"/>
    <m/>
    <m/>
  </r>
  <r>
    <x v="2"/>
    <x v="21"/>
    <x v="95"/>
    <n v="609"/>
    <s v="Uitvoeren ontwikkelplan"/>
    <x v="10"/>
    <s v="Proceslijst Audit Vlaanderen"/>
    <x v="1"/>
    <s v="Ondersteunend proces_Personeel en organisatie_Personeelsbeheer: Loopbaan- en talentontwikkeling"/>
    <s v="Ondersteunend proces_Personeel en organisatie_Personeelsbeheer: Loopbaan- en talentontwikkeling_Uitvoeren ontwikkelplan"/>
    <s v="Laag"/>
    <s v="Beperkte directe financiële gevolgen, hoewel belangrijk voor personeelsontwikkeling. "/>
    <s v="Laag"/>
    <s v="De onbeschikbaarheid, lekkage of aanpassing van informatie heeft een beperkte impact op de reputatie van het lokaal bestuur. Dit zal interne communicatie en communicatie naar betrokken belanghebbenden met zich meebrengen."/>
    <s v="Laag"/>
    <s v="De onbeschikbaarheid, lekkage of aanpassing van informatie kan leiden tot organisatorische problemen, maar heeft beperkte juridische gevolgen."/>
    <s v="Laag"/>
    <s v="De onbeschikbaarheid, lekkage of aanpassing van informatie veroorzaakt een beperkte verstoring van de dienstverlening. Het proces kan maximaal één maand onbeschikbaar zijn zonder gevolgen voor de dienstverlening."/>
    <s v="Gemiddeld "/>
    <s v="De onbeschikbaarheid of incorrectheid van informatie kan aanzienlijke impact hebben op loopbaan- en talentontwikkeling, met financiële schade voor gebruikers."/>
    <s v="Laag"/>
    <e v="#N/A"/>
    <e v="#N/A"/>
    <e v="#N/A"/>
    <e v="#N/A"/>
    <e v="#N/A"/>
    <e v="#N/A"/>
    <e v="#N/A"/>
    <e v="#N/A"/>
    <e v="#N/A"/>
    <e v="#N/A"/>
    <e v="#N/A"/>
    <n v="0"/>
    <s v="Niet kritiek"/>
    <m/>
    <m/>
  </r>
  <r>
    <x v="2"/>
    <x v="21"/>
    <x v="95"/>
    <n v="632"/>
    <s v="Behandelen van tucht (statutair)"/>
    <x v="10"/>
    <s v="Inventaris decretale rapportage"/>
    <x v="1"/>
    <s v="Ondersteunend proces_Personeel en organisatie_Personeelsbeheer: Loopbaan- en talentontwikkeling"/>
    <s v="Ondersteunend proces_Personeel en organisatie_Personeelsbeheer: Loopbaan- en talentontwikkeling_Behandelen van tucht (statutair)"/>
    <s v="Laag"/>
    <s v="Beperkte directe financiële gevolgen, hoewel belangrijk voor personeelsontwikkeling. "/>
    <s v="Laag"/>
    <s v="De onbeschikbaarheid, lekkage of aanpassing van informatie heeft een beperkte impact op de reputatie van het lokaal bestuur. Dit zal interne communicatie en communicatie naar betrokken belanghebbenden met zich meebrengen."/>
    <s v="Laag"/>
    <s v="De onbeschikbaarheid, lekkage of aanpassing van informatie kan leiden tot organisatorische problemen, maar heeft beperkte juridische gevolgen."/>
    <s v="Laag"/>
    <s v="De onbeschikbaarheid, lekkage of aanpassing van informatie veroorzaakt een beperkte verstoring van de dienstverlening. Het proces kan maximaal één maand onbeschikbaar zijn zonder gevolgen voor de dienstverlening."/>
    <s v="Gemiddeld "/>
    <s v="De onbeschikbaarheid of incorrectheid van informatie kan aanzienlijke impact hebben op loopbaan- en talentontwikkeling, met financiële schade voor gebruikers."/>
    <s v="Laag"/>
    <e v="#N/A"/>
    <e v="#N/A"/>
    <e v="#N/A"/>
    <e v="#N/A"/>
    <e v="#N/A"/>
    <e v="#N/A"/>
    <e v="#N/A"/>
    <e v="#N/A"/>
    <e v="#N/A"/>
    <e v="#N/A"/>
    <e v="#N/A"/>
    <n v="0"/>
    <s v="Niet kritiek"/>
    <m/>
    <m/>
  </r>
  <r>
    <x v="2"/>
    <x v="21"/>
    <x v="94"/>
    <n v="610"/>
    <s v="Behandelen van verlofaanvragen"/>
    <x v="10"/>
    <s v="Proceslijst Audit Vlaanderen"/>
    <x v="1"/>
    <s v="Ondersteunend proces_Personeel en organisatie_Personeelsbeheer: Personeelsadministratie"/>
    <s v="Ondersteunend proces_Personeel en organisatie_Personeelsbeheer: Personeelsadministratie_Behandelen van verlofaanvragen"/>
    <s v="Groot"/>
    <s v="Directe impact op personeelsadministratie en payroll, met ernstige financiële gevolgen bij problemen."/>
    <s v="Kritiek"/>
    <s v="De onbeschikbaarheid, lekkage of aanpassing van informatie heeft een zeer ernstige impact op de reputatie van het lokaal bestuur. Dit zal een continue negatieve berichtgeving in de pers met zich meebrengen."/>
    <s v="Kritiek"/>
    <s v="De onbeschikbaarheid, lekkage of aanpassing van informatie kan leiden tot zeer ernstige juridische gevolgen zoals juridische vervolging."/>
    <s v="Kritiek"/>
    <s v="De onbeschikbaarheid, lekkage of aanpassing van informatie veroorzaakt een zeer ernstige verstoring van de dienstverlening. Het proces kan maximaal 24 uur onbeschikbaar zijn zonder gevolgen voor de dienstverlening."/>
    <s v="Gemiddeld"/>
    <s v="De onbeschikbaarheid of incorrectheid van informatie kan aanzienlijke impact hebben op personeelsadministratie, met financiële schade voor gebruikers."/>
    <s v="Kritiek"/>
    <s v="Laag"/>
    <s v="Het behandelen van verlofaanvragen is belangrijk voor de personeelsplanning en operationele continuïteit. Problemen met beschikbaarheid, betrouwbaarheid of integriteit van informatie kunnen leiden tot beperkte financiële gevolgen, zoals administratieve kosten en vertragingen, met financiële schade van 5-10% van de jaaromzet."/>
    <s v="Laag"/>
    <s v="Problemen met beschikbaarheid, betrouwbaarheid of integriteit van informatie kunnen leiden tot beperkte reputatieschade, resulterend in interne communicatie en communicatie naar betrokken belanghebbenden. Dit proces heeft een beperkte directe impact op de reputatie."/>
    <s v="Laag"/>
    <s v="De onbeschikbaarheid, lekkage of aanpassing van informatie kan leiden tot beperkte juridische gevolgen (inbreuk zonder gevolgen), gezien het belang van correcte informatie voor het behandelen van verlofaanvragen en naleving van wettelijke vereisten."/>
    <s v="Gemiddeld"/>
    <s v="De onbeschikbaarheid, lekkage of aanpassing van informatie kan leiden tot aanzienlijke verstoringen in de behandeling van verlofaanvragen, wat directe negatieve gevolgen heeft voor de personeelsplanning en operationele continuïteit van de organisatie."/>
    <s v="Gemiddeld"/>
    <s v="De onbeschikbaarheid, lekkage of aanpassing van informatie in dit proces kan leiden tot aanzienlijke verstoringen in de verlofaanvragen, waarbij tot 50% van de gebruikers (personeel) wordt geïmpacteerd. Er is financiële schade voor gebruikers."/>
    <s v="Gemiddeld"/>
    <n v="0"/>
    <s v="Niet kritiek"/>
    <m/>
    <m/>
  </r>
  <r>
    <x v="2"/>
    <x v="21"/>
    <x v="94"/>
    <n v="749"/>
    <s v="Bijhouden van het personeelsregister"/>
    <x v="10"/>
    <s v="Serieregister"/>
    <x v="1"/>
    <s v="Ondersteunend proces_Personeel en organisatie_Personeelsbeheer: Personeelsadministratie"/>
    <s v="Ondersteunend proces_Personeel en organisatie_Personeelsbeheer: Personeelsadministratie_Bijhouden van het personeelsregister"/>
    <s v="Groot"/>
    <s v="Directe impact op personeelsadministratie en payroll, met ernstige financiële gevolgen bij problemen."/>
    <s v="Kritiek"/>
    <s v="De onbeschikbaarheid, lekkage of aanpassing van informatie heeft een zeer ernstige impact op de reputatie van het lokaal bestuur. Dit zal een continue negatieve berichtgeving in de pers met zich meebrengen."/>
    <s v="Kritiek"/>
    <s v="De onbeschikbaarheid, lekkage of aanpassing van informatie kan leiden tot zeer ernstige juridische gevolgen zoals juridische vervolging."/>
    <s v="Kritiek"/>
    <s v="De onbeschikbaarheid, lekkage of aanpassing van informatie veroorzaakt een zeer ernstige verstoring van de dienstverlening. Het proces kan maximaal 24 uur onbeschikbaar zijn zonder gevolgen voor de dienstverlening."/>
    <s v="Gemiddeld"/>
    <s v="De onbeschikbaarheid of incorrectheid van informatie kan aanzienlijke impact hebben op personeelsadministratie, met financiële schade voor gebruikers."/>
    <s v="Kritiek"/>
    <s v="Groot"/>
    <s v="Het bijhouden van het personeelsregister is essentieel voor de naleving van wet- en regelgeving en personeelsbeheer. Problemen met informatie kunnen leiden tot ernstige financiële gevolgen, zoals juridische kosten, boetes en verlies van vertrouwen, met financiële schade van 15-20% van de jaaromzet."/>
    <s v="Kritiek"/>
    <s v="Problemen met beschikbaarheid, betrouwbaarheid of integriteit van informatie kunnen leiden tot zeer ernstige reputatieschade, resulterend in continue negatieve berichtgeving. Dit proces is cruciaal voor de nauwkeurigheid en integriteit van personeelsgegevens."/>
    <s v="Kritiek"/>
    <s v="De onbeschikbaarheid, lekkage of aanpassing van informatie kan leiden tot zeer ernstige juridische gevolgen zoals juridische vervolging, gezien het belang van correcte informatie voor het bijhouden van het personeelsregister en naleving van wettelijke vereisten."/>
    <s v="Groot"/>
    <s v="De onbeschikbaarheid, lekkage of aanpassing van informatie kan leiden tot ernstige verstoringen in het bijhouden van het personeelsregister, wat directe negatieve gevolgen heeft voor de naleving van wettelijke verplichtingen en de operationele continuïteit van de organisatie."/>
    <s v="Gemiddeld"/>
    <s v="De onbeschikbaarheid, lekkage of aanpassing van informatie in dit proces kan leiden tot aanzienlijke verstoringen in het bijhouden van het personeelsregister, waarbij tot 50% van de gebruikers (personeel) wordt geïmpacteerd. Er is financiële schade voor gebruikers."/>
    <s v="Kritiek"/>
    <n v="2"/>
    <s v="Kritiek"/>
    <m/>
    <m/>
  </r>
  <r>
    <x v="2"/>
    <x v="21"/>
    <x v="94"/>
    <n v="764"/>
    <s v="Organiseren van toepassing van algemene (primaire) arbeidsvoorwaarden"/>
    <x v="10"/>
    <s v="Serieregister"/>
    <x v="1"/>
    <s v="Ondersteunend proces_Personeel en organisatie_Personeelsbeheer: Personeelsadministratie"/>
    <s v="Ondersteunend proces_Personeel en organisatie_Personeelsbeheer: Personeelsadministratie_Organiseren van toepassing van algemene (primaire) arbeidsvoorwaarden"/>
    <s v="Groot"/>
    <s v="Directe impact op personeelsadministratie en payroll, met ernstige financiële gevolgen bij problemen."/>
    <s v="Kritiek"/>
    <s v="De onbeschikbaarheid, lekkage of aanpassing van informatie heeft een zeer ernstige impact op de reputatie van het lokaal bestuur. Dit zal een continue negatieve berichtgeving in de pers met zich meebrengen."/>
    <s v="Kritiek"/>
    <s v="De onbeschikbaarheid, lekkage of aanpassing van informatie kan leiden tot zeer ernstige juridische gevolgen zoals juridische vervolging."/>
    <s v="Kritiek"/>
    <s v="De onbeschikbaarheid, lekkage of aanpassing van informatie veroorzaakt een zeer ernstige verstoring van de dienstverlening. Het proces kan maximaal 24 uur onbeschikbaar zijn zonder gevolgen voor de dienstverlening."/>
    <s v="Gemiddeld"/>
    <s v="De onbeschikbaarheid of incorrectheid van informatie kan aanzienlijke impact hebben op personeelsadministratie, met financiële schade voor gebruikers."/>
    <s v="Kritiek"/>
    <s v="Groot"/>
    <s v="Het organiseren van de toepassing van algemene arbeidsvoorwaarden is belangrijk voor de naleving van arbeidsrechtelijke verplichtingen. Problemen met informatie kunnen leiden tot ernstige financiële gevolgen, zoals juridische kosten, boetes en verlies van vertrouwen, met financiële schade van 15-20% van de jaaromzet."/>
    <s v="Groot"/>
    <s v="Problemen met beschikbaarheid, betrouwbaarheid of integriteit van informatie kunnen leiden tot ernstige reputatieschade, resulterend in enkele dagen negatieve berichtgeving. Dit proces is belangrijk voor de naleving van arbeidsvoorwaarden en het welzijn van medewerkers."/>
    <s v="Kritiek"/>
    <s v="De onbeschikbaarheid, lekkage of aanpassing van informatie kan leiden tot zeer ernstige juridische gevolgen zoals juridische vervolging, gezien het belang van correcte informatie voor het organiseren van de toepassing van algemene arbeidsvoorwaarden en naleving van wettelijke vereisten."/>
    <s v="Groot"/>
    <s v="De onbeschikbaarheid, lekkage of aanpassing van informatie kan leiden tot ernstige verstoringen in de organisatie van primaire arbeidsvoorwaarden, wat directe negatieve gevolgen heeft voor de personeelsmotivatie en operationele continuïteit van de organisatie."/>
    <s v="Gemiddeld"/>
    <s v="De onbeschikbaarheid, lekkage of aanpassing van informatie in dit proces kan leiden tot aanzienlijke verstoringen in de toepassing van algemene arbeidsvoorwaarden, waarbij tot 50% van de gebruikers (personeel) wordt geïmpacteerd. Er is financiële schade voor gebruikers."/>
    <s v="Kritiek"/>
    <n v="1"/>
    <s v="Kritiek"/>
    <m/>
    <m/>
  </r>
  <r>
    <x v="2"/>
    <x v="21"/>
    <x v="94"/>
    <n v="750"/>
    <s v="Organiseren van bijkomende (secundaire) arbeidsvoorwaarden"/>
    <x v="10"/>
    <s v="Serieregister"/>
    <x v="1"/>
    <s v="Ondersteunend proces_Personeel en organisatie_Personeelsbeheer: Personeelsadministratie"/>
    <s v="Ondersteunend proces_Personeel en organisatie_Personeelsbeheer: Personeelsadministratie_Organiseren van bijkomende (secundaire) arbeidsvoorwaarden"/>
    <s v="Groot"/>
    <s v="Directe impact op personeelsadministratie en payroll, met ernstige financiële gevolgen bij problemen."/>
    <s v="Kritiek"/>
    <s v="De onbeschikbaarheid, lekkage of aanpassing van informatie heeft een zeer ernstige impact op de reputatie van het lokaal bestuur. Dit zal een continue negatieve berichtgeving in de pers met zich meebrengen."/>
    <s v="Kritiek"/>
    <s v="De onbeschikbaarheid, lekkage of aanpassing van informatie kan leiden tot zeer ernstige juridische gevolgen zoals juridische vervolging."/>
    <s v="Kritiek"/>
    <s v="De onbeschikbaarheid, lekkage of aanpassing van informatie veroorzaakt een zeer ernstige verstoring van de dienstverlening. Het proces kan maximaal 24 uur onbeschikbaar zijn zonder gevolgen voor de dienstverlening."/>
    <s v="Gemiddeld"/>
    <s v="De onbeschikbaarheid of incorrectheid van informatie kan aanzienlijke impact hebben op personeelsadministratie, met financiële schade voor gebruikers."/>
    <s v="Kritiek"/>
    <s v="Gemiddeld"/>
    <s v="Het organiseren van bijkomende arbeidsvoorwaarden is belangrijk voor het welzijn en de motivatie van medewerkers. Problemen met informatie kunnen leiden tot aanzienlijke financiële gevolgen, zoals administratieve kosten en vertragingen, met financiële schade van 10-15% van de jaaromzet."/>
    <s v="Groot"/>
    <s v="Problemen met beschikbaarheid, betrouwbaarheid of integriteit van informatie kunnen leiden tot ernstige reputatieschade, resulterend in enkele dagen negatieve berichtgeving. Dit proces is belangrijk voor de naleving van secundaire arbeidsvoorwaarden en het welzijn van medewerkers."/>
    <s v="Kritiek"/>
    <s v="De onbeschikbaarheid, lekkage of aanpassing van informatie kan leiden tot zeer ernstige juridische gevolgen zoals juridische vervolging, gezien het belang van correcte informatie voor het organiseren van bijkomende arbeidsvoorwaarden en naleving van wettelijke vereisten."/>
    <s v="Groot"/>
    <s v="De onbeschikbaarheid, lekkage of aanpassing van informatie kan leiden tot ernstige verstoringen in de organisatie van secundaire arbeidsvoorwaarden, wat directe negatieve gevolgen heeft voor de personeelsmotivatie en operationele continuïteit van de organisatie."/>
    <s v="Gemiddeld"/>
    <s v="De onbeschikbaarheid, lekkage of aanpassing van informatie in dit proces kan leiden tot aanzienlijke verstoringen in de organisatie van bijkomende arbeidsvoorwaarden, waarbij tot 50% van de gebruikers (personeel) wordt geïmpacteerd. Er is financiële schade voor gebruikers."/>
    <s v="Kritiek"/>
    <n v="1"/>
    <s v="Kritiek"/>
    <m/>
    <m/>
  </r>
  <r>
    <x v="2"/>
    <x v="21"/>
    <x v="94"/>
    <n v="611"/>
    <s v="Beheren van (reguliere) personeelscontracten en statutaire benoemingen"/>
    <x v="10"/>
    <s v="Proceslijst Audit Vlaanderen"/>
    <x v="1"/>
    <s v="Ondersteunend proces_Personeel en organisatie_Personeelsbeheer: Personeelsadministratie"/>
    <s v="Ondersteunend proces_Personeel en organisatie_Personeelsbeheer: Personeelsadministratie_Beheren van (reguliere) personeelscontracten en statutaire benoemingen"/>
    <s v="Groot"/>
    <s v="Directe impact op personeelsadministratie en payroll, met ernstige financiële gevolgen bij problemen."/>
    <s v="Kritiek"/>
    <s v="De onbeschikbaarheid, lekkage of aanpassing van informatie heeft een zeer ernstige impact op de reputatie van het lokaal bestuur. Dit zal een continue negatieve berichtgeving in de pers met zich meebrengen."/>
    <s v="Kritiek"/>
    <s v="De onbeschikbaarheid, lekkage of aanpassing van informatie kan leiden tot zeer ernstige juridische gevolgen zoals juridische vervolging."/>
    <s v="Kritiek"/>
    <s v="De onbeschikbaarheid, lekkage of aanpassing van informatie veroorzaakt een zeer ernstige verstoring van de dienstverlening. Het proces kan maximaal 24 uur onbeschikbaar zijn zonder gevolgen voor de dienstverlening."/>
    <s v="Gemiddeld"/>
    <s v="De onbeschikbaarheid of incorrectheid van informatie kan aanzienlijke impact hebben op personeelsadministratie, met financiële schade voor gebruikers."/>
    <s v="Kritiek"/>
    <s v="Groot"/>
    <s v="Het beheren van personeelscontracten en statutaire benoemingen is essentieel voor de naleving van arbeidsrechtelijke verplichtingen. Problemen met informatie kunnen leiden tot ernstige financiële gevolgen, zoals juridische kosten, boetes en verlies van vertrouwen, met financiële schade van 15-20% van de jaaromzet."/>
    <s v="Groot"/>
    <s v="Problemen met beschikbaarheid, betrouwbaarheid of integriteit van informatie kunnen leiden tot ernstige reputatieschade, resulterend in enkele dagen van negatieve berichtgeving. Dit proces is van belang voor de juridische en operationele stabiliteit van het personeelsbeheer."/>
    <s v="Kritiek"/>
    <s v="De onbeschikbaarheid, lekkage of aanpassing van informatie kan leiden tot zeer ernstige juridische gevolgen zoals juridische vervolging, gezien het belang van correcte informatie voor het beheren van personeelscontracten en statutaire benoemingen en naleving van wettelijke vereisten."/>
    <s v="Groot"/>
    <s v="De onbeschikbaarheid, lekkage of aanpassing van informatie kan leiden tot ernstige verstoringen in het beheer van personeelscontracten en statutaire benoemingen, wat directe negatieve gevolgen heeft voor de juridische en operationele continuïteit van de organisatie."/>
    <s v="Gemiddeld"/>
    <s v="De onbeschikbaarheid, lekkage of aanpassing van informatie in dit proces kan leiden tot aanzienlijke verstoringen in het beheer van personeelscontracten en statutaire benoemingen, waarbij tot 50% van de gebruikers (personeel) wordt geïmpacteerd. Er is financiële schade voor gebruikers."/>
    <s v="Kritiek"/>
    <n v="1"/>
    <s v="Kritiek"/>
    <m/>
    <m/>
  </r>
  <r>
    <x v="2"/>
    <x v="21"/>
    <x v="94"/>
    <n v="616"/>
    <s v="Beheren van vrijwilligers &amp; speciale statuten en contracten (bv. art. 60)"/>
    <x v="10"/>
    <s v="Proceslijst Audit Vlaanderen"/>
    <x v="1"/>
    <s v="Ondersteunend proces_Personeel en organisatie_Personeelsbeheer: Personeelsadministratie"/>
    <s v="Ondersteunend proces_Personeel en organisatie_Personeelsbeheer: Personeelsadministratie_Beheren van vrijwilligers &amp; speciale statuten en contracten (bv. art. 60)"/>
    <s v="Groot"/>
    <s v="Directe impact op personeelsadministratie en payroll, met ernstige financiële gevolgen bij problemen."/>
    <s v="Kritiek"/>
    <s v="De onbeschikbaarheid, lekkage of aanpassing van informatie heeft een zeer ernstige impact op de reputatie van het lokaal bestuur. Dit zal een continue negatieve berichtgeving in de pers met zich meebrengen."/>
    <s v="Kritiek"/>
    <s v="De onbeschikbaarheid, lekkage of aanpassing van informatie kan leiden tot zeer ernstige juridische gevolgen zoals juridische vervolging."/>
    <s v="Kritiek"/>
    <s v="De onbeschikbaarheid, lekkage of aanpassing van informatie veroorzaakt een zeer ernstige verstoring van de dienstverlening. Het proces kan maximaal 24 uur onbeschikbaar zijn zonder gevolgen voor de dienstverlening."/>
    <s v="Gemiddeld"/>
    <s v="De onbeschikbaarheid of incorrectheid van informatie kan aanzienlijke impact hebben op personeelsadministratie, met financiële schade voor gebruikers."/>
    <s v="Kritiek"/>
    <s v="Gemiddeld"/>
    <s v="Het beheren van vrijwilligers en speciale statuten is belangrijk voor de operationele capaciteit en naleving van regelgeving. Problemen met informatie kunnen leiden tot aanzienlijke financiële gevolgen, zoals administratieve kosten en vertragingen, met financiële schade van 10-15% van de jaaromzet."/>
    <s v="Groot"/>
    <s v="Problemen met beschikbaarheid, betrouwbaarheid of integriteit van informatie kunnen leiden tot ernstige reputatieschade, resulterend in enkele dagen negatieve berichtgeving. Dit proces is belangrijk voor de naleving van speciale statuten en contracten."/>
    <s v="Kritiek"/>
    <s v="De onbeschikbaarheid, lekkage of aanpassing van informatie kan leiden tot zeer ernstige juridische gevolgen zoals juridische vervolging, gezien het belang van correcte informatie voor het beheren van vrijwilligers en speciale statuten en contracten en naleving van wettelijke vereisten."/>
    <s v="Groot"/>
    <s v="De onbeschikbaarheid, lekkage of aanpassing van informatie kan leiden tot ernstige verstoringen in het beheer van vrijwilligers en speciale statuten, wat directe negatieve gevolgen heeft voor de operationele continuïteit en de dienstverlening van de organisatie."/>
    <s v="Gemiddeld"/>
    <s v="De onbeschikbaarheid, lekkage of aanpassing van informatie in dit proces kan leiden tot aanzienlijke verstoringen in het beheer van vrijwilligers en speciale statuten, waarbij tot 50% van de gebruikers (personeel) wordt geïmpacteerd. Er is financiële schade voor gebruikers."/>
    <s v="Kritiek"/>
    <n v="1"/>
    <s v="Kritiek"/>
    <m/>
    <m/>
  </r>
  <r>
    <x v="2"/>
    <x v="21"/>
    <x v="94"/>
    <n v="618"/>
    <s v="Uitvoeren van tijdsregistratie"/>
    <x v="10"/>
    <s v="Proceslijst Audit Vlaanderen"/>
    <x v="1"/>
    <s v="Ondersteunend proces_Personeel en organisatie_Personeelsbeheer: Personeelsadministratie"/>
    <s v="Ondersteunend proces_Personeel en organisatie_Personeelsbeheer: Personeelsadministratie_Uitvoeren van tijdsregistratie"/>
    <s v="Groot"/>
    <s v="Directe impact op personeelsadministratie en payroll, met ernstige financiële gevolgen bij problemen."/>
    <s v="Kritiek"/>
    <s v="De onbeschikbaarheid, lekkage of aanpassing van informatie heeft een zeer ernstige impact op de reputatie van het lokaal bestuur. Dit zal een continue negatieve berichtgeving in de pers met zich meebrengen."/>
    <s v="Kritiek"/>
    <s v="De onbeschikbaarheid, lekkage of aanpassing van informatie kan leiden tot zeer ernstige juridische gevolgen zoals juridische vervolging."/>
    <s v="Kritiek"/>
    <s v="De onbeschikbaarheid, lekkage of aanpassing van informatie veroorzaakt een zeer ernstige verstoring van de dienstverlening. Het proces kan maximaal 24 uur onbeschikbaar zijn zonder gevolgen voor de dienstverlening."/>
    <s v="Gemiddeld"/>
    <s v="De onbeschikbaarheid of incorrectheid van informatie kan aanzienlijke impact hebben op personeelsadministratie, met financiële schade voor gebruikers."/>
    <s v="Kritiek"/>
    <s v="Laag"/>
    <s v="Het uitvoeren van tijdsregistratie is belangrijk voor de personeelsplanning en naleving van arbeidsrechtelijke verplichtingen. Problemen met informatie kunnen leiden tot beperkte financiële gevolgen, zoals administratieve kosten en vertragingen, met financiële schade van 5-10% van de jaaromzet."/>
    <s v="Groot"/>
    <s v="Problemen met beschikbaarheid, betrouwbaarheid of integriteit van informatie kunnen leiden tot ernstige reputatieschade, resulterend in enkele dagen negatieve berichtgeving. Dit proces is belangrijk voor de nauwkeurige registratie van werktijden en naleving van arbeidswetgeving."/>
    <s v="Kritiek"/>
    <s v="De onbeschikbaarheid, lekkage of aanpassing van informatie kan leiden tot zeer ernstige juridische gevolgen zoals juridische vervolging, gezien het belang van correcte informatie voor het uitvoeren van tijdsregistratie en naleving van wettelijke vereisten."/>
    <s v="Gemiddeld"/>
    <s v="De onbeschikbaarheid, lekkage of aanpassing van informatie kan leiden tot aanzienlijke verstoringen in de tijdsregistratie, wat directe negatieve gevolgen heeft voor de personeelsplanning en operationele continuïteit van de organisatie."/>
    <s v="Gemiddeld"/>
    <s v="De onbeschikbaarheid, lekkage of aanpassing van informatie in dit proces kan leiden tot aanzienlijke verstoringen in de tijdsregistratie, waarbij tot 50% van de gebruikers (personeel) wordt geïmpacteerd. Er is financiële schade voor gebruikers."/>
    <s v="Kritiek"/>
    <n v="1"/>
    <s v="Kritiek"/>
    <m/>
    <m/>
  </r>
  <r>
    <x v="2"/>
    <x v="21"/>
    <x v="94"/>
    <n v="624"/>
    <s v="Berekenen van verloning/extra legale voordelen en uitbetalen lonen"/>
    <x v="10"/>
    <s v="Processen 6 lokale besturen"/>
    <x v="1"/>
    <s v="Ondersteunend proces_Personeel en organisatie_Personeelsbeheer: Personeelsadministratie"/>
    <s v="Ondersteunend proces_Personeel en organisatie_Personeelsbeheer: Personeelsadministratie_Berekenen van verloning/extra legale voordelen en uitbetalen lonen"/>
    <s v="Groot"/>
    <s v="Directe impact op personeelsadministratie en payroll, met ernstige financiële gevolgen bij problemen."/>
    <s v="Kritiek"/>
    <s v="De onbeschikbaarheid, lekkage of aanpassing van informatie heeft een zeer ernstige impact op de reputatie van het lokaal bestuur. Dit zal een continue negatieve berichtgeving in de pers met zich meebrengen."/>
    <s v="Kritiek"/>
    <s v="De onbeschikbaarheid, lekkage of aanpassing van informatie kan leiden tot zeer ernstige juridische gevolgen zoals juridische vervolging."/>
    <s v="Kritiek"/>
    <s v="De onbeschikbaarheid, lekkage of aanpassing van informatie veroorzaakt een zeer ernstige verstoring van de dienstverlening. Het proces kan maximaal 24 uur onbeschikbaar zijn zonder gevolgen voor de dienstverlening."/>
    <s v="Gemiddeld"/>
    <s v="De onbeschikbaarheid of incorrectheid van informatie kan aanzienlijke impact hebben op personeelsadministratie, met financiële schade voor gebruikers."/>
    <s v="Kritiek"/>
    <s v="Kritiek"/>
    <s v="Het berekenen van verloning en uitbetalen van lonen is essentieel voor de financiële stabiliteit en operationele continuïteit van de gemeente. Problemen met informatie kunnen leiden tot zeer ernstige financiële gevolgen, zoals vertragingen in betalingen, juridische kosten en verlies van vertrouwen, met financiële schade van meer dan 20% van de jaaromzet."/>
    <s v="Groot"/>
    <s v="Problemen met beschikbaarheid, betrouwbaarheid of integriteit van informatie kunnen leiden tot ernstige reputatieschade, resulterend in enkele dagen van negatieve berichtgeving. Dit proces is van belang voor de tijdige en correcte betaling van salarissen en andere personeelskosten."/>
    <s v="Groot"/>
    <s v="De onbeschikbaarheid, lekkage of aanpassing van informatie kan leiden tot ernstige juridische gevolgen zoals boetes, gezien het belang van correcte informatie voor het berekenen van verloning, extra legale voordelen en uitbetalen van lonen en naleving van wettelijke vereisten."/>
    <s v="Groot"/>
    <s v="De onbeschikbaarheid, lekkage of aanpassing van informatie kan leiden tot ernstige verstoringen in de berekening en uitbetaling van lonen en extra legale voordelen, wat directe negatieve gevolgen heeft voor de financiële stabiliteit en het welzijn van het personeel."/>
    <s v="Groot"/>
    <s v="De onbeschikbaarheid, lekkage of aanpassing van informatie in dit proces kan leiden tot ernstige verstoringen in de berekening en uitbetaling van lonen en extra legale voordelen, waarbij tot 75% van de gebruikers (personeel) wordt geïmpacteerd. Er is blijvende impact voor gebruikers."/>
    <s v="Kritiek"/>
    <n v="1"/>
    <s v="Kritiek"/>
    <m/>
    <m/>
  </r>
  <r>
    <x v="2"/>
    <x v="21"/>
    <x v="94"/>
    <n v="625"/>
    <s v="Registreren van arbeidsongevallen"/>
    <x v="10"/>
    <s v="Processen 6 lokale besturen"/>
    <x v="1"/>
    <s v="Ondersteunend proces_Personeel en organisatie_Personeelsbeheer: Personeelsadministratie"/>
    <s v="Ondersteunend proces_Personeel en organisatie_Personeelsbeheer: Personeelsadministratie_Registreren van arbeidsongevallen"/>
    <s v="Groot"/>
    <s v="Directe impact op personeelsadministratie en payroll, met ernstige financiële gevolgen bij problemen."/>
    <s v="Kritiek"/>
    <s v="De onbeschikbaarheid, lekkage of aanpassing van informatie heeft een zeer ernstige impact op de reputatie van het lokaal bestuur. Dit zal een continue negatieve berichtgeving in de pers met zich meebrengen."/>
    <s v="Kritiek"/>
    <s v="De onbeschikbaarheid, lekkage of aanpassing van informatie kan leiden tot zeer ernstige juridische gevolgen zoals juridische vervolging."/>
    <s v="Kritiek"/>
    <s v="De onbeschikbaarheid, lekkage of aanpassing van informatie veroorzaakt een zeer ernstige verstoring van de dienstverlening. Het proces kan maximaal 24 uur onbeschikbaar zijn zonder gevolgen voor de dienstverlening."/>
    <s v="Gemiddeld"/>
    <s v="De onbeschikbaarheid of incorrectheid van informatie kan aanzienlijke impact hebben op personeelsadministratie, met financiële schade voor gebruikers."/>
    <s v="Kritiek"/>
    <s v="Groot"/>
    <s v="Het registreren van arbeidsongevallen is belangrijk voor de naleving van arbeidsrechtelijke verplichtingen en veiligheid. Problemen met informatie kunnen leiden tot ernstige financiële gevolgen, zoals juridische kosten, boetes en verlies van vertrouwen, met financiële schade van 15-20% van de jaaromzet."/>
    <s v="Groot"/>
    <s v="Problemen met beschikbaarheid, betrouwbaarheid of integriteit van informatie kunnen leiden tot ernstige reputatieschade, resulterend in enkele dagen negatieve berichtgeving. Dit proces is belangrijk voor de naleving van veiligheidsvoorschriften en de bescherming van medewerkers."/>
    <s v="Kritiek"/>
    <s v="De onbeschikbaarheid, lekkage of aanpassing van informatie kan leiden tot zeer ernstige juridische gevolgen zoals juridische vervolging, gezien het belang van correcte informatie voor het beheren van inventaris samenwerkingsovereenkomsten, verbonden entiteiten en beheersovereenkomsten en naleving van wettelijke vereisten."/>
    <s v="Groot"/>
    <s v="De onbeschikbaarheid, lekkage of aanpassing van informatie kan leiden tot ernstige verstoringen in de registratie van arbeidsongevallen, wat directe negatieve gevolgen heeft voor de naleving van wettelijke verplichtingen en de operationele continuïteit van de organisatie."/>
    <s v="Groot"/>
    <s v="De onbeschikbaarheid, lekkage of aanpassing van informatie in dit proces kan leiden tot ernstige verstoringen in de registratie van arbeidsongevallen, waarbij tot 75% van de gebruikers (personeel) wordt geïmpacteerd. Er is blijvende impact voor gebruikers."/>
    <s v="Kritiek"/>
    <n v="1"/>
    <s v="Kritiek"/>
    <m/>
    <m/>
  </r>
  <r>
    <x v="2"/>
    <x v="21"/>
    <x v="94"/>
    <n v="633"/>
    <s v="Organiseren van uitzendarbeid"/>
    <x v="10"/>
    <s v="Inventaris decretale rapportage"/>
    <x v="1"/>
    <s v="Ondersteunend proces_Personeel en organisatie_Personeelsbeheer: Personeelsadministratie"/>
    <s v="Ondersteunend proces_Personeel en organisatie_Personeelsbeheer: Personeelsadministratie_Organiseren van uitzendarbeid"/>
    <s v="Groot"/>
    <s v="Directe impact op personeelsadministratie en payroll, met ernstige financiële gevolgen bij problemen."/>
    <s v="Kritiek"/>
    <s v="De onbeschikbaarheid, lekkage of aanpassing van informatie heeft een zeer ernstige impact op de reputatie van het lokaal bestuur. Dit zal een continue negatieve berichtgeving in de pers met zich meebrengen."/>
    <s v="Kritiek"/>
    <s v="De onbeschikbaarheid, lekkage of aanpassing van informatie kan leiden tot zeer ernstige juridische gevolgen zoals juridische vervolging."/>
    <s v="Kritiek"/>
    <s v="De onbeschikbaarheid, lekkage of aanpassing van informatie veroorzaakt een zeer ernstige verstoring van de dienstverlening. Het proces kan maximaal 24 uur onbeschikbaar zijn zonder gevolgen voor de dienstverlening."/>
    <s v="Gemiddeld"/>
    <s v="De onbeschikbaarheid of incorrectheid van informatie kan aanzienlijke impact hebben op personeelsadministratie, met financiële schade voor gebruikers."/>
    <s v="Kritiek"/>
    <s v="Gemiddeld"/>
    <s v="Het organiseren van uitzendarbeid is belangrijk voor de operationele capaciteit en flexibiliteit van de gemeente. Problemen met informatie kunnen leiden tot aanzienlijke financiële gevolgen, zoals administratieve kosten en vertragingen, met financiële schade van 10-15% van de jaaromzet."/>
    <s v="Groot"/>
    <s v="Problemen met beschikbaarheid, betrouwbaarheid of integriteit van informatie kunnen leiden tot ernstige reputatieschade, resulterend in enkele dagen negatieve berichtgeving. Dit proces is belangrijk voor de naleving van arbeidswetgeving en de operationele continuïteit."/>
    <s v="Gemiddeld"/>
    <s v="De onbeschikbaarheid, lekkage of aanpassing van informatie kan leiden tot aanzienlijke juridische gevolgen zoals aanmaningen, gezien het belang van correcte epidemiologische gegevens voor volksgezondheid en wettelijke naleving."/>
    <s v="Groot"/>
    <s v="De onbeschikbaarheid, lekkage of aanpassing van informatie kan leiden tot ernstige verstoringen in de organisatie van uitzendarbeid, wat directe negatieve gevolgen heeft voor de operationele continuïteit en de personeelsplanning van de organisatie."/>
    <s v="Gemiddeld"/>
    <s v="De onbeschikbaarheid, lekkage of aanpassing van informatie in dit proces kan leiden tot aanzienlijke verstoringen in de organisatie van uitzendarbeid, waarbij tot 50% van de gebruikers (personeel) wordt geïmpacteerd. Er is financiële schade voor gebruikers."/>
    <s v="Groot"/>
    <n v="0"/>
    <s v="Niet kritiek"/>
    <m/>
    <m/>
  </r>
  <r>
    <x v="2"/>
    <x v="21"/>
    <x v="94"/>
    <n v="732"/>
    <s v="Organiseren van vrijwilligerswerk"/>
    <x v="10"/>
    <s v="Serieregister"/>
    <x v="1"/>
    <s v="Ondersteunend proces_Personeel en organisatie_Personeelsbeheer: Personeelsadministratie"/>
    <s v="Ondersteunend proces_Personeel en organisatie_Personeelsbeheer: Personeelsadministratie_Organiseren van vrijwilligerswerk"/>
    <s v="Groot"/>
    <s v="Directe impact op personeelsadministratie en payroll, met ernstige financiële gevolgen bij problemen."/>
    <s v="Kritiek"/>
    <s v="De onbeschikbaarheid, lekkage of aanpassing van informatie heeft een zeer ernstige impact op de reputatie van het lokaal bestuur. Dit zal een continue negatieve berichtgeving in de pers met zich meebrengen."/>
    <s v="Kritiek"/>
    <s v="De onbeschikbaarheid, lekkage of aanpassing van informatie kan leiden tot zeer ernstige juridische gevolgen zoals juridische vervolging."/>
    <s v="Kritiek"/>
    <s v="De onbeschikbaarheid, lekkage of aanpassing van informatie veroorzaakt een zeer ernstige verstoring van de dienstverlening. Het proces kan maximaal 24 uur onbeschikbaar zijn zonder gevolgen voor de dienstverlening."/>
    <s v="Gemiddeld"/>
    <s v="De onbeschikbaarheid of incorrectheid van informatie kan aanzienlijke impact hebben op personeelsadministratie, met financiële schade voor gebruikers."/>
    <s v="Kritiek"/>
    <s v="Gemiddeld"/>
    <s v="Het organiseren van vrijwilligerswerk is belangrijk voor de operationele capaciteit en naleving van regelgeving. Problemen met informatie kunnen leiden tot aanzienlijke financiële gevolgen, zoals administratieve kosten en vertragingen, met financiële schade van 10-15% van de jaaromzet."/>
    <s v="Groot"/>
    <s v="Problemen met beschikbaarheid, betrouwbaarheid of integriteit van informatie kunnen leiden tot ernstige reputatieschade, resulterend in enkele dagen negatieve berichtgeving. Dit proces is belangrijk voor de naleving van vrijwilligersbeleid en de operationele continuïteit."/>
    <s v="Zeer laag"/>
    <s v="De onbeschikbaarheid, lekkage of aanpassing van informatie kan leiden tot zeer beperkte juridische gevolgen (louter overtreding van normen en waarden), gezien het belang van correcte informatie voor het verklaren van woningen als ongeschikt of onbewoonbaar voor volksgezondheid en wettelijke naleving."/>
    <s v="Groot"/>
    <s v="De onbeschikbaarheid, lekkage of aanpassing van informatie kan leiden tot ernstige verstoringen in de organisatie van vrijwilligerswerk, wat directe negatieve gevolgen heeft voor de operationele continuïteit en de dienstverlening van de organisatie."/>
    <s v="Gemiddeld"/>
    <s v="De onbeschikbaarheid, lekkage of aanpassing van informatie in dit proces kan leiden tot aanzienlijke verstoringen in de organisatie van vrijwilligerswerk, waarbij tot 50% van de gebruikers (personeel) wordt geïmpacteerd. Er is financiële schade voor gebruikers."/>
    <s v="Groot"/>
    <n v="0"/>
    <s v="Niet kritiek"/>
    <m/>
    <m/>
  </r>
  <r>
    <x v="2"/>
    <x v="21"/>
    <x v="93"/>
    <n v="631"/>
    <s v="Organiseren van uitstroombeleid"/>
    <x v="10"/>
    <s v="Inventaris decretale rapportage"/>
    <x v="1"/>
    <s v="Ondersteunend proces_Personeel en organisatie_Personeelsbeheer: Uitstroom"/>
    <s v="Ondersteunend proces_Personeel en organisatie_Personeelsbeheer: Uitstroom_Organiseren van uitstroombeleid"/>
    <s v="Groot"/>
    <s v="Directe impact op personeelsuitstroom, met ernstige financiële gevolgen bij problemen."/>
    <s v="Gemiddeld"/>
    <s v="De onbeschikbaarheid, lekkage of aanpassing van informatie heeft een aanzienlijke impact op de reputatie van het lokaal bestuur. Dit zal éénmalige negatieve berichtgeving in de pers met zich meebrengen."/>
    <s v="Groot"/>
    <s v="De onbeschikbaarheid, lekkage of aanpassing van informatie kan leiden tot ernstige juridische gevolgen zoals boetes."/>
    <s v="Groot"/>
    <s v="De onbeschikbaarheid, lekkage of aanpassing van informatie veroorzaakt een ernstige verstoring van de dienstverlening. Het proces kan maximaal 72 uur onbeschikbaar zijn zonder gevolgen voor de dienstverlening."/>
    <s v="Gemiddeld"/>
    <s v="De onbeschikbaarheid of incorrectheid van informatie kan aanzienlijke impact hebben op uitstroom, met financiële schade voor gebruikers."/>
    <s v="Groot"/>
    <e v="#N/A"/>
    <e v="#N/A"/>
    <e v="#N/A"/>
    <e v="#N/A"/>
    <e v="#N/A"/>
    <e v="#N/A"/>
    <e v="#N/A"/>
    <e v="#N/A"/>
    <e v="#N/A"/>
    <e v="#N/A"/>
    <e v="#N/A"/>
    <n v="0"/>
    <s v="Niet kritiek"/>
    <m/>
    <m/>
  </r>
  <r>
    <x v="2"/>
    <x v="21"/>
    <x v="96"/>
    <n v="612"/>
    <s v="Opmaken en monitoren van arbeidsreglement en RPR"/>
    <x v="10"/>
    <s v="Proceslijst Audit Vlaanderen"/>
    <x v="1"/>
    <s v="Ondersteunend proces_Personeel en organisatie_Personeelsbeleid"/>
    <s v="Ondersteunend proces_Personeel en organisatie_Personeelsbeleid_Opmaken en monitoren van arbeidsreglement en RPR"/>
    <s v="Laag"/>
    <s v="Beperkte financiële gevolgen, hoewel belangrijk voor personeelsbeleid. "/>
    <s v="Gemiddeld"/>
    <s v="De onbeschikbaarheid, lekkage of aanpassing van informatie heeft een aanzienlijke impact op de reputatie van het lokaal bestuur. Dit zal éénmalige negatieve berichtgeving in de pers met zich meebrengen."/>
    <s v="Gemiddeld"/>
    <s v="De onbeschikbaarheid, lekkage of aanpassing van informatie kan leiden tot aanzienlijke juridische gevolgen zoals aanmaningen."/>
    <s v="Laag"/>
    <s v="De onbeschikbaarheid, lekkage of aanpassing van informatie veroorzaakt een beperkte verstoring van de dienstverlening. Het proces kan maximaal één maand onbeschikbaar zijn zonder gevolgen voor de dienstverlening."/>
    <s v="Laag"/>
    <s v="De onbeschikbaarheid of incorrectheid van informatie heeft een beperkte impact op personeelsbeleid, met compensatie mogelijk en maximaal 20% van de gebruikers geïmpacteerd. "/>
    <s v="Gemiddeld"/>
    <e v="#N/A"/>
    <e v="#N/A"/>
    <e v="#N/A"/>
    <e v="#N/A"/>
    <e v="#N/A"/>
    <e v="#N/A"/>
    <e v="#N/A"/>
    <e v="#N/A"/>
    <e v="#N/A"/>
    <e v="#N/A"/>
    <e v="#N/A"/>
    <n v="0"/>
    <s v="Niet kritiek"/>
    <m/>
    <m/>
  </r>
  <r>
    <x v="2"/>
    <x v="21"/>
    <x v="96"/>
    <n v="619"/>
    <s v="Opmaken en monitoren van personeelsplan"/>
    <x v="10"/>
    <s v="Proceslijst Audit Vlaanderen"/>
    <x v="1"/>
    <s v="Ondersteunend proces_Personeel en organisatie_Personeelsbeleid"/>
    <s v="Ondersteunend proces_Personeel en organisatie_Personeelsbeleid_Opmaken en monitoren van personeelsplan"/>
    <s v="Laag"/>
    <s v="Beperkte financiële gevolgen, hoewel belangrijk voor personeelsbeleid. "/>
    <s v="Gemiddeld"/>
    <s v="De onbeschikbaarheid, lekkage of aanpassing van informatie heeft een aanzienlijke impact op de reputatie van het lokaal bestuur. Dit zal éénmalige negatieve berichtgeving in de pers met zich meebrengen."/>
    <s v="Gemiddeld"/>
    <s v="De onbeschikbaarheid, lekkage of aanpassing van informatie kan leiden tot aanzienlijke juridische gevolgen zoals aanmaningen."/>
    <s v="Laag"/>
    <s v="De onbeschikbaarheid, lekkage of aanpassing van informatie veroorzaakt een beperkte verstoring van de dienstverlening. Het proces kan maximaal één maand onbeschikbaar zijn zonder gevolgen voor de dienstverlening."/>
    <s v="Laag"/>
    <s v="De onbeschikbaarheid of incorrectheid van informatie heeft een beperkte impact op personeelsbeleid, met compensatie mogelijk en maximaal 20% van de gebruikers geïmpacteerd. "/>
    <s v="Gemiddeld"/>
    <e v="#N/A"/>
    <e v="#N/A"/>
    <e v="#N/A"/>
    <e v="#N/A"/>
    <e v="#N/A"/>
    <e v="#N/A"/>
    <e v="#N/A"/>
    <e v="#N/A"/>
    <e v="#N/A"/>
    <e v="#N/A"/>
    <e v="#N/A"/>
    <n v="0"/>
    <s v="Niet kritiek"/>
    <m/>
    <m/>
  </r>
  <r>
    <x v="2"/>
    <x v="21"/>
    <x v="96"/>
    <n v="623"/>
    <s v="Uitwerken visie en monitoring"/>
    <x v="10"/>
    <s v="Proceslijst Audit Vlaanderen"/>
    <x v="1"/>
    <s v="Ondersteunend proces_Personeel en organisatie_Personeelsbeleid"/>
    <s v="Ondersteunend proces_Personeel en organisatie_Personeelsbeleid_Uitwerken visie en monitoring"/>
    <s v="Laag"/>
    <s v="Beperkte financiële gevolgen, hoewel belangrijk voor personeelsbeleid. "/>
    <s v="Gemiddeld"/>
    <s v="De onbeschikbaarheid, lekkage of aanpassing van informatie heeft een aanzienlijke impact op de reputatie van het lokaal bestuur. Dit zal éénmalige negatieve berichtgeving in de pers met zich meebrengen."/>
    <s v="Gemiddeld"/>
    <s v="De onbeschikbaarheid, lekkage of aanpassing van informatie kan leiden tot aanzienlijke juridische gevolgen zoals aanmaningen."/>
    <s v="Laag"/>
    <s v="De onbeschikbaarheid, lekkage of aanpassing van informatie veroorzaakt een beperkte verstoring van de dienstverlening. Het proces kan maximaal één maand onbeschikbaar zijn zonder gevolgen voor de dienstverlening."/>
    <s v="Laag"/>
    <s v="De onbeschikbaarheid of incorrectheid van informatie heeft een beperkte impact op personeelsbeleid, met compensatie mogelijk en maximaal 20% van de gebruikers geïmpacteerd. "/>
    <s v="Gemiddeld"/>
    <e v="#N/A"/>
    <e v="#N/A"/>
    <e v="#N/A"/>
    <e v="#N/A"/>
    <e v="#N/A"/>
    <e v="#N/A"/>
    <e v="#N/A"/>
    <e v="#N/A"/>
    <e v="#N/A"/>
    <e v="#N/A"/>
    <e v="#N/A"/>
    <n v="0"/>
    <s v="Niet kritiek"/>
    <m/>
    <m/>
  </r>
  <r>
    <x v="2"/>
    <x v="21"/>
    <x v="97"/>
    <n v="615"/>
    <s v="Organiseren van sociaal overleg"/>
    <x v="10"/>
    <s v="Proceslijst Audit Vlaanderen"/>
    <x v="1"/>
    <s v="Ondersteunend proces_Personeel en organisatie_Sociaal overleg"/>
    <s v="Ondersteunend proces_Personeel en organisatie_Sociaal overleg_Organiseren van sociaal overleg"/>
    <s v="Laag"/>
    <s v="Beperkte directe financiële gevolgen, hoewel belangrijk voor sociale cohesie."/>
    <s v="Groot"/>
    <s v="De onbeschikbaarheid, lekkage of aanpassing van informatie heeft een aanzienlijke impact op de reputatie van het lokaal bestuur. Dit zal enkele dagen van negatieve berichtgeving in de pers met zich meebrengen."/>
    <s v="Gemiddeld"/>
    <s v="De onbeschikbaarheid, lekkage of aanpassing van informatie kan leiden tot aanzienlijke juridische gevolgen zoals aanmaningen."/>
    <s v="Kritiek"/>
    <s v="De onbeschikbaarheid, lekkage of aanpassing van informatie veroorzaakt een zeer ernstige verstoring van de dienstverlening. Het proces kan maximaal 24 uur onbeschikbaar zijn zonder gevolgen voor de dienstverlening."/>
    <s v="Laag"/>
    <s v="De onbeschikbaarheid of incorrectheid van informatie heeft een beperkte impact op sociaal overleg, met compensatie mogelijk en maximaal 20% van de gebruikers geïmpacteerd. "/>
    <s v="Kritiek"/>
    <s v="Laag"/>
    <s v="Het organiseren van sociaal overleg is belangrijk voor de communicatie en samenwerking tussen werknemers en werkgevers. Problemen met informatie kunnen leiden tot beperkte financiële gevolgen, zoals administratieve kosten en vertragingen, met financiële schade van 5-10% van de jaaromzet."/>
    <s v="Groot"/>
    <s v="Problemen met beschikbaarheid, betrouwbaarheid of integriteit van informatie kunnen leiden tot ernstige reputatieschade, resulterend in enkele dagen negatieve berichtgeving. Dit proces is essentieel voor de communicatie en samenwerking tussen het lokaal bestuur en werknemersvertegenwoordigers."/>
    <s v="Gemiddeld"/>
    <s v="De onbeschikbaarheid, lekkage of aanpassing van informatie kan leiden tot aanzienlijke juridische gevolgen zoals een aanmaning, gezien het belang van correcte informatie voor het organiseren van sociaal overleg en naleving van wettelijke vereisten."/>
    <s v="Kritiek"/>
    <s v="De onbeschikbaarheid, lekkage of aanpassing van informatie kan leiden tot zeer ernstige verstoringen in het sociaal overleg, wat directe negatieve gevolgen heeft voor de arbeidsverhoudingen en de operationele continuïteit van de organisatie. Effectief sociaal overleg is essentieel voor het oplossen van arbeidsconflicten en het waarborgen van een goede samenwerking tussen werknemers en werkgevers."/>
    <s v="Laag"/>
    <s v="De onbeschikbaarheid, lekkage of aanpassing van informatie in dit proces kan leiden tot beperkte verstoringen in het sociaal overleg, waarbij tot 20% van de gebruikers (organisaties en personeel) wordt geïmpacteerd. Een compensatie voor gebruikers is mogelijk."/>
    <s v="Kritiek"/>
    <n v="1"/>
    <s v="Kritiek"/>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1119CB-B1D7-4C33-AE01-126A9515C7A4}"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location ref="A6:D40" firstHeaderRow="2" firstDataRow="2" firstDataCol="3" rowPageCount="1" colPageCount="1"/>
  <pivotFields count="36">
    <pivotField axis="axisRow" compact="0" outline="0" showAll="0">
      <items count="4">
        <item x="0"/>
        <item x="1"/>
        <item x="2"/>
        <item t="default"/>
      </items>
    </pivotField>
    <pivotField axis="axisRow" compact="0" outline="0" showAll="0" defaultSubtotal="0">
      <items count="29">
        <item x="14"/>
        <item m="1" x="24"/>
        <item x="1"/>
        <item m="1" x="27"/>
        <item x="3"/>
        <item x="15"/>
        <item x="16"/>
        <item m="1" x="28"/>
        <item x="18"/>
        <item x="4"/>
        <item x="5"/>
        <item m="1" x="22"/>
        <item x="6"/>
        <item x="20"/>
        <item x="11"/>
        <item x="21"/>
        <item x="12"/>
        <item m="1" x="25"/>
        <item x="13"/>
        <item m="1" x="26"/>
        <item x="8"/>
        <item m="1" x="23"/>
        <item x="10"/>
        <item x="7"/>
        <item x="0"/>
        <item x="2"/>
        <item x="9"/>
        <item x="19"/>
        <item x="17"/>
      </items>
      <extLst>
        <ext xmlns:x14="http://schemas.microsoft.com/office/spreadsheetml/2009/9/main" uri="{2946ED86-A175-432a-8AC1-64E0C546D7DE}">
          <x14:pivotField fillDownLabels="1"/>
        </ext>
      </extLst>
    </pivotField>
    <pivotField axis="axisRow" compact="0" outline="0" showAll="0">
      <items count="126">
        <item x="62"/>
        <item x="65"/>
        <item m="1" x="123"/>
        <item x="2"/>
        <item m="1" x="114"/>
        <item x="24"/>
        <item m="1" x="111"/>
        <item m="1" x="122"/>
        <item x="22"/>
        <item x="4"/>
        <item x="39"/>
        <item x="40"/>
        <item x="23"/>
        <item x="31"/>
        <item m="1" x="112"/>
        <item x="70"/>
        <item x="26"/>
        <item x="71"/>
        <item x="41"/>
        <item x="42"/>
        <item x="27"/>
        <item m="1" x="115"/>
        <item x="6"/>
        <item x="72"/>
        <item x="28"/>
        <item x="43"/>
        <item x="8"/>
        <item m="1" x="119"/>
        <item x="38"/>
        <item m="1" x="105"/>
        <item m="1" x="120"/>
        <item m="1" x="102"/>
        <item x="9"/>
        <item x="73"/>
        <item x="5"/>
        <item x="50"/>
        <item x="29"/>
        <item x="10"/>
        <item x="11"/>
        <item x="74"/>
        <item m="1" x="106"/>
        <item x="59"/>
        <item x="12"/>
        <item x="13"/>
        <item x="1"/>
        <item x="14"/>
        <item m="1" x="124"/>
        <item x="15"/>
        <item x="86"/>
        <item x="33"/>
        <item x="68"/>
        <item x="44"/>
        <item x="75"/>
        <item x="69"/>
        <item x="17"/>
        <item x="64"/>
        <item x="34"/>
        <item x="78"/>
        <item x="79"/>
        <item x="80"/>
        <item x="81"/>
        <item x="82"/>
        <item x="76"/>
        <item x="87"/>
        <item m="1" x="109"/>
        <item m="1" x="110"/>
        <item x="16"/>
        <item x="84"/>
        <item x="88"/>
        <item x="63"/>
        <item x="45"/>
        <item x="37"/>
        <item x="21"/>
        <item x="56"/>
        <item x="83"/>
        <item x="92"/>
        <item m="1" x="121"/>
        <item x="98"/>
        <item x="99"/>
        <item x="25"/>
        <item x="46"/>
        <item x="100"/>
        <item x="101"/>
        <item x="95"/>
        <item x="94"/>
        <item x="93"/>
        <item x="96"/>
        <item x="30"/>
        <item x="51"/>
        <item x="52"/>
        <item m="1" x="116"/>
        <item x="57"/>
        <item x="53"/>
        <item m="1" x="107"/>
        <item x="91"/>
        <item x="89"/>
        <item x="97"/>
        <item m="1" x="113"/>
        <item x="49"/>
        <item x="3"/>
        <item m="1" x="117"/>
        <item x="35"/>
        <item x="18"/>
        <item x="19"/>
        <item m="1" x="103"/>
        <item x="66"/>
        <item m="1" x="118"/>
        <item x="54"/>
        <item x="36"/>
        <item x="67"/>
        <item x="20"/>
        <item x="58"/>
        <item m="1" x="108"/>
        <item x="47"/>
        <item x="61"/>
        <item x="60"/>
        <item x="48"/>
        <item x="90"/>
        <item x="0"/>
        <item x="32"/>
        <item x="7"/>
        <item x="85"/>
        <item m="1" x="104"/>
        <item x="55"/>
        <item x="77"/>
        <item t="default"/>
      </items>
      <extLst>
        <ext xmlns:x14="http://schemas.microsoft.com/office/spreadsheetml/2009/9/main" uri="{2946ED86-A175-432a-8AC1-64E0C546D7DE}">
          <x14:pivotField fillDownLabels="1"/>
        </ext>
      </extLst>
    </pivotField>
    <pivotField compact="0" outline="0" showAll="0"/>
    <pivotField dataField="1" compact="0" outline="0" showAll="0"/>
    <pivotField compact="0" outline="0" showAll="0"/>
    <pivotField compact="0" outline="0" showAll="0"/>
    <pivotField axis="axisPage" compact="0" outline="0" multipleItemSelectionAllowed="1" showAll="0">
      <items count="4">
        <item x="0"/>
        <item x="2"/>
        <item h="1"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3">
    <field x="0"/>
    <field x="1"/>
    <field x="2"/>
  </rowFields>
  <rowItems count="33">
    <i>
      <x/>
      <x v="10"/>
      <x v="72"/>
    </i>
    <i r="2">
      <x v="110"/>
    </i>
    <i r="1">
      <x v="20"/>
      <x v="20"/>
    </i>
    <i r="2">
      <x v="87"/>
    </i>
    <i r="1">
      <x v="22"/>
      <x v="10"/>
    </i>
    <i r="2">
      <x v="11"/>
    </i>
    <i r="2">
      <x v="18"/>
    </i>
    <i r="2">
      <x v="19"/>
    </i>
    <i r="2">
      <x v="22"/>
    </i>
    <i r="2">
      <x v="25"/>
    </i>
    <i r="2">
      <x v="28"/>
    </i>
    <i r="2">
      <x v="71"/>
    </i>
    <i r="2">
      <x v="80"/>
    </i>
    <i r="2">
      <x v="98"/>
    </i>
    <i r="1">
      <x v="24"/>
      <x v="44"/>
    </i>
    <i r="2">
      <x v="118"/>
    </i>
    <i r="1">
      <x v="26"/>
      <x v="13"/>
    </i>
    <i r="2">
      <x v="119"/>
    </i>
    <i t="default">
      <x/>
    </i>
    <i>
      <x v="1"/>
      <x v="14"/>
      <x v="35"/>
    </i>
    <i r="2">
      <x v="92"/>
    </i>
    <i r="2">
      <x v="107"/>
    </i>
    <i r="1">
      <x v="18"/>
      <x v="41"/>
    </i>
    <i t="default">
      <x v="1"/>
    </i>
    <i>
      <x v="2"/>
      <x v="28"/>
      <x v="57"/>
    </i>
    <i r="2">
      <x v="58"/>
    </i>
    <i r="2">
      <x v="59"/>
    </i>
    <i r="2">
      <x v="60"/>
    </i>
    <i r="2">
      <x v="61"/>
    </i>
    <i r="2">
      <x v="62"/>
    </i>
    <i r="2">
      <x v="124"/>
    </i>
    <i t="default">
      <x v="2"/>
    </i>
    <i t="grand">
      <x/>
    </i>
  </rowItems>
  <colItems count="1">
    <i/>
  </colItems>
  <pageFields count="1">
    <pageField fld="7" hier="-1"/>
  </pageFields>
  <dataFields count="1">
    <dataField name="Count of Hoofdproces" fld="4" subtotal="count" baseField="0" baseItem="0"/>
  </dataFields>
  <formats count="24">
    <format dxfId="105">
      <pivotArea outline="0" fieldPosition="0">
        <references count="3">
          <reference field="0" count="1" selected="0">
            <x v="0"/>
          </reference>
          <reference field="1" count="2" selected="0">
            <x v="2"/>
            <x v="4"/>
          </reference>
          <reference field="2" count="13" selected="0">
            <x v="3"/>
            <x v="22"/>
            <x v="26"/>
            <x v="32"/>
            <x v="37"/>
            <x v="38"/>
            <x v="42"/>
            <x v="43"/>
            <x v="45"/>
            <x v="47"/>
            <x v="66"/>
            <x v="99"/>
            <x v="120"/>
          </reference>
        </references>
      </pivotArea>
    </format>
    <format dxfId="104">
      <pivotArea dataOnly="0" labelOnly="1" outline="0" fieldPosition="0">
        <references count="2">
          <reference field="0" count="1" selected="0">
            <x v="0"/>
          </reference>
          <reference field="1" count="2">
            <x v="2"/>
            <x v="4"/>
          </reference>
        </references>
      </pivotArea>
    </format>
    <format dxfId="103">
      <pivotArea dataOnly="0" labelOnly="1" outline="0" fieldPosition="0">
        <references count="3">
          <reference field="0" count="1" selected="0">
            <x v="0"/>
          </reference>
          <reference field="1" count="1" selected="0">
            <x v="2"/>
          </reference>
          <reference field="2" count="2">
            <x v="3"/>
            <x v="99"/>
          </reference>
        </references>
      </pivotArea>
    </format>
    <format dxfId="102">
      <pivotArea dataOnly="0" labelOnly="1" outline="0" fieldPosition="0">
        <references count="3">
          <reference field="0" count="1" selected="0">
            <x v="0"/>
          </reference>
          <reference field="1" count="1" selected="0">
            <x v="4"/>
          </reference>
          <reference field="2" count="11">
            <x v="22"/>
            <x v="26"/>
            <x v="32"/>
            <x v="37"/>
            <x v="38"/>
            <x v="42"/>
            <x v="43"/>
            <x v="45"/>
            <x v="47"/>
            <x v="66"/>
            <x v="120"/>
          </reference>
        </references>
      </pivotArea>
    </format>
    <format dxfId="101">
      <pivotArea outline="0" fieldPosition="0">
        <references count="3">
          <reference field="0" count="1" selected="0">
            <x v="0"/>
          </reference>
          <reference field="1" count="1" selected="0">
            <x v="20"/>
          </reference>
          <reference field="2" count="6" selected="0">
            <x v="16"/>
            <x v="20"/>
            <x v="22"/>
            <x v="24"/>
            <x v="36"/>
            <x v="87"/>
          </reference>
        </references>
      </pivotArea>
    </format>
    <format dxfId="100">
      <pivotArea dataOnly="0" labelOnly="1" outline="0" fieldPosition="0">
        <references count="2">
          <reference field="0" count="1" selected="0">
            <x v="0"/>
          </reference>
          <reference field="1" count="1">
            <x v="20"/>
          </reference>
        </references>
      </pivotArea>
    </format>
    <format dxfId="99">
      <pivotArea dataOnly="0" labelOnly="1" outline="0" fieldPosition="0">
        <references count="3">
          <reference field="0" count="1" selected="0">
            <x v="0"/>
          </reference>
          <reference field="1" count="1" selected="0">
            <x v="20"/>
          </reference>
          <reference field="2" count="6">
            <x v="16"/>
            <x v="20"/>
            <x v="22"/>
            <x v="24"/>
            <x v="36"/>
            <x v="87"/>
          </reference>
        </references>
      </pivotArea>
    </format>
    <format dxfId="98">
      <pivotArea outline="0" fieldPosition="0">
        <references count="3">
          <reference field="0" count="1" selected="0">
            <x v="0"/>
          </reference>
          <reference field="1" count="1" selected="0">
            <x v="26"/>
          </reference>
          <reference field="2" count="6" selected="0">
            <x v="13"/>
            <x v="49"/>
            <x v="56"/>
            <x v="101"/>
            <x v="108"/>
            <x v="119"/>
          </reference>
        </references>
      </pivotArea>
    </format>
    <format dxfId="97">
      <pivotArea dataOnly="0" labelOnly="1" outline="0" fieldPosition="0">
        <references count="2">
          <reference field="0" count="1" selected="0">
            <x v="0"/>
          </reference>
          <reference field="1" count="1">
            <x v="26"/>
          </reference>
        </references>
      </pivotArea>
    </format>
    <format dxfId="96">
      <pivotArea dataOnly="0" labelOnly="1" outline="0" fieldPosition="0">
        <references count="3">
          <reference field="0" count="1" selected="0">
            <x v="0"/>
          </reference>
          <reference field="1" count="1" selected="0">
            <x v="26"/>
          </reference>
          <reference field="2" count="6">
            <x v="13"/>
            <x v="49"/>
            <x v="56"/>
            <x v="101"/>
            <x v="108"/>
            <x v="119"/>
          </reference>
        </references>
      </pivotArea>
    </format>
    <format dxfId="95">
      <pivotArea outline="0" fieldPosition="0">
        <references count="3">
          <reference field="0" count="1" selected="0">
            <x v="1"/>
          </reference>
          <reference field="1" count="2" selected="0">
            <x v="14"/>
            <x v="16"/>
          </reference>
          <reference field="2" count="8" selected="0">
            <x v="35"/>
            <x v="73"/>
            <x v="88"/>
            <x v="89"/>
            <x v="91"/>
            <x v="92"/>
            <x v="107"/>
            <x v="123"/>
          </reference>
        </references>
      </pivotArea>
    </format>
    <format dxfId="94">
      <pivotArea dataOnly="0" labelOnly="1" outline="0" fieldPosition="0">
        <references count="2">
          <reference field="0" count="1" selected="0">
            <x v="1"/>
          </reference>
          <reference field="1" count="2">
            <x v="14"/>
            <x v="16"/>
          </reference>
        </references>
      </pivotArea>
    </format>
    <format dxfId="93">
      <pivotArea dataOnly="0" labelOnly="1" outline="0" fieldPosition="0">
        <references count="3">
          <reference field="0" count="1" selected="0">
            <x v="1"/>
          </reference>
          <reference field="1" count="1" selected="0">
            <x v="14"/>
          </reference>
          <reference field="2" count="6">
            <x v="35"/>
            <x v="88"/>
            <x v="89"/>
            <x v="92"/>
            <x v="107"/>
            <x v="123"/>
          </reference>
        </references>
      </pivotArea>
    </format>
    <format dxfId="92">
      <pivotArea dataOnly="0" labelOnly="1" outline="0" fieldPosition="0">
        <references count="3">
          <reference field="0" count="1" selected="0">
            <x v="1"/>
          </reference>
          <reference field="1" count="1" selected="0">
            <x v="16"/>
          </reference>
          <reference field="2" count="2">
            <x v="73"/>
            <x v="91"/>
          </reference>
        </references>
      </pivotArea>
    </format>
    <format dxfId="91">
      <pivotArea outline="0" fieldPosition="0">
        <references count="3">
          <reference field="0" count="1" selected="0">
            <x v="2"/>
          </reference>
          <reference field="1" count="1" selected="0">
            <x v="15"/>
          </reference>
          <reference field="2" count="9" selected="0">
            <x v="77"/>
            <x v="78"/>
            <x v="81"/>
            <x v="82"/>
            <x v="83"/>
            <x v="84"/>
            <x v="85"/>
            <x v="86"/>
            <x v="96"/>
          </reference>
        </references>
      </pivotArea>
    </format>
    <format dxfId="90">
      <pivotArea dataOnly="0" labelOnly="1" outline="0" fieldPosition="0">
        <references count="2">
          <reference field="0" count="1" selected="0">
            <x v="2"/>
          </reference>
          <reference field="1" count="1">
            <x v="15"/>
          </reference>
        </references>
      </pivotArea>
    </format>
    <format dxfId="89">
      <pivotArea dataOnly="0" labelOnly="1" outline="0" fieldPosition="0">
        <references count="3">
          <reference field="0" count="1" selected="0">
            <x v="2"/>
          </reference>
          <reference field="1" count="1" selected="0">
            <x v="15"/>
          </reference>
          <reference field="2" count="9">
            <x v="77"/>
            <x v="78"/>
            <x v="81"/>
            <x v="82"/>
            <x v="83"/>
            <x v="84"/>
            <x v="85"/>
            <x v="86"/>
            <x v="96"/>
          </reference>
        </references>
      </pivotArea>
    </format>
    <format dxfId="88">
      <pivotArea outline="0" fieldPosition="0">
        <references count="3">
          <reference field="0" count="1" selected="0">
            <x v="2"/>
          </reference>
          <reference field="1" count="2" selected="0">
            <x v="8"/>
            <x v="13"/>
          </reference>
          <reference field="2" count="4" selected="0">
            <x v="67"/>
            <x v="74"/>
            <x v="75"/>
            <x v="94"/>
          </reference>
        </references>
      </pivotArea>
    </format>
    <format dxfId="87">
      <pivotArea dataOnly="0" labelOnly="1" outline="0" fieldPosition="0">
        <references count="2">
          <reference field="0" count="1" selected="0">
            <x v="2"/>
          </reference>
          <reference field="1" count="2">
            <x v="8"/>
            <x v="13"/>
          </reference>
        </references>
      </pivotArea>
    </format>
    <format dxfId="86">
      <pivotArea dataOnly="0" labelOnly="1" outline="0" fieldPosition="0">
        <references count="3">
          <reference field="0" count="1" selected="0">
            <x v="2"/>
          </reference>
          <reference field="1" count="1" selected="0">
            <x v="8"/>
          </reference>
          <reference field="2" count="2">
            <x v="67"/>
            <x v="74"/>
          </reference>
        </references>
      </pivotArea>
    </format>
    <format dxfId="85">
      <pivotArea dataOnly="0" labelOnly="1" outline="0" fieldPosition="0">
        <references count="3">
          <reference field="0" count="1" selected="0">
            <x v="2"/>
          </reference>
          <reference field="1" count="1" selected="0">
            <x v="13"/>
          </reference>
          <reference field="2" count="2">
            <x v="75"/>
            <x v="94"/>
          </reference>
        </references>
      </pivotArea>
    </format>
    <format dxfId="84">
      <pivotArea outline="0" fieldPosition="0">
        <references count="3">
          <reference field="0" count="1" selected="0">
            <x v="0"/>
          </reference>
          <reference field="1" count="1" selected="0">
            <x v="25"/>
          </reference>
          <reference field="2" count="2" selected="0">
            <x v="9"/>
            <x v="34"/>
          </reference>
        </references>
      </pivotArea>
    </format>
    <format dxfId="83">
      <pivotArea dataOnly="0" labelOnly="1" outline="0" fieldPosition="0">
        <references count="2">
          <reference field="0" count="1" selected="0">
            <x v="0"/>
          </reference>
          <reference field="1" count="1">
            <x v="25"/>
          </reference>
        </references>
      </pivotArea>
    </format>
    <format dxfId="82">
      <pivotArea dataOnly="0" labelOnly="1" outline="0" fieldPosition="0">
        <references count="3">
          <reference field="0" count="1" selected="0">
            <x v="0"/>
          </reference>
          <reference field="1" count="1" selected="0">
            <x v="25"/>
          </reference>
          <reference field="2" count="2">
            <x v="9"/>
            <x v="3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1C5A0A-20AE-4DA9-B2D1-A79C34AB23D1}" name="PivotTable5"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location ref="A3:D147" firstHeaderRow="2" firstDataRow="2" firstDataCol="3"/>
  <pivotFields count="36">
    <pivotField compact="0" outline="0" showAll="0"/>
    <pivotField axis="axisRow" compact="0" outline="0" showAll="0">
      <items count="30">
        <item x="14"/>
        <item x="0"/>
        <item m="1" x="24"/>
        <item x="1"/>
        <item x="2"/>
        <item m="1" x="27"/>
        <item x="3"/>
        <item x="15"/>
        <item x="16"/>
        <item m="1" x="28"/>
        <item x="17"/>
        <item x="18"/>
        <item x="4"/>
        <item x="19"/>
        <item x="5"/>
        <item m="1" x="22"/>
        <item x="6"/>
        <item x="20"/>
        <item x="11"/>
        <item x="7"/>
        <item x="21"/>
        <item x="12"/>
        <item m="1" x="25"/>
        <item x="13"/>
        <item m="1" x="26"/>
        <item x="8"/>
        <item m="1" x="23"/>
        <item x="9"/>
        <item x="10"/>
        <item t="default"/>
      </items>
    </pivotField>
    <pivotField axis="axisRow" compact="0" outline="0" showAll="0">
      <items count="126">
        <item x="62"/>
        <item x="65"/>
        <item m="1" x="123"/>
        <item x="67"/>
        <item x="2"/>
        <item m="1" x="114"/>
        <item x="24"/>
        <item m="1" x="111"/>
        <item x="0"/>
        <item m="1" x="122"/>
        <item x="22"/>
        <item x="4"/>
        <item x="39"/>
        <item x="40"/>
        <item x="23"/>
        <item x="31"/>
        <item m="1" x="112"/>
        <item x="32"/>
        <item x="70"/>
        <item x="26"/>
        <item x="71"/>
        <item x="41"/>
        <item x="42"/>
        <item x="27"/>
        <item m="1" x="115"/>
        <item x="6"/>
        <item x="72"/>
        <item x="28"/>
        <item x="20"/>
        <item x="43"/>
        <item x="8"/>
        <item m="1" x="119"/>
        <item x="38"/>
        <item m="1" x="105"/>
        <item m="1" x="120"/>
        <item x="58"/>
        <item m="1" x="102"/>
        <item x="9"/>
        <item x="73"/>
        <item x="5"/>
        <item x="50"/>
        <item x="29"/>
        <item x="10"/>
        <item x="11"/>
        <item x="74"/>
        <item m="1" x="106"/>
        <item x="59"/>
        <item x="12"/>
        <item x="13"/>
        <item x="1"/>
        <item x="14"/>
        <item m="1" x="124"/>
        <item x="15"/>
        <item x="86"/>
        <item x="33"/>
        <item x="68"/>
        <item x="44"/>
        <item x="75"/>
        <item x="69"/>
        <item x="17"/>
        <item x="64"/>
        <item x="34"/>
        <item x="78"/>
        <item x="79"/>
        <item x="80"/>
        <item x="81"/>
        <item x="82"/>
        <item x="76"/>
        <item x="77"/>
        <item x="55"/>
        <item x="87"/>
        <item m="1" x="109"/>
        <item m="1" x="110"/>
        <item x="16"/>
        <item x="84"/>
        <item x="88"/>
        <item x="63"/>
        <item x="45"/>
        <item x="37"/>
        <item x="85"/>
        <item x="21"/>
        <item x="56"/>
        <item x="83"/>
        <item x="92"/>
        <item m="1" x="108"/>
        <item m="1" x="121"/>
        <item x="98"/>
        <item x="99"/>
        <item x="25"/>
        <item x="46"/>
        <item x="100"/>
        <item x="101"/>
        <item x="95"/>
        <item x="94"/>
        <item x="93"/>
        <item x="96"/>
        <item x="30"/>
        <item x="51"/>
        <item x="52"/>
        <item m="1" x="116"/>
        <item x="57"/>
        <item x="47"/>
        <item x="53"/>
        <item x="60"/>
        <item m="1" x="107"/>
        <item x="91"/>
        <item x="89"/>
        <item x="97"/>
        <item x="48"/>
        <item m="1" x="113"/>
        <item x="61"/>
        <item x="49"/>
        <item x="3"/>
        <item x="7"/>
        <item m="1" x="117"/>
        <item x="35"/>
        <item x="18"/>
        <item x="19"/>
        <item m="1" x="103"/>
        <item x="66"/>
        <item x="90"/>
        <item m="1" x="118"/>
        <item x="54"/>
        <item x="36"/>
        <item m="1" x="104"/>
        <item t="default"/>
      </items>
    </pivotField>
    <pivotField compact="0" outline="0" showAll="0"/>
    <pivotField dataField="1" compact="0" outline="0" showAll="0"/>
    <pivotField axis="axisRow" compact="0" outline="0" showAll="0">
      <items count="13">
        <item m="1" x="11"/>
        <item x="10"/>
        <item x="1"/>
        <item x="7"/>
        <item x="8"/>
        <item x="5"/>
        <item x="0"/>
        <item x="2"/>
        <item x="6"/>
        <item x="3"/>
        <item x="4"/>
        <item x="9"/>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3">
    <field x="5"/>
    <field x="1"/>
    <field x="2"/>
  </rowFields>
  <rowItems count="143">
    <i>
      <x v="1"/>
      <x v="11"/>
      <x v="74"/>
    </i>
    <i r="2">
      <x v="82"/>
    </i>
    <i t="default" r="1">
      <x v="11"/>
    </i>
    <i r="1">
      <x v="20"/>
      <x v="86"/>
    </i>
    <i r="2">
      <x v="87"/>
    </i>
    <i r="2">
      <x v="90"/>
    </i>
    <i r="2">
      <x v="91"/>
    </i>
    <i r="2">
      <x v="92"/>
    </i>
    <i r="2">
      <x v="93"/>
    </i>
    <i r="2">
      <x v="94"/>
    </i>
    <i r="2">
      <x v="95"/>
    </i>
    <i r="2">
      <x v="107"/>
    </i>
    <i t="default" r="1">
      <x v="20"/>
    </i>
    <i t="default">
      <x v="1"/>
    </i>
    <i>
      <x v="2"/>
      <x v="3"/>
      <x v="4"/>
    </i>
    <i r="2">
      <x v="112"/>
    </i>
    <i t="default" r="1">
      <x v="3"/>
    </i>
    <i r="1">
      <x v="21"/>
      <x v="81"/>
    </i>
    <i r="2">
      <x v="100"/>
    </i>
    <i t="default" r="1">
      <x v="21"/>
    </i>
    <i r="1">
      <x v="25"/>
      <x v="19"/>
    </i>
    <i r="2">
      <x v="23"/>
    </i>
    <i r="2">
      <x v="25"/>
    </i>
    <i r="2">
      <x v="27"/>
    </i>
    <i r="2">
      <x v="41"/>
    </i>
    <i r="2">
      <x v="96"/>
    </i>
    <i t="default" r="1">
      <x v="25"/>
    </i>
    <i r="1">
      <x v="27"/>
      <x v="17"/>
    </i>
    <i t="default" r="1">
      <x v="27"/>
    </i>
    <i t="default">
      <x v="2"/>
    </i>
    <i>
      <x v="3"/>
      <x v="28"/>
      <x v="12"/>
    </i>
    <i r="2">
      <x v="22"/>
    </i>
    <i r="2">
      <x v="78"/>
    </i>
    <i r="2">
      <x v="89"/>
    </i>
    <i r="2">
      <x v="101"/>
    </i>
    <i r="2">
      <x v="108"/>
    </i>
    <i r="2">
      <x v="111"/>
    </i>
    <i t="default" r="1">
      <x v="28"/>
    </i>
    <i t="default">
      <x v="3"/>
    </i>
    <i>
      <x v="4"/>
      <x v="28"/>
      <x v="13"/>
    </i>
    <i r="2">
      <x v="21"/>
    </i>
    <i r="2">
      <x v="25"/>
    </i>
    <i r="2">
      <x v="29"/>
    </i>
    <i r="2">
      <x v="32"/>
    </i>
    <i r="2">
      <x v="56"/>
    </i>
    <i r="2">
      <x v="77"/>
    </i>
    <i t="default" r="1">
      <x v="28"/>
    </i>
    <i t="default">
      <x v="4"/>
    </i>
    <i>
      <x v="5"/>
      <x v="7"/>
      <x v="1"/>
    </i>
    <i r="2">
      <x v="60"/>
    </i>
    <i r="2">
      <x v="119"/>
    </i>
    <i t="default" r="1">
      <x v="7"/>
    </i>
    <i r="1">
      <x v="19"/>
      <x v="6"/>
    </i>
    <i r="2">
      <x v="88"/>
    </i>
    <i t="default" r="1">
      <x v="19"/>
    </i>
    <i r="1">
      <x v="23"/>
      <x v="35"/>
    </i>
    <i r="2">
      <x v="46"/>
    </i>
    <i r="2">
      <x v="103"/>
    </i>
    <i r="2">
      <x v="110"/>
    </i>
    <i t="default" r="1">
      <x v="23"/>
    </i>
    <i t="default">
      <x v="5"/>
    </i>
    <i>
      <x v="6"/>
      <x v="1"/>
      <x v="8"/>
    </i>
    <i r="2">
      <x v="49"/>
    </i>
    <i t="default" r="1">
      <x v="1"/>
    </i>
    <i r="1">
      <x v="14"/>
      <x v="25"/>
    </i>
    <i r="2">
      <x v="28"/>
    </i>
    <i r="2">
      <x v="80"/>
    </i>
    <i t="default" r="1">
      <x v="14"/>
    </i>
    <i r="1">
      <x v="16"/>
      <x v="10"/>
    </i>
    <i r="2">
      <x v="14"/>
    </i>
    <i r="2">
      <x v="25"/>
    </i>
    <i t="default" r="1">
      <x v="16"/>
    </i>
    <i t="default">
      <x v="6"/>
    </i>
    <i>
      <x v="7"/>
      <x v="4"/>
      <x v="11"/>
    </i>
    <i r="2">
      <x v="39"/>
    </i>
    <i t="default" r="1">
      <x v="4"/>
    </i>
    <i r="1">
      <x v="18"/>
      <x v="40"/>
    </i>
    <i r="2">
      <x v="69"/>
    </i>
    <i r="2">
      <x v="97"/>
    </i>
    <i r="2">
      <x v="98"/>
    </i>
    <i r="2">
      <x v="102"/>
    </i>
    <i r="2">
      <x v="122"/>
    </i>
    <i t="default" r="1">
      <x v="18"/>
    </i>
    <i t="default">
      <x v="7"/>
    </i>
    <i>
      <x v="8"/>
      <x v="27"/>
      <x v="15"/>
    </i>
    <i r="2">
      <x v="54"/>
    </i>
    <i r="2">
      <x v="61"/>
    </i>
    <i r="2">
      <x v="115"/>
    </i>
    <i r="2">
      <x v="123"/>
    </i>
    <i t="default" r="1">
      <x v="27"/>
    </i>
    <i t="default">
      <x v="8"/>
    </i>
    <i>
      <x v="9"/>
      <x v="6"/>
      <x v="25"/>
    </i>
    <i r="2">
      <x v="30"/>
    </i>
    <i r="2">
      <x v="37"/>
    </i>
    <i r="2">
      <x v="42"/>
    </i>
    <i r="2">
      <x v="43"/>
    </i>
    <i r="2">
      <x v="47"/>
    </i>
    <i r="2">
      <x v="48"/>
    </i>
    <i r="2">
      <x v="50"/>
    </i>
    <i r="2">
      <x v="52"/>
    </i>
    <i r="2">
      <x v="73"/>
    </i>
    <i r="2">
      <x v="113"/>
    </i>
    <i t="default" r="1">
      <x v="6"/>
    </i>
    <i r="1">
      <x v="17"/>
      <x v="83"/>
    </i>
    <i r="2">
      <x v="105"/>
    </i>
    <i t="default" r="1">
      <x v="17"/>
    </i>
    <i t="default">
      <x v="9"/>
    </i>
    <i>
      <x v="10"/>
      <x v="8"/>
      <x v="3"/>
    </i>
    <i r="2">
      <x v="18"/>
    </i>
    <i r="2">
      <x v="20"/>
    </i>
    <i r="2">
      <x v="26"/>
    </i>
    <i r="2">
      <x v="38"/>
    </i>
    <i r="2">
      <x v="44"/>
    </i>
    <i r="2">
      <x v="55"/>
    </i>
    <i r="2">
      <x v="57"/>
    </i>
    <i r="2">
      <x v="58"/>
    </i>
    <i t="default" r="1">
      <x v="8"/>
    </i>
    <i r="1">
      <x v="12"/>
      <x v="25"/>
    </i>
    <i r="2">
      <x v="59"/>
    </i>
    <i r="2">
      <x v="116"/>
    </i>
    <i r="2">
      <x v="117"/>
    </i>
    <i t="default" r="1">
      <x v="12"/>
    </i>
    <i t="default">
      <x v="10"/>
    </i>
    <i>
      <x v="11"/>
      <x/>
      <x/>
    </i>
    <i r="2">
      <x v="76"/>
    </i>
    <i t="default" r="1">
      <x/>
    </i>
    <i r="1">
      <x v="10"/>
      <x v="62"/>
    </i>
    <i r="2">
      <x v="63"/>
    </i>
    <i r="2">
      <x v="64"/>
    </i>
    <i r="2">
      <x v="65"/>
    </i>
    <i r="2">
      <x v="66"/>
    </i>
    <i r="2">
      <x v="67"/>
    </i>
    <i r="2">
      <x v="68"/>
    </i>
    <i t="default" r="1">
      <x v="10"/>
    </i>
    <i r="1">
      <x v="13"/>
      <x v="53"/>
    </i>
    <i r="2">
      <x v="70"/>
    </i>
    <i r="2">
      <x v="75"/>
    </i>
    <i r="2">
      <x v="79"/>
    </i>
    <i r="2">
      <x v="106"/>
    </i>
    <i r="2">
      <x v="120"/>
    </i>
    <i t="default" r="1">
      <x v="13"/>
    </i>
    <i t="default">
      <x v="11"/>
    </i>
    <i t="grand">
      <x/>
    </i>
  </rowItems>
  <colItems count="1">
    <i/>
  </colItems>
  <dataFields count="1">
    <dataField name="Count of Hoofdproces" fld="4" subtotal="count" baseField="0" baseItem="0"/>
  </dataFields>
  <formats count="11">
    <format dxfId="81">
      <pivotArea dataOnly="0" labelOnly="1" outline="0" offset="IV1" fieldPosition="0">
        <references count="1">
          <reference field="5" count="1">
            <x v="1"/>
          </reference>
        </references>
      </pivotArea>
    </format>
    <format dxfId="80">
      <pivotArea dataOnly="0" labelOnly="1" outline="0" offset="IV1" fieldPosition="0">
        <references count="1">
          <reference field="5" count="1">
            <x v="2"/>
          </reference>
        </references>
      </pivotArea>
    </format>
    <format dxfId="79">
      <pivotArea dataOnly="0" labelOnly="1" outline="0" offset="IV1" fieldPosition="0">
        <references count="1">
          <reference field="5" count="1">
            <x v="3"/>
          </reference>
        </references>
      </pivotArea>
    </format>
    <format dxfId="78">
      <pivotArea dataOnly="0" labelOnly="1" outline="0" offset="IV1" fieldPosition="0">
        <references count="1">
          <reference field="5" count="1">
            <x v="4"/>
          </reference>
        </references>
      </pivotArea>
    </format>
    <format dxfId="77">
      <pivotArea dataOnly="0" labelOnly="1" outline="0" offset="IV1" fieldPosition="0">
        <references count="1">
          <reference field="5" count="1">
            <x v="5"/>
          </reference>
        </references>
      </pivotArea>
    </format>
    <format dxfId="76">
      <pivotArea dataOnly="0" labelOnly="1" outline="0" offset="IV1" fieldPosition="0">
        <references count="1">
          <reference field="5" count="1">
            <x v="6"/>
          </reference>
        </references>
      </pivotArea>
    </format>
    <format dxfId="75">
      <pivotArea dataOnly="0" labelOnly="1" outline="0" offset="IV1" fieldPosition="0">
        <references count="1">
          <reference field="5" count="1">
            <x v="7"/>
          </reference>
        </references>
      </pivotArea>
    </format>
    <format dxfId="74">
      <pivotArea dataOnly="0" labelOnly="1" outline="0" offset="IV1" fieldPosition="0">
        <references count="1">
          <reference field="5" count="1">
            <x v="8"/>
          </reference>
        </references>
      </pivotArea>
    </format>
    <format dxfId="73">
      <pivotArea dataOnly="0" labelOnly="1" outline="0" offset="IV1" fieldPosition="0">
        <references count="1">
          <reference field="5" count="1">
            <x v="9"/>
          </reference>
        </references>
      </pivotArea>
    </format>
    <format dxfId="72">
      <pivotArea dataOnly="0" labelOnly="1" outline="0" offset="IV1" fieldPosition="0">
        <references count="1">
          <reference field="5" count="1">
            <x v="10"/>
          </reference>
        </references>
      </pivotArea>
    </format>
    <format dxfId="71">
      <pivotArea dataOnly="0" labelOnly="1" outline="0" offset="IV1" fieldPosition="0">
        <references count="1">
          <reference field="5" count="1">
            <x v="1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61DCA20-E31A-447A-BF79-CC9DBB38B92F}" name="Table3" displayName="Table3" ref="B9:G118" totalsRowShown="0" headerRowDxfId="135" dataDxfId="134" tableBorderDxfId="133" headerRowCellStyle="Heading 1">
  <autoFilter ref="B9:G118" xr:uid="{161DCA20-E31A-447A-BF79-CC9DBB38B92F}"/>
  <sortState xmlns:xlrd2="http://schemas.microsoft.com/office/spreadsheetml/2017/richdata2" ref="B18:G118">
    <sortCondition ref="D9:D118"/>
  </sortState>
  <tableColumns count="6">
    <tableColumn id="1" xr3:uid="{019635EB-902C-450F-AAD1-F9C51503D6F6}" name="Categorie" dataDxfId="132"/>
    <tableColumn id="2" xr3:uid="{4FBF8EFB-1A14-4A9F-89B4-0119A9F8B384}" name="Procesdomein" dataDxfId="131"/>
    <tableColumn id="3" xr3:uid="{1125CCD2-55B6-4C65-8937-B651C3DAF3B1}" name="Procesgroep" dataDxfId="130"/>
    <tableColumn id="4" xr3:uid="{B9041263-DD10-4F7D-B956-78C493318A28}" name="Kritisch per bijlage I en II (Ja/nee)" dataDxfId="129"/>
    <tableColumn id="5" xr3:uid="{ED4C4473-A8F2-49E4-B236-02BE29090EC4}" name="Indien kritisch, per welke bijlage" dataDxfId="128"/>
    <tableColumn id="6" xr3:uid="{56C15BD1-37BB-42ED-93DA-C56AD858C5AD}" name="Argumentatie waarom toch wel of niet" dataDxfId="127"/>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EE33CD9-1DCD-4651-9A03-062667B01660}" name="Table6" displayName="Table6" ref="I9:I118" totalsRowShown="0" headerRowDxfId="126" dataDxfId="125" tableBorderDxfId="124">
  <autoFilter ref="I9:I118" xr:uid="{FEE33CD9-1DCD-4651-9A03-062667B01660}"/>
  <tableColumns count="1">
    <tableColumn id="1" xr3:uid="{AF261769-F7BA-455C-98AA-6D49717BF956}" name="Categorie_Procesdomein_Procesgroep" dataDxfId="123">
      <calculatedColumnFormula>B10&amp;"_"&amp;C10&amp;"_"&amp;D10</calculatedColumnFormula>
    </tableColumn>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5DD1DD-8AA0-4713-AF6E-C8D2F5B6AE86}" name="Table1" displayName="Table1" ref="B6:P86" totalsRowShown="0" headerRowDxfId="122" dataDxfId="121">
  <autoFilter ref="B6:P86" xr:uid="{265DD1DD-8AA0-4713-AF6E-C8D2F5B6AE86}"/>
  <sortState xmlns:xlrd2="http://schemas.microsoft.com/office/spreadsheetml/2017/richdata2" ref="B8:P69">
    <sortCondition ref="C6:C84"/>
  </sortState>
  <tableColumns count="15">
    <tableColumn id="1" xr3:uid="{E803FBF0-3455-4491-B85C-E6B0DDB9395D}" name="Categorie" dataDxfId="120"/>
    <tableColumn id="2" xr3:uid="{0A33024B-0EFD-4DD0-A6D0-E29595C261D1}" name="Procesdomein" dataDxfId="119"/>
    <tableColumn id="3" xr3:uid="{0E552D36-C26A-4E05-BAA0-B4DD2355027A}" name="Procesgroep" dataDxfId="118"/>
    <tableColumn id="4" xr3:uid="{8CC2ECEA-790C-498E-8E29-C362CD9537F9}" name="Financiële schade" dataDxfId="117"/>
    <tableColumn id="5" xr3:uid="{404A9860-54A2-4ECC-9020-60A13A5C50A0}" name="Argumentering financiële schade" dataDxfId="116"/>
    <tableColumn id="6" xr3:uid="{C1231CB0-692C-4E1D-975A-FCCEA8D033BD}" name="Reputatieverlies" dataDxfId="115"/>
    <tableColumn id="7" xr3:uid="{5C7866D5-7CAF-4EAD-B25C-115F92D52361}" name="Argumentering reputatieverlies" dataDxfId="114"/>
    <tableColumn id="8" xr3:uid="{FF9A5AB0-8B86-4336-8180-8D0D3DD6513A}" name="Juridische implicaties" dataDxfId="113"/>
    <tableColumn id="9" xr3:uid="{4C3A3357-AE1A-4389-8118-1B638A6924C5}" name="Argumentering juridische implicaties" dataDxfId="112"/>
    <tableColumn id="10" xr3:uid="{BFEB33C2-7CA2-4C3E-9E6B-C324D124267B}" name="Verstoring van de dienstverlening" dataDxfId="111"/>
    <tableColumn id="11" xr3:uid="{65BBB1A4-01AD-4430-B7D3-66014109192E}" name="Argumentering verstoring van de dienstverlening" dataDxfId="110"/>
    <tableColumn id="12" xr3:uid="{E4449F3C-B982-4199-94C2-8EEBC2269F12}" name="Burger/Organisaties/Andere klanten" dataDxfId="109"/>
    <tableColumn id="13" xr3:uid="{9674AC4C-49AA-4EF6-AA97-F5FC9C011212}" name="Argumentering impact op Burger/Organisaties/Andere klanten" dataDxfId="108"/>
    <tableColumn id="14" xr3:uid="{02EB1552-C99C-423A-B370-85F0BAD3F561}" name="Finale inschaling procesgroep" dataDxfId="107">
      <calculatedColumnFormula>IF(COUNTIF(E7:M7, "Kritiek") &gt; 0, "Kritiek", IF(COUNTIF(E7:M7, "Groot") &gt; 0, "Groot", IF(COUNTIF(E7:M7, "Gemiddeld") &gt; 0, "Gemiddeld", IF(COUNTIF(E7:M7, "Laag") &gt; 0, "Laag", IF(COUNTIF(E7:M7, "Zeer laag") &gt; 0, "Zeer laag", "")))))</calculatedColumnFormula>
    </tableColumn>
    <tableColumn id="15" xr3:uid="{723BC1ED-D690-4282-B628-6F5D0D1DD929}" name="Kritieke procesgroep? (ja/nee)" dataDxfId="106">
      <calculatedColumnFormula>IF(O7 = "Kritiek", "Ja", "Nee")</calculatedColumnFormula>
    </tableColumn>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D27BAFE-027F-48D4-A869-A9AC7E690B43}" name="Table8" displayName="Table8" ref="R6:R86" totalsRowShown="0">
  <autoFilter ref="R6:R86" xr:uid="{BD27BAFE-027F-48D4-A869-A9AC7E690B43}"/>
  <tableColumns count="1">
    <tableColumn id="1" xr3:uid="{9A225A57-FCDA-4442-82D0-914D3549A151}" name="Argumentering verstoring van de dienstverlening_Burger/Organisaties/Andere klanten_Argumentering impact op Burger/Organisaties/Andere klanten">
      <calculatedColumnFormula>B7&amp;"_"&amp;C7&amp;"_"&amp;D7</calculatedColumnFormula>
    </tableColumn>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71B7578-0A23-47FE-AC13-76F414658594}" name="Table9" displayName="Table9" ref="T6:U357" totalsRowShown="0">
  <autoFilter ref="T6:U357" xr:uid="{38E703DF-E648-4F4D-9093-585BAA4140B5}"/>
  <tableColumns count="2">
    <tableColumn id="1" xr3:uid="{B5237C05-CDA0-4056-8ACD-B21B75515600}" name="Categorie_Domein_Groep_Proces" dataDxfId="70">
      <calculatedColumnFormula>C7&amp;"_"&amp;D7&amp;"_"&amp;E7&amp;"_"&amp;F7</calculatedColumnFormula>
    </tableColumn>
    <tableColumn id="2" xr3:uid="{01315726-4086-403F-BEAE-24E8E437BE19}" name="Uniek">
      <calculatedColumnFormula>COUNTIFS($T:$T,$T7)</calculatedColumnFormula>
    </tableColumn>
  </tableColumns>
  <tableStyleInfo name="TableStyleMedium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BF11BD1-69E0-4BEA-94DB-30A1036E4739}" name="Table2" displayName="Table2" ref="B6:Q357" totalsRowShown="0" headerRowDxfId="69" dataDxfId="68" tableBorderDxfId="67" headerRowCellStyle="Accent1">
  <autoFilter ref="B6:Q357" xr:uid="{BBF11BD1-69E0-4BEA-94DB-30A1036E4739}"/>
  <tableColumns count="16">
    <tableColumn id="1" xr3:uid="{54D63691-3B93-4ED0-9564-B4FC3792356A}" name="Onderdeel stap" dataDxfId="66"/>
    <tableColumn id="2" xr3:uid="{584BEB83-25F1-4DC1-90FC-0F25BFD334A7}" name="Procescategorie" dataDxfId="65"/>
    <tableColumn id="3" xr3:uid="{6F2F68DB-D307-404A-B37F-03C64BCD0FA9}" name="Procesdomein" dataDxfId="64"/>
    <tableColumn id="4" xr3:uid="{00B90FA8-D5EB-4F20-8A83-C8C17508E312}" name="Procesgroep" dataDxfId="63"/>
    <tableColumn id="5" xr3:uid="{BCA219E8-F392-47FD-A1D4-3E7DD778118E}" name="Hoofdproces" dataDxfId="62"/>
    <tableColumn id="6" xr3:uid="{561BD8E4-447D-491F-8498-884C3E074BCE}" name="Impact op financiële schade" dataDxfId="61"/>
    <tableColumn id="7" xr3:uid="{BC50E795-8771-46B0-AA0D-9067E72DCF75}" name="Argumentatie financiële schade" dataDxfId="60"/>
    <tableColumn id="8" xr3:uid="{0053558E-0989-4398-91E1-5224D7BFB612}" name="Impact op reputatieverlies" dataDxfId="59"/>
    <tableColumn id="9" xr3:uid="{2342158A-06C2-4C0D-B21E-8C1FF1317D15}" name="Argumentatie reputatieverlies" dataDxfId="58"/>
    <tableColumn id="10" xr3:uid="{72D7B504-7ECE-4E56-AEF6-4527FF760513}" name="Impact juridische implicaties" dataDxfId="57"/>
    <tableColumn id="11" xr3:uid="{622320D7-C4E4-4E98-88A1-779734AE51AD}" name="Argumentatie juridische implicaties" dataDxfId="56"/>
    <tableColumn id="12" xr3:uid="{7326BD4F-6B2D-4211-A0E4-5D8D467CDB8B}" name="Impact op dienstverlening" dataDxfId="55"/>
    <tableColumn id="13" xr3:uid="{EA6B2D77-438E-4119-970B-DFF4B6D04CF4}" name="Argumentatie dienstverlening" dataDxfId="54"/>
    <tableColumn id="14" xr3:uid="{8906CE62-BBEF-4414-AE43-C60E777F08AD}" name="Impact op belanghebbenden" dataDxfId="53"/>
    <tableColumn id="15" xr3:uid="{EE8CE56B-E6A9-45FB-B39A-DDAC304560FA}" name="Argumentatie belanghebbenden" dataDxfId="52"/>
    <tableColumn id="16" xr3:uid="{C7559F13-F803-433F-9316-5DEB0649C8D7}" name="Finale inschaling processen (zwaarst doorwegende)" dataDxfId="51">
      <calculatedColumnFormula>IF(COUNTIF(G7:O7, "Kritiek") &gt; 0, "Kritiek", IF(COUNTIF(G7:O7, "Groot") &gt; 0, "Groot", IF(COUNTIF(G7:O7, "Gemiddeld") &gt; 0, "Gemiddeld", IF(COUNTIF(G7:O7, "Laag") &gt; 0, "Laag", IF(COUNTIF(G7:O7, "Zeer laag") &gt; 0, "Zeer laag", "")))))</calculatedColumnFormula>
    </tableColumn>
  </tableColumns>
  <tableStyleInfo name="TableStyleMedium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AC8F9DF-486E-4A86-9DF3-A342AFA89B86}" name="Table325" displayName="Table325" ref="A6:AN540" totalsRowShown="0" headerRowDxfId="50" dataDxfId="49">
  <autoFilter ref="A6:AN540" xr:uid="{AAC8F9DF-486E-4A86-9DF3-A342AFA89B86}"/>
  <sortState xmlns:xlrd2="http://schemas.microsoft.com/office/spreadsheetml/2017/richdata2" ref="A7:AN540">
    <sortCondition ref="F6:F540"/>
  </sortState>
  <tableColumns count="40">
    <tableColumn id="1" xr3:uid="{65AD60B3-61B8-43C9-97E6-2B985B056EF7}" name="Categorie" dataDxfId="48"/>
    <tableColumn id="2" xr3:uid="{7FD3BA5B-FAA6-40F5-ADF0-F7C3E53C0BB8}" name="Procesdomein" dataDxfId="47"/>
    <tableColumn id="3" xr3:uid="{E9E71ECF-D5AC-40A8-8CA0-09D4845E701D}" name="Procesgroep" dataDxfId="46"/>
    <tableColumn id="19" xr3:uid="{6711A34D-BB59-409F-B4C5-CE05D2B98D01}" name="Hoofd-proces-nummer voorlopig" dataDxfId="45"/>
    <tableColumn id="4" xr3:uid="{8C80AADC-1AF0-4386-900C-9F2C92C4819E}" name="Hoofdproces" dataDxfId="44"/>
    <tableColumn id="39" xr3:uid="{3760B907-389C-45D4-95CD-357F7B5010A4}" name="WORKSHOPS:_x000a_Proces(groep) geëvalueerd door:" dataDxfId="43"/>
    <tableColumn id="16" xr3:uid="{AAAA2D82-AE00-4B5F-B722-E268B86447BE}" name="Bron" dataDxfId="42"/>
    <tableColumn id="6" xr3:uid="{7FFA1C1A-3A9E-45BE-A593-608E1B52C27B}" name="STAP 1:_x000a_Is de procesgroep kritisch volgens bijlagen I en II van NIS2?" dataDxfId="41">
      <calculatedColumnFormula>INDEX('4a. Resultaat stap 1'!E:E,MATCH($J7,'4a. Resultaat stap 1'!I:I,0))</calculatedColumnFormula>
    </tableColumn>
    <tableColumn id="40" xr3:uid="{90841873-DD44-4FDE-BA7D-F950F71D8CF3}" name="Kritisch volgens bijlage I?" dataDxfId="40">
      <calculatedColumnFormula>INDEX(Datavalidatie!$L$2:$L$28,MATCH(Table325[[#This Row],[CATEGORIE_DOMEIN_GROEP]],Datavalidatie!$K$2:$K$28,0))</calculatedColumnFormula>
    </tableColumn>
    <tableColumn id="36" xr3:uid="{19FED102-724B-4D29-A679-9D47C5C0BB56}" name="CATEGORIE_DOMEIN_GROEP" dataDxfId="39">
      <calculatedColumnFormula>A7&amp;"_"&amp;B7&amp;"_"&amp;C7</calculatedColumnFormula>
    </tableColumn>
    <tableColumn id="20" xr3:uid="{369395CE-08FC-4CA2-A109-22A143D9ECE7}" name="CATEGORIE_DOMEIN_GROEP_PROCES" dataDxfId="38">
      <calculatedColumnFormula>A7&amp;"_"&amp;B7&amp;"_"&amp;C7&amp;"_"&amp;E7</calculatedColumnFormula>
    </tableColumn>
    <tableColumn id="7" xr3:uid="{1C5A743D-31CB-496E-8638-90C89BF41FA4}" name="STAP 2A:_x000a_Indien niet kritisch volgens bijlagen I en II van NIS2, hoe groot is de impact bij onbeschikbaarheid/lekkage/aanpassing van de procesgroep op vlak van financiële schade?" dataDxfId="37">
      <calculatedColumnFormula>INDEX('4b. Resultaat stap 2'!E:E,MATCH($J7,'4b. Resultaat stap 2'!R:R,0))</calculatedColumnFormula>
    </tableColumn>
    <tableColumn id="8" xr3:uid="{110C5E92-1213-4D22-9EBF-2D132D3F21B3}" name="STAP 2A: _x000a_Wat is de argumentering achter deze inschatting? " dataDxfId="36">
      <calculatedColumnFormula>INDEX('4b. Resultaat stap 2'!$F:$F,MATCH(J7,'4b. Resultaat stap 2'!$R:$R,0))</calculatedColumnFormula>
    </tableColumn>
    <tableColumn id="12" xr3:uid="{2F6F5849-92AF-417E-BF4E-13E6AFB569D4}" name="STAP 2B:_x000a_Indien niet kritisch volgens bijlagen I en II van NIS2, hoe groot is de impact bij onbeschikbaarheid/lekkage/aanpassing van de procesgroep op vlak van reputatieverlies? " dataDxfId="35">
      <calculatedColumnFormula>INDEX('4b. Resultaat stap 2'!G:G,MATCH($J7,'4b. Resultaat stap 2'!R:R,0))</calculatedColumnFormula>
    </tableColumn>
    <tableColumn id="9" xr3:uid="{01E336CB-E0F8-4DDD-B04F-788CF117D303}" name="STAP 2B: _x000a_Wat is de argumentering achter deze inschatting? " dataDxfId="34">
      <calculatedColumnFormula>INDEX('4b. Resultaat stap 2'!H:H,MATCH($J7,'4b. Resultaat stap 2'!R:R,0))</calculatedColumnFormula>
    </tableColumn>
    <tableColumn id="5" xr3:uid="{B95BAB10-D6EB-4995-84F4-2D1B9803FECD}" name="STAP 2C:_x000a_Indien niet kritisch volgens bijlagen I en II van NIS2, hoe groot is de impact bij onbeschikbaarheid/lekkage/aanpassing van de procesgroep op vlak van juridische implicaties? " dataDxfId="33">
      <calculatedColumnFormula>INDEX('4b. Resultaat stap 2'!I:I,MATCH($J7,'4b. Resultaat stap 2'!R:R,0))</calculatedColumnFormula>
    </tableColumn>
    <tableColumn id="10" xr3:uid="{69DF2CF8-860C-42D7-829F-E2BF6768A0AE}" name="STAP 2C: _x000a_Wat is de argumentering achter deze inschatting? " dataDxfId="32">
      <calculatedColumnFormula>INDEX('4b. Resultaat stap 2'!J:J,MATCH($J7,'4b. Resultaat stap 2'!R:R,0))</calculatedColumnFormula>
    </tableColumn>
    <tableColumn id="11" xr3:uid="{F26E7D7B-12FF-44A1-930D-6BA2A12414F9}" name="STAP 2D:_x000a_Indien niet kritisch volgens bijlagen I en II van NIS2, hoe groot is de impact bij onbeschikbaarheid/lekkage/aanpassing van de procesgroep op vlak van verstoring van de dienstverlening?" dataDxfId="31">
      <calculatedColumnFormula>INDEX('4b. Resultaat stap 2'!K:K,MATCH($J7,'4b. Resultaat stap 2'!R:R,0))</calculatedColumnFormula>
    </tableColumn>
    <tableColumn id="13" xr3:uid="{FEEE5C6C-6C89-4D6D-9BFC-CACBA835E8FC}" name="STAP 2D: _x000a_Wat is de argumentering achter deze inschatting?" dataDxfId="30">
      <calculatedColumnFormula>INDEX('4b. Resultaat stap 2'!L:L,MATCH($J7,'4b. Resultaat stap 2'!R:R,0))</calculatedColumnFormula>
    </tableColumn>
    <tableColumn id="14" xr3:uid="{9E5A0D66-4F28-463D-B122-AA9C7DE324E3}" name="STAP 2E:_x000a_Indien niet kritisch volgens bijlagen I en II van NIS2, hoe groot is de impact bij onbeschikbaarheid/lekkage/aanpassing van de procesgroep op vlak van Burger/Organisaties/Andere klanten?" dataDxfId="29">
      <calculatedColumnFormula>INDEX('4b. Resultaat stap 2'!M:M,MATCH($J7,'4b. Resultaat stap 2'!R:R,0))</calculatedColumnFormula>
    </tableColumn>
    <tableColumn id="15" xr3:uid="{FA62E7A6-3553-443A-B68A-8496AEED064F}" name="STAP 2E: _x000a_Wat is de argumentering achter deze inschatting? " dataDxfId="28">
      <calculatedColumnFormula>INDEX('4b. Resultaat stap 2'!N:N,MATCH($J7,'4b. Resultaat stap 2'!R:R,0))</calculatedColumnFormula>
    </tableColumn>
    <tableColumn id="37" xr3:uid="{C890C7CE-3E04-4D55-B5D1-3FC5A8168B31}" name="STAP 2: _x000a_Wat is de finale inschaling van de procesgroep? (zwaarst doorwegende)" dataDxfId="27">
      <calculatedColumnFormula>INDEX('4b. Resultaat stap 2'!O:O,MATCH($J7,'4b. Resultaat stap 2'!R:R,0))</calculatedColumnFormula>
    </tableColumn>
    <tableColumn id="23" xr3:uid="{8AFBF9BB-053F-4BF9-AC1C-6D1A3CA396C3}" name="STAP 3A:_x000a_Indien de procesgroep kritisch is volgens stap 1 of 2, hoe groot is de impact bij onbeschikbaarheid/lekkage/aanpassing van het proces op vlak van financiële schade?" dataDxfId="26">
      <calculatedColumnFormula>INDEX('4c. Resultaat stap 3'!G:G,MATCH($K7,'4c. Resultaat stap 3'!T:T,0))</calculatedColumnFormula>
    </tableColumn>
    <tableColumn id="24" xr3:uid="{087EA752-C49A-407C-AF39-8980C3E7C5FC}" name="STAP 3A: _x000a_Wat is de argumentering achter deze inschatting?" dataDxfId="25">
      <calculatedColumnFormula>INDEX('4c. Resultaat stap 3'!H:H,MATCH($K7,'4c. Resultaat stap 3'!T:T,0))</calculatedColumnFormula>
    </tableColumn>
    <tableColumn id="25" xr3:uid="{A7D11384-8B57-4F5D-9A8E-D6EDDC8EAC1C}" name="STAP 3B:_x000a_Indien de procesgroep kritisch is volgens stap 1 of 2, hoe groot is de impact bij onbeschikbaarheid/lekkage/aanpassing van het proces op vlak van reputatieverlies? " dataDxfId="24">
      <calculatedColumnFormula>INDEX('4c. Resultaat stap 3'!I:I,MATCH($K7,'4c. Resultaat stap 3'!T:T,0))</calculatedColumnFormula>
    </tableColumn>
    <tableColumn id="26" xr3:uid="{7DEFA9E0-9462-4BE7-A0EE-4C5CA83CE0D0}" name="STAP 3B: _x000a_Wat is de argumentering achter deze inschatting? " dataDxfId="23">
      <calculatedColumnFormula>INDEX('4c. Resultaat stap 3'!J:J,MATCH($K7,'4c. Resultaat stap 3'!T:T,0))</calculatedColumnFormula>
    </tableColumn>
    <tableColumn id="27" xr3:uid="{73D8B83D-03F9-4481-9693-1D4D87FC87E2}" name="STAP 3C:_x000a_Indien de procesgroep kritisch is volgens stap 1 of 2, hoe groot is de impact bij onbeschikbaarheid/lekkage/aanpassing van het proces op vlak van juridische implicaties?" dataDxfId="22">
      <calculatedColumnFormula>INDEX('4c. Resultaat stap 3'!K:K,MATCH($K7,'4c. Resultaat stap 3'!T:T,0))</calculatedColumnFormula>
    </tableColumn>
    <tableColumn id="28" xr3:uid="{E400A5E3-1785-4415-AD1D-707AD535A582}" name="STAP 3C: _x000a_Wat is de argumentering achter deze inschatting? " dataDxfId="21">
      <calculatedColumnFormula>INDEX('4c. Resultaat stap 3'!L:L,MATCH($K7,'4c. Resultaat stap 3'!T:T,0))</calculatedColumnFormula>
    </tableColumn>
    <tableColumn id="29" xr3:uid="{87A889D2-CC75-42CB-9337-B13EFDEB8AFE}" name="STAP 3D:_x000a_Indien de procesgroep kritisch is volgens stap 1 of 2, hoe groot is de impact bij onbeschikbaarheid/lekkage/aanpassing van het proces op vlak van verstoring van de dienstverlening?" dataDxfId="20">
      <calculatedColumnFormula>INDEX('4c. Resultaat stap 3'!M:M,MATCH($K7,'4c. Resultaat stap 3'!T:T,0))</calculatedColumnFormula>
    </tableColumn>
    <tableColumn id="30" xr3:uid="{D9FFF652-9B4A-4803-BE3F-E84C0EFA4F39}" name="STAP 3D: _x000a_Wat is de argumentering achter deze inschatting?" dataDxfId="19">
      <calculatedColumnFormula>INDEX('4c. Resultaat stap 3'!N:N,MATCH($K7,'4c. Resultaat stap 3'!T:T,0))</calculatedColumnFormula>
    </tableColumn>
    <tableColumn id="31" xr3:uid="{CBCC63A9-C436-40A1-A544-C9D65C2179E6}" name="STAP 3E:_x000a_Indien de procesgroep kritisch is volgens stap 1 of 2, hoe groot is de impact bij onbeschikbaarheid/lekkage/aanpassing van het proces op vlak van Burger/Organisaties/Andere klanten?" dataDxfId="18">
      <calculatedColumnFormula>INDEX('4c. Resultaat stap 3'!O:O,MATCH($K7,'4c. Resultaat stap 3'!T:T,0))</calculatedColumnFormula>
    </tableColumn>
    <tableColumn id="32" xr3:uid="{3AEE12ED-FE51-4088-A927-FB0D534E3687}" name="STAP 3E: _x000a_Wat is de argumentering achter deze inschatting?" dataDxfId="17">
      <calculatedColumnFormula>INDEX('4c. Resultaat stap 3'!P:P,MATCH($K7,'4c. Resultaat stap 3'!T:T,0))</calculatedColumnFormula>
    </tableColumn>
    <tableColumn id="33" xr3:uid="{66138138-ECDA-49EB-B1C0-F72CA3BE7B32}" name="STAP 3:_x000a_Wat is de finale inschaling van het proces? (zwaarst doorwegende)" dataDxfId="16">
      <calculatedColumnFormula>INDEX('4c. Resultaat stap 3'!Q:Q,MATCH($K7,'4c. Resultaat stap 3'!T:T,0))</calculatedColumnFormula>
    </tableColumn>
    <tableColumn id="21" xr3:uid="{6084CCC7-5B50-4A16-9C02-0D1767B0BB9A}" name="STAP 3:_x000a_Indien het proces kritisch is volgens stap 3, voor hoeveel categorieën is het kritisch?" dataDxfId="15">
      <calculatedColumnFormula>COUNTIF($W7:$AF7,"Kritiek")</calculatedColumnFormula>
    </tableColumn>
    <tableColumn id="34" xr3:uid="{C8D1F1DE-025F-4AC5-99DB-413BCA57C0E0}" name="CONCLUSIE:_x000a_Wat is de finale inschaling van het proces?" dataDxfId="14">
      <calculatedColumnFormula>IFERROR(IF($AG7="Kritiek", "Kritiek", "Niet kritiek"),"Niet kritiek")</calculatedColumnFormula>
    </tableColumn>
    <tableColumn id="18" xr3:uid="{B5332FC5-9DA0-43B7-8BB1-473675C782E7}" name="VERWERKING FEEDBACK WORKSHOPS:_x000a_Zijn er - n.a.v. feedback LB - aanpassingen doorgevoerd aan de inschaling?" dataDxfId="13"/>
    <tableColumn id="22" xr3:uid="{24C1906C-A851-4F93-AA4F-866D41152BA8}" name="VERWERKING FEEDBACK WORKSHOPS:_x000a_Indien aanpassingen doorgevoerd, welke? Inclusief eventuele reactie op argumentatie/vraag waar nodig" dataDxfId="12"/>
    <tableColumn id="35" xr3:uid="{12E344F9-4BDC-464F-A61D-46EDAAB58A7E}" name="WORKSHOPS:_x000a_Ben je akkoord met de finale inschaling?_x000a__x000a_Gelieve deze kolom steeds in te vullen." dataDxfId="11"/>
    <tableColumn id="17" xr3:uid="{F751E34F-4C5A-4606-8266-74675DA87F48}" name="WORKSHOPS (2e opinie):_x000a_Ben je akkoord met de finale inschaling?_x000a__x000a_Gelieve deze kolom steeds in te vullen." dataDxfId="10"/>
    <tableColumn id="38" xr3:uid="{02D44318-787E-49EC-B3F6-BEE60FDF6572}" name="WORKSHOPS (geconsolideerd):_x000a_Indien je niet akkoord bent met de finale inschaling, beargumenteer hier._x000a__x000a_Gelieve deze kolom steeds in te vullen indien je niet akkoord ben met de inschaling. " dataDxfId="9"/>
  </tableColumns>
  <tableStyleInfo name="TableStyleMedium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BE5C822-9F6B-4067-9E96-A846CF62CD16}" name="Table5" displayName="Table5" ref="A1:C115" totalsRowShown="0" headerRowDxfId="8" tableBorderDxfId="7">
  <autoFilter ref="A1:C115" xr:uid="{6BE5C822-9F6B-4067-9E96-A846CF62CD16}"/>
  <tableColumns count="3">
    <tableColumn id="1" xr3:uid="{790A224D-79AA-45C8-8150-3B0B86DCA62B}" name="Categorieën" dataDxfId="6"/>
    <tableColumn id="2" xr3:uid="{49DAC24C-1DFA-417E-8600-592D9C50C988}" name="Procesdomeinen" dataDxfId="5"/>
    <tableColumn id="3" xr3:uid="{C55E5C1D-611C-4C15-9BB9-615060936738}" name="Procesgroepen" dataDxfId="4"/>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8.xml"/><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hyperlink" Target="https://atwork.safeonweb.be/sites/default/files/2025-01/NIS2%20Entity%20Definition%20Matrix%20v1.0.2%20-%20NL.xlsx"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BE8C9-4D51-4CBF-BC09-2D5B347CAB9E}">
  <sheetPr>
    <tabColor rgb="FFFFEB00"/>
  </sheetPr>
  <dimension ref="A1:C7"/>
  <sheetViews>
    <sheetView showGridLines="0" topLeftCell="A5" zoomScale="85" zoomScaleNormal="85" workbookViewId="0">
      <selection activeCell="F6" sqref="F6"/>
    </sheetView>
  </sheetViews>
  <sheetFormatPr defaultColWidth="8.7109375" defaultRowHeight="15" x14ac:dyDescent="0.25"/>
  <cols>
    <col min="1" max="1" width="25.42578125" style="1" customWidth="1"/>
    <col min="2" max="2" width="119.85546875" style="1" customWidth="1"/>
    <col min="3" max="3" width="21" style="1" customWidth="1"/>
    <col min="4" max="16384" width="8.7109375" style="1"/>
  </cols>
  <sheetData>
    <row r="1" spans="1:3" ht="48.6" customHeight="1" x14ac:dyDescent="0.25">
      <c r="A1" s="4"/>
      <c r="B1" s="5" t="s">
        <v>0</v>
      </c>
      <c r="C1" s="5"/>
    </row>
    <row r="3" spans="1:3" x14ac:dyDescent="0.25">
      <c r="A3" s="71" t="s">
        <v>2688</v>
      </c>
    </row>
    <row r="5" spans="1:3" ht="149.25" customHeight="1" x14ac:dyDescent="0.25">
      <c r="A5" s="12" t="s">
        <v>1</v>
      </c>
      <c r="B5" s="174" t="s">
        <v>2689</v>
      </c>
      <c r="C5" s="175"/>
    </row>
    <row r="6" spans="1:3" ht="312" customHeight="1" x14ac:dyDescent="0.25">
      <c r="A6" s="12" t="s">
        <v>2</v>
      </c>
      <c r="B6" s="176" t="s">
        <v>3</v>
      </c>
      <c r="C6" s="177"/>
    </row>
    <row r="7" spans="1:3" ht="90.75" customHeight="1" x14ac:dyDescent="0.25">
      <c r="A7" s="12" t="s">
        <v>4</v>
      </c>
      <c r="B7" s="174" t="s">
        <v>2445</v>
      </c>
      <c r="C7" s="175"/>
    </row>
  </sheetData>
  <mergeCells count="3">
    <mergeCell ref="B5:C5"/>
    <mergeCell ref="B6:C6"/>
    <mergeCell ref="B7:C7"/>
  </mergeCells>
  <hyperlinks>
    <hyperlink ref="A3" location="'5. Lijst (kritieke) processen'!A1" display="Klik hier om rechtstreeks naar de longlist van (kritieke) processen te navigeren" xr:uid="{E74A003A-645C-4431-8DFD-25DC21A2C5BF}"/>
  </hyperlinks>
  <pageMargins left="0.7" right="0.7" top="0.75" bottom="0.75" header="0.3" footer="0.3"/>
  <headerFooter>
    <oddFooter>&amp;L_x000D_&amp;1#&amp;"Calibri"&amp;10&amp;K000000 Classificatie: Klasse 2</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06E6B-A3AB-4147-9BBB-D90911D30C06}">
  <sheetPr>
    <tabColor rgb="FFCD97C0"/>
  </sheetPr>
  <dimension ref="A1:AN540"/>
  <sheetViews>
    <sheetView showGridLines="0" tabSelected="1" zoomScale="55" zoomScaleNormal="55" workbookViewId="0">
      <pane ySplit="6" topLeftCell="A7" activePane="bottomLeft" state="frozen"/>
      <selection pane="bottomLeft" activeCell="C158" sqref="C158"/>
    </sheetView>
  </sheetViews>
  <sheetFormatPr defaultColWidth="8.7109375" defaultRowHeight="15" outlineLevelCol="1" x14ac:dyDescent="0.25"/>
  <cols>
    <col min="1" max="1" width="27.28515625" style="1" customWidth="1"/>
    <col min="2" max="2" width="49.28515625" style="1" customWidth="1"/>
    <col min="3" max="3" width="42.5703125" style="1" customWidth="1"/>
    <col min="4" max="4" width="15.42578125" style="1" customWidth="1"/>
    <col min="5" max="5" width="41.28515625" style="1" customWidth="1"/>
    <col min="6" max="6" width="33.42578125" style="1" customWidth="1"/>
    <col min="7" max="7" width="42.5703125" style="1" customWidth="1"/>
    <col min="8" max="9" width="23.85546875" style="41" customWidth="1"/>
    <col min="10" max="10" width="41.140625" style="41" hidden="1" customWidth="1"/>
    <col min="11" max="11" width="48.140625" style="41" hidden="1" customWidth="1"/>
    <col min="12" max="12" width="44.140625" style="1" hidden="1" customWidth="1" outlineLevel="1"/>
    <col min="13" max="14" width="41.85546875" style="1" hidden="1" customWidth="1" outlineLevel="1"/>
    <col min="15" max="15" width="35.140625" style="1" hidden="1" customWidth="1" outlineLevel="1"/>
    <col min="16" max="16" width="36" style="1" hidden="1" customWidth="1" outlineLevel="1"/>
    <col min="17" max="17" width="36" hidden="1" customWidth="1" outlineLevel="1"/>
    <col min="18" max="18" width="40.28515625" hidden="1" customWidth="1" outlineLevel="1"/>
    <col min="19" max="21" width="36" hidden="1" customWidth="1" outlineLevel="1"/>
    <col min="22" max="22" width="29.140625" customWidth="1" collapsed="1"/>
    <col min="23" max="23" width="31.85546875" hidden="1" customWidth="1" outlineLevel="1"/>
    <col min="24" max="32" width="35.140625" hidden="1" customWidth="1" outlineLevel="1"/>
    <col min="33" max="33" width="29.5703125" customWidth="1" collapsed="1"/>
    <col min="34" max="34" width="40" customWidth="1"/>
    <col min="35" max="37" width="37.5703125" customWidth="1"/>
    <col min="38" max="40" width="38.140625" customWidth="1"/>
  </cols>
  <sheetData>
    <row r="1" spans="1:40" ht="48.6" customHeight="1" x14ac:dyDescent="0.25">
      <c r="A1" s="206" t="s">
        <v>144</v>
      </c>
      <c r="B1" s="206"/>
      <c r="C1" s="206"/>
      <c r="D1" s="206"/>
      <c r="E1" s="206"/>
      <c r="F1" s="206"/>
      <c r="G1" s="206"/>
      <c r="H1" s="206"/>
      <c r="I1" s="206"/>
      <c r="J1" s="206"/>
      <c r="K1" s="206"/>
      <c r="L1" s="206"/>
      <c r="M1" s="206"/>
      <c r="N1" s="206"/>
      <c r="O1" s="206"/>
      <c r="P1" s="64"/>
      <c r="Q1" s="65"/>
      <c r="R1" s="65"/>
      <c r="S1" s="65"/>
      <c r="T1" s="65"/>
      <c r="U1" s="65"/>
      <c r="V1" s="65"/>
      <c r="W1" s="65"/>
      <c r="X1" s="65"/>
      <c r="Y1" s="65"/>
      <c r="Z1" s="65"/>
      <c r="AA1" s="65"/>
      <c r="AB1" s="65"/>
      <c r="AC1" s="65"/>
      <c r="AD1" s="65"/>
      <c r="AE1" s="65"/>
      <c r="AF1" s="65"/>
      <c r="AG1" s="65"/>
      <c r="AH1" s="65"/>
      <c r="AI1" s="65"/>
      <c r="AJ1" s="65"/>
      <c r="AK1" s="65"/>
      <c r="AL1" s="65"/>
      <c r="AM1" s="65"/>
      <c r="AN1" s="65"/>
    </row>
    <row r="3" spans="1:40" ht="16.5" customHeight="1" x14ac:dyDescent="0.25"/>
    <row r="4" spans="1:40" ht="12.95" customHeight="1" x14ac:dyDescent="0.25"/>
    <row r="5" spans="1:40" ht="18.600000000000001" customHeight="1" x14ac:dyDescent="0.25">
      <c r="A5" s="178" t="s">
        <v>145</v>
      </c>
      <c r="B5" s="178"/>
      <c r="C5" s="178"/>
      <c r="D5" s="178"/>
      <c r="E5" s="178"/>
      <c r="F5" s="178"/>
      <c r="G5" s="207"/>
      <c r="H5" s="80"/>
      <c r="I5" s="80"/>
      <c r="J5" s="21"/>
      <c r="K5" s="21"/>
      <c r="L5" s="21"/>
      <c r="M5" s="21"/>
      <c r="N5" s="21"/>
      <c r="O5" s="21"/>
      <c r="P5" s="63"/>
      <c r="Q5" s="44"/>
      <c r="R5" s="44"/>
      <c r="S5" s="44"/>
      <c r="T5" s="44"/>
      <c r="U5" s="44"/>
      <c r="V5" s="44"/>
      <c r="W5" s="44"/>
      <c r="X5" s="44"/>
      <c r="Y5" s="44"/>
      <c r="Z5" s="44"/>
      <c r="AA5" s="44"/>
      <c r="AB5" s="44"/>
      <c r="AC5" s="44"/>
      <c r="AD5" s="44"/>
      <c r="AE5" s="44"/>
      <c r="AF5" s="44"/>
      <c r="AG5" s="44"/>
      <c r="AH5" s="44"/>
      <c r="AI5" s="81" t="s">
        <v>2251</v>
      </c>
      <c r="AJ5" s="81"/>
      <c r="AK5" s="81"/>
      <c r="AL5" s="44"/>
      <c r="AM5" s="44"/>
      <c r="AN5" s="44"/>
    </row>
    <row r="6" spans="1:40" ht="180" customHeight="1" x14ac:dyDescent="0.25">
      <c r="A6" s="7" t="s">
        <v>10</v>
      </c>
      <c r="B6" s="2" t="s">
        <v>11</v>
      </c>
      <c r="C6" s="8" t="s">
        <v>12</v>
      </c>
      <c r="D6" s="8" t="s">
        <v>2253</v>
      </c>
      <c r="E6" s="2" t="s">
        <v>146</v>
      </c>
      <c r="F6" s="171" t="s">
        <v>2477</v>
      </c>
      <c r="G6" s="8" t="s">
        <v>147</v>
      </c>
      <c r="H6" s="66" t="s">
        <v>369</v>
      </c>
      <c r="I6" s="2" t="s">
        <v>2687</v>
      </c>
      <c r="J6" s="70" t="s">
        <v>871</v>
      </c>
      <c r="K6" s="72" t="s">
        <v>2000</v>
      </c>
      <c r="L6" s="67" t="s">
        <v>370</v>
      </c>
      <c r="M6" s="8" t="s">
        <v>371</v>
      </c>
      <c r="N6" s="7" t="s">
        <v>372</v>
      </c>
      <c r="O6" s="7" t="s">
        <v>373</v>
      </c>
      <c r="P6" s="7" t="s">
        <v>374</v>
      </c>
      <c r="Q6" s="7" t="s">
        <v>375</v>
      </c>
      <c r="R6" s="7" t="s">
        <v>376</v>
      </c>
      <c r="S6" s="7" t="s">
        <v>377</v>
      </c>
      <c r="T6" s="7" t="s">
        <v>378</v>
      </c>
      <c r="U6" s="7" t="s">
        <v>379</v>
      </c>
      <c r="V6" s="8" t="s">
        <v>854</v>
      </c>
      <c r="W6" s="67" t="s">
        <v>380</v>
      </c>
      <c r="X6" s="8" t="s">
        <v>381</v>
      </c>
      <c r="Y6" s="7" t="s">
        <v>382</v>
      </c>
      <c r="Z6" s="7" t="s">
        <v>383</v>
      </c>
      <c r="AA6" s="7" t="s">
        <v>384</v>
      </c>
      <c r="AB6" s="7" t="s">
        <v>385</v>
      </c>
      <c r="AC6" s="7" t="s">
        <v>386</v>
      </c>
      <c r="AD6" s="7" t="s">
        <v>387</v>
      </c>
      <c r="AE6" s="7" t="s">
        <v>388</v>
      </c>
      <c r="AF6" s="7" t="s">
        <v>389</v>
      </c>
      <c r="AG6" s="7" t="s">
        <v>2203</v>
      </c>
      <c r="AH6" s="2" t="s">
        <v>2001</v>
      </c>
      <c r="AI6" s="8" t="s">
        <v>2246</v>
      </c>
      <c r="AJ6" s="169" t="s">
        <v>2515</v>
      </c>
      <c r="AK6" s="169" t="s">
        <v>2516</v>
      </c>
      <c r="AL6" s="170" t="s">
        <v>2247</v>
      </c>
      <c r="AM6" s="170" t="s">
        <v>2506</v>
      </c>
      <c r="AN6" s="170" t="s">
        <v>2505</v>
      </c>
    </row>
    <row r="7" spans="1:40" ht="87" customHeight="1" x14ac:dyDescent="0.25">
      <c r="A7" s="109" t="s">
        <v>13</v>
      </c>
      <c r="B7" s="109" t="s">
        <v>19</v>
      </c>
      <c r="C7" s="109" t="s">
        <v>22</v>
      </c>
      <c r="D7" s="109">
        <v>50</v>
      </c>
      <c r="E7" s="10" t="s">
        <v>548</v>
      </c>
      <c r="F7" s="109" t="s">
        <v>2255</v>
      </c>
      <c r="G7" s="78" t="s">
        <v>139</v>
      </c>
      <c r="H7" s="110" t="str">
        <f>INDEX('4a. Resultaat stap 1'!E:E,MATCH($J7,'4a. Resultaat stap 1'!I:I,0))</f>
        <v>Nee</v>
      </c>
      <c r="I7" s="110" t="e">
        <f>INDEX(Datavalidatie!$L$2:$L$28,MATCH(Table325[[#This Row],[CATEGORIE_DOMEIN_GROEP]],Datavalidatie!$K$2:$K$28,0))</f>
        <v>#N/A</v>
      </c>
      <c r="J7" s="110" t="str">
        <f t="shared" ref="J7:J70" si="0">A7&amp;"_"&amp;B7&amp;"_"&amp;C7</f>
        <v>Kernproces_Cultuur, sport en vrije tijd_Bibliotheekwerking</v>
      </c>
      <c r="K7" s="110" t="str">
        <f t="shared" ref="K7:K70" si="1">A7&amp;"_"&amp;B7&amp;"_"&amp;C7&amp;"_"&amp;E7</f>
        <v>Kernproces_Cultuur, sport en vrije tijd_Bibliotheekwerking_Aanvragen van raadpleging archief</v>
      </c>
      <c r="L7" s="109" t="str">
        <f>INDEX('4b. Resultaat stap 2'!E:E,MATCH($J7,'4b. Resultaat stap 2'!R:R,0))</f>
        <v>Laag</v>
      </c>
      <c r="M7" s="109" t="str">
        <f>INDEX('4b. Resultaat stap 2'!$F:$F,MATCH(J7,'4b. Resultaat stap 2'!$R:$R,0))</f>
        <v>Beperkte directe financiële gevolgen, hoewel belangrijk voor de gemeenschap.</v>
      </c>
      <c r="N7" s="109" t="str">
        <f>INDEX('4b. Resultaat stap 2'!G:G,MATCH($J7,'4b. Resultaat stap 2'!R:R,0))</f>
        <v>Laag</v>
      </c>
      <c r="O7" s="109" t="str">
        <f>INDEX('4b. Resultaat stap 2'!H:H,MATCH($J7,'4b. Resultaat stap 2'!R:R,0))</f>
        <v>De onbeschikbaarheid, lekkage of aanpassing van informatie heeft een beperkte impact op de reputatie van het lokaal bestuur. Dit zal interne communicatie en communicatie naar betrokken belanghebbenden met zich meebrengen.</v>
      </c>
      <c r="P7" s="109" t="str">
        <f>INDEX('4b. Resultaat stap 2'!I:I,MATCH($J7,'4b. Resultaat stap 2'!R:R,0))</f>
        <v>Laag</v>
      </c>
      <c r="Q7" s="109" t="str">
        <f>INDEX('4b. Resultaat stap 2'!J:J,MATCH($J7,'4b. Resultaat stap 2'!R:R,0))</f>
        <v>De onbeschikbaarheid, lekkage of aanpassing van informatie kan leiden tot administratieve problemen, maar heeft beperkte juridische gevolgen.</v>
      </c>
      <c r="R7" s="109" t="str">
        <f>INDEX('4b. Resultaat stap 2'!K:K,MATCH($J7,'4b. Resultaat stap 2'!R:R,0))</f>
        <v>Laag</v>
      </c>
      <c r="S7" s="109" t="str">
        <f>INDEX('4b. Resultaat stap 2'!L:L,MATCH($J7,'4b. Resultaat stap 2'!R:R,0))</f>
        <v>De onbeschikbaarheid, lekkage of aanpassing van informatie veroorzaakt een beperkte verstoring van de dienstverlening. Het proces kan maximaal één maand onbeschikbaar zijn zonder gevolgen voor de dienstverlening.</v>
      </c>
      <c r="T7" s="109" t="str">
        <f>INDEX('4b. Resultaat stap 2'!M:M,MATCH($J7,'4b. Resultaat stap 2'!R:R,0))</f>
        <v>Laag</v>
      </c>
      <c r="U7" s="109" t="str">
        <f>INDEX('4b. Resultaat stap 2'!N:N,MATCH($J7,'4b. Resultaat stap 2'!R:R,0))</f>
        <v>De onbeschikbaarheid of incorrectheid van informatie heeft een beperkte impact op de gebruikers, met compensatie mogelijk en maximaal 20% van de gebruikers geïmpacteerd.</v>
      </c>
      <c r="V7" s="109" t="str">
        <f>INDEX('4b. Resultaat stap 2'!O:O,MATCH($J7,'4b. Resultaat stap 2'!R:R,0))</f>
        <v>Laag</v>
      </c>
      <c r="W7" s="109" t="e">
        <f>INDEX('4c. Resultaat stap 3'!G:G,MATCH($K7,'4c. Resultaat stap 3'!T:T,0))</f>
        <v>#N/A</v>
      </c>
      <c r="X7" s="109" t="e">
        <f>INDEX('4c. Resultaat stap 3'!H:H,MATCH($K7,'4c. Resultaat stap 3'!T:T,0))</f>
        <v>#N/A</v>
      </c>
      <c r="Y7" s="109" t="e">
        <f>INDEX('4c. Resultaat stap 3'!I:I,MATCH($K7,'4c. Resultaat stap 3'!T:T,0))</f>
        <v>#N/A</v>
      </c>
      <c r="Z7" s="109" t="e">
        <f>INDEX('4c. Resultaat stap 3'!J:J,MATCH($K7,'4c. Resultaat stap 3'!T:T,0))</f>
        <v>#N/A</v>
      </c>
      <c r="AA7" s="109" t="e">
        <f>INDEX('4c. Resultaat stap 3'!K:K,MATCH($K7,'4c. Resultaat stap 3'!T:T,0))</f>
        <v>#N/A</v>
      </c>
      <c r="AB7" s="109" t="e">
        <f>INDEX('4c. Resultaat stap 3'!L:L,MATCH($K7,'4c. Resultaat stap 3'!T:T,0))</f>
        <v>#N/A</v>
      </c>
      <c r="AC7" s="109" t="e">
        <f>INDEX('4c. Resultaat stap 3'!M:M,MATCH($K7,'4c. Resultaat stap 3'!T:T,0))</f>
        <v>#N/A</v>
      </c>
      <c r="AD7" s="109" t="e">
        <f>INDEX('4c. Resultaat stap 3'!N:N,MATCH($K7,'4c. Resultaat stap 3'!T:T,0))</f>
        <v>#N/A</v>
      </c>
      <c r="AE7" s="109" t="e">
        <f>INDEX('4c. Resultaat stap 3'!O:O,MATCH($K7,'4c. Resultaat stap 3'!T:T,0))</f>
        <v>#N/A</v>
      </c>
      <c r="AF7" s="109" t="e">
        <f>INDEX('4c. Resultaat stap 3'!P:P,MATCH($K7,'4c. Resultaat stap 3'!T:T,0))</f>
        <v>#N/A</v>
      </c>
      <c r="AG7" s="109" t="e">
        <f>INDEX('4c. Resultaat stap 3'!Q:Q,MATCH($K7,'4c. Resultaat stap 3'!T:T,0))</f>
        <v>#N/A</v>
      </c>
      <c r="AH7" s="109">
        <f t="shared" ref="AH7:AH70" si="2">COUNTIF($W7:$AF7,"Kritiek")</f>
        <v>0</v>
      </c>
      <c r="AI7" s="109" t="str">
        <f t="shared" ref="AI7:AI70" si="3">IFERROR(IF($AG7="Kritiek", "Kritiek", "Niet kritiek"),"Niet kritiek")</f>
        <v>Niet kritiek</v>
      </c>
      <c r="AJ7" s="109" t="s">
        <v>198</v>
      </c>
      <c r="AK7" s="109" t="s">
        <v>2653</v>
      </c>
      <c r="AL7" s="109" t="s">
        <v>2252</v>
      </c>
      <c r="AM7" s="109"/>
      <c r="AN7" s="109" t="s">
        <v>2447</v>
      </c>
    </row>
    <row r="8" spans="1:40" ht="105" x14ac:dyDescent="0.25">
      <c r="A8" s="109" t="s">
        <v>13</v>
      </c>
      <c r="B8" s="109" t="s">
        <v>19</v>
      </c>
      <c r="C8" s="109" t="s">
        <v>22</v>
      </c>
      <c r="D8" s="109">
        <v>51</v>
      </c>
      <c r="E8" s="10" t="s">
        <v>549</v>
      </c>
      <c r="F8" s="109" t="s">
        <v>2255</v>
      </c>
      <c r="G8" s="78" t="s">
        <v>139</v>
      </c>
      <c r="H8" s="110" t="str">
        <f>INDEX('4a. Resultaat stap 1'!E:E,MATCH($J8,'4a. Resultaat stap 1'!I:I,0))</f>
        <v>Nee</v>
      </c>
      <c r="I8" s="110" t="e">
        <f>INDEX(Datavalidatie!$L$2:$L$28,MATCH(Table325[[#This Row],[CATEGORIE_DOMEIN_GROEP]],Datavalidatie!$K$2:$K$28,0))</f>
        <v>#N/A</v>
      </c>
      <c r="J8" s="110" t="str">
        <f t="shared" si="0"/>
        <v>Kernproces_Cultuur, sport en vrije tijd_Bibliotheekwerking</v>
      </c>
      <c r="K8" s="110" t="str">
        <f t="shared" si="1"/>
        <v>Kernproces_Cultuur, sport en vrije tijd_Bibliotheekwerking_Uitlenen van materialen bibliotheek</v>
      </c>
      <c r="L8" s="109" t="str">
        <f>INDEX('4b. Resultaat stap 2'!E:E,MATCH($J8,'4b. Resultaat stap 2'!R:R,0))</f>
        <v>Laag</v>
      </c>
      <c r="M8" s="109" t="str">
        <f>INDEX('4b. Resultaat stap 2'!$F:$F,MATCH(J8,'4b. Resultaat stap 2'!$R:$R,0))</f>
        <v>Beperkte directe financiële gevolgen, hoewel belangrijk voor de gemeenschap.</v>
      </c>
      <c r="N8" s="109" t="str">
        <f>INDEX('4b. Resultaat stap 2'!G:G,MATCH($J8,'4b. Resultaat stap 2'!R:R,0))</f>
        <v>Laag</v>
      </c>
      <c r="O8" s="109" t="str">
        <f>INDEX('4b. Resultaat stap 2'!H:H,MATCH($J8,'4b. Resultaat stap 2'!R:R,0))</f>
        <v>De onbeschikbaarheid, lekkage of aanpassing van informatie heeft een beperkte impact op de reputatie van het lokaal bestuur. Dit zal interne communicatie en communicatie naar betrokken belanghebbenden met zich meebrengen.</v>
      </c>
      <c r="P8" s="109" t="str">
        <f>INDEX('4b. Resultaat stap 2'!I:I,MATCH($J8,'4b. Resultaat stap 2'!R:R,0))</f>
        <v>Laag</v>
      </c>
      <c r="Q8" s="109" t="str">
        <f>INDEX('4b. Resultaat stap 2'!J:J,MATCH($J8,'4b. Resultaat stap 2'!R:R,0))</f>
        <v>De onbeschikbaarheid, lekkage of aanpassing van informatie kan leiden tot administratieve problemen, maar heeft beperkte juridische gevolgen.</v>
      </c>
      <c r="R8" s="109" t="str">
        <f>INDEX('4b. Resultaat stap 2'!K:K,MATCH($J8,'4b. Resultaat stap 2'!R:R,0))</f>
        <v>Laag</v>
      </c>
      <c r="S8" s="109" t="str">
        <f>INDEX('4b. Resultaat stap 2'!L:L,MATCH($J8,'4b. Resultaat stap 2'!R:R,0))</f>
        <v>De onbeschikbaarheid, lekkage of aanpassing van informatie veroorzaakt een beperkte verstoring van de dienstverlening. Het proces kan maximaal één maand onbeschikbaar zijn zonder gevolgen voor de dienstverlening.</v>
      </c>
      <c r="T8" s="109" t="str">
        <f>INDEX('4b. Resultaat stap 2'!M:M,MATCH($J8,'4b. Resultaat stap 2'!R:R,0))</f>
        <v>Laag</v>
      </c>
      <c r="U8" s="109" t="str">
        <f>INDEX('4b. Resultaat stap 2'!N:N,MATCH($J8,'4b. Resultaat stap 2'!R:R,0))</f>
        <v>De onbeschikbaarheid of incorrectheid van informatie heeft een beperkte impact op de gebruikers, met compensatie mogelijk en maximaal 20% van de gebruikers geïmpacteerd.</v>
      </c>
      <c r="V8" s="109" t="str">
        <f>INDEX('4b. Resultaat stap 2'!O:O,MATCH($J8,'4b. Resultaat stap 2'!R:R,0))</f>
        <v>Laag</v>
      </c>
      <c r="W8" s="109" t="e">
        <f>INDEX('4c. Resultaat stap 3'!G:G,MATCH($K8,'4c. Resultaat stap 3'!T:T,0))</f>
        <v>#N/A</v>
      </c>
      <c r="X8" s="109" t="e">
        <f>INDEX('4c. Resultaat stap 3'!H:H,MATCH($K8,'4c. Resultaat stap 3'!T:T,0))</f>
        <v>#N/A</v>
      </c>
      <c r="Y8" s="109" t="e">
        <f>INDEX('4c. Resultaat stap 3'!I:I,MATCH($K8,'4c. Resultaat stap 3'!T:T,0))</f>
        <v>#N/A</v>
      </c>
      <c r="Z8" s="109" t="e">
        <f>INDEX('4c. Resultaat stap 3'!J:J,MATCH($K8,'4c. Resultaat stap 3'!T:T,0))</f>
        <v>#N/A</v>
      </c>
      <c r="AA8" s="109" t="e">
        <f>INDEX('4c. Resultaat stap 3'!K:K,MATCH($K8,'4c. Resultaat stap 3'!T:T,0))</f>
        <v>#N/A</v>
      </c>
      <c r="AB8" s="109" t="e">
        <f>INDEX('4c. Resultaat stap 3'!L:L,MATCH($K8,'4c. Resultaat stap 3'!T:T,0))</f>
        <v>#N/A</v>
      </c>
      <c r="AC8" s="109" t="e">
        <f>INDEX('4c. Resultaat stap 3'!M:M,MATCH($K8,'4c. Resultaat stap 3'!T:T,0))</f>
        <v>#N/A</v>
      </c>
      <c r="AD8" s="109" t="e">
        <f>INDEX('4c. Resultaat stap 3'!N:N,MATCH($K8,'4c. Resultaat stap 3'!T:T,0))</f>
        <v>#N/A</v>
      </c>
      <c r="AE8" s="109" t="e">
        <f>INDEX('4c. Resultaat stap 3'!O:O,MATCH($K8,'4c. Resultaat stap 3'!T:T,0))</f>
        <v>#N/A</v>
      </c>
      <c r="AF8" s="109" t="e">
        <f>INDEX('4c. Resultaat stap 3'!P:P,MATCH($K8,'4c. Resultaat stap 3'!T:T,0))</f>
        <v>#N/A</v>
      </c>
      <c r="AG8" s="109" t="e">
        <f>INDEX('4c. Resultaat stap 3'!Q:Q,MATCH($K8,'4c. Resultaat stap 3'!T:T,0))</f>
        <v>#N/A</v>
      </c>
      <c r="AH8" s="109">
        <f t="shared" si="2"/>
        <v>0</v>
      </c>
      <c r="AI8" s="109" t="str">
        <f t="shared" si="3"/>
        <v>Niet kritiek</v>
      </c>
      <c r="AJ8" s="109" t="s">
        <v>198</v>
      </c>
      <c r="AK8" s="109"/>
      <c r="AL8" s="109" t="s">
        <v>2250</v>
      </c>
      <c r="AM8" s="109"/>
      <c r="AN8" s="109"/>
    </row>
    <row r="9" spans="1:40" ht="105" x14ac:dyDescent="0.25">
      <c r="A9" s="109" t="s">
        <v>13</v>
      </c>
      <c r="B9" s="109" t="s">
        <v>19</v>
      </c>
      <c r="C9" s="109" t="s">
        <v>22</v>
      </c>
      <c r="D9" s="109">
        <v>52</v>
      </c>
      <c r="E9" s="10" t="s">
        <v>550</v>
      </c>
      <c r="F9" s="109" t="s">
        <v>2255</v>
      </c>
      <c r="G9" s="78" t="s">
        <v>139</v>
      </c>
      <c r="H9" s="110" t="str">
        <f>INDEX('4a. Resultaat stap 1'!E:E,MATCH($J9,'4a. Resultaat stap 1'!I:I,0))</f>
        <v>Nee</v>
      </c>
      <c r="I9" s="110" t="e">
        <f>INDEX(Datavalidatie!$L$2:$L$28,MATCH(Table325[[#This Row],[CATEGORIE_DOMEIN_GROEP]],Datavalidatie!$K$2:$K$28,0))</f>
        <v>#N/A</v>
      </c>
      <c r="J9" s="110" t="str">
        <f t="shared" si="0"/>
        <v>Kernproces_Cultuur, sport en vrije tijd_Bibliotheekwerking</v>
      </c>
      <c r="K9" s="110" t="str">
        <f t="shared" si="1"/>
        <v>Kernproces_Cultuur, sport en vrije tijd_Bibliotheekwerking_Organiseren van evenementen, infosessies</v>
      </c>
      <c r="L9" s="109" t="str">
        <f>INDEX('4b. Resultaat stap 2'!E:E,MATCH($J9,'4b. Resultaat stap 2'!R:R,0))</f>
        <v>Laag</v>
      </c>
      <c r="M9" s="109" t="str">
        <f>INDEX('4b. Resultaat stap 2'!$F:$F,MATCH(J9,'4b. Resultaat stap 2'!$R:$R,0))</f>
        <v>Beperkte directe financiële gevolgen, hoewel belangrijk voor de gemeenschap.</v>
      </c>
      <c r="N9" s="109" t="str">
        <f>INDEX('4b. Resultaat stap 2'!G:G,MATCH($J9,'4b. Resultaat stap 2'!R:R,0))</f>
        <v>Laag</v>
      </c>
      <c r="O9" s="109" t="str">
        <f>INDEX('4b. Resultaat stap 2'!H:H,MATCH($J9,'4b. Resultaat stap 2'!R:R,0))</f>
        <v>De onbeschikbaarheid, lekkage of aanpassing van informatie heeft een beperkte impact op de reputatie van het lokaal bestuur. Dit zal interne communicatie en communicatie naar betrokken belanghebbenden met zich meebrengen.</v>
      </c>
      <c r="P9" s="109" t="str">
        <f>INDEX('4b. Resultaat stap 2'!I:I,MATCH($J9,'4b. Resultaat stap 2'!R:R,0))</f>
        <v>Laag</v>
      </c>
      <c r="Q9" s="109" t="str">
        <f>INDEX('4b. Resultaat stap 2'!J:J,MATCH($J9,'4b. Resultaat stap 2'!R:R,0))</f>
        <v>De onbeschikbaarheid, lekkage of aanpassing van informatie kan leiden tot administratieve problemen, maar heeft beperkte juridische gevolgen.</v>
      </c>
      <c r="R9" s="109" t="str">
        <f>INDEX('4b. Resultaat stap 2'!K:K,MATCH($J9,'4b. Resultaat stap 2'!R:R,0))</f>
        <v>Laag</v>
      </c>
      <c r="S9" s="109" t="str">
        <f>INDEX('4b. Resultaat stap 2'!L:L,MATCH($J9,'4b. Resultaat stap 2'!R:R,0))</f>
        <v>De onbeschikbaarheid, lekkage of aanpassing van informatie veroorzaakt een beperkte verstoring van de dienstverlening. Het proces kan maximaal één maand onbeschikbaar zijn zonder gevolgen voor de dienstverlening.</v>
      </c>
      <c r="T9" s="109" t="str">
        <f>INDEX('4b. Resultaat stap 2'!M:M,MATCH($J9,'4b. Resultaat stap 2'!R:R,0))</f>
        <v>Laag</v>
      </c>
      <c r="U9" s="109" t="str">
        <f>INDEX('4b. Resultaat stap 2'!N:N,MATCH($J9,'4b. Resultaat stap 2'!R:R,0))</f>
        <v>De onbeschikbaarheid of incorrectheid van informatie heeft een beperkte impact op de gebruikers, met compensatie mogelijk en maximaal 20% van de gebruikers geïmpacteerd.</v>
      </c>
      <c r="V9" s="109" t="str">
        <f>INDEX('4b. Resultaat stap 2'!O:O,MATCH($J9,'4b. Resultaat stap 2'!R:R,0))</f>
        <v>Laag</v>
      </c>
      <c r="W9" s="109" t="e">
        <f>INDEX('4c. Resultaat stap 3'!G:G,MATCH($K9,'4c. Resultaat stap 3'!T:T,0))</f>
        <v>#N/A</v>
      </c>
      <c r="X9" s="109" t="e">
        <f>INDEX('4c. Resultaat stap 3'!H:H,MATCH($K9,'4c. Resultaat stap 3'!T:T,0))</f>
        <v>#N/A</v>
      </c>
      <c r="Y9" s="109" t="e">
        <f>INDEX('4c. Resultaat stap 3'!I:I,MATCH($K9,'4c. Resultaat stap 3'!T:T,0))</f>
        <v>#N/A</v>
      </c>
      <c r="Z9" s="109" t="e">
        <f>INDEX('4c. Resultaat stap 3'!J:J,MATCH($K9,'4c. Resultaat stap 3'!T:T,0))</f>
        <v>#N/A</v>
      </c>
      <c r="AA9" s="109" t="e">
        <f>INDEX('4c. Resultaat stap 3'!K:K,MATCH($K9,'4c. Resultaat stap 3'!T:T,0))</f>
        <v>#N/A</v>
      </c>
      <c r="AB9" s="109" t="e">
        <f>INDEX('4c. Resultaat stap 3'!L:L,MATCH($K9,'4c. Resultaat stap 3'!T:T,0))</f>
        <v>#N/A</v>
      </c>
      <c r="AC9" s="109" t="e">
        <f>INDEX('4c. Resultaat stap 3'!M:M,MATCH($K9,'4c. Resultaat stap 3'!T:T,0))</f>
        <v>#N/A</v>
      </c>
      <c r="AD9" s="109" t="e">
        <f>INDEX('4c. Resultaat stap 3'!N:N,MATCH($K9,'4c. Resultaat stap 3'!T:T,0))</f>
        <v>#N/A</v>
      </c>
      <c r="AE9" s="109" t="e">
        <f>INDEX('4c. Resultaat stap 3'!O:O,MATCH($K9,'4c. Resultaat stap 3'!T:T,0))</f>
        <v>#N/A</v>
      </c>
      <c r="AF9" s="109" t="e">
        <f>INDEX('4c. Resultaat stap 3'!P:P,MATCH($K9,'4c. Resultaat stap 3'!T:T,0))</f>
        <v>#N/A</v>
      </c>
      <c r="AG9" s="109" t="e">
        <f>INDEX('4c. Resultaat stap 3'!Q:Q,MATCH($K9,'4c. Resultaat stap 3'!T:T,0))</f>
        <v>#N/A</v>
      </c>
      <c r="AH9" s="109">
        <f t="shared" si="2"/>
        <v>0</v>
      </c>
      <c r="AI9" s="109" t="str">
        <f t="shared" si="3"/>
        <v>Niet kritiek</v>
      </c>
      <c r="AJ9" s="109" t="s">
        <v>198</v>
      </c>
      <c r="AK9" s="109"/>
      <c r="AL9" s="109" t="s">
        <v>2250</v>
      </c>
      <c r="AM9" s="109"/>
      <c r="AN9" s="109"/>
    </row>
    <row r="10" spans="1:40" ht="105" x14ac:dyDescent="0.25">
      <c r="A10" s="109" t="s">
        <v>13</v>
      </c>
      <c r="B10" s="109" t="s">
        <v>19</v>
      </c>
      <c r="C10" s="109" t="s">
        <v>22</v>
      </c>
      <c r="D10" s="109">
        <v>53</v>
      </c>
      <c r="E10" s="10" t="s">
        <v>551</v>
      </c>
      <c r="F10" s="109" t="s">
        <v>2255</v>
      </c>
      <c r="G10" s="78" t="s">
        <v>139</v>
      </c>
      <c r="H10" s="110" t="str">
        <f>INDEX('4a. Resultaat stap 1'!E:E,MATCH($J10,'4a. Resultaat stap 1'!I:I,0))</f>
        <v>Nee</v>
      </c>
      <c r="I10" s="110" t="e">
        <f>INDEX(Datavalidatie!$L$2:$L$28,MATCH(Table325[[#This Row],[CATEGORIE_DOMEIN_GROEP]],Datavalidatie!$K$2:$K$28,0))</f>
        <v>#N/A</v>
      </c>
      <c r="J10" s="110" t="str">
        <f t="shared" si="0"/>
        <v>Kernproces_Cultuur, sport en vrije tijd_Bibliotheekwerking</v>
      </c>
      <c r="K10" s="110" t="str">
        <f t="shared" si="1"/>
        <v>Kernproces_Cultuur, sport en vrije tijd_Bibliotheekwerking_Voorzien van drukwerk, internetgebruik,.. voor burgers</v>
      </c>
      <c r="L10" s="109" t="str">
        <f>INDEX('4b. Resultaat stap 2'!E:E,MATCH($J10,'4b. Resultaat stap 2'!R:R,0))</f>
        <v>Laag</v>
      </c>
      <c r="M10" s="109" t="str">
        <f>INDEX('4b. Resultaat stap 2'!$F:$F,MATCH(J10,'4b. Resultaat stap 2'!$R:$R,0))</f>
        <v>Beperkte directe financiële gevolgen, hoewel belangrijk voor de gemeenschap.</v>
      </c>
      <c r="N10" s="109" t="str">
        <f>INDEX('4b. Resultaat stap 2'!G:G,MATCH($J10,'4b. Resultaat stap 2'!R:R,0))</f>
        <v>Laag</v>
      </c>
      <c r="O10" s="109" t="str">
        <f>INDEX('4b. Resultaat stap 2'!H:H,MATCH($J10,'4b. Resultaat stap 2'!R:R,0))</f>
        <v>De onbeschikbaarheid, lekkage of aanpassing van informatie heeft een beperkte impact op de reputatie van het lokaal bestuur. Dit zal interne communicatie en communicatie naar betrokken belanghebbenden met zich meebrengen.</v>
      </c>
      <c r="P10" s="109" t="str">
        <f>INDEX('4b. Resultaat stap 2'!I:I,MATCH($J10,'4b. Resultaat stap 2'!R:R,0))</f>
        <v>Laag</v>
      </c>
      <c r="Q10" s="109" t="str">
        <f>INDEX('4b. Resultaat stap 2'!J:J,MATCH($J10,'4b. Resultaat stap 2'!R:R,0))</f>
        <v>De onbeschikbaarheid, lekkage of aanpassing van informatie kan leiden tot administratieve problemen, maar heeft beperkte juridische gevolgen.</v>
      </c>
      <c r="R10" s="109" t="str">
        <f>INDEX('4b. Resultaat stap 2'!K:K,MATCH($J10,'4b. Resultaat stap 2'!R:R,0))</f>
        <v>Laag</v>
      </c>
      <c r="S10" s="109" t="str">
        <f>INDEX('4b. Resultaat stap 2'!L:L,MATCH($J10,'4b. Resultaat stap 2'!R:R,0))</f>
        <v>De onbeschikbaarheid, lekkage of aanpassing van informatie veroorzaakt een beperkte verstoring van de dienstverlening. Het proces kan maximaal één maand onbeschikbaar zijn zonder gevolgen voor de dienstverlening.</v>
      </c>
      <c r="T10" s="109" t="str">
        <f>INDEX('4b. Resultaat stap 2'!M:M,MATCH($J10,'4b. Resultaat stap 2'!R:R,0))</f>
        <v>Laag</v>
      </c>
      <c r="U10" s="109" t="str">
        <f>INDEX('4b. Resultaat stap 2'!N:N,MATCH($J10,'4b. Resultaat stap 2'!R:R,0))</f>
        <v>De onbeschikbaarheid of incorrectheid van informatie heeft een beperkte impact op de gebruikers, met compensatie mogelijk en maximaal 20% van de gebruikers geïmpacteerd.</v>
      </c>
      <c r="V10" s="109" t="str">
        <f>INDEX('4b. Resultaat stap 2'!O:O,MATCH($J10,'4b. Resultaat stap 2'!R:R,0))</f>
        <v>Laag</v>
      </c>
      <c r="W10" s="109" t="e">
        <f>INDEX('4c. Resultaat stap 3'!G:G,MATCH($K10,'4c. Resultaat stap 3'!T:T,0))</f>
        <v>#N/A</v>
      </c>
      <c r="X10" s="109" t="e">
        <f>INDEX('4c. Resultaat stap 3'!H:H,MATCH($K10,'4c. Resultaat stap 3'!T:T,0))</f>
        <v>#N/A</v>
      </c>
      <c r="Y10" s="109" t="e">
        <f>INDEX('4c. Resultaat stap 3'!I:I,MATCH($K10,'4c. Resultaat stap 3'!T:T,0))</f>
        <v>#N/A</v>
      </c>
      <c r="Z10" s="109" t="e">
        <f>INDEX('4c. Resultaat stap 3'!J:J,MATCH($K10,'4c. Resultaat stap 3'!T:T,0))</f>
        <v>#N/A</v>
      </c>
      <c r="AA10" s="109" t="e">
        <f>INDEX('4c. Resultaat stap 3'!K:K,MATCH($K10,'4c. Resultaat stap 3'!T:T,0))</f>
        <v>#N/A</v>
      </c>
      <c r="AB10" s="109" t="e">
        <f>INDEX('4c. Resultaat stap 3'!L:L,MATCH($K10,'4c. Resultaat stap 3'!T:T,0))</f>
        <v>#N/A</v>
      </c>
      <c r="AC10" s="109" t="e">
        <f>INDEX('4c. Resultaat stap 3'!M:M,MATCH($K10,'4c. Resultaat stap 3'!T:T,0))</f>
        <v>#N/A</v>
      </c>
      <c r="AD10" s="109" t="e">
        <f>INDEX('4c. Resultaat stap 3'!N:N,MATCH($K10,'4c. Resultaat stap 3'!T:T,0))</f>
        <v>#N/A</v>
      </c>
      <c r="AE10" s="109" t="e">
        <f>INDEX('4c. Resultaat stap 3'!O:O,MATCH($K10,'4c. Resultaat stap 3'!T:T,0))</f>
        <v>#N/A</v>
      </c>
      <c r="AF10" s="109" t="e">
        <f>INDEX('4c. Resultaat stap 3'!P:P,MATCH($K10,'4c. Resultaat stap 3'!T:T,0))</f>
        <v>#N/A</v>
      </c>
      <c r="AG10" s="109" t="e">
        <f>INDEX('4c. Resultaat stap 3'!Q:Q,MATCH($K10,'4c. Resultaat stap 3'!T:T,0))</f>
        <v>#N/A</v>
      </c>
      <c r="AH10" s="109">
        <f t="shared" si="2"/>
        <v>0</v>
      </c>
      <c r="AI10" s="109" t="str">
        <f t="shared" si="3"/>
        <v>Niet kritiek</v>
      </c>
      <c r="AJ10" s="109" t="s">
        <v>198</v>
      </c>
      <c r="AK10" s="109"/>
      <c r="AL10" s="109" t="s">
        <v>2250</v>
      </c>
      <c r="AM10" s="109"/>
      <c r="AN10" s="109"/>
    </row>
    <row r="11" spans="1:40" ht="105" x14ac:dyDescent="0.25">
      <c r="A11" s="109" t="s">
        <v>13</v>
      </c>
      <c r="B11" s="109" t="s">
        <v>19</v>
      </c>
      <c r="C11" s="109" t="s">
        <v>24</v>
      </c>
      <c r="D11" s="109">
        <v>54</v>
      </c>
      <c r="E11" s="10" t="s">
        <v>598</v>
      </c>
      <c r="F11" s="109" t="s">
        <v>2255</v>
      </c>
      <c r="G11" s="79" t="s">
        <v>137</v>
      </c>
      <c r="H11" s="110" t="str">
        <f>INDEX('4a. Resultaat stap 1'!E:E,MATCH($J11,'4a. Resultaat stap 1'!I:I,0))</f>
        <v>Nee</v>
      </c>
      <c r="I11" s="110" t="e">
        <f>INDEX(Datavalidatie!$L$2:$L$28,MATCH(Table325[[#This Row],[CATEGORIE_DOMEIN_GROEP]],Datavalidatie!$K$2:$K$28,0))</f>
        <v>#N/A</v>
      </c>
      <c r="J11" s="110" t="str">
        <f t="shared" si="0"/>
        <v>Kernproces_Cultuur, sport en vrije tijd_Erfgoedwerking</v>
      </c>
      <c r="K11" s="110" t="str">
        <f t="shared" si="1"/>
        <v>Kernproces_Cultuur, sport en vrije tijd_Erfgoedwerking_Voorzien van openbaar onderzoek onroerend erfgoed</v>
      </c>
      <c r="L11" s="109" t="str">
        <f>INDEX('4b. Resultaat stap 2'!E:E,MATCH($J11,'4b. Resultaat stap 2'!R:R,0))</f>
        <v>Laag</v>
      </c>
      <c r="M11" s="109" t="str">
        <f>INDEX('4b. Resultaat stap 2'!$F:$F,MATCH(J11,'4b. Resultaat stap 2'!$R:$R,0))</f>
        <v>Beperkte directe financiële gevolgen, hoewel belangrijk voor cultuurbehoud.</v>
      </c>
      <c r="N11" s="109" t="str">
        <f>INDEX('4b. Resultaat stap 2'!G:G,MATCH($J11,'4b. Resultaat stap 2'!R:R,0))</f>
        <v>Laag</v>
      </c>
      <c r="O11" s="109" t="str">
        <f>INDEX('4b. Resultaat stap 2'!H:H,MATCH($J11,'4b. Resultaat stap 2'!R:R,0))</f>
        <v>De onbeschikbaarheid, lekkage of aanpassing van informatie heeft een beperkte impact op de reputatie van het lokaal bestuur. Dit zal interne communicatie en communicatie naar betrokken belanghebbenden met zich meebrengen.</v>
      </c>
      <c r="P11" s="109" t="str">
        <f>INDEX('4b. Resultaat stap 2'!I:I,MATCH($J11,'4b. Resultaat stap 2'!R:R,0))</f>
        <v>Gemiddeld</v>
      </c>
      <c r="Q11" s="109" t="str">
        <f>INDEX('4b. Resultaat stap 2'!J:J,MATCH($J11,'4b. Resultaat stap 2'!R:R,0))</f>
        <v>De onbeschikbaarheid, lekkage of aanpassing van informatie kan leiden tot aanzienlijke juridische gevolgen zoals aanmaningen.</v>
      </c>
      <c r="R11" s="109" t="str">
        <f>INDEX('4b. Resultaat stap 2'!K:K,MATCH($J11,'4b. Resultaat stap 2'!R:R,0))</f>
        <v>Laag</v>
      </c>
      <c r="S11" s="109" t="str">
        <f>INDEX('4b. Resultaat stap 2'!L:L,MATCH($J11,'4b. Resultaat stap 2'!R:R,0))</f>
        <v>De onbeschikbaarheid, lekkage of aanpassing van informatie veroorzaakt een beperkte verstoring van de dienstverlening. Het proces kan maximaal één maand onbeschikbaar zijn zonder gevolgen voor de dienstverlening.</v>
      </c>
      <c r="T11" s="109" t="str">
        <f>INDEX('4b. Resultaat stap 2'!M:M,MATCH($J11,'4b. Resultaat stap 2'!R:R,0))</f>
        <v>Gemiddeld</v>
      </c>
      <c r="U11" s="109" t="str">
        <f>INDEX('4b. Resultaat stap 2'!N:N,MATCH($J11,'4b. Resultaat stap 2'!R:R,0))</f>
        <v>De onbeschikbaarheid of incorrectheid van informatie kan aanzienlijke impact hebben op de erfgoedbeheer, met financiële schade voor gebruikers.</v>
      </c>
      <c r="V11" s="109" t="str">
        <f>INDEX('4b. Resultaat stap 2'!O:O,MATCH($J11,'4b. Resultaat stap 2'!R:R,0))</f>
        <v>Gemiddeld</v>
      </c>
      <c r="W11" s="109" t="e">
        <f>INDEX('4c. Resultaat stap 3'!G:G,MATCH($K11,'4c. Resultaat stap 3'!T:T,0))</f>
        <v>#N/A</v>
      </c>
      <c r="X11" s="109" t="e">
        <f>INDEX('4c. Resultaat stap 3'!H:H,MATCH($K11,'4c. Resultaat stap 3'!T:T,0))</f>
        <v>#N/A</v>
      </c>
      <c r="Y11" s="109" t="e">
        <f>INDEX('4c. Resultaat stap 3'!I:I,MATCH($K11,'4c. Resultaat stap 3'!T:T,0))</f>
        <v>#N/A</v>
      </c>
      <c r="Z11" s="109" t="e">
        <f>INDEX('4c. Resultaat stap 3'!J:J,MATCH($K11,'4c. Resultaat stap 3'!T:T,0))</f>
        <v>#N/A</v>
      </c>
      <c r="AA11" s="109" t="e">
        <f>INDEX('4c. Resultaat stap 3'!K:K,MATCH($K11,'4c. Resultaat stap 3'!T:T,0))</f>
        <v>#N/A</v>
      </c>
      <c r="AB11" s="109" t="e">
        <f>INDEX('4c. Resultaat stap 3'!L:L,MATCH($K11,'4c. Resultaat stap 3'!T:T,0))</f>
        <v>#N/A</v>
      </c>
      <c r="AC11" s="109" t="e">
        <f>INDEX('4c. Resultaat stap 3'!M:M,MATCH($K11,'4c. Resultaat stap 3'!T:T,0))</f>
        <v>#N/A</v>
      </c>
      <c r="AD11" s="109" t="e">
        <f>INDEX('4c. Resultaat stap 3'!N:N,MATCH($K11,'4c. Resultaat stap 3'!T:T,0))</f>
        <v>#N/A</v>
      </c>
      <c r="AE11" s="109" t="e">
        <f>INDEX('4c. Resultaat stap 3'!O:O,MATCH($K11,'4c. Resultaat stap 3'!T:T,0))</f>
        <v>#N/A</v>
      </c>
      <c r="AF11" s="109" t="e">
        <f>INDEX('4c. Resultaat stap 3'!P:P,MATCH($K11,'4c. Resultaat stap 3'!T:T,0))</f>
        <v>#N/A</v>
      </c>
      <c r="AG11" s="109" t="e">
        <f>INDEX('4c. Resultaat stap 3'!Q:Q,MATCH($K11,'4c. Resultaat stap 3'!T:T,0))</f>
        <v>#N/A</v>
      </c>
      <c r="AH11" s="109">
        <f t="shared" si="2"/>
        <v>0</v>
      </c>
      <c r="AI11" s="109" t="str">
        <f t="shared" si="3"/>
        <v>Niet kritiek</v>
      </c>
      <c r="AJ11" s="109" t="s">
        <v>198</v>
      </c>
      <c r="AK11" s="109"/>
      <c r="AL11" s="109" t="s">
        <v>2250</v>
      </c>
      <c r="AM11" s="109"/>
      <c r="AN11" s="109"/>
    </row>
    <row r="12" spans="1:40" ht="105" x14ac:dyDescent="0.25">
      <c r="A12" s="109" t="s">
        <v>13</v>
      </c>
      <c r="B12" s="109" t="s">
        <v>19</v>
      </c>
      <c r="C12" s="109" t="s">
        <v>22</v>
      </c>
      <c r="D12" s="109">
        <v>64</v>
      </c>
      <c r="E12" s="10" t="s">
        <v>552</v>
      </c>
      <c r="F12" s="109" t="s">
        <v>2255</v>
      </c>
      <c r="G12" s="78" t="s">
        <v>140</v>
      </c>
      <c r="H12" s="110" t="str">
        <f>INDEX('4a. Resultaat stap 1'!E:E,MATCH($J12,'4a. Resultaat stap 1'!I:I,0))</f>
        <v>Nee</v>
      </c>
      <c r="I12" s="110" t="e">
        <f>INDEX(Datavalidatie!$L$2:$L$28,MATCH(Table325[[#This Row],[CATEGORIE_DOMEIN_GROEP]],Datavalidatie!$K$2:$K$28,0))</f>
        <v>#N/A</v>
      </c>
      <c r="J12" s="110" t="str">
        <f t="shared" si="0"/>
        <v>Kernproces_Cultuur, sport en vrije tijd_Bibliotheekwerking</v>
      </c>
      <c r="K12" s="110" t="str">
        <f t="shared" si="1"/>
        <v>Kernproces_Cultuur, sport en vrije tijd_Bibliotheekwerking_Aankopen van collectie</v>
      </c>
      <c r="L12" s="109" t="str">
        <f>INDEX('4b. Resultaat stap 2'!E:E,MATCH($J12,'4b. Resultaat stap 2'!R:R,0))</f>
        <v>Laag</v>
      </c>
      <c r="M12" s="109" t="str">
        <f>INDEX('4b. Resultaat stap 2'!$F:$F,MATCH(J12,'4b. Resultaat stap 2'!$R:$R,0))</f>
        <v>Beperkte directe financiële gevolgen, hoewel belangrijk voor de gemeenschap.</v>
      </c>
      <c r="N12" s="109" t="str">
        <f>INDEX('4b. Resultaat stap 2'!G:G,MATCH($J12,'4b. Resultaat stap 2'!R:R,0))</f>
        <v>Laag</v>
      </c>
      <c r="O12" s="109" t="str">
        <f>INDEX('4b. Resultaat stap 2'!H:H,MATCH($J12,'4b. Resultaat stap 2'!R:R,0))</f>
        <v>De onbeschikbaarheid, lekkage of aanpassing van informatie heeft een beperkte impact op de reputatie van het lokaal bestuur. Dit zal interne communicatie en communicatie naar betrokken belanghebbenden met zich meebrengen.</v>
      </c>
      <c r="P12" s="109" t="str">
        <f>INDEX('4b. Resultaat stap 2'!I:I,MATCH($J12,'4b. Resultaat stap 2'!R:R,0))</f>
        <v>Laag</v>
      </c>
      <c r="Q12" s="109" t="str">
        <f>INDEX('4b. Resultaat stap 2'!J:J,MATCH($J12,'4b. Resultaat stap 2'!R:R,0))</f>
        <v>De onbeschikbaarheid, lekkage of aanpassing van informatie kan leiden tot administratieve problemen, maar heeft beperkte juridische gevolgen.</v>
      </c>
      <c r="R12" s="109" t="str">
        <f>INDEX('4b. Resultaat stap 2'!K:K,MATCH($J12,'4b. Resultaat stap 2'!R:R,0))</f>
        <v>Laag</v>
      </c>
      <c r="S12" s="109" t="str">
        <f>INDEX('4b. Resultaat stap 2'!L:L,MATCH($J12,'4b. Resultaat stap 2'!R:R,0))</f>
        <v>De onbeschikbaarheid, lekkage of aanpassing van informatie veroorzaakt een beperkte verstoring van de dienstverlening. Het proces kan maximaal één maand onbeschikbaar zijn zonder gevolgen voor de dienstverlening.</v>
      </c>
      <c r="T12" s="109" t="str">
        <f>INDEX('4b. Resultaat stap 2'!M:M,MATCH($J12,'4b. Resultaat stap 2'!R:R,0))</f>
        <v>Laag</v>
      </c>
      <c r="U12" s="109" t="str">
        <f>INDEX('4b. Resultaat stap 2'!N:N,MATCH($J12,'4b. Resultaat stap 2'!R:R,0))</f>
        <v>De onbeschikbaarheid of incorrectheid van informatie heeft een beperkte impact op de gebruikers, met compensatie mogelijk en maximaal 20% van de gebruikers geïmpacteerd.</v>
      </c>
      <c r="V12" s="109" t="str">
        <f>INDEX('4b. Resultaat stap 2'!O:O,MATCH($J12,'4b. Resultaat stap 2'!R:R,0))</f>
        <v>Laag</v>
      </c>
      <c r="W12" s="109" t="e">
        <f>INDEX('4c. Resultaat stap 3'!G:G,MATCH($K12,'4c. Resultaat stap 3'!T:T,0))</f>
        <v>#N/A</v>
      </c>
      <c r="X12" s="109" t="e">
        <f>INDEX('4c. Resultaat stap 3'!H:H,MATCH($K12,'4c. Resultaat stap 3'!T:T,0))</f>
        <v>#N/A</v>
      </c>
      <c r="Y12" s="109" t="e">
        <f>INDEX('4c. Resultaat stap 3'!I:I,MATCH($K12,'4c. Resultaat stap 3'!T:T,0))</f>
        <v>#N/A</v>
      </c>
      <c r="Z12" s="109" t="e">
        <f>INDEX('4c. Resultaat stap 3'!J:J,MATCH($K12,'4c. Resultaat stap 3'!T:T,0))</f>
        <v>#N/A</v>
      </c>
      <c r="AA12" s="109" t="e">
        <f>INDEX('4c. Resultaat stap 3'!K:K,MATCH($K12,'4c. Resultaat stap 3'!T:T,0))</f>
        <v>#N/A</v>
      </c>
      <c r="AB12" s="109" t="e">
        <f>INDEX('4c. Resultaat stap 3'!L:L,MATCH($K12,'4c. Resultaat stap 3'!T:T,0))</f>
        <v>#N/A</v>
      </c>
      <c r="AC12" s="109" t="e">
        <f>INDEX('4c. Resultaat stap 3'!M:M,MATCH($K12,'4c. Resultaat stap 3'!T:T,0))</f>
        <v>#N/A</v>
      </c>
      <c r="AD12" s="109" t="e">
        <f>INDEX('4c. Resultaat stap 3'!N:N,MATCH($K12,'4c. Resultaat stap 3'!T:T,0))</f>
        <v>#N/A</v>
      </c>
      <c r="AE12" s="109" t="e">
        <f>INDEX('4c. Resultaat stap 3'!O:O,MATCH($K12,'4c. Resultaat stap 3'!T:T,0))</f>
        <v>#N/A</v>
      </c>
      <c r="AF12" s="109" t="e">
        <f>INDEX('4c. Resultaat stap 3'!P:P,MATCH($K12,'4c. Resultaat stap 3'!T:T,0))</f>
        <v>#N/A</v>
      </c>
      <c r="AG12" s="109" t="e">
        <f>INDEX('4c. Resultaat stap 3'!Q:Q,MATCH($K12,'4c. Resultaat stap 3'!T:T,0))</f>
        <v>#N/A</v>
      </c>
      <c r="AH12" s="109">
        <f t="shared" si="2"/>
        <v>0</v>
      </c>
      <c r="AI12" s="109" t="str">
        <f t="shared" si="3"/>
        <v>Niet kritiek</v>
      </c>
      <c r="AJ12" s="109" t="s">
        <v>198</v>
      </c>
      <c r="AK12" s="109"/>
      <c r="AL12" s="109" t="s">
        <v>2250</v>
      </c>
      <c r="AM12" s="109"/>
      <c r="AN12" s="109"/>
    </row>
    <row r="13" spans="1:40" ht="105" x14ac:dyDescent="0.25">
      <c r="A13" s="109" t="s">
        <v>13</v>
      </c>
      <c r="B13" s="109" t="s">
        <v>19</v>
      </c>
      <c r="C13" s="109" t="s">
        <v>22</v>
      </c>
      <c r="D13" s="109">
        <v>65</v>
      </c>
      <c r="E13" s="10" t="s">
        <v>553</v>
      </c>
      <c r="F13" s="109" t="s">
        <v>2255</v>
      </c>
      <c r="G13" s="78" t="s">
        <v>140</v>
      </c>
      <c r="H13" s="110" t="str">
        <f>INDEX('4a. Resultaat stap 1'!E:E,MATCH($J13,'4a. Resultaat stap 1'!I:I,0))</f>
        <v>Nee</v>
      </c>
      <c r="I13" s="110" t="e">
        <f>INDEX(Datavalidatie!$L$2:$L$28,MATCH(Table325[[#This Row],[CATEGORIE_DOMEIN_GROEP]],Datavalidatie!$K$2:$K$28,0))</f>
        <v>#N/A</v>
      </c>
      <c r="J13" s="110" t="str">
        <f t="shared" si="0"/>
        <v>Kernproces_Cultuur, sport en vrije tijd_Bibliotheekwerking</v>
      </c>
      <c r="K13" s="110" t="str">
        <f t="shared" si="1"/>
        <v>Kernproces_Cultuur, sport en vrije tijd_Bibliotheekwerking_Beheren van uitleendienst boeken</v>
      </c>
      <c r="L13" s="109" t="str">
        <f>INDEX('4b. Resultaat stap 2'!E:E,MATCH($J13,'4b. Resultaat stap 2'!R:R,0))</f>
        <v>Laag</v>
      </c>
      <c r="M13" s="109" t="str">
        <f>INDEX('4b. Resultaat stap 2'!$F:$F,MATCH(J13,'4b. Resultaat stap 2'!$R:$R,0))</f>
        <v>Beperkte directe financiële gevolgen, hoewel belangrijk voor de gemeenschap.</v>
      </c>
      <c r="N13" s="109" t="str">
        <f>INDEX('4b. Resultaat stap 2'!G:G,MATCH($J13,'4b. Resultaat stap 2'!R:R,0))</f>
        <v>Laag</v>
      </c>
      <c r="O13" s="109" t="str">
        <f>INDEX('4b. Resultaat stap 2'!H:H,MATCH($J13,'4b. Resultaat stap 2'!R:R,0))</f>
        <v>De onbeschikbaarheid, lekkage of aanpassing van informatie heeft een beperkte impact op de reputatie van het lokaal bestuur. Dit zal interne communicatie en communicatie naar betrokken belanghebbenden met zich meebrengen.</v>
      </c>
      <c r="P13" s="109" t="str">
        <f>INDEX('4b. Resultaat stap 2'!I:I,MATCH($J13,'4b. Resultaat stap 2'!R:R,0))</f>
        <v>Laag</v>
      </c>
      <c r="Q13" s="109" t="str">
        <f>INDEX('4b. Resultaat stap 2'!J:J,MATCH($J13,'4b. Resultaat stap 2'!R:R,0))</f>
        <v>De onbeschikbaarheid, lekkage of aanpassing van informatie kan leiden tot administratieve problemen, maar heeft beperkte juridische gevolgen.</v>
      </c>
      <c r="R13" s="109" t="str">
        <f>INDEX('4b. Resultaat stap 2'!K:K,MATCH($J13,'4b. Resultaat stap 2'!R:R,0))</f>
        <v>Laag</v>
      </c>
      <c r="S13" s="109" t="str">
        <f>INDEX('4b. Resultaat stap 2'!L:L,MATCH($J13,'4b. Resultaat stap 2'!R:R,0))</f>
        <v>De onbeschikbaarheid, lekkage of aanpassing van informatie veroorzaakt een beperkte verstoring van de dienstverlening. Het proces kan maximaal één maand onbeschikbaar zijn zonder gevolgen voor de dienstverlening.</v>
      </c>
      <c r="T13" s="109" t="str">
        <f>INDEX('4b. Resultaat stap 2'!M:M,MATCH($J13,'4b. Resultaat stap 2'!R:R,0))</f>
        <v>Laag</v>
      </c>
      <c r="U13" s="109" t="str">
        <f>INDEX('4b. Resultaat stap 2'!N:N,MATCH($J13,'4b. Resultaat stap 2'!R:R,0))</f>
        <v>De onbeschikbaarheid of incorrectheid van informatie heeft een beperkte impact op de gebruikers, met compensatie mogelijk en maximaal 20% van de gebruikers geïmpacteerd.</v>
      </c>
      <c r="V13" s="109" t="str">
        <f>INDEX('4b. Resultaat stap 2'!O:O,MATCH($J13,'4b. Resultaat stap 2'!R:R,0))</f>
        <v>Laag</v>
      </c>
      <c r="W13" s="109" t="e">
        <f>INDEX('4c. Resultaat stap 3'!G:G,MATCH($K13,'4c. Resultaat stap 3'!T:T,0))</f>
        <v>#N/A</v>
      </c>
      <c r="X13" s="109" t="e">
        <f>INDEX('4c. Resultaat stap 3'!H:H,MATCH($K13,'4c. Resultaat stap 3'!T:T,0))</f>
        <v>#N/A</v>
      </c>
      <c r="Y13" s="109" t="e">
        <f>INDEX('4c. Resultaat stap 3'!I:I,MATCH($K13,'4c. Resultaat stap 3'!T:T,0))</f>
        <v>#N/A</v>
      </c>
      <c r="Z13" s="109" t="e">
        <f>INDEX('4c. Resultaat stap 3'!J:J,MATCH($K13,'4c. Resultaat stap 3'!T:T,0))</f>
        <v>#N/A</v>
      </c>
      <c r="AA13" s="109" t="e">
        <f>INDEX('4c. Resultaat stap 3'!K:K,MATCH($K13,'4c. Resultaat stap 3'!T:T,0))</f>
        <v>#N/A</v>
      </c>
      <c r="AB13" s="109" t="e">
        <f>INDEX('4c. Resultaat stap 3'!L:L,MATCH($K13,'4c. Resultaat stap 3'!T:T,0))</f>
        <v>#N/A</v>
      </c>
      <c r="AC13" s="109" t="e">
        <f>INDEX('4c. Resultaat stap 3'!M:M,MATCH($K13,'4c. Resultaat stap 3'!T:T,0))</f>
        <v>#N/A</v>
      </c>
      <c r="AD13" s="109" t="e">
        <f>INDEX('4c. Resultaat stap 3'!N:N,MATCH($K13,'4c. Resultaat stap 3'!T:T,0))</f>
        <v>#N/A</v>
      </c>
      <c r="AE13" s="109" t="e">
        <f>INDEX('4c. Resultaat stap 3'!O:O,MATCH($K13,'4c. Resultaat stap 3'!T:T,0))</f>
        <v>#N/A</v>
      </c>
      <c r="AF13" s="109" t="e">
        <f>INDEX('4c. Resultaat stap 3'!P:P,MATCH($K13,'4c. Resultaat stap 3'!T:T,0))</f>
        <v>#N/A</v>
      </c>
      <c r="AG13" s="109" t="e">
        <f>INDEX('4c. Resultaat stap 3'!Q:Q,MATCH($K13,'4c. Resultaat stap 3'!T:T,0))</f>
        <v>#N/A</v>
      </c>
      <c r="AH13" s="109">
        <f t="shared" si="2"/>
        <v>0</v>
      </c>
      <c r="AI13" s="109" t="str">
        <f t="shared" si="3"/>
        <v>Niet kritiek</v>
      </c>
      <c r="AJ13" s="109" t="s">
        <v>198</v>
      </c>
      <c r="AK13" s="109"/>
      <c r="AL13" s="109" t="s">
        <v>2250</v>
      </c>
      <c r="AM13" s="109"/>
      <c r="AN13" s="109"/>
    </row>
    <row r="14" spans="1:40" ht="105" x14ac:dyDescent="0.25">
      <c r="A14" s="109" t="s">
        <v>13</v>
      </c>
      <c r="B14" s="109" t="s">
        <v>19</v>
      </c>
      <c r="C14" s="109" t="s">
        <v>22</v>
      </c>
      <c r="D14" s="109">
        <v>66</v>
      </c>
      <c r="E14" s="10" t="s">
        <v>554</v>
      </c>
      <c r="F14" s="109" t="s">
        <v>2255</v>
      </c>
      <c r="G14" s="79" t="s">
        <v>140</v>
      </c>
      <c r="H14" s="110" t="str">
        <f>INDEX('4a. Resultaat stap 1'!E:E,MATCH($J14,'4a. Resultaat stap 1'!I:I,0))</f>
        <v>Nee</v>
      </c>
      <c r="I14" s="110" t="e">
        <f>INDEX(Datavalidatie!$L$2:$L$28,MATCH(Table325[[#This Row],[CATEGORIE_DOMEIN_GROEP]],Datavalidatie!$K$2:$K$28,0))</f>
        <v>#N/A</v>
      </c>
      <c r="J14" s="110" t="str">
        <f t="shared" si="0"/>
        <v>Kernproces_Cultuur, sport en vrije tijd_Bibliotheekwerking</v>
      </c>
      <c r="K14" s="110" t="str">
        <f t="shared" si="1"/>
        <v>Kernproces_Cultuur, sport en vrije tijd_Bibliotheekwerking_Beheren van publieke dienstverlening backoffice (admin pc in de burelen waarop algemene mail toekomt + telefonie).</v>
      </c>
      <c r="L14" s="109" t="str">
        <f>INDEX('4b. Resultaat stap 2'!E:E,MATCH($J14,'4b. Resultaat stap 2'!R:R,0))</f>
        <v>Laag</v>
      </c>
      <c r="M14" s="109" t="str">
        <f>INDEX('4b. Resultaat stap 2'!$F:$F,MATCH(J14,'4b. Resultaat stap 2'!$R:$R,0))</f>
        <v>Beperkte directe financiële gevolgen, hoewel belangrijk voor de gemeenschap.</v>
      </c>
      <c r="N14" s="109" t="str">
        <f>INDEX('4b. Resultaat stap 2'!G:G,MATCH($J14,'4b. Resultaat stap 2'!R:R,0))</f>
        <v>Laag</v>
      </c>
      <c r="O14" s="109" t="str">
        <f>INDEX('4b. Resultaat stap 2'!H:H,MATCH($J14,'4b. Resultaat stap 2'!R:R,0))</f>
        <v>De onbeschikbaarheid, lekkage of aanpassing van informatie heeft een beperkte impact op de reputatie van het lokaal bestuur. Dit zal interne communicatie en communicatie naar betrokken belanghebbenden met zich meebrengen.</v>
      </c>
      <c r="P14" s="109" t="str">
        <f>INDEX('4b. Resultaat stap 2'!I:I,MATCH($J14,'4b. Resultaat stap 2'!R:R,0))</f>
        <v>Laag</v>
      </c>
      <c r="Q14" s="109" t="str">
        <f>INDEX('4b. Resultaat stap 2'!J:J,MATCH($J14,'4b. Resultaat stap 2'!R:R,0))</f>
        <v>De onbeschikbaarheid, lekkage of aanpassing van informatie kan leiden tot administratieve problemen, maar heeft beperkte juridische gevolgen.</v>
      </c>
      <c r="R14" s="109" t="str">
        <f>INDEX('4b. Resultaat stap 2'!K:K,MATCH($J14,'4b. Resultaat stap 2'!R:R,0))</f>
        <v>Laag</v>
      </c>
      <c r="S14" s="109" t="str">
        <f>INDEX('4b. Resultaat stap 2'!L:L,MATCH($J14,'4b. Resultaat stap 2'!R:R,0))</f>
        <v>De onbeschikbaarheid, lekkage of aanpassing van informatie veroorzaakt een beperkte verstoring van de dienstverlening. Het proces kan maximaal één maand onbeschikbaar zijn zonder gevolgen voor de dienstverlening.</v>
      </c>
      <c r="T14" s="109" t="str">
        <f>INDEX('4b. Resultaat stap 2'!M:M,MATCH($J14,'4b. Resultaat stap 2'!R:R,0))</f>
        <v>Laag</v>
      </c>
      <c r="U14" s="109" t="str">
        <f>INDEX('4b. Resultaat stap 2'!N:N,MATCH($J14,'4b. Resultaat stap 2'!R:R,0))</f>
        <v>De onbeschikbaarheid of incorrectheid van informatie heeft een beperkte impact op de gebruikers, met compensatie mogelijk en maximaal 20% van de gebruikers geïmpacteerd.</v>
      </c>
      <c r="V14" s="109" t="str">
        <f>INDEX('4b. Resultaat stap 2'!O:O,MATCH($J14,'4b. Resultaat stap 2'!R:R,0))</f>
        <v>Laag</v>
      </c>
      <c r="W14" s="109" t="e">
        <f>INDEX('4c. Resultaat stap 3'!G:G,MATCH($K14,'4c. Resultaat stap 3'!T:T,0))</f>
        <v>#N/A</v>
      </c>
      <c r="X14" s="109" t="e">
        <f>INDEX('4c. Resultaat stap 3'!H:H,MATCH($K14,'4c. Resultaat stap 3'!T:T,0))</f>
        <v>#N/A</v>
      </c>
      <c r="Y14" s="109" t="e">
        <f>INDEX('4c. Resultaat stap 3'!I:I,MATCH($K14,'4c. Resultaat stap 3'!T:T,0))</f>
        <v>#N/A</v>
      </c>
      <c r="Z14" s="109" t="e">
        <f>INDEX('4c. Resultaat stap 3'!J:J,MATCH($K14,'4c. Resultaat stap 3'!T:T,0))</f>
        <v>#N/A</v>
      </c>
      <c r="AA14" s="109" t="e">
        <f>INDEX('4c. Resultaat stap 3'!K:K,MATCH($K14,'4c. Resultaat stap 3'!T:T,0))</f>
        <v>#N/A</v>
      </c>
      <c r="AB14" s="109" t="e">
        <f>INDEX('4c. Resultaat stap 3'!L:L,MATCH($K14,'4c. Resultaat stap 3'!T:T,0))</f>
        <v>#N/A</v>
      </c>
      <c r="AC14" s="109" t="e">
        <f>INDEX('4c. Resultaat stap 3'!M:M,MATCH($K14,'4c. Resultaat stap 3'!T:T,0))</f>
        <v>#N/A</v>
      </c>
      <c r="AD14" s="109" t="e">
        <f>INDEX('4c. Resultaat stap 3'!N:N,MATCH($K14,'4c. Resultaat stap 3'!T:T,0))</f>
        <v>#N/A</v>
      </c>
      <c r="AE14" s="109" t="e">
        <f>INDEX('4c. Resultaat stap 3'!O:O,MATCH($K14,'4c. Resultaat stap 3'!T:T,0))</f>
        <v>#N/A</v>
      </c>
      <c r="AF14" s="109" t="e">
        <f>INDEX('4c. Resultaat stap 3'!P:P,MATCH($K14,'4c. Resultaat stap 3'!T:T,0))</f>
        <v>#N/A</v>
      </c>
      <c r="AG14" s="109" t="e">
        <f>INDEX('4c. Resultaat stap 3'!Q:Q,MATCH($K14,'4c. Resultaat stap 3'!T:T,0))</f>
        <v>#N/A</v>
      </c>
      <c r="AH14" s="109">
        <f t="shared" si="2"/>
        <v>0</v>
      </c>
      <c r="AI14" s="109" t="str">
        <f t="shared" si="3"/>
        <v>Niet kritiek</v>
      </c>
      <c r="AJ14" s="109" t="s">
        <v>198</v>
      </c>
      <c r="AK14" s="109"/>
      <c r="AL14" s="109" t="s">
        <v>2250</v>
      </c>
      <c r="AM14" s="109"/>
      <c r="AN14" s="109"/>
    </row>
    <row r="15" spans="1:40" ht="105" x14ac:dyDescent="0.25">
      <c r="A15" s="109" t="s">
        <v>13</v>
      </c>
      <c r="B15" s="109" t="s">
        <v>19</v>
      </c>
      <c r="C15" s="109" t="s">
        <v>2446</v>
      </c>
      <c r="D15" s="109">
        <v>67</v>
      </c>
      <c r="E15" s="10" t="s">
        <v>609</v>
      </c>
      <c r="F15" s="109" t="s">
        <v>2255</v>
      </c>
      <c r="G15" s="78" t="s">
        <v>140</v>
      </c>
      <c r="H15" s="110" t="str">
        <f>INDEX('4a. Resultaat stap 1'!E:E,MATCH($J15,'4a. Resultaat stap 1'!I:I,0))</f>
        <v>Nee</v>
      </c>
      <c r="I15" s="110" t="e">
        <f>INDEX(Datavalidatie!$L$2:$L$28,MATCH(Table325[[#This Row],[CATEGORIE_DOMEIN_GROEP]],Datavalidatie!$K$2:$K$28,0))</f>
        <v>#N/A</v>
      </c>
      <c r="J15" s="110" t="str">
        <f t="shared" si="0"/>
        <v>Kernproces_Cultuur, sport en vrije tijd_Exploitatie sportinfrastructuur</v>
      </c>
      <c r="K15" s="110" t="str">
        <f t="shared" si="1"/>
        <v>Kernproces_Cultuur, sport en vrije tijd_Exploitatie sportinfrastructuur_Beheren van infrastructuur zwembaden, sporthallen en sportterreinen (bv. waterkwaliteit zwembad, infrastructuur sporthal, tribunes, etc.)</v>
      </c>
      <c r="L15" s="109" t="str">
        <f>INDEX('4b. Resultaat stap 2'!E:E,MATCH($J15,'4b. Resultaat stap 2'!R:R,0))</f>
        <v>Gemiddeld</v>
      </c>
      <c r="M15" s="109" t="str">
        <f>INDEX('4b. Resultaat stap 2'!$F:$F,MATCH(J15,'4b. Resultaat stap 2'!$R:$R,0))</f>
        <v>Problemen kunnen aanzienlijke kosten en financiële schade veroorzaken.</v>
      </c>
      <c r="N15" s="109" t="str">
        <f>INDEX('4b. Resultaat stap 2'!G:G,MATCH($J15,'4b. Resultaat stap 2'!R:R,0))</f>
        <v>Laag</v>
      </c>
      <c r="O15" s="109" t="str">
        <f>INDEX('4b. Resultaat stap 2'!H:H,MATCH($J15,'4b. Resultaat stap 2'!R:R,0))</f>
        <v>De onbeschikbaarheid, lekkage of aanpassing van informatie heeft een beperkte impact op de reputatie van het lokaal bestuur. Dit zal interne communicatie en communicatie naar betrokken belanghebbenden met zich meebrengen.</v>
      </c>
      <c r="P15" s="109" t="str">
        <f>INDEX('4b. Resultaat stap 2'!I:I,MATCH($J15,'4b. Resultaat stap 2'!R:R,0))</f>
        <v>Laag</v>
      </c>
      <c r="Q15" s="109" t="str">
        <f>INDEX('4b. Resultaat stap 2'!J:J,MATCH($J15,'4b. Resultaat stap 2'!R:R,0))</f>
        <v>De onbeschikbaarheid, lekkage of aanpassing van informatie kan leiden tot organisatorische problemen, maar heeft beperkte juridische gevolgen.</v>
      </c>
      <c r="R15" s="109" t="str">
        <f>INDEX('4b. Resultaat stap 2'!K:K,MATCH($J15,'4b. Resultaat stap 2'!R:R,0))</f>
        <v>Gemiddeld</v>
      </c>
      <c r="S15" s="109" t="str">
        <f>INDEX('4b. Resultaat stap 2'!L:L,MATCH($J15,'4b. Resultaat stap 2'!R:R,0))</f>
        <v>De onbeschikbaarheid, lekkage of aanpassing van informatie veroorzaakt een aanzienlijke verstoring van de dienstverlening. Het proces kan maximaal één week onbeschikbaar zijn zonder gevolgen voor de dienstverlening.</v>
      </c>
      <c r="T15" s="109" t="str">
        <f>INDEX('4b. Resultaat stap 2'!M:M,MATCH($J15,'4b. Resultaat stap 2'!R:R,0))</f>
        <v>Gemiddeld</v>
      </c>
      <c r="U15" s="109" t="str">
        <f>INDEX('4b. Resultaat stap 2'!N:N,MATCH($J15,'4b. Resultaat stap 2'!R:R,0))</f>
        <v>De onbeschikbaarheid of incorrectheid van informatie kan aanzienlijke impact hebben op de exploitatie van infrastructuur, met financiële schade voor gebruikers.</v>
      </c>
      <c r="V15" s="109" t="str">
        <f>INDEX('4b. Resultaat stap 2'!O:O,MATCH($J15,'4b. Resultaat stap 2'!R:R,0))</f>
        <v>Gemiddeld</v>
      </c>
      <c r="W15" s="109" t="e">
        <f>INDEX('4c. Resultaat stap 3'!G:G,MATCH($K15,'4c. Resultaat stap 3'!T:T,0))</f>
        <v>#N/A</v>
      </c>
      <c r="X15" s="109" t="e">
        <f>INDEX('4c. Resultaat stap 3'!H:H,MATCH($K15,'4c. Resultaat stap 3'!T:T,0))</f>
        <v>#N/A</v>
      </c>
      <c r="Y15" s="109" t="e">
        <f>INDEX('4c. Resultaat stap 3'!I:I,MATCH($K15,'4c. Resultaat stap 3'!T:T,0))</f>
        <v>#N/A</v>
      </c>
      <c r="Z15" s="109" t="e">
        <f>INDEX('4c. Resultaat stap 3'!J:J,MATCH($K15,'4c. Resultaat stap 3'!T:T,0))</f>
        <v>#N/A</v>
      </c>
      <c r="AA15" s="109" t="e">
        <f>INDEX('4c. Resultaat stap 3'!K:K,MATCH($K15,'4c. Resultaat stap 3'!T:T,0))</f>
        <v>#N/A</v>
      </c>
      <c r="AB15" s="109" t="e">
        <f>INDEX('4c. Resultaat stap 3'!L:L,MATCH($K15,'4c. Resultaat stap 3'!T:T,0))</f>
        <v>#N/A</v>
      </c>
      <c r="AC15" s="109" t="e">
        <f>INDEX('4c. Resultaat stap 3'!M:M,MATCH($K15,'4c. Resultaat stap 3'!T:T,0))</f>
        <v>#N/A</v>
      </c>
      <c r="AD15" s="109" t="e">
        <f>INDEX('4c. Resultaat stap 3'!N:N,MATCH($K15,'4c. Resultaat stap 3'!T:T,0))</f>
        <v>#N/A</v>
      </c>
      <c r="AE15" s="109" t="e">
        <f>INDEX('4c. Resultaat stap 3'!O:O,MATCH($K15,'4c. Resultaat stap 3'!T:T,0))</f>
        <v>#N/A</v>
      </c>
      <c r="AF15" s="109" t="e">
        <f>INDEX('4c. Resultaat stap 3'!P:P,MATCH($K15,'4c. Resultaat stap 3'!T:T,0))</f>
        <v>#N/A</v>
      </c>
      <c r="AG15" s="109" t="e">
        <f>INDEX('4c. Resultaat stap 3'!Q:Q,MATCH($K15,'4c. Resultaat stap 3'!T:T,0))</f>
        <v>#N/A</v>
      </c>
      <c r="AH15" s="109">
        <f t="shared" si="2"/>
        <v>0</v>
      </c>
      <c r="AI15" s="109" t="str">
        <f t="shared" si="3"/>
        <v>Niet kritiek</v>
      </c>
      <c r="AJ15" s="109" t="s">
        <v>198</v>
      </c>
      <c r="AK15" s="109"/>
      <c r="AL15" s="109" t="s">
        <v>2250</v>
      </c>
      <c r="AM15" s="109"/>
      <c r="AN15" s="109"/>
    </row>
    <row r="16" spans="1:40" ht="180" x14ac:dyDescent="0.25">
      <c r="A16" s="109" t="s">
        <v>13</v>
      </c>
      <c r="B16" s="109" t="s">
        <v>19</v>
      </c>
      <c r="C16" s="109" t="s">
        <v>21</v>
      </c>
      <c r="D16" s="109">
        <v>70</v>
      </c>
      <c r="E16" s="10" t="s">
        <v>516</v>
      </c>
      <c r="F16" s="109" t="s">
        <v>2255</v>
      </c>
      <c r="G16" s="78" t="s">
        <v>140</v>
      </c>
      <c r="H16" s="110" t="str">
        <f>INDEX('4a. Resultaat stap 1'!E:E,MATCH($J16,'4a. Resultaat stap 1'!I:I,0))</f>
        <v>Nee</v>
      </c>
      <c r="I16" s="110" t="e">
        <f>INDEX(Datavalidatie!$L$2:$L$28,MATCH(Table325[[#This Row],[CATEGORIE_DOMEIN_GROEP]],Datavalidatie!$K$2:$K$28,0))</f>
        <v>#N/A</v>
      </c>
      <c r="J16" s="110" t="str">
        <f t="shared" si="0"/>
        <v>Kernproces_Cultuur, sport en vrije tijd_Beheer van evenementen, feesten en plechtigheden</v>
      </c>
      <c r="K16" s="110" t="str">
        <f t="shared" si="1"/>
        <v>Kernproces_Cultuur, sport en vrije tijd_Beheer van evenementen, feesten en plechtigheden_Ontvangen en verwerken van aanvragen evenementen</v>
      </c>
      <c r="L16" s="109" t="str">
        <f>INDEX('4b. Resultaat stap 2'!E:E,MATCH($J16,'4b. Resultaat stap 2'!R:R,0))</f>
        <v>Gemiddeld</v>
      </c>
      <c r="M16" s="109" t="str">
        <f>INDEX('4b. Resultaat stap 2'!$F:$F,MATCH(J16,'4b. Resultaat stap 2'!$R:$R,0))</f>
        <v>Problemen kunnen aanzienlijke kosten en financiële schade veroorzaken.</v>
      </c>
      <c r="N16" s="109" t="str">
        <f>INDEX('4b. Resultaat stap 2'!G:G,MATCH($J16,'4b. Resultaat stap 2'!R:R,0))</f>
        <v>Laag</v>
      </c>
      <c r="O16" s="109" t="str">
        <f>INDEX('4b. Resultaat stap 2'!H:H,MATCH($J16,'4b. Resultaat stap 2'!R:R,0))</f>
        <v>De onbeschikbaarheid, lekkage of aanpassing van informatie heeft een beperkte impact op de reputatie van het lokaal bestuur. Dit zal interne communicatie en communicatie naar betrokken belanghebbenden met zich meebrengen.</v>
      </c>
      <c r="P16" s="109" t="str">
        <f>INDEX('4b. Resultaat stap 2'!I:I,MATCH($J16,'4b. Resultaat stap 2'!R:R,0))</f>
        <v>Laag</v>
      </c>
      <c r="Q16" s="109" t="str">
        <f>INDEX('4b. Resultaat stap 2'!J:J,MATCH($J16,'4b. Resultaat stap 2'!R:R,0))</f>
        <v>De onbeschikbaarheid, lekkage of aanpassing van informatie kan leiden tot organisatorische problemen, maar heeft beperkte juridische gevolgen.</v>
      </c>
      <c r="R16" s="109" t="str">
        <f>INDEX('4b. Resultaat stap 2'!K:K,MATCH($J16,'4b. Resultaat stap 2'!R:R,0))</f>
        <v>Laag</v>
      </c>
      <c r="S16" s="109" t="str">
        <f>INDEX('4b. Resultaat stap 2'!L:L,MATCH($J16,'4b. Resultaat stap 2'!R:R,0))</f>
        <v>De onbeschikbaarheid, lekkage of aanpassing van informatie veroorzaakt een beperkte verstoring van de dienstverlening. Het proces kan maximaal één maand onbeschikbaar zijn zonder gevolgen voor de dienstverlening.</v>
      </c>
      <c r="T16" s="109" t="str">
        <f>INDEX('4b. Resultaat stap 2'!M:M,MATCH($J16,'4b. Resultaat stap 2'!R:R,0))</f>
        <v>Gemiddeld</v>
      </c>
      <c r="U16" s="109" t="str">
        <f>INDEX('4b. Resultaat stap 2'!N:N,MATCH($J16,'4b. Resultaat stap 2'!R:R,0))</f>
        <v>De onbeschikbaarheid of incorrectheid van informatie kan aanzienlijke impact hebben op de organisatie van evenementen, met financiële schade voor gebruikers.</v>
      </c>
      <c r="V16" s="109" t="str">
        <f>INDEX('4b. Resultaat stap 2'!O:O,MATCH($J16,'4b. Resultaat stap 2'!R:R,0))</f>
        <v>Gemiddeld</v>
      </c>
      <c r="W16" s="109" t="e">
        <f>INDEX('4c. Resultaat stap 3'!G:G,MATCH($K16,'4c. Resultaat stap 3'!T:T,0))</f>
        <v>#N/A</v>
      </c>
      <c r="X16" s="109" t="e">
        <f>INDEX('4c. Resultaat stap 3'!H:H,MATCH($K16,'4c. Resultaat stap 3'!T:T,0))</f>
        <v>#N/A</v>
      </c>
      <c r="Y16" s="109" t="e">
        <f>INDEX('4c. Resultaat stap 3'!I:I,MATCH($K16,'4c. Resultaat stap 3'!T:T,0))</f>
        <v>#N/A</v>
      </c>
      <c r="Z16" s="109" t="e">
        <f>INDEX('4c. Resultaat stap 3'!J:J,MATCH($K16,'4c. Resultaat stap 3'!T:T,0))</f>
        <v>#N/A</v>
      </c>
      <c r="AA16" s="109" t="e">
        <f>INDEX('4c. Resultaat stap 3'!K:K,MATCH($K16,'4c. Resultaat stap 3'!T:T,0))</f>
        <v>#N/A</v>
      </c>
      <c r="AB16" s="109" t="e">
        <f>INDEX('4c. Resultaat stap 3'!L:L,MATCH($K16,'4c. Resultaat stap 3'!T:T,0))</f>
        <v>#N/A</v>
      </c>
      <c r="AC16" s="109" t="e">
        <f>INDEX('4c. Resultaat stap 3'!M:M,MATCH($K16,'4c. Resultaat stap 3'!T:T,0))</f>
        <v>#N/A</v>
      </c>
      <c r="AD16" s="109" t="e">
        <f>INDEX('4c. Resultaat stap 3'!N:N,MATCH($K16,'4c. Resultaat stap 3'!T:T,0))</f>
        <v>#N/A</v>
      </c>
      <c r="AE16" s="109" t="e">
        <f>INDEX('4c. Resultaat stap 3'!O:O,MATCH($K16,'4c. Resultaat stap 3'!T:T,0))</f>
        <v>#N/A</v>
      </c>
      <c r="AF16" s="109" t="e">
        <f>INDEX('4c. Resultaat stap 3'!P:P,MATCH($K16,'4c. Resultaat stap 3'!T:T,0))</f>
        <v>#N/A</v>
      </c>
      <c r="AG16" s="109" t="e">
        <f>INDEX('4c. Resultaat stap 3'!Q:Q,MATCH($K16,'4c. Resultaat stap 3'!T:T,0))</f>
        <v>#N/A</v>
      </c>
      <c r="AH16" s="109">
        <f t="shared" si="2"/>
        <v>0</v>
      </c>
      <c r="AI16" s="109" t="str">
        <f t="shared" si="3"/>
        <v>Niet kritiek</v>
      </c>
      <c r="AJ16" s="109" t="s">
        <v>198</v>
      </c>
      <c r="AK16" s="109" t="s">
        <v>2514</v>
      </c>
      <c r="AL16" s="109" t="s">
        <v>2249</v>
      </c>
      <c r="AM16" s="109"/>
      <c r="AN16" s="109" t="s">
        <v>2448</v>
      </c>
    </row>
    <row r="17" spans="1:40" ht="105" x14ac:dyDescent="0.25">
      <c r="A17" s="109" t="s">
        <v>13</v>
      </c>
      <c r="B17" s="109" t="s">
        <v>19</v>
      </c>
      <c r="C17" s="109" t="s">
        <v>21</v>
      </c>
      <c r="D17" s="109">
        <v>72</v>
      </c>
      <c r="E17" s="10" t="s">
        <v>517</v>
      </c>
      <c r="F17" s="109" t="s">
        <v>2255</v>
      </c>
      <c r="G17" s="78" t="s">
        <v>140</v>
      </c>
      <c r="H17" s="110" t="str">
        <f>INDEX('4a. Resultaat stap 1'!E:E,MATCH($J17,'4a. Resultaat stap 1'!I:I,0))</f>
        <v>Nee</v>
      </c>
      <c r="I17" s="110" t="e">
        <f>INDEX(Datavalidatie!$L$2:$L$28,MATCH(Table325[[#This Row],[CATEGORIE_DOMEIN_GROEP]],Datavalidatie!$K$2:$K$28,0))</f>
        <v>#N/A</v>
      </c>
      <c r="J17" s="110" t="str">
        <f t="shared" si="0"/>
        <v>Kernproces_Cultuur, sport en vrije tijd_Beheer van evenementen, feesten en plechtigheden</v>
      </c>
      <c r="K17" s="110" t="str">
        <f t="shared" si="1"/>
        <v>Kernproces_Cultuur, sport en vrije tijd_Beheer van evenementen, feesten en plechtigheden_Opmaken van werkbonnen voor technische dienst</v>
      </c>
      <c r="L17" s="109" t="str">
        <f>INDEX('4b. Resultaat stap 2'!E:E,MATCH($J17,'4b. Resultaat stap 2'!R:R,0))</f>
        <v>Gemiddeld</v>
      </c>
      <c r="M17" s="109" t="str">
        <f>INDEX('4b. Resultaat stap 2'!$F:$F,MATCH(J17,'4b. Resultaat stap 2'!$R:$R,0))</f>
        <v>Problemen kunnen aanzienlijke kosten en financiële schade veroorzaken.</v>
      </c>
      <c r="N17" s="109" t="str">
        <f>INDEX('4b. Resultaat stap 2'!G:G,MATCH($J17,'4b. Resultaat stap 2'!R:R,0))</f>
        <v>Laag</v>
      </c>
      <c r="O17" s="109" t="str">
        <f>INDEX('4b. Resultaat stap 2'!H:H,MATCH($J17,'4b. Resultaat stap 2'!R:R,0))</f>
        <v>De onbeschikbaarheid, lekkage of aanpassing van informatie heeft een beperkte impact op de reputatie van het lokaal bestuur. Dit zal interne communicatie en communicatie naar betrokken belanghebbenden met zich meebrengen.</v>
      </c>
      <c r="P17" s="109" t="str">
        <f>INDEX('4b. Resultaat stap 2'!I:I,MATCH($J17,'4b. Resultaat stap 2'!R:R,0))</f>
        <v>Laag</v>
      </c>
      <c r="Q17" s="109" t="str">
        <f>INDEX('4b. Resultaat stap 2'!J:J,MATCH($J17,'4b. Resultaat stap 2'!R:R,0))</f>
        <v>De onbeschikbaarheid, lekkage of aanpassing van informatie kan leiden tot organisatorische problemen, maar heeft beperkte juridische gevolgen.</v>
      </c>
      <c r="R17" s="109" t="str">
        <f>INDEX('4b. Resultaat stap 2'!K:K,MATCH($J17,'4b. Resultaat stap 2'!R:R,0))</f>
        <v>Laag</v>
      </c>
      <c r="S17" s="109" t="str">
        <f>INDEX('4b. Resultaat stap 2'!L:L,MATCH($J17,'4b. Resultaat stap 2'!R:R,0))</f>
        <v>De onbeschikbaarheid, lekkage of aanpassing van informatie veroorzaakt een beperkte verstoring van de dienstverlening. Het proces kan maximaal één maand onbeschikbaar zijn zonder gevolgen voor de dienstverlening.</v>
      </c>
      <c r="T17" s="109" t="str">
        <f>INDEX('4b. Resultaat stap 2'!M:M,MATCH($J17,'4b. Resultaat stap 2'!R:R,0))</f>
        <v>Gemiddeld</v>
      </c>
      <c r="U17" s="109" t="str">
        <f>INDEX('4b. Resultaat stap 2'!N:N,MATCH($J17,'4b. Resultaat stap 2'!R:R,0))</f>
        <v>De onbeschikbaarheid of incorrectheid van informatie kan aanzienlijke impact hebben op de organisatie van evenementen, met financiële schade voor gebruikers.</v>
      </c>
      <c r="V17" s="109" t="str">
        <f>INDEX('4b. Resultaat stap 2'!O:O,MATCH($J17,'4b. Resultaat stap 2'!R:R,0))</f>
        <v>Gemiddeld</v>
      </c>
      <c r="W17" s="109" t="e">
        <f>INDEX('4c. Resultaat stap 3'!G:G,MATCH($K17,'4c. Resultaat stap 3'!T:T,0))</f>
        <v>#N/A</v>
      </c>
      <c r="X17" s="109" t="e">
        <f>INDEX('4c. Resultaat stap 3'!H:H,MATCH($K17,'4c. Resultaat stap 3'!T:T,0))</f>
        <v>#N/A</v>
      </c>
      <c r="Y17" s="109" t="e">
        <f>INDEX('4c. Resultaat stap 3'!I:I,MATCH($K17,'4c. Resultaat stap 3'!T:T,0))</f>
        <v>#N/A</v>
      </c>
      <c r="Z17" s="109" t="e">
        <f>INDEX('4c. Resultaat stap 3'!J:J,MATCH($K17,'4c. Resultaat stap 3'!T:T,0))</f>
        <v>#N/A</v>
      </c>
      <c r="AA17" s="109" t="e">
        <f>INDEX('4c. Resultaat stap 3'!K:K,MATCH($K17,'4c. Resultaat stap 3'!T:T,0))</f>
        <v>#N/A</v>
      </c>
      <c r="AB17" s="109" t="e">
        <f>INDEX('4c. Resultaat stap 3'!L:L,MATCH($K17,'4c. Resultaat stap 3'!T:T,0))</f>
        <v>#N/A</v>
      </c>
      <c r="AC17" s="109" t="e">
        <f>INDEX('4c. Resultaat stap 3'!M:M,MATCH($K17,'4c. Resultaat stap 3'!T:T,0))</f>
        <v>#N/A</v>
      </c>
      <c r="AD17" s="109" t="e">
        <f>INDEX('4c. Resultaat stap 3'!N:N,MATCH($K17,'4c. Resultaat stap 3'!T:T,0))</f>
        <v>#N/A</v>
      </c>
      <c r="AE17" s="109" t="e">
        <f>INDEX('4c. Resultaat stap 3'!O:O,MATCH($K17,'4c. Resultaat stap 3'!T:T,0))</f>
        <v>#N/A</v>
      </c>
      <c r="AF17" s="109" t="e">
        <f>INDEX('4c. Resultaat stap 3'!P:P,MATCH($K17,'4c. Resultaat stap 3'!T:T,0))</f>
        <v>#N/A</v>
      </c>
      <c r="AG17" s="109" t="e">
        <f>INDEX('4c. Resultaat stap 3'!Q:Q,MATCH($K17,'4c. Resultaat stap 3'!T:T,0))</f>
        <v>#N/A</v>
      </c>
      <c r="AH17" s="109">
        <f t="shared" si="2"/>
        <v>0</v>
      </c>
      <c r="AI17" s="109" t="str">
        <f t="shared" si="3"/>
        <v>Niet kritiek</v>
      </c>
      <c r="AJ17" s="109" t="s">
        <v>198</v>
      </c>
      <c r="AK17" s="109" t="s">
        <v>2560</v>
      </c>
      <c r="AL17" s="109" t="s">
        <v>2252</v>
      </c>
      <c r="AM17" s="109"/>
      <c r="AN17" s="109"/>
    </row>
    <row r="18" spans="1:40" ht="14.45" customHeight="1" x14ac:dyDescent="0.25">
      <c r="A18" s="109" t="s">
        <v>13</v>
      </c>
      <c r="B18" s="109" t="s">
        <v>19</v>
      </c>
      <c r="C18" s="109" t="s">
        <v>21</v>
      </c>
      <c r="D18" s="109">
        <v>77</v>
      </c>
      <c r="E18" s="10" t="s">
        <v>526</v>
      </c>
      <c r="F18" s="109" t="s">
        <v>2255</v>
      </c>
      <c r="G18" s="78" t="s">
        <v>140</v>
      </c>
      <c r="H18" s="110" t="str">
        <f>INDEX('4a. Resultaat stap 1'!E:E,MATCH($J18,'4a. Resultaat stap 1'!I:I,0))</f>
        <v>Nee</v>
      </c>
      <c r="I18" s="110" t="e">
        <f>INDEX(Datavalidatie!$L$2:$L$28,MATCH(Table325[[#This Row],[CATEGORIE_DOMEIN_GROEP]],Datavalidatie!$K$2:$K$28,0))</f>
        <v>#N/A</v>
      </c>
      <c r="J18" s="110" t="str">
        <f t="shared" si="0"/>
        <v>Kernproces_Cultuur, sport en vrije tijd_Beheer van evenementen, feesten en plechtigheden</v>
      </c>
      <c r="K18" s="110" t="str">
        <f t="shared" si="1"/>
        <v>Kernproces_Cultuur, sport en vrije tijd_Beheer van evenementen, feesten en plechtigheden_Ondersteunen van adviesraden en uitwerken van programma</v>
      </c>
      <c r="L18" s="109" t="str">
        <f>INDEX('4b. Resultaat stap 2'!E:E,MATCH($J18,'4b. Resultaat stap 2'!R:R,0))</f>
        <v>Gemiddeld</v>
      </c>
      <c r="M18" s="109" t="str">
        <f>INDEX('4b. Resultaat stap 2'!$F:$F,MATCH(J18,'4b. Resultaat stap 2'!$R:$R,0))</f>
        <v>Problemen kunnen aanzienlijke kosten en financiële schade veroorzaken.</v>
      </c>
      <c r="N18" s="109" t="str">
        <f>INDEX('4b. Resultaat stap 2'!G:G,MATCH($J18,'4b. Resultaat stap 2'!R:R,0))</f>
        <v>Laag</v>
      </c>
      <c r="O18" s="109" t="str">
        <f>INDEX('4b. Resultaat stap 2'!H:H,MATCH($J18,'4b. Resultaat stap 2'!R:R,0))</f>
        <v>De onbeschikbaarheid, lekkage of aanpassing van informatie heeft een beperkte impact op de reputatie van het lokaal bestuur. Dit zal interne communicatie en communicatie naar betrokken belanghebbenden met zich meebrengen.</v>
      </c>
      <c r="P18" s="109" t="str">
        <f>INDEX('4b. Resultaat stap 2'!I:I,MATCH($J18,'4b. Resultaat stap 2'!R:R,0))</f>
        <v>Laag</v>
      </c>
      <c r="Q18" s="109" t="str">
        <f>INDEX('4b. Resultaat stap 2'!J:J,MATCH($J18,'4b. Resultaat stap 2'!R:R,0))</f>
        <v>De onbeschikbaarheid, lekkage of aanpassing van informatie kan leiden tot organisatorische problemen, maar heeft beperkte juridische gevolgen.</v>
      </c>
      <c r="R18" s="109" t="str">
        <f>INDEX('4b. Resultaat stap 2'!K:K,MATCH($J18,'4b. Resultaat stap 2'!R:R,0))</f>
        <v>Laag</v>
      </c>
      <c r="S18" s="109" t="str">
        <f>INDEX('4b. Resultaat stap 2'!L:L,MATCH($J18,'4b. Resultaat stap 2'!R:R,0))</f>
        <v>De onbeschikbaarheid, lekkage of aanpassing van informatie veroorzaakt een beperkte verstoring van de dienstverlening. Het proces kan maximaal één maand onbeschikbaar zijn zonder gevolgen voor de dienstverlening.</v>
      </c>
      <c r="T18" s="109" t="str">
        <f>INDEX('4b. Resultaat stap 2'!M:M,MATCH($J18,'4b. Resultaat stap 2'!R:R,0))</f>
        <v>Gemiddeld</v>
      </c>
      <c r="U18" s="109" t="str">
        <f>INDEX('4b. Resultaat stap 2'!N:N,MATCH($J18,'4b. Resultaat stap 2'!R:R,0))</f>
        <v>De onbeschikbaarheid of incorrectheid van informatie kan aanzienlijke impact hebben op de organisatie van evenementen, met financiële schade voor gebruikers.</v>
      </c>
      <c r="V18" s="109" t="str">
        <f>INDEX('4b. Resultaat stap 2'!O:O,MATCH($J18,'4b. Resultaat stap 2'!R:R,0))</f>
        <v>Gemiddeld</v>
      </c>
      <c r="W18" s="109" t="e">
        <f>INDEX('4c. Resultaat stap 3'!G:G,MATCH($K18,'4c. Resultaat stap 3'!T:T,0))</f>
        <v>#N/A</v>
      </c>
      <c r="X18" s="109" t="e">
        <f>INDEX('4c. Resultaat stap 3'!H:H,MATCH($K18,'4c. Resultaat stap 3'!T:T,0))</f>
        <v>#N/A</v>
      </c>
      <c r="Y18" s="109" t="e">
        <f>INDEX('4c. Resultaat stap 3'!I:I,MATCH($K18,'4c. Resultaat stap 3'!T:T,0))</f>
        <v>#N/A</v>
      </c>
      <c r="Z18" s="109" t="e">
        <f>INDEX('4c. Resultaat stap 3'!J:J,MATCH($K18,'4c. Resultaat stap 3'!T:T,0))</f>
        <v>#N/A</v>
      </c>
      <c r="AA18" s="109" t="e">
        <f>INDEX('4c. Resultaat stap 3'!K:K,MATCH($K18,'4c. Resultaat stap 3'!T:T,0))</f>
        <v>#N/A</v>
      </c>
      <c r="AB18" s="109" t="e">
        <f>INDEX('4c. Resultaat stap 3'!L:L,MATCH($K18,'4c. Resultaat stap 3'!T:T,0))</f>
        <v>#N/A</v>
      </c>
      <c r="AC18" s="109" t="e">
        <f>INDEX('4c. Resultaat stap 3'!M:M,MATCH($K18,'4c. Resultaat stap 3'!T:T,0))</f>
        <v>#N/A</v>
      </c>
      <c r="AD18" s="109" t="e">
        <f>INDEX('4c. Resultaat stap 3'!N:N,MATCH($K18,'4c. Resultaat stap 3'!T:T,0))</f>
        <v>#N/A</v>
      </c>
      <c r="AE18" s="109" t="e">
        <f>INDEX('4c. Resultaat stap 3'!O:O,MATCH($K18,'4c. Resultaat stap 3'!T:T,0))</f>
        <v>#N/A</v>
      </c>
      <c r="AF18" s="109" t="e">
        <f>INDEX('4c. Resultaat stap 3'!P:P,MATCH($K18,'4c. Resultaat stap 3'!T:T,0))</f>
        <v>#N/A</v>
      </c>
      <c r="AG18" s="109" t="e">
        <f>INDEX('4c. Resultaat stap 3'!Q:Q,MATCH($K18,'4c. Resultaat stap 3'!T:T,0))</f>
        <v>#N/A</v>
      </c>
      <c r="AH18" s="109">
        <f t="shared" si="2"/>
        <v>0</v>
      </c>
      <c r="AI18" s="109" t="str">
        <f t="shared" si="3"/>
        <v>Niet kritiek</v>
      </c>
      <c r="AJ18" s="109" t="s">
        <v>198</v>
      </c>
      <c r="AK18" s="109"/>
      <c r="AL18" s="109" t="s">
        <v>2250</v>
      </c>
      <c r="AM18" s="109"/>
      <c r="AN18" s="109"/>
    </row>
    <row r="19" spans="1:40" ht="105" x14ac:dyDescent="0.25">
      <c r="A19" s="109" t="s">
        <v>13</v>
      </c>
      <c r="B19" s="109" t="s">
        <v>19</v>
      </c>
      <c r="C19" s="109" t="s">
        <v>21</v>
      </c>
      <c r="D19" s="109">
        <v>78</v>
      </c>
      <c r="E19" s="10" t="s">
        <v>527</v>
      </c>
      <c r="F19" s="109" t="s">
        <v>2255</v>
      </c>
      <c r="G19" s="78" t="s">
        <v>140</v>
      </c>
      <c r="H19" s="110" t="str">
        <f>INDEX('4a. Resultaat stap 1'!E:E,MATCH($J19,'4a. Resultaat stap 1'!I:I,0))</f>
        <v>Nee</v>
      </c>
      <c r="I19" s="110" t="e">
        <f>INDEX(Datavalidatie!$L$2:$L$28,MATCH(Table325[[#This Row],[CATEGORIE_DOMEIN_GROEP]],Datavalidatie!$K$2:$K$28,0))</f>
        <v>#N/A</v>
      </c>
      <c r="J19" s="110" t="str">
        <f t="shared" si="0"/>
        <v>Kernproces_Cultuur, sport en vrije tijd_Beheer van evenementen, feesten en plechtigheden</v>
      </c>
      <c r="K19" s="110" t="str">
        <f t="shared" si="1"/>
        <v>Kernproces_Cultuur, sport en vrije tijd_Beheer van evenementen, feesten en plechtigheden_Verlenen van vergunningen voor organiseren van evenementen en activiteiten (bv. kampvuurvergunning)</v>
      </c>
      <c r="L19" s="109" t="str">
        <f>INDEX('4b. Resultaat stap 2'!E:E,MATCH($J19,'4b. Resultaat stap 2'!R:R,0))</f>
        <v>Gemiddeld</v>
      </c>
      <c r="M19" s="109" t="str">
        <f>INDEX('4b. Resultaat stap 2'!$F:$F,MATCH(J19,'4b. Resultaat stap 2'!$R:$R,0))</f>
        <v>Problemen kunnen aanzienlijke kosten en financiële schade veroorzaken.</v>
      </c>
      <c r="N19" s="109" t="str">
        <f>INDEX('4b. Resultaat stap 2'!G:G,MATCH($J19,'4b. Resultaat stap 2'!R:R,0))</f>
        <v>Laag</v>
      </c>
      <c r="O19" s="109" t="str">
        <f>INDEX('4b. Resultaat stap 2'!H:H,MATCH($J19,'4b. Resultaat stap 2'!R:R,0))</f>
        <v>De onbeschikbaarheid, lekkage of aanpassing van informatie heeft een beperkte impact op de reputatie van het lokaal bestuur. Dit zal interne communicatie en communicatie naar betrokken belanghebbenden met zich meebrengen.</v>
      </c>
      <c r="P19" s="109" t="str">
        <f>INDEX('4b. Resultaat stap 2'!I:I,MATCH($J19,'4b. Resultaat stap 2'!R:R,0))</f>
        <v>Laag</v>
      </c>
      <c r="Q19" s="109" t="str">
        <f>INDEX('4b. Resultaat stap 2'!J:J,MATCH($J19,'4b. Resultaat stap 2'!R:R,0))</f>
        <v>De onbeschikbaarheid, lekkage of aanpassing van informatie kan leiden tot organisatorische problemen, maar heeft beperkte juridische gevolgen.</v>
      </c>
      <c r="R19" s="109" t="str">
        <f>INDEX('4b. Resultaat stap 2'!K:K,MATCH($J19,'4b. Resultaat stap 2'!R:R,0))</f>
        <v>Laag</v>
      </c>
      <c r="S19" s="109" t="str">
        <f>INDEX('4b. Resultaat stap 2'!L:L,MATCH($J19,'4b. Resultaat stap 2'!R:R,0))</f>
        <v>De onbeschikbaarheid, lekkage of aanpassing van informatie veroorzaakt een beperkte verstoring van de dienstverlening. Het proces kan maximaal één maand onbeschikbaar zijn zonder gevolgen voor de dienstverlening.</v>
      </c>
      <c r="T19" s="109" t="str">
        <f>INDEX('4b. Resultaat stap 2'!M:M,MATCH($J19,'4b. Resultaat stap 2'!R:R,0))</f>
        <v>Gemiddeld</v>
      </c>
      <c r="U19" s="109" t="str">
        <f>INDEX('4b. Resultaat stap 2'!N:N,MATCH($J19,'4b. Resultaat stap 2'!R:R,0))</f>
        <v>De onbeschikbaarheid of incorrectheid van informatie kan aanzienlijke impact hebben op de organisatie van evenementen, met financiële schade voor gebruikers.</v>
      </c>
      <c r="V19" s="109" t="str">
        <f>INDEX('4b. Resultaat stap 2'!O:O,MATCH($J19,'4b. Resultaat stap 2'!R:R,0))</f>
        <v>Gemiddeld</v>
      </c>
      <c r="W19" s="109" t="e">
        <f>INDEX('4c. Resultaat stap 3'!G:G,MATCH($K19,'4c. Resultaat stap 3'!T:T,0))</f>
        <v>#N/A</v>
      </c>
      <c r="X19" s="109" t="e">
        <f>INDEX('4c. Resultaat stap 3'!H:H,MATCH($K19,'4c. Resultaat stap 3'!T:T,0))</f>
        <v>#N/A</v>
      </c>
      <c r="Y19" s="109" t="e">
        <f>INDEX('4c. Resultaat stap 3'!I:I,MATCH($K19,'4c. Resultaat stap 3'!T:T,0))</f>
        <v>#N/A</v>
      </c>
      <c r="Z19" s="109" t="e">
        <f>INDEX('4c. Resultaat stap 3'!J:J,MATCH($K19,'4c. Resultaat stap 3'!T:T,0))</f>
        <v>#N/A</v>
      </c>
      <c r="AA19" s="109" t="e">
        <f>INDEX('4c. Resultaat stap 3'!K:K,MATCH($K19,'4c. Resultaat stap 3'!T:T,0))</f>
        <v>#N/A</v>
      </c>
      <c r="AB19" s="109" t="e">
        <f>INDEX('4c. Resultaat stap 3'!L:L,MATCH($K19,'4c. Resultaat stap 3'!T:T,0))</f>
        <v>#N/A</v>
      </c>
      <c r="AC19" s="109" t="e">
        <f>INDEX('4c. Resultaat stap 3'!M:M,MATCH($K19,'4c. Resultaat stap 3'!T:T,0))</f>
        <v>#N/A</v>
      </c>
      <c r="AD19" s="109" t="e">
        <f>INDEX('4c. Resultaat stap 3'!N:N,MATCH($K19,'4c. Resultaat stap 3'!T:T,0))</f>
        <v>#N/A</v>
      </c>
      <c r="AE19" s="109" t="e">
        <f>INDEX('4c. Resultaat stap 3'!O:O,MATCH($K19,'4c. Resultaat stap 3'!T:T,0))</f>
        <v>#N/A</v>
      </c>
      <c r="AF19" s="109" t="e">
        <f>INDEX('4c. Resultaat stap 3'!P:P,MATCH($K19,'4c. Resultaat stap 3'!T:T,0))</f>
        <v>#N/A</v>
      </c>
      <c r="AG19" s="109" t="e">
        <f>INDEX('4c. Resultaat stap 3'!Q:Q,MATCH($K19,'4c. Resultaat stap 3'!T:T,0))</f>
        <v>#N/A</v>
      </c>
      <c r="AH19" s="109">
        <f t="shared" si="2"/>
        <v>0</v>
      </c>
      <c r="AI19" s="109" t="str">
        <f t="shared" si="3"/>
        <v>Niet kritiek</v>
      </c>
      <c r="AJ19" s="109" t="s">
        <v>198</v>
      </c>
      <c r="AK19" s="109" t="s">
        <v>2560</v>
      </c>
      <c r="AL19" s="109" t="s">
        <v>2252</v>
      </c>
      <c r="AM19" s="109"/>
      <c r="AN19" s="109"/>
    </row>
    <row r="20" spans="1:40" ht="105" x14ac:dyDescent="0.25">
      <c r="A20" s="109" t="s">
        <v>13</v>
      </c>
      <c r="B20" s="109" t="s">
        <v>19</v>
      </c>
      <c r="C20" s="109" t="s">
        <v>46</v>
      </c>
      <c r="D20" s="109">
        <v>95</v>
      </c>
      <c r="E20" s="10" t="s">
        <v>783</v>
      </c>
      <c r="F20" s="109" t="s">
        <v>2255</v>
      </c>
      <c r="G20" s="79" t="s">
        <v>139</v>
      </c>
      <c r="H20" s="110" t="str">
        <f>INDEX('4a. Resultaat stap 1'!E:E,MATCH($J20,'4a. Resultaat stap 1'!I:I,0))</f>
        <v>Nee</v>
      </c>
      <c r="I20" s="110" t="e">
        <f>INDEX(Datavalidatie!$L$2:$L$28,MATCH(Table325[[#This Row],[CATEGORIE_DOMEIN_GROEP]],Datavalidatie!$K$2:$K$28,0))</f>
        <v>#N/A</v>
      </c>
      <c r="J20" s="110" t="str">
        <f t="shared" si="0"/>
        <v>Kernproces_Cultuur, sport en vrije tijd_Toerisme</v>
      </c>
      <c r="K20" s="110" t="str">
        <f t="shared" si="1"/>
        <v>Kernproces_Cultuur, sport en vrije tijd_Toerisme_Ondersteunen van promotie kampeerterreinen</v>
      </c>
      <c r="L20" s="109" t="str">
        <f>INDEX('4b. Resultaat stap 2'!E:E,MATCH($J20,'4b. Resultaat stap 2'!R:R,0))</f>
        <v>Gemiddeld</v>
      </c>
      <c r="M20" s="109" t="str">
        <f>INDEX('4b. Resultaat stap 2'!$F:$F,MATCH(J20,'4b. Resultaat stap 2'!$R:$R,0))</f>
        <v>Problemen kunnen aanzienlijke kosten veroorzaken.</v>
      </c>
      <c r="N20" s="109" t="str">
        <f>INDEX('4b. Resultaat stap 2'!G:G,MATCH($J20,'4b. Resultaat stap 2'!R:R,0))</f>
        <v>Laag</v>
      </c>
      <c r="O20" s="109" t="str">
        <f>INDEX('4b. Resultaat stap 2'!H:H,MATCH($J20,'4b. Resultaat stap 2'!R:R,0))</f>
        <v>De onbeschikbaarheid, lekkage of aanpassing van informatie heeft een beperkte impact op de reputatie van het lokaal bestuur. Dit zal interne communicatie en communicatie naar betrokken belanghebbenden met zich meebrengen.</v>
      </c>
      <c r="P20" s="109" t="str">
        <f>INDEX('4b. Resultaat stap 2'!I:I,MATCH($J20,'4b. Resultaat stap 2'!R:R,0))</f>
        <v>Laag</v>
      </c>
      <c r="Q20" s="109" t="str">
        <f>INDEX('4b. Resultaat stap 2'!J:J,MATCH($J20,'4b. Resultaat stap 2'!R:R,0))</f>
        <v>De onbeschikbaarheid, lekkage of aanpassing van informatie kan leiden tot organisatorische problemen, maar heeft beperkte juridische gevolgen.</v>
      </c>
      <c r="R20" s="109" t="str">
        <f>INDEX('4b. Resultaat stap 2'!K:K,MATCH($J20,'4b. Resultaat stap 2'!R:R,0))</f>
        <v>Gemiddeld</v>
      </c>
      <c r="S20" s="109" t="str">
        <f>INDEX('4b. Resultaat stap 2'!L:L,MATCH($J20,'4b. Resultaat stap 2'!R:R,0))</f>
        <v>De onbeschikbaarheid, lekkage of aanpassing van informatie veroorzaakt een aanzienlijke verstoring van de dienstverlening. Het proces kan maximaal één week onbeschikbaar zijn zonder gevolgen voor de dienstverlening.</v>
      </c>
      <c r="T20" s="109" t="str">
        <f>INDEX('4b. Resultaat stap 2'!M:M,MATCH($J20,'4b. Resultaat stap 2'!R:R,0))</f>
        <v>Gemiddeld</v>
      </c>
      <c r="U20" s="109" t="str">
        <f>INDEX('4b. Resultaat stap 2'!N:N,MATCH($J20,'4b. Resultaat stap 2'!R:R,0))</f>
        <v>De onbeschikbaarheid of incorrectheid van informatie kan aanzienlijke impact hebben op de toerismewerking, met financiële schade voor gebruikers.</v>
      </c>
      <c r="V20" s="109" t="str">
        <f>INDEX('4b. Resultaat stap 2'!O:O,MATCH($J20,'4b. Resultaat stap 2'!R:R,0))</f>
        <v>Gemiddeld</v>
      </c>
      <c r="W20" s="109" t="e">
        <f>INDEX('4c. Resultaat stap 3'!G:G,MATCH($K20,'4c. Resultaat stap 3'!T:T,0))</f>
        <v>#N/A</v>
      </c>
      <c r="X20" s="109" t="e">
        <f>INDEX('4c. Resultaat stap 3'!H:H,MATCH($K20,'4c. Resultaat stap 3'!T:T,0))</f>
        <v>#N/A</v>
      </c>
      <c r="Y20" s="109" t="e">
        <f>INDEX('4c. Resultaat stap 3'!I:I,MATCH($K20,'4c. Resultaat stap 3'!T:T,0))</f>
        <v>#N/A</v>
      </c>
      <c r="Z20" s="109" t="e">
        <f>INDEX('4c. Resultaat stap 3'!J:J,MATCH($K20,'4c. Resultaat stap 3'!T:T,0))</f>
        <v>#N/A</v>
      </c>
      <c r="AA20" s="109" t="e">
        <f>INDEX('4c. Resultaat stap 3'!K:K,MATCH($K20,'4c. Resultaat stap 3'!T:T,0))</f>
        <v>#N/A</v>
      </c>
      <c r="AB20" s="109" t="e">
        <f>INDEX('4c. Resultaat stap 3'!L:L,MATCH($K20,'4c. Resultaat stap 3'!T:T,0))</f>
        <v>#N/A</v>
      </c>
      <c r="AC20" s="109" t="e">
        <f>INDEX('4c. Resultaat stap 3'!M:M,MATCH($K20,'4c. Resultaat stap 3'!T:T,0))</f>
        <v>#N/A</v>
      </c>
      <c r="AD20" s="109" t="e">
        <f>INDEX('4c. Resultaat stap 3'!N:N,MATCH($K20,'4c. Resultaat stap 3'!T:T,0))</f>
        <v>#N/A</v>
      </c>
      <c r="AE20" s="109" t="e">
        <f>INDEX('4c. Resultaat stap 3'!O:O,MATCH($K20,'4c. Resultaat stap 3'!T:T,0))</f>
        <v>#N/A</v>
      </c>
      <c r="AF20" s="109" t="e">
        <f>INDEX('4c. Resultaat stap 3'!P:P,MATCH($K20,'4c. Resultaat stap 3'!T:T,0))</f>
        <v>#N/A</v>
      </c>
      <c r="AG20" s="109" t="e">
        <f>INDEX('4c. Resultaat stap 3'!Q:Q,MATCH($K20,'4c. Resultaat stap 3'!T:T,0))</f>
        <v>#N/A</v>
      </c>
      <c r="AH20" s="109">
        <f t="shared" si="2"/>
        <v>0</v>
      </c>
      <c r="AI20" s="109" t="str">
        <f t="shared" si="3"/>
        <v>Niet kritiek</v>
      </c>
      <c r="AJ20" s="109" t="s">
        <v>198</v>
      </c>
      <c r="AK20" s="109"/>
      <c r="AL20" s="109" t="s">
        <v>2250</v>
      </c>
      <c r="AM20" s="109"/>
      <c r="AN20" s="109"/>
    </row>
    <row r="21" spans="1:40" ht="94.5" customHeight="1" x14ac:dyDescent="0.25">
      <c r="A21" s="109" t="s">
        <v>13</v>
      </c>
      <c r="B21" s="109" t="s">
        <v>19</v>
      </c>
      <c r="C21" s="109" t="s">
        <v>46</v>
      </c>
      <c r="D21" s="109">
        <v>96</v>
      </c>
      <c r="E21" s="10" t="s">
        <v>821</v>
      </c>
      <c r="F21" s="109" t="s">
        <v>2255</v>
      </c>
      <c r="G21" s="79" t="s">
        <v>139</v>
      </c>
      <c r="H21" s="110" t="str">
        <f>INDEX('4a. Resultaat stap 1'!E:E,MATCH($J21,'4a. Resultaat stap 1'!I:I,0))</f>
        <v>Nee</v>
      </c>
      <c r="I21" s="110" t="e">
        <f>INDEX(Datavalidatie!$L$2:$L$28,MATCH(Table325[[#This Row],[CATEGORIE_DOMEIN_GROEP]],Datavalidatie!$K$2:$K$28,0))</f>
        <v>#N/A</v>
      </c>
      <c r="J21" s="110" t="str">
        <f t="shared" si="0"/>
        <v>Kernproces_Cultuur, sport en vrije tijd_Toerisme</v>
      </c>
      <c r="K21" s="110" t="str">
        <f t="shared" si="1"/>
        <v>Kernproces_Cultuur, sport en vrije tijd_Toerisme_Beheren van toeristische centra</v>
      </c>
      <c r="L21" s="109" t="str">
        <f>INDEX('4b. Resultaat stap 2'!E:E,MATCH($J21,'4b. Resultaat stap 2'!R:R,0))</f>
        <v>Gemiddeld</v>
      </c>
      <c r="M21" s="109" t="str">
        <f>INDEX('4b. Resultaat stap 2'!$F:$F,MATCH(J21,'4b. Resultaat stap 2'!$R:$R,0))</f>
        <v>Problemen kunnen aanzienlijke kosten veroorzaken.</v>
      </c>
      <c r="N21" s="109" t="str">
        <f>INDEX('4b. Resultaat stap 2'!G:G,MATCH($J21,'4b. Resultaat stap 2'!R:R,0))</f>
        <v>Laag</v>
      </c>
      <c r="O21" s="109" t="str">
        <f>INDEX('4b. Resultaat stap 2'!H:H,MATCH($J21,'4b. Resultaat stap 2'!R:R,0))</f>
        <v>De onbeschikbaarheid, lekkage of aanpassing van informatie heeft een beperkte impact op de reputatie van het lokaal bestuur. Dit zal interne communicatie en communicatie naar betrokken belanghebbenden met zich meebrengen.</v>
      </c>
      <c r="P21" s="109" t="str">
        <f>INDEX('4b. Resultaat stap 2'!I:I,MATCH($J21,'4b. Resultaat stap 2'!R:R,0))</f>
        <v>Laag</v>
      </c>
      <c r="Q21" s="109" t="str">
        <f>INDEX('4b. Resultaat stap 2'!J:J,MATCH($J21,'4b. Resultaat stap 2'!R:R,0))</f>
        <v>De onbeschikbaarheid, lekkage of aanpassing van informatie kan leiden tot organisatorische problemen, maar heeft beperkte juridische gevolgen.</v>
      </c>
      <c r="R21" s="109" t="str">
        <f>INDEX('4b. Resultaat stap 2'!K:K,MATCH($J21,'4b. Resultaat stap 2'!R:R,0))</f>
        <v>Gemiddeld</v>
      </c>
      <c r="S21" s="109" t="str">
        <f>INDEX('4b. Resultaat stap 2'!L:L,MATCH($J21,'4b. Resultaat stap 2'!R:R,0))</f>
        <v>De onbeschikbaarheid, lekkage of aanpassing van informatie veroorzaakt een aanzienlijke verstoring van de dienstverlening. Het proces kan maximaal één week onbeschikbaar zijn zonder gevolgen voor de dienstverlening.</v>
      </c>
      <c r="T21" s="109" t="str">
        <f>INDEX('4b. Resultaat stap 2'!M:M,MATCH($J21,'4b. Resultaat stap 2'!R:R,0))</f>
        <v>Gemiddeld</v>
      </c>
      <c r="U21" s="109" t="str">
        <f>INDEX('4b. Resultaat stap 2'!N:N,MATCH($J21,'4b. Resultaat stap 2'!R:R,0))</f>
        <v>De onbeschikbaarheid of incorrectheid van informatie kan aanzienlijke impact hebben op de toerismewerking, met financiële schade voor gebruikers.</v>
      </c>
      <c r="V21" s="109" t="str">
        <f>INDEX('4b. Resultaat stap 2'!O:O,MATCH($J21,'4b. Resultaat stap 2'!R:R,0))</f>
        <v>Gemiddeld</v>
      </c>
      <c r="W21" s="109" t="e">
        <f>INDEX('4c. Resultaat stap 3'!G:G,MATCH($K21,'4c. Resultaat stap 3'!T:T,0))</f>
        <v>#N/A</v>
      </c>
      <c r="X21" s="109" t="e">
        <f>INDEX('4c. Resultaat stap 3'!H:H,MATCH($K21,'4c. Resultaat stap 3'!T:T,0))</f>
        <v>#N/A</v>
      </c>
      <c r="Y21" s="109" t="e">
        <f>INDEX('4c. Resultaat stap 3'!I:I,MATCH($K21,'4c. Resultaat stap 3'!T:T,0))</f>
        <v>#N/A</v>
      </c>
      <c r="Z21" s="109" t="e">
        <f>INDEX('4c. Resultaat stap 3'!J:J,MATCH($K21,'4c. Resultaat stap 3'!T:T,0))</f>
        <v>#N/A</v>
      </c>
      <c r="AA21" s="109" t="e">
        <f>INDEX('4c. Resultaat stap 3'!K:K,MATCH($K21,'4c. Resultaat stap 3'!T:T,0))</f>
        <v>#N/A</v>
      </c>
      <c r="AB21" s="109" t="e">
        <f>INDEX('4c. Resultaat stap 3'!L:L,MATCH($K21,'4c. Resultaat stap 3'!T:T,0))</f>
        <v>#N/A</v>
      </c>
      <c r="AC21" s="109" t="e">
        <f>INDEX('4c. Resultaat stap 3'!M:M,MATCH($K21,'4c. Resultaat stap 3'!T:T,0))</f>
        <v>#N/A</v>
      </c>
      <c r="AD21" s="109" t="e">
        <f>INDEX('4c. Resultaat stap 3'!N:N,MATCH($K21,'4c. Resultaat stap 3'!T:T,0))</f>
        <v>#N/A</v>
      </c>
      <c r="AE21" s="109" t="e">
        <f>INDEX('4c. Resultaat stap 3'!O:O,MATCH($K21,'4c. Resultaat stap 3'!T:T,0))</f>
        <v>#N/A</v>
      </c>
      <c r="AF21" s="109" t="e">
        <f>INDEX('4c. Resultaat stap 3'!P:P,MATCH($K21,'4c. Resultaat stap 3'!T:T,0))</f>
        <v>#N/A</v>
      </c>
      <c r="AG21" s="109" t="e">
        <f>INDEX('4c. Resultaat stap 3'!Q:Q,MATCH($K21,'4c. Resultaat stap 3'!T:T,0))</f>
        <v>#N/A</v>
      </c>
      <c r="AH21" s="109">
        <f t="shared" si="2"/>
        <v>0</v>
      </c>
      <c r="AI21" s="109" t="str">
        <f t="shared" si="3"/>
        <v>Niet kritiek</v>
      </c>
      <c r="AJ21" s="109" t="s">
        <v>198</v>
      </c>
      <c r="AK21" s="109"/>
      <c r="AL21" s="109" t="s">
        <v>2250</v>
      </c>
      <c r="AM21" s="109"/>
      <c r="AN21" s="109"/>
    </row>
    <row r="22" spans="1:40" ht="105" x14ac:dyDescent="0.25">
      <c r="A22" s="109" t="s">
        <v>13</v>
      </c>
      <c r="B22" s="109" t="s">
        <v>19</v>
      </c>
      <c r="C22" s="109" t="s">
        <v>46</v>
      </c>
      <c r="D22" s="109">
        <v>97</v>
      </c>
      <c r="E22" s="10" t="s">
        <v>822</v>
      </c>
      <c r="F22" s="109" t="s">
        <v>2255</v>
      </c>
      <c r="G22" s="79" t="s">
        <v>140</v>
      </c>
      <c r="H22" s="110" t="str">
        <f>INDEX('4a. Resultaat stap 1'!E:E,MATCH($J22,'4a. Resultaat stap 1'!I:I,0))</f>
        <v>Nee</v>
      </c>
      <c r="I22" s="110" t="e">
        <f>INDEX(Datavalidatie!$L$2:$L$28,MATCH(Table325[[#This Row],[CATEGORIE_DOMEIN_GROEP]],Datavalidatie!$K$2:$K$28,0))</f>
        <v>#N/A</v>
      </c>
      <c r="J22" s="110" t="str">
        <f t="shared" si="0"/>
        <v>Kernproces_Cultuur, sport en vrije tijd_Toerisme</v>
      </c>
      <c r="K22" s="110" t="str">
        <f t="shared" si="1"/>
        <v>Kernproces_Cultuur, sport en vrije tijd_Toerisme_Beheren en organiseren van groepsbezoeken</v>
      </c>
      <c r="L22" s="109" t="str">
        <f>INDEX('4b. Resultaat stap 2'!E:E,MATCH($J22,'4b. Resultaat stap 2'!R:R,0))</f>
        <v>Gemiddeld</v>
      </c>
      <c r="M22" s="109" t="str">
        <f>INDEX('4b. Resultaat stap 2'!$F:$F,MATCH(J22,'4b. Resultaat stap 2'!$R:$R,0))</f>
        <v>Problemen kunnen aanzienlijke kosten veroorzaken.</v>
      </c>
      <c r="N22" s="109" t="str">
        <f>INDEX('4b. Resultaat stap 2'!G:G,MATCH($J22,'4b. Resultaat stap 2'!R:R,0))</f>
        <v>Laag</v>
      </c>
      <c r="O22" s="109" t="str">
        <f>INDEX('4b. Resultaat stap 2'!H:H,MATCH($J22,'4b. Resultaat stap 2'!R:R,0))</f>
        <v>De onbeschikbaarheid, lekkage of aanpassing van informatie heeft een beperkte impact op de reputatie van het lokaal bestuur. Dit zal interne communicatie en communicatie naar betrokken belanghebbenden met zich meebrengen.</v>
      </c>
      <c r="P22" s="109" t="str">
        <f>INDEX('4b. Resultaat stap 2'!I:I,MATCH($J22,'4b. Resultaat stap 2'!R:R,0))</f>
        <v>Laag</v>
      </c>
      <c r="Q22" s="109" t="str">
        <f>INDEX('4b. Resultaat stap 2'!J:J,MATCH($J22,'4b. Resultaat stap 2'!R:R,0))</f>
        <v>De onbeschikbaarheid, lekkage of aanpassing van informatie kan leiden tot organisatorische problemen, maar heeft beperkte juridische gevolgen.</v>
      </c>
      <c r="R22" s="109" t="str">
        <f>INDEX('4b. Resultaat stap 2'!K:K,MATCH($J22,'4b. Resultaat stap 2'!R:R,0))</f>
        <v>Gemiddeld</v>
      </c>
      <c r="S22" s="109" t="str">
        <f>INDEX('4b. Resultaat stap 2'!L:L,MATCH($J22,'4b. Resultaat stap 2'!R:R,0))</f>
        <v>De onbeschikbaarheid, lekkage of aanpassing van informatie veroorzaakt een aanzienlijke verstoring van de dienstverlening. Het proces kan maximaal één week onbeschikbaar zijn zonder gevolgen voor de dienstverlening.</v>
      </c>
      <c r="T22" s="109" t="str">
        <f>INDEX('4b. Resultaat stap 2'!M:M,MATCH($J22,'4b. Resultaat stap 2'!R:R,0))</f>
        <v>Gemiddeld</v>
      </c>
      <c r="U22" s="109" t="str">
        <f>INDEX('4b. Resultaat stap 2'!N:N,MATCH($J22,'4b. Resultaat stap 2'!R:R,0))</f>
        <v>De onbeschikbaarheid of incorrectheid van informatie kan aanzienlijke impact hebben op de toerismewerking, met financiële schade voor gebruikers.</v>
      </c>
      <c r="V22" s="109" t="str">
        <f>INDEX('4b. Resultaat stap 2'!O:O,MATCH($J22,'4b. Resultaat stap 2'!R:R,0))</f>
        <v>Gemiddeld</v>
      </c>
      <c r="W22" s="109" t="e">
        <f>INDEX('4c. Resultaat stap 3'!G:G,MATCH($K22,'4c. Resultaat stap 3'!T:T,0))</f>
        <v>#N/A</v>
      </c>
      <c r="X22" s="109" t="e">
        <f>INDEX('4c. Resultaat stap 3'!H:H,MATCH($K22,'4c. Resultaat stap 3'!T:T,0))</f>
        <v>#N/A</v>
      </c>
      <c r="Y22" s="109" t="e">
        <f>INDEX('4c. Resultaat stap 3'!I:I,MATCH($K22,'4c. Resultaat stap 3'!T:T,0))</f>
        <v>#N/A</v>
      </c>
      <c r="Z22" s="109" t="e">
        <f>INDEX('4c. Resultaat stap 3'!J:J,MATCH($K22,'4c. Resultaat stap 3'!T:T,0))</f>
        <v>#N/A</v>
      </c>
      <c r="AA22" s="109" t="e">
        <f>INDEX('4c. Resultaat stap 3'!K:K,MATCH($K22,'4c. Resultaat stap 3'!T:T,0))</f>
        <v>#N/A</v>
      </c>
      <c r="AB22" s="109" t="e">
        <f>INDEX('4c. Resultaat stap 3'!L:L,MATCH($K22,'4c. Resultaat stap 3'!T:T,0))</f>
        <v>#N/A</v>
      </c>
      <c r="AC22" s="109" t="e">
        <f>INDEX('4c. Resultaat stap 3'!M:M,MATCH($K22,'4c. Resultaat stap 3'!T:T,0))</f>
        <v>#N/A</v>
      </c>
      <c r="AD22" s="109" t="e">
        <f>INDEX('4c. Resultaat stap 3'!N:N,MATCH($K22,'4c. Resultaat stap 3'!T:T,0))</f>
        <v>#N/A</v>
      </c>
      <c r="AE22" s="109" t="e">
        <f>INDEX('4c. Resultaat stap 3'!O:O,MATCH($K22,'4c. Resultaat stap 3'!T:T,0))</f>
        <v>#N/A</v>
      </c>
      <c r="AF22" s="109" t="e">
        <f>INDEX('4c. Resultaat stap 3'!P:P,MATCH($K22,'4c. Resultaat stap 3'!T:T,0))</f>
        <v>#N/A</v>
      </c>
      <c r="AG22" s="109" t="e">
        <f>INDEX('4c. Resultaat stap 3'!Q:Q,MATCH($K22,'4c. Resultaat stap 3'!T:T,0))</f>
        <v>#N/A</v>
      </c>
      <c r="AH22" s="109">
        <f t="shared" si="2"/>
        <v>0</v>
      </c>
      <c r="AI22" s="109" t="str">
        <f t="shared" si="3"/>
        <v>Niet kritiek</v>
      </c>
      <c r="AJ22" s="109" t="s">
        <v>198</v>
      </c>
      <c r="AK22" s="109"/>
      <c r="AL22" s="109" t="s">
        <v>2250</v>
      </c>
      <c r="AM22" s="109"/>
      <c r="AN22" s="109"/>
    </row>
    <row r="23" spans="1:40" ht="105" x14ac:dyDescent="0.25">
      <c r="A23" s="109" t="s">
        <v>13</v>
      </c>
      <c r="B23" s="109" t="s">
        <v>19</v>
      </c>
      <c r="C23" s="109" t="s">
        <v>46</v>
      </c>
      <c r="D23" s="109">
        <v>98</v>
      </c>
      <c r="E23" s="10" t="s">
        <v>823</v>
      </c>
      <c r="F23" s="109" t="s">
        <v>2255</v>
      </c>
      <c r="G23" s="79" t="s">
        <v>140</v>
      </c>
      <c r="H23" s="110" t="str">
        <f>INDEX('4a. Resultaat stap 1'!E:E,MATCH($J23,'4a. Resultaat stap 1'!I:I,0))</f>
        <v>Nee</v>
      </c>
      <c r="I23" s="110" t="e">
        <f>INDEX(Datavalidatie!$L$2:$L$28,MATCH(Table325[[#This Row],[CATEGORIE_DOMEIN_GROEP]],Datavalidatie!$K$2:$K$28,0))</f>
        <v>#N/A</v>
      </c>
      <c r="J23" s="110" t="str">
        <f t="shared" si="0"/>
        <v>Kernproces_Cultuur, sport en vrije tijd_Toerisme</v>
      </c>
      <c r="K23" s="110" t="str">
        <f t="shared" si="1"/>
        <v>Kernproces_Cultuur, sport en vrije tijd_Toerisme_Beheren van bestellingen webshop</v>
      </c>
      <c r="L23" s="109" t="str">
        <f>INDEX('4b. Resultaat stap 2'!E:E,MATCH($J23,'4b. Resultaat stap 2'!R:R,0))</f>
        <v>Gemiddeld</v>
      </c>
      <c r="M23" s="109" t="str">
        <f>INDEX('4b. Resultaat stap 2'!$F:$F,MATCH(J23,'4b. Resultaat stap 2'!$R:$R,0))</f>
        <v>Problemen kunnen aanzienlijke kosten veroorzaken.</v>
      </c>
      <c r="N23" s="109" t="str">
        <f>INDEX('4b. Resultaat stap 2'!G:G,MATCH($J23,'4b. Resultaat stap 2'!R:R,0))</f>
        <v>Laag</v>
      </c>
      <c r="O23" s="109" t="str">
        <f>INDEX('4b. Resultaat stap 2'!H:H,MATCH($J23,'4b. Resultaat stap 2'!R:R,0))</f>
        <v>De onbeschikbaarheid, lekkage of aanpassing van informatie heeft een beperkte impact op de reputatie van het lokaal bestuur. Dit zal interne communicatie en communicatie naar betrokken belanghebbenden met zich meebrengen.</v>
      </c>
      <c r="P23" s="109" t="str">
        <f>INDEX('4b. Resultaat stap 2'!I:I,MATCH($J23,'4b. Resultaat stap 2'!R:R,0))</f>
        <v>Laag</v>
      </c>
      <c r="Q23" s="109" t="str">
        <f>INDEX('4b. Resultaat stap 2'!J:J,MATCH($J23,'4b. Resultaat stap 2'!R:R,0))</f>
        <v>De onbeschikbaarheid, lekkage of aanpassing van informatie kan leiden tot organisatorische problemen, maar heeft beperkte juridische gevolgen.</v>
      </c>
      <c r="R23" s="109" t="str">
        <f>INDEX('4b. Resultaat stap 2'!K:K,MATCH($J23,'4b. Resultaat stap 2'!R:R,0))</f>
        <v>Gemiddeld</v>
      </c>
      <c r="S23" s="109" t="str">
        <f>INDEX('4b. Resultaat stap 2'!L:L,MATCH($J23,'4b. Resultaat stap 2'!R:R,0))</f>
        <v>De onbeschikbaarheid, lekkage of aanpassing van informatie veroorzaakt een aanzienlijke verstoring van de dienstverlening. Het proces kan maximaal één week onbeschikbaar zijn zonder gevolgen voor de dienstverlening.</v>
      </c>
      <c r="T23" s="109" t="str">
        <f>INDEX('4b. Resultaat stap 2'!M:M,MATCH($J23,'4b. Resultaat stap 2'!R:R,0))</f>
        <v>Gemiddeld</v>
      </c>
      <c r="U23" s="109" t="str">
        <f>INDEX('4b. Resultaat stap 2'!N:N,MATCH($J23,'4b. Resultaat stap 2'!R:R,0))</f>
        <v>De onbeschikbaarheid of incorrectheid van informatie kan aanzienlijke impact hebben op de toerismewerking, met financiële schade voor gebruikers.</v>
      </c>
      <c r="V23" s="109" t="str">
        <f>INDEX('4b. Resultaat stap 2'!O:O,MATCH($J23,'4b. Resultaat stap 2'!R:R,0))</f>
        <v>Gemiddeld</v>
      </c>
      <c r="W23" s="109" t="e">
        <f>INDEX('4c. Resultaat stap 3'!G:G,MATCH($K23,'4c. Resultaat stap 3'!T:T,0))</f>
        <v>#N/A</v>
      </c>
      <c r="X23" s="109" t="e">
        <f>INDEX('4c. Resultaat stap 3'!H:H,MATCH($K23,'4c. Resultaat stap 3'!T:T,0))</f>
        <v>#N/A</v>
      </c>
      <c r="Y23" s="109" t="e">
        <f>INDEX('4c. Resultaat stap 3'!I:I,MATCH($K23,'4c. Resultaat stap 3'!T:T,0))</f>
        <v>#N/A</v>
      </c>
      <c r="Z23" s="109" t="e">
        <f>INDEX('4c. Resultaat stap 3'!J:J,MATCH($K23,'4c. Resultaat stap 3'!T:T,0))</f>
        <v>#N/A</v>
      </c>
      <c r="AA23" s="109" t="e">
        <f>INDEX('4c. Resultaat stap 3'!K:K,MATCH($K23,'4c. Resultaat stap 3'!T:T,0))</f>
        <v>#N/A</v>
      </c>
      <c r="AB23" s="109" t="e">
        <f>INDEX('4c. Resultaat stap 3'!L:L,MATCH($K23,'4c. Resultaat stap 3'!T:T,0))</f>
        <v>#N/A</v>
      </c>
      <c r="AC23" s="109" t="e">
        <f>INDEX('4c. Resultaat stap 3'!M:M,MATCH($K23,'4c. Resultaat stap 3'!T:T,0))</f>
        <v>#N/A</v>
      </c>
      <c r="AD23" s="109" t="e">
        <f>INDEX('4c. Resultaat stap 3'!N:N,MATCH($K23,'4c. Resultaat stap 3'!T:T,0))</f>
        <v>#N/A</v>
      </c>
      <c r="AE23" s="109" t="e">
        <f>INDEX('4c. Resultaat stap 3'!O:O,MATCH($K23,'4c. Resultaat stap 3'!T:T,0))</f>
        <v>#N/A</v>
      </c>
      <c r="AF23" s="109" t="e">
        <f>INDEX('4c. Resultaat stap 3'!P:P,MATCH($K23,'4c. Resultaat stap 3'!T:T,0))</f>
        <v>#N/A</v>
      </c>
      <c r="AG23" s="109" t="e">
        <f>INDEX('4c. Resultaat stap 3'!Q:Q,MATCH($K23,'4c. Resultaat stap 3'!T:T,0))</f>
        <v>#N/A</v>
      </c>
      <c r="AH23" s="109">
        <f t="shared" si="2"/>
        <v>0</v>
      </c>
      <c r="AI23" s="109" t="str">
        <f t="shared" si="3"/>
        <v>Niet kritiek</v>
      </c>
      <c r="AJ23" s="109" t="s">
        <v>198</v>
      </c>
      <c r="AK23" s="109"/>
      <c r="AL23" s="109" t="s">
        <v>2250</v>
      </c>
      <c r="AM23" s="109"/>
      <c r="AN23" s="109"/>
    </row>
    <row r="24" spans="1:40" ht="180" x14ac:dyDescent="0.25">
      <c r="A24" s="109" t="s">
        <v>13</v>
      </c>
      <c r="B24" s="109" t="s">
        <v>19</v>
      </c>
      <c r="C24" s="109" t="s">
        <v>24</v>
      </c>
      <c r="D24" s="109">
        <v>236</v>
      </c>
      <c r="E24" s="10" t="s">
        <v>600</v>
      </c>
      <c r="F24" s="109" t="s">
        <v>2255</v>
      </c>
      <c r="G24" s="79" t="s">
        <v>137</v>
      </c>
      <c r="H24" s="110" t="str">
        <f>INDEX('4a. Resultaat stap 1'!E:E,MATCH($J24,'4a. Resultaat stap 1'!I:I,0))</f>
        <v>Nee</v>
      </c>
      <c r="I24" s="110" t="e">
        <f>INDEX(Datavalidatie!$L$2:$L$28,MATCH(Table325[[#This Row],[CATEGORIE_DOMEIN_GROEP]],Datavalidatie!$K$2:$K$28,0))</f>
        <v>#N/A</v>
      </c>
      <c r="J24" s="110" t="str">
        <f t="shared" si="0"/>
        <v>Kernproces_Cultuur, sport en vrije tijd_Erfgoedwerking</v>
      </c>
      <c r="K24" s="110" t="str">
        <f t="shared" si="1"/>
        <v>Kernproces_Cultuur, sport en vrije tijd_Erfgoedwerking_Beheren en exploiteren van erfgoedwerking (archeologische sites en monumenten, restauratiewerkzaamheden, straatnaamgeving, etc.)</v>
      </c>
      <c r="L24" s="109" t="str">
        <f>INDEX('4b. Resultaat stap 2'!E:E,MATCH($J24,'4b. Resultaat stap 2'!R:R,0))</f>
        <v>Laag</v>
      </c>
      <c r="M24" s="109" t="str">
        <f>INDEX('4b. Resultaat stap 2'!$F:$F,MATCH(J24,'4b. Resultaat stap 2'!$R:$R,0))</f>
        <v>Beperkte directe financiële gevolgen, hoewel belangrijk voor cultuurbehoud.</v>
      </c>
      <c r="N24" s="109" t="str">
        <f>INDEX('4b. Resultaat stap 2'!G:G,MATCH($J24,'4b. Resultaat stap 2'!R:R,0))</f>
        <v>Laag</v>
      </c>
      <c r="O24" s="109" t="str">
        <f>INDEX('4b. Resultaat stap 2'!H:H,MATCH($J24,'4b. Resultaat stap 2'!R:R,0))</f>
        <v>De onbeschikbaarheid, lekkage of aanpassing van informatie heeft een beperkte impact op de reputatie van het lokaal bestuur. Dit zal interne communicatie en communicatie naar betrokken belanghebbenden met zich meebrengen.</v>
      </c>
      <c r="P24" s="109" t="str">
        <f>INDEX('4b. Resultaat stap 2'!I:I,MATCH($J24,'4b. Resultaat stap 2'!R:R,0))</f>
        <v>Gemiddeld</v>
      </c>
      <c r="Q24" s="109" t="str">
        <f>INDEX('4b. Resultaat stap 2'!J:J,MATCH($J24,'4b. Resultaat stap 2'!R:R,0))</f>
        <v>De onbeschikbaarheid, lekkage of aanpassing van informatie kan leiden tot aanzienlijke juridische gevolgen zoals aanmaningen.</v>
      </c>
      <c r="R24" s="109" t="str">
        <f>INDEX('4b. Resultaat stap 2'!K:K,MATCH($J24,'4b. Resultaat stap 2'!R:R,0))</f>
        <v>Laag</v>
      </c>
      <c r="S24" s="109" t="str">
        <f>INDEX('4b. Resultaat stap 2'!L:L,MATCH($J24,'4b. Resultaat stap 2'!R:R,0))</f>
        <v>De onbeschikbaarheid, lekkage of aanpassing van informatie veroorzaakt een beperkte verstoring van de dienstverlening. Het proces kan maximaal één maand onbeschikbaar zijn zonder gevolgen voor de dienstverlening.</v>
      </c>
      <c r="T24" s="109" t="str">
        <f>INDEX('4b. Resultaat stap 2'!M:M,MATCH($J24,'4b. Resultaat stap 2'!R:R,0))</f>
        <v>Gemiddeld</v>
      </c>
      <c r="U24" s="109" t="str">
        <f>INDEX('4b. Resultaat stap 2'!N:N,MATCH($J24,'4b. Resultaat stap 2'!R:R,0))</f>
        <v>De onbeschikbaarheid of incorrectheid van informatie kan aanzienlijke impact hebben op de erfgoedbeheer, met financiële schade voor gebruikers.</v>
      </c>
      <c r="V24" s="109" t="str">
        <f>INDEX('4b. Resultaat stap 2'!O:O,MATCH($J24,'4b. Resultaat stap 2'!R:R,0))</f>
        <v>Gemiddeld</v>
      </c>
      <c r="W24" s="109" t="e">
        <f>INDEX('4c. Resultaat stap 3'!G:G,MATCH($K24,'4c. Resultaat stap 3'!T:T,0))</f>
        <v>#N/A</v>
      </c>
      <c r="X24" s="109" t="e">
        <f>INDEX('4c. Resultaat stap 3'!H:H,MATCH($K24,'4c. Resultaat stap 3'!T:T,0))</f>
        <v>#N/A</v>
      </c>
      <c r="Y24" s="109" t="e">
        <f>INDEX('4c. Resultaat stap 3'!I:I,MATCH($K24,'4c. Resultaat stap 3'!T:T,0))</f>
        <v>#N/A</v>
      </c>
      <c r="Z24" s="109" t="e">
        <f>INDEX('4c. Resultaat stap 3'!J:J,MATCH($K24,'4c. Resultaat stap 3'!T:T,0))</f>
        <v>#N/A</v>
      </c>
      <c r="AA24" s="109" t="e">
        <f>INDEX('4c. Resultaat stap 3'!K:K,MATCH($K24,'4c. Resultaat stap 3'!T:T,0))</f>
        <v>#N/A</v>
      </c>
      <c r="AB24" s="109" t="e">
        <f>INDEX('4c. Resultaat stap 3'!L:L,MATCH($K24,'4c. Resultaat stap 3'!T:T,0))</f>
        <v>#N/A</v>
      </c>
      <c r="AC24" s="109" t="e">
        <f>INDEX('4c. Resultaat stap 3'!M:M,MATCH($K24,'4c. Resultaat stap 3'!T:T,0))</f>
        <v>#N/A</v>
      </c>
      <c r="AD24" s="109" t="e">
        <f>INDEX('4c. Resultaat stap 3'!N:N,MATCH($K24,'4c. Resultaat stap 3'!T:T,0))</f>
        <v>#N/A</v>
      </c>
      <c r="AE24" s="109" t="e">
        <f>INDEX('4c. Resultaat stap 3'!O:O,MATCH($K24,'4c. Resultaat stap 3'!T:T,0))</f>
        <v>#N/A</v>
      </c>
      <c r="AF24" s="109" t="e">
        <f>INDEX('4c. Resultaat stap 3'!P:P,MATCH($K24,'4c. Resultaat stap 3'!T:T,0))</f>
        <v>#N/A</v>
      </c>
      <c r="AG24" s="109" t="e">
        <f>INDEX('4c. Resultaat stap 3'!Q:Q,MATCH($K24,'4c. Resultaat stap 3'!T:T,0))</f>
        <v>#N/A</v>
      </c>
      <c r="AH24" s="109">
        <f t="shared" si="2"/>
        <v>0</v>
      </c>
      <c r="AI24" s="109" t="str">
        <f t="shared" si="3"/>
        <v>Niet kritiek</v>
      </c>
      <c r="AJ24" s="109" t="s">
        <v>198</v>
      </c>
      <c r="AK24" s="109" t="s">
        <v>2514</v>
      </c>
      <c r="AL24" s="109" t="s">
        <v>2249</v>
      </c>
      <c r="AM24" s="109"/>
      <c r="AN24" s="109" t="s">
        <v>2449</v>
      </c>
    </row>
    <row r="25" spans="1:40" ht="105" x14ac:dyDescent="0.25">
      <c r="A25" s="109" t="s">
        <v>13</v>
      </c>
      <c r="B25" s="109" t="s">
        <v>19</v>
      </c>
      <c r="C25" s="109" t="s">
        <v>46</v>
      </c>
      <c r="D25" s="109">
        <v>390</v>
      </c>
      <c r="E25" s="109" t="s">
        <v>881</v>
      </c>
      <c r="F25" s="109" t="s">
        <v>2255</v>
      </c>
      <c r="G25" s="79" t="s">
        <v>139</v>
      </c>
      <c r="H25" s="110" t="str">
        <f>INDEX('4a. Resultaat stap 1'!E:E,MATCH($J25,'4a. Resultaat stap 1'!I:I,0))</f>
        <v>Nee</v>
      </c>
      <c r="I25" s="110" t="e">
        <f>INDEX(Datavalidatie!$L$2:$L$28,MATCH(Table325[[#This Row],[CATEGORIE_DOMEIN_GROEP]],Datavalidatie!$K$2:$K$28,0))</f>
        <v>#N/A</v>
      </c>
      <c r="J25" s="110" t="str">
        <f t="shared" si="0"/>
        <v>Kernproces_Cultuur, sport en vrije tijd_Toerisme</v>
      </c>
      <c r="K25" s="110" t="str">
        <f t="shared" si="1"/>
        <v>Kernproces_Cultuur, sport en vrije tijd_Toerisme_Beheren van inventaris fiets- en wandelroutes, trage wegen, buurtwegen, toeristische routes</v>
      </c>
      <c r="L25" s="109" t="str">
        <f>INDEX('4b. Resultaat stap 2'!E:E,MATCH($J25,'4b. Resultaat stap 2'!R:R,0))</f>
        <v>Gemiddeld</v>
      </c>
      <c r="M25" s="109" t="str">
        <f>INDEX('4b. Resultaat stap 2'!$F:$F,MATCH(J25,'4b. Resultaat stap 2'!$R:$R,0))</f>
        <v>Problemen kunnen aanzienlijke kosten veroorzaken.</v>
      </c>
      <c r="N25" s="109" t="str">
        <f>INDEX('4b. Resultaat stap 2'!G:G,MATCH($J25,'4b. Resultaat stap 2'!R:R,0))</f>
        <v>Laag</v>
      </c>
      <c r="O25" s="109" t="str">
        <f>INDEX('4b. Resultaat stap 2'!H:H,MATCH($J25,'4b. Resultaat stap 2'!R:R,0))</f>
        <v>De onbeschikbaarheid, lekkage of aanpassing van informatie heeft een beperkte impact op de reputatie van het lokaal bestuur. Dit zal interne communicatie en communicatie naar betrokken belanghebbenden met zich meebrengen.</v>
      </c>
      <c r="P25" s="109" t="str">
        <f>INDEX('4b. Resultaat stap 2'!I:I,MATCH($J25,'4b. Resultaat stap 2'!R:R,0))</f>
        <v>Laag</v>
      </c>
      <c r="Q25" s="109" t="str">
        <f>INDEX('4b. Resultaat stap 2'!J:J,MATCH($J25,'4b. Resultaat stap 2'!R:R,0))</f>
        <v>De onbeschikbaarheid, lekkage of aanpassing van informatie kan leiden tot organisatorische problemen, maar heeft beperkte juridische gevolgen.</v>
      </c>
      <c r="R25" s="109" t="str">
        <f>INDEX('4b. Resultaat stap 2'!K:K,MATCH($J25,'4b. Resultaat stap 2'!R:R,0))</f>
        <v>Gemiddeld</v>
      </c>
      <c r="S25" s="109" t="str">
        <f>INDEX('4b. Resultaat stap 2'!L:L,MATCH($J25,'4b. Resultaat stap 2'!R:R,0))</f>
        <v>De onbeschikbaarheid, lekkage of aanpassing van informatie veroorzaakt een aanzienlijke verstoring van de dienstverlening. Het proces kan maximaal één week onbeschikbaar zijn zonder gevolgen voor de dienstverlening.</v>
      </c>
      <c r="T25" s="109" t="str">
        <f>INDEX('4b. Resultaat stap 2'!M:M,MATCH($J25,'4b. Resultaat stap 2'!R:R,0))</f>
        <v>Gemiddeld</v>
      </c>
      <c r="U25" s="109" t="str">
        <f>INDEX('4b. Resultaat stap 2'!N:N,MATCH($J25,'4b. Resultaat stap 2'!R:R,0))</f>
        <v>De onbeschikbaarheid of incorrectheid van informatie kan aanzienlijke impact hebben op de toerismewerking, met financiële schade voor gebruikers.</v>
      </c>
      <c r="V25" s="109" t="str">
        <f>INDEX('4b. Resultaat stap 2'!O:O,MATCH($J25,'4b. Resultaat stap 2'!R:R,0))</f>
        <v>Gemiddeld</v>
      </c>
      <c r="W25" s="109" t="e">
        <f>INDEX('4c. Resultaat stap 3'!G:G,MATCH($K25,'4c. Resultaat stap 3'!T:T,0))</f>
        <v>#N/A</v>
      </c>
      <c r="X25" s="109" t="e">
        <f>INDEX('4c. Resultaat stap 3'!H:H,MATCH($K25,'4c. Resultaat stap 3'!T:T,0))</f>
        <v>#N/A</v>
      </c>
      <c r="Y25" s="109" t="e">
        <f>INDEX('4c. Resultaat stap 3'!I:I,MATCH($K25,'4c. Resultaat stap 3'!T:T,0))</f>
        <v>#N/A</v>
      </c>
      <c r="Z25" s="109" t="e">
        <f>INDEX('4c. Resultaat stap 3'!J:J,MATCH($K25,'4c. Resultaat stap 3'!T:T,0))</f>
        <v>#N/A</v>
      </c>
      <c r="AA25" s="109" t="e">
        <f>INDEX('4c. Resultaat stap 3'!K:K,MATCH($K25,'4c. Resultaat stap 3'!T:T,0))</f>
        <v>#N/A</v>
      </c>
      <c r="AB25" s="109" t="e">
        <f>INDEX('4c. Resultaat stap 3'!L:L,MATCH($K25,'4c. Resultaat stap 3'!T:T,0))</f>
        <v>#N/A</v>
      </c>
      <c r="AC25" s="109" t="e">
        <f>INDEX('4c. Resultaat stap 3'!M:M,MATCH($K25,'4c. Resultaat stap 3'!T:T,0))</f>
        <v>#N/A</v>
      </c>
      <c r="AD25" s="109" t="e">
        <f>INDEX('4c. Resultaat stap 3'!N:N,MATCH($K25,'4c. Resultaat stap 3'!T:T,0))</f>
        <v>#N/A</v>
      </c>
      <c r="AE25" s="109" t="e">
        <f>INDEX('4c. Resultaat stap 3'!O:O,MATCH($K25,'4c. Resultaat stap 3'!T:T,0))</f>
        <v>#N/A</v>
      </c>
      <c r="AF25" s="109" t="e">
        <f>INDEX('4c. Resultaat stap 3'!P:P,MATCH($K25,'4c. Resultaat stap 3'!T:T,0))</f>
        <v>#N/A</v>
      </c>
      <c r="AG25" s="109" t="e">
        <f>INDEX('4c. Resultaat stap 3'!Q:Q,MATCH($K25,'4c. Resultaat stap 3'!T:T,0))</f>
        <v>#N/A</v>
      </c>
      <c r="AH25" s="109">
        <f t="shared" si="2"/>
        <v>0</v>
      </c>
      <c r="AI25" s="109" t="str">
        <f t="shared" si="3"/>
        <v>Niet kritiek</v>
      </c>
      <c r="AJ25" s="109" t="s">
        <v>198</v>
      </c>
      <c r="AK25" s="109"/>
      <c r="AL25" s="109" t="s">
        <v>2250</v>
      </c>
      <c r="AM25" s="109"/>
      <c r="AN25" s="109"/>
    </row>
    <row r="26" spans="1:40" ht="41.1" customHeight="1" x14ac:dyDescent="0.25">
      <c r="A26" s="109" t="s">
        <v>13</v>
      </c>
      <c r="B26" s="109" t="s">
        <v>19</v>
      </c>
      <c r="C26" s="109" t="s">
        <v>20</v>
      </c>
      <c r="D26" s="109">
        <v>392</v>
      </c>
      <c r="E26" s="109" t="s">
        <v>505</v>
      </c>
      <c r="F26" s="109" t="s">
        <v>2255</v>
      </c>
      <c r="G26" s="79" t="s">
        <v>139</v>
      </c>
      <c r="H26" s="110" t="str">
        <f>INDEX('4a. Resultaat stap 1'!E:E,MATCH($J26,'4a. Resultaat stap 1'!I:I,0))</f>
        <v>Nee</v>
      </c>
      <c r="I26" s="110" t="e">
        <f>INDEX(Datavalidatie!$L$2:$L$28,MATCH(Table325[[#This Row],[CATEGORIE_DOMEIN_GROEP]],Datavalidatie!$K$2:$K$28,0))</f>
        <v>#N/A</v>
      </c>
      <c r="J26" s="110" t="str">
        <f t="shared" si="0"/>
        <v>Kernproces_Cultuur, sport en vrije tijd_Beheer publiek relevante informatie</v>
      </c>
      <c r="K26" s="110" t="str">
        <f t="shared" si="1"/>
        <v>Kernproces_Cultuur, sport en vrije tijd_Beheer publiek relevante informatie_Beheren van overzicht levensbeschouwingen op grondgebied (kerken, moskeeën,…)</v>
      </c>
      <c r="L26" s="109" t="str">
        <f>INDEX('4b. Resultaat stap 2'!E:E,MATCH($J26,'4b. Resultaat stap 2'!R:R,0))</f>
        <v>Laag</v>
      </c>
      <c r="M26" s="109" t="str">
        <f>INDEX('4b. Resultaat stap 2'!$F:$F,MATCH(J26,'4b. Resultaat stap 2'!$R:$R,0))</f>
        <v>Beperkte directe financiële gevolgen, hoewel belangrijk voor publieke informatie.</v>
      </c>
      <c r="N26" s="109" t="str">
        <f>INDEX('4b. Resultaat stap 2'!G:G,MATCH($J26,'4b. Resultaat stap 2'!R:R,0))</f>
        <v>Gemiddeld</v>
      </c>
      <c r="O26" s="109" t="str">
        <f>INDEX('4b. Resultaat stap 2'!H:H,MATCH($J26,'4b. Resultaat stap 2'!R:R,0))</f>
        <v>De onbeschikbaarheid, lekkage of aanpassing van informatie heeft een aanzienlijke impact op de reputatie van het lokaal bestuur. Dit zal éénmalige negatieve berichtgeving in de pers met zich meebrengen.</v>
      </c>
      <c r="P26" s="109" t="str">
        <f>INDEX('4b. Resultaat stap 2'!I:I,MATCH($J26,'4b. Resultaat stap 2'!R:R,0))</f>
        <v>Gemiddeld</v>
      </c>
      <c r="Q26" s="109" t="str">
        <f>INDEX('4b. Resultaat stap 2'!J:J,MATCH($J26,'4b. Resultaat stap 2'!R:R,0))</f>
        <v>De onbeschikbaarheid, lekkage of aanpassing van informatie kan leiden tot aanzienlijke juridische gevolgen zoals aanmaningen.</v>
      </c>
      <c r="R26" s="109" t="str">
        <f>INDEX('4b. Resultaat stap 2'!K:K,MATCH($J26,'4b. Resultaat stap 2'!R:R,0))</f>
        <v>Gemiddeld</v>
      </c>
      <c r="S26" s="109" t="str">
        <f>INDEX('4b. Resultaat stap 2'!L:L,MATCH($J26,'4b. Resultaat stap 2'!R:R,0))</f>
        <v>De onbeschikbaarheid, lekkage of aanpassing van informatie veroorzaakt een aanzienlijke verstoring van de dienstverlening. Het proces kan maximaal één week onbeschikbaar zijn zonder gevolgen voor de dienstverlening.</v>
      </c>
      <c r="T26" s="109" t="str">
        <f>INDEX('4b. Resultaat stap 2'!M:M,MATCH($J26,'4b. Resultaat stap 2'!R:R,0))</f>
        <v>Gemiddeld</v>
      </c>
      <c r="U26" s="109" t="str">
        <f>INDEX('4b. Resultaat stap 2'!N:N,MATCH($J26,'4b. Resultaat stap 2'!R:R,0))</f>
        <v>De onbeschikbaarheid of incorrectheid van informatie heeft een aanzienlijke impact op de gebruikers, met compensatie mogelijk en maximaal 50% van de gebruikers geïmpacteerd.</v>
      </c>
      <c r="V26" s="109" t="str">
        <f>INDEX('4b. Resultaat stap 2'!O:O,MATCH($J26,'4b. Resultaat stap 2'!R:R,0))</f>
        <v>Gemiddeld</v>
      </c>
      <c r="W26" s="109" t="e">
        <f>INDEX('4c. Resultaat stap 3'!G:G,MATCH($K26,'4c. Resultaat stap 3'!T:T,0))</f>
        <v>#N/A</v>
      </c>
      <c r="X26" s="109" t="e">
        <f>INDEX('4c. Resultaat stap 3'!H:H,MATCH($K26,'4c. Resultaat stap 3'!T:T,0))</f>
        <v>#N/A</v>
      </c>
      <c r="Y26" s="109" t="e">
        <f>INDEX('4c. Resultaat stap 3'!I:I,MATCH($K26,'4c. Resultaat stap 3'!T:T,0))</f>
        <v>#N/A</v>
      </c>
      <c r="Z26" s="109" t="e">
        <f>INDEX('4c. Resultaat stap 3'!J:J,MATCH($K26,'4c. Resultaat stap 3'!T:T,0))</f>
        <v>#N/A</v>
      </c>
      <c r="AA26" s="109" t="e">
        <f>INDEX('4c. Resultaat stap 3'!K:K,MATCH($K26,'4c. Resultaat stap 3'!T:T,0))</f>
        <v>#N/A</v>
      </c>
      <c r="AB26" s="109" t="e">
        <f>INDEX('4c. Resultaat stap 3'!L:L,MATCH($K26,'4c. Resultaat stap 3'!T:T,0))</f>
        <v>#N/A</v>
      </c>
      <c r="AC26" s="109" t="e">
        <f>INDEX('4c. Resultaat stap 3'!M:M,MATCH($K26,'4c. Resultaat stap 3'!T:T,0))</f>
        <v>#N/A</v>
      </c>
      <c r="AD26" s="109" t="e">
        <f>INDEX('4c. Resultaat stap 3'!N:N,MATCH($K26,'4c. Resultaat stap 3'!T:T,0))</f>
        <v>#N/A</v>
      </c>
      <c r="AE26" s="109" t="e">
        <f>INDEX('4c. Resultaat stap 3'!O:O,MATCH($K26,'4c. Resultaat stap 3'!T:T,0))</f>
        <v>#N/A</v>
      </c>
      <c r="AF26" s="109" t="e">
        <f>INDEX('4c. Resultaat stap 3'!P:P,MATCH($K26,'4c. Resultaat stap 3'!T:T,0))</f>
        <v>#N/A</v>
      </c>
      <c r="AG26" s="109" t="e">
        <f>INDEX('4c. Resultaat stap 3'!Q:Q,MATCH($K26,'4c. Resultaat stap 3'!T:T,0))</f>
        <v>#N/A</v>
      </c>
      <c r="AH26" s="109">
        <f t="shared" si="2"/>
        <v>0</v>
      </c>
      <c r="AI26" s="109" t="str">
        <f t="shared" si="3"/>
        <v>Niet kritiek</v>
      </c>
      <c r="AJ26" s="109" t="s">
        <v>198</v>
      </c>
      <c r="AK26" s="109"/>
      <c r="AL26" s="109" t="s">
        <v>2250</v>
      </c>
      <c r="AM26" s="109"/>
      <c r="AN26" s="109"/>
    </row>
    <row r="27" spans="1:40" ht="105" x14ac:dyDescent="0.25">
      <c r="A27" s="109" t="s">
        <v>13</v>
      </c>
      <c r="B27" s="109" t="s">
        <v>19</v>
      </c>
      <c r="C27" s="109" t="s">
        <v>46</v>
      </c>
      <c r="D27" s="109">
        <v>395</v>
      </c>
      <c r="E27" s="109" t="s">
        <v>510</v>
      </c>
      <c r="F27" s="109" t="s">
        <v>2255</v>
      </c>
      <c r="G27" s="79" t="s">
        <v>139</v>
      </c>
      <c r="H27" s="110" t="str">
        <f>INDEX('4a. Resultaat stap 1'!E:E,MATCH($J27,'4a. Resultaat stap 1'!I:I,0))</f>
        <v>Nee</v>
      </c>
      <c r="I27" s="110" t="e">
        <f>INDEX(Datavalidatie!$L$2:$L$28,MATCH(Table325[[#This Row],[CATEGORIE_DOMEIN_GROEP]],Datavalidatie!$K$2:$K$28,0))</f>
        <v>#N/A</v>
      </c>
      <c r="J27" s="110" t="str">
        <f t="shared" si="0"/>
        <v>Kernproces_Cultuur, sport en vrije tijd_Toerisme</v>
      </c>
      <c r="K27" s="110" t="str">
        <f t="shared" si="1"/>
        <v>Kernproces_Cultuur, sport en vrije tijd_Toerisme_Beheren van toeristische informatie</v>
      </c>
      <c r="L27" s="109" t="str">
        <f>INDEX('4b. Resultaat stap 2'!E:E,MATCH($J27,'4b. Resultaat stap 2'!R:R,0))</f>
        <v>Gemiddeld</v>
      </c>
      <c r="M27" s="109" t="str">
        <f>INDEX('4b. Resultaat stap 2'!$F:$F,MATCH(J27,'4b. Resultaat stap 2'!$R:$R,0))</f>
        <v>Problemen kunnen aanzienlijke kosten veroorzaken.</v>
      </c>
      <c r="N27" s="109" t="str">
        <f>INDEX('4b. Resultaat stap 2'!G:G,MATCH($J27,'4b. Resultaat stap 2'!R:R,0))</f>
        <v>Laag</v>
      </c>
      <c r="O27" s="109" t="str">
        <f>INDEX('4b. Resultaat stap 2'!H:H,MATCH($J27,'4b. Resultaat stap 2'!R:R,0))</f>
        <v>De onbeschikbaarheid, lekkage of aanpassing van informatie heeft een beperkte impact op de reputatie van het lokaal bestuur. Dit zal interne communicatie en communicatie naar betrokken belanghebbenden met zich meebrengen.</v>
      </c>
      <c r="P27" s="109" t="str">
        <f>INDEX('4b. Resultaat stap 2'!I:I,MATCH($J27,'4b. Resultaat stap 2'!R:R,0))</f>
        <v>Laag</v>
      </c>
      <c r="Q27" s="109" t="str">
        <f>INDEX('4b. Resultaat stap 2'!J:J,MATCH($J27,'4b. Resultaat stap 2'!R:R,0))</f>
        <v>De onbeschikbaarheid, lekkage of aanpassing van informatie kan leiden tot organisatorische problemen, maar heeft beperkte juridische gevolgen.</v>
      </c>
      <c r="R27" s="109" t="str">
        <f>INDEX('4b. Resultaat stap 2'!K:K,MATCH($J27,'4b. Resultaat stap 2'!R:R,0))</f>
        <v>Gemiddeld</v>
      </c>
      <c r="S27" s="109" t="str">
        <f>INDEX('4b. Resultaat stap 2'!L:L,MATCH($J27,'4b. Resultaat stap 2'!R:R,0))</f>
        <v>De onbeschikbaarheid, lekkage of aanpassing van informatie veroorzaakt een aanzienlijke verstoring van de dienstverlening. Het proces kan maximaal één week onbeschikbaar zijn zonder gevolgen voor de dienstverlening.</v>
      </c>
      <c r="T27" s="109" t="str">
        <f>INDEX('4b. Resultaat stap 2'!M:M,MATCH($J27,'4b. Resultaat stap 2'!R:R,0))</f>
        <v>Gemiddeld</v>
      </c>
      <c r="U27" s="109" t="str">
        <f>INDEX('4b. Resultaat stap 2'!N:N,MATCH($J27,'4b. Resultaat stap 2'!R:R,0))</f>
        <v>De onbeschikbaarheid of incorrectheid van informatie kan aanzienlijke impact hebben op de toerismewerking, met financiële schade voor gebruikers.</v>
      </c>
      <c r="V27" s="109" t="str">
        <f>INDEX('4b. Resultaat stap 2'!O:O,MATCH($J27,'4b. Resultaat stap 2'!R:R,0))</f>
        <v>Gemiddeld</v>
      </c>
      <c r="W27" s="109" t="e">
        <f>INDEX('4c. Resultaat stap 3'!G:G,MATCH($K27,'4c. Resultaat stap 3'!T:T,0))</f>
        <v>#N/A</v>
      </c>
      <c r="X27" s="109" t="e">
        <f>INDEX('4c. Resultaat stap 3'!H:H,MATCH($K27,'4c. Resultaat stap 3'!T:T,0))</f>
        <v>#N/A</v>
      </c>
      <c r="Y27" s="109" t="e">
        <f>INDEX('4c. Resultaat stap 3'!I:I,MATCH($K27,'4c. Resultaat stap 3'!T:T,0))</f>
        <v>#N/A</v>
      </c>
      <c r="Z27" s="109" t="e">
        <f>INDEX('4c. Resultaat stap 3'!J:J,MATCH($K27,'4c. Resultaat stap 3'!T:T,0))</f>
        <v>#N/A</v>
      </c>
      <c r="AA27" s="109" t="e">
        <f>INDEX('4c. Resultaat stap 3'!K:K,MATCH($K27,'4c. Resultaat stap 3'!T:T,0))</f>
        <v>#N/A</v>
      </c>
      <c r="AB27" s="109" t="e">
        <f>INDEX('4c. Resultaat stap 3'!L:L,MATCH($K27,'4c. Resultaat stap 3'!T:T,0))</f>
        <v>#N/A</v>
      </c>
      <c r="AC27" s="109" t="e">
        <f>INDEX('4c. Resultaat stap 3'!M:M,MATCH($K27,'4c. Resultaat stap 3'!T:T,0))</f>
        <v>#N/A</v>
      </c>
      <c r="AD27" s="109" t="e">
        <f>INDEX('4c. Resultaat stap 3'!N:N,MATCH($K27,'4c. Resultaat stap 3'!T:T,0))</f>
        <v>#N/A</v>
      </c>
      <c r="AE27" s="109" t="e">
        <f>INDEX('4c. Resultaat stap 3'!O:O,MATCH($K27,'4c. Resultaat stap 3'!T:T,0))</f>
        <v>#N/A</v>
      </c>
      <c r="AF27" s="109" t="e">
        <f>INDEX('4c. Resultaat stap 3'!P:P,MATCH($K27,'4c. Resultaat stap 3'!T:T,0))</f>
        <v>#N/A</v>
      </c>
      <c r="AG27" s="109" t="e">
        <f>INDEX('4c. Resultaat stap 3'!Q:Q,MATCH($K27,'4c. Resultaat stap 3'!T:T,0))</f>
        <v>#N/A</v>
      </c>
      <c r="AH27" s="109">
        <f t="shared" si="2"/>
        <v>0</v>
      </c>
      <c r="AI27" s="109" t="str">
        <f t="shared" si="3"/>
        <v>Niet kritiek</v>
      </c>
      <c r="AJ27" s="109" t="s">
        <v>198</v>
      </c>
      <c r="AK27" s="109"/>
      <c r="AL27" s="109" t="s">
        <v>2250</v>
      </c>
      <c r="AM27" s="109"/>
      <c r="AN27" s="109"/>
    </row>
    <row r="28" spans="1:40" ht="105" x14ac:dyDescent="0.25">
      <c r="A28" s="109" t="s">
        <v>13</v>
      </c>
      <c r="B28" s="109" t="s">
        <v>19</v>
      </c>
      <c r="C28" s="109" t="s">
        <v>25</v>
      </c>
      <c r="D28" s="109">
        <v>640</v>
      </c>
      <c r="E28" s="10" t="s">
        <v>601</v>
      </c>
      <c r="F28" s="109" t="s">
        <v>2255</v>
      </c>
      <c r="G28" s="79" t="s">
        <v>136</v>
      </c>
      <c r="H28" s="110" t="str">
        <f>INDEX('4a. Resultaat stap 1'!E:E,MATCH($J28,'4a. Resultaat stap 1'!I:I,0))</f>
        <v>Nee</v>
      </c>
      <c r="I28" s="110" t="e">
        <f>INDEX(Datavalidatie!$L$2:$L$28,MATCH(Table325[[#This Row],[CATEGORIE_DOMEIN_GROEP]],Datavalidatie!$K$2:$K$28,0))</f>
        <v>#N/A</v>
      </c>
      <c r="J28" s="110" t="str">
        <f t="shared" si="0"/>
        <v>Kernproces_Cultuur, sport en vrije tijd_Exploitatie (religieus) patrimonium</v>
      </c>
      <c r="K28" s="110" t="str">
        <f t="shared" si="1"/>
        <v>Kernproces_Cultuur, sport en vrije tijd_Exploitatie (religieus) patrimonium_Beheren van (religieus) patrimonium (bv. administratief toezicht kerkfabrieken)</v>
      </c>
      <c r="L28" s="109" t="str">
        <f>INDEX('4b. Resultaat stap 2'!E:E,MATCH($J28,'4b. Resultaat stap 2'!R:R,0))</f>
        <v>Laag</v>
      </c>
      <c r="M28" s="109" t="str">
        <f>INDEX('4b. Resultaat stap 2'!$F:$F,MATCH(J28,'4b. Resultaat stap 2'!$R:$R,0))</f>
        <v>Beperkte directe financiële gevolgen, hoewel belangrijk voor religieuze en culturele activiteiten.</v>
      </c>
      <c r="N28" s="109" t="str">
        <f>INDEX('4b. Resultaat stap 2'!G:G,MATCH($J28,'4b. Resultaat stap 2'!R:R,0))</f>
        <v>Laag</v>
      </c>
      <c r="O28" s="109" t="str">
        <f>INDEX('4b. Resultaat stap 2'!H:H,MATCH($J28,'4b. Resultaat stap 2'!R:R,0))</f>
        <v>De onbeschikbaarheid, lekkage of aanpassing van informatie heeft een beperkte impact op de reputatie van het lokaal bestuur. Dit zal interne communicatie en communicatie naar betrokken belanghebbenden met zich meebrengen.</v>
      </c>
      <c r="P28" s="109" t="str">
        <f>INDEX('4b. Resultaat stap 2'!I:I,MATCH($J28,'4b. Resultaat stap 2'!R:R,0))</f>
        <v>Gemiddeld</v>
      </c>
      <c r="Q28" s="109" t="str">
        <f>INDEX('4b. Resultaat stap 2'!J:J,MATCH($J28,'4b. Resultaat stap 2'!R:R,0))</f>
        <v>De onbeschikbaarheid, lekkage of aanpassing van informatie kan leiden tot aanzienlijke juridische gevolgen zoals aanmaningen.</v>
      </c>
      <c r="R28" s="109" t="str">
        <f>INDEX('4b. Resultaat stap 2'!K:K,MATCH($J28,'4b. Resultaat stap 2'!R:R,0))</f>
        <v>Laag</v>
      </c>
      <c r="S28" s="109" t="str">
        <f>INDEX('4b. Resultaat stap 2'!L:L,MATCH($J28,'4b. Resultaat stap 2'!R:R,0))</f>
        <v>De onbeschikbaarheid, lekkage of aanpassing van informatie veroorzaakt een beperkte verstoring van de dienstverlening. Het proces kan maximaal één maand onbeschikbaar zijn zonder gevolgen voor de dienstverlening.</v>
      </c>
      <c r="T28" s="109" t="str">
        <f>INDEX('4b. Resultaat stap 2'!M:M,MATCH($J28,'4b. Resultaat stap 2'!R:R,0))</f>
        <v>Laag</v>
      </c>
      <c r="U28" s="109" t="str">
        <f>INDEX('4b. Resultaat stap 2'!N:N,MATCH($J28,'4b. Resultaat stap 2'!R:R,0))</f>
        <v>De onbeschikbaarheid of incorrectheid van informatie heeft een beperkte impact op de gebruikers, met compensatie mogelijk en maximaal 20% van de gebruikers geïmpacteerd.</v>
      </c>
      <c r="V28" s="109" t="str">
        <f>INDEX('4b. Resultaat stap 2'!O:O,MATCH($J28,'4b. Resultaat stap 2'!R:R,0))</f>
        <v>Gemiddeld</v>
      </c>
      <c r="W28" s="109" t="e">
        <f>INDEX('4c. Resultaat stap 3'!G:G,MATCH($K28,'4c. Resultaat stap 3'!T:T,0))</f>
        <v>#N/A</v>
      </c>
      <c r="X28" s="109" t="e">
        <f>INDEX('4c. Resultaat stap 3'!H:H,MATCH($K28,'4c. Resultaat stap 3'!T:T,0))</f>
        <v>#N/A</v>
      </c>
      <c r="Y28" s="109" t="e">
        <f>INDEX('4c. Resultaat stap 3'!I:I,MATCH($K28,'4c. Resultaat stap 3'!T:T,0))</f>
        <v>#N/A</v>
      </c>
      <c r="Z28" s="109" t="e">
        <f>INDEX('4c. Resultaat stap 3'!J:J,MATCH($K28,'4c. Resultaat stap 3'!T:T,0))</f>
        <v>#N/A</v>
      </c>
      <c r="AA28" s="109" t="e">
        <f>INDEX('4c. Resultaat stap 3'!K:K,MATCH($K28,'4c. Resultaat stap 3'!T:T,0))</f>
        <v>#N/A</v>
      </c>
      <c r="AB28" s="109" t="e">
        <f>INDEX('4c. Resultaat stap 3'!L:L,MATCH($K28,'4c. Resultaat stap 3'!T:T,0))</f>
        <v>#N/A</v>
      </c>
      <c r="AC28" s="109" t="e">
        <f>INDEX('4c. Resultaat stap 3'!M:M,MATCH($K28,'4c. Resultaat stap 3'!T:T,0))</f>
        <v>#N/A</v>
      </c>
      <c r="AD28" s="109" t="e">
        <f>INDEX('4c. Resultaat stap 3'!N:N,MATCH($K28,'4c. Resultaat stap 3'!T:T,0))</f>
        <v>#N/A</v>
      </c>
      <c r="AE28" s="109" t="e">
        <f>INDEX('4c. Resultaat stap 3'!O:O,MATCH($K28,'4c. Resultaat stap 3'!T:T,0))</f>
        <v>#N/A</v>
      </c>
      <c r="AF28" s="109" t="e">
        <f>INDEX('4c. Resultaat stap 3'!P:P,MATCH($K28,'4c. Resultaat stap 3'!T:T,0))</f>
        <v>#N/A</v>
      </c>
      <c r="AG28" s="109" t="e">
        <f>INDEX('4c. Resultaat stap 3'!Q:Q,MATCH($K28,'4c. Resultaat stap 3'!T:T,0))</f>
        <v>#N/A</v>
      </c>
      <c r="AH28" s="109">
        <f t="shared" si="2"/>
        <v>0</v>
      </c>
      <c r="AI28" s="109" t="str">
        <f t="shared" si="3"/>
        <v>Niet kritiek</v>
      </c>
      <c r="AJ28" s="109" t="s">
        <v>198</v>
      </c>
      <c r="AK28" s="109" t="s">
        <v>2560</v>
      </c>
      <c r="AL28" s="109" t="s">
        <v>2252</v>
      </c>
      <c r="AM28" s="109"/>
      <c r="AN28" s="109" t="s">
        <v>2452</v>
      </c>
    </row>
    <row r="29" spans="1:40" ht="105" x14ac:dyDescent="0.25">
      <c r="A29" s="109" t="s">
        <v>13</v>
      </c>
      <c r="B29" s="109" t="s">
        <v>19</v>
      </c>
      <c r="C29" s="109" t="s">
        <v>26</v>
      </c>
      <c r="D29" s="109">
        <v>643</v>
      </c>
      <c r="E29" s="10" t="s">
        <v>705</v>
      </c>
      <c r="F29" s="109" t="s">
        <v>2255</v>
      </c>
      <c r="G29" s="79" t="s">
        <v>139</v>
      </c>
      <c r="H29" s="110" t="str">
        <f>INDEX('4a. Resultaat stap 1'!E:E,MATCH($J29,'4a. Resultaat stap 1'!I:I,0))</f>
        <v>Nee</v>
      </c>
      <c r="I29" s="110" t="e">
        <f>INDEX(Datavalidatie!$L$2:$L$28,MATCH(Table325[[#This Row],[CATEGORIE_DOMEIN_GROEP]],Datavalidatie!$K$2:$K$28,0))</f>
        <v>#N/A</v>
      </c>
      <c r="J29" s="110" t="str">
        <f t="shared" si="0"/>
        <v>Kernproces_Cultuur, sport en vrije tijd_Jeugd- en seniorenwerking</v>
      </c>
      <c r="K29" s="110" t="str">
        <f t="shared" si="1"/>
        <v>Kernproces_Cultuur, sport en vrije tijd_Jeugd- en seniorenwerking_Beheren van speelpleinen/velden en skateparken</v>
      </c>
      <c r="L29" s="109" t="str">
        <f>INDEX('4b. Resultaat stap 2'!E:E,MATCH($J29,'4b. Resultaat stap 2'!R:R,0))</f>
        <v>Gemiddeld</v>
      </c>
      <c r="M29" s="109" t="str">
        <f>INDEX('4b. Resultaat stap 2'!$F:$F,MATCH(J29,'4b. Resultaat stap 2'!$R:$R,0))</f>
        <v xml:space="preserve">Problemen kunnen aanzienlijke kosten veroorzaken en zijn belangrijk voor sociale cohesie. </v>
      </c>
      <c r="N29" s="109" t="str">
        <f>INDEX('4b. Resultaat stap 2'!G:G,MATCH($J29,'4b. Resultaat stap 2'!R:R,0))</f>
        <v>Laag</v>
      </c>
      <c r="O29" s="109" t="str">
        <f>INDEX('4b. Resultaat stap 2'!H:H,MATCH($J29,'4b. Resultaat stap 2'!R:R,0))</f>
        <v>De onbeschikbaarheid, lekkage of aanpassing van informatie heeft een beperkte impact op de reputatie van het lokaal bestuur. Dit zal interne communicatie en communicatie naar betrokken belanghebbenden met zich meebrengen.</v>
      </c>
      <c r="P29" s="109" t="str">
        <f>INDEX('4b. Resultaat stap 2'!I:I,MATCH($J29,'4b. Resultaat stap 2'!R:R,0))</f>
        <v>Laag</v>
      </c>
      <c r="Q29" s="109" t="str">
        <f>INDEX('4b. Resultaat stap 2'!J:J,MATCH($J29,'4b. Resultaat stap 2'!R:R,0))</f>
        <v>De onbeschikbaarheid, lekkage of aanpassing van informatie kan leiden tot organisatorische problemen, maar heeft beperkte juridische gevolgen.</v>
      </c>
      <c r="R29" s="109" t="str">
        <f>INDEX('4b. Resultaat stap 2'!K:K,MATCH($J29,'4b. Resultaat stap 2'!R:R,0))</f>
        <v>Laag</v>
      </c>
      <c r="S29" s="109" t="str">
        <f>INDEX('4b. Resultaat stap 2'!L:L,MATCH($J29,'4b. Resultaat stap 2'!R:R,0))</f>
        <v>De onbeschikbaarheid, lekkage of aanpassing van informatie veroorzaakt een beperkte verstoring van de dienstverlening. Het proces kan maximaal één maand onbeschikbaar zijn zonder gevolgen voor de dienstverlening.</v>
      </c>
      <c r="T29" s="109" t="str">
        <f>INDEX('4b. Resultaat stap 2'!M:M,MATCH($J29,'4b. Resultaat stap 2'!R:R,0))</f>
        <v>Gemiddeld</v>
      </c>
      <c r="U29" s="109" t="str">
        <f>INDEX('4b. Resultaat stap 2'!N:N,MATCH($J29,'4b. Resultaat stap 2'!R:R,0))</f>
        <v>De onbeschikbaarheid of incorrectheid van informatie kan aanzienlijke impact hebben op de jeugd- en seniorenwerking, met financiële schade voor gebruikers.</v>
      </c>
      <c r="V29" s="109" t="str">
        <f>INDEX('4b. Resultaat stap 2'!O:O,MATCH($J29,'4b. Resultaat stap 2'!R:R,0))</f>
        <v>Gemiddeld</v>
      </c>
      <c r="W29" s="109" t="e">
        <f>INDEX('4c. Resultaat stap 3'!G:G,MATCH($K29,'4c. Resultaat stap 3'!T:T,0))</f>
        <v>#N/A</v>
      </c>
      <c r="X29" s="109" t="e">
        <f>INDEX('4c. Resultaat stap 3'!H:H,MATCH($K29,'4c. Resultaat stap 3'!T:T,0))</f>
        <v>#N/A</v>
      </c>
      <c r="Y29" s="109" t="e">
        <f>INDEX('4c. Resultaat stap 3'!I:I,MATCH($K29,'4c. Resultaat stap 3'!T:T,0))</f>
        <v>#N/A</v>
      </c>
      <c r="Z29" s="109" t="e">
        <f>INDEX('4c. Resultaat stap 3'!J:J,MATCH($K29,'4c. Resultaat stap 3'!T:T,0))</f>
        <v>#N/A</v>
      </c>
      <c r="AA29" s="109" t="e">
        <f>INDEX('4c. Resultaat stap 3'!K:K,MATCH($K29,'4c. Resultaat stap 3'!T:T,0))</f>
        <v>#N/A</v>
      </c>
      <c r="AB29" s="109" t="e">
        <f>INDEX('4c. Resultaat stap 3'!L:L,MATCH($K29,'4c. Resultaat stap 3'!T:T,0))</f>
        <v>#N/A</v>
      </c>
      <c r="AC29" s="109" t="e">
        <f>INDEX('4c. Resultaat stap 3'!M:M,MATCH($K29,'4c. Resultaat stap 3'!T:T,0))</f>
        <v>#N/A</v>
      </c>
      <c r="AD29" s="109" t="e">
        <f>INDEX('4c. Resultaat stap 3'!N:N,MATCH($K29,'4c. Resultaat stap 3'!T:T,0))</f>
        <v>#N/A</v>
      </c>
      <c r="AE29" s="109" t="e">
        <f>INDEX('4c. Resultaat stap 3'!O:O,MATCH($K29,'4c. Resultaat stap 3'!T:T,0))</f>
        <v>#N/A</v>
      </c>
      <c r="AF29" s="109" t="e">
        <f>INDEX('4c. Resultaat stap 3'!P:P,MATCH($K29,'4c. Resultaat stap 3'!T:T,0))</f>
        <v>#N/A</v>
      </c>
      <c r="AG29" s="109" t="e">
        <f>INDEX('4c. Resultaat stap 3'!Q:Q,MATCH($K29,'4c. Resultaat stap 3'!T:T,0))</f>
        <v>#N/A</v>
      </c>
      <c r="AH29" s="109">
        <f t="shared" si="2"/>
        <v>0</v>
      </c>
      <c r="AI29" s="109" t="str">
        <f t="shared" si="3"/>
        <v>Niet kritiek</v>
      </c>
      <c r="AJ29" s="109" t="s">
        <v>198</v>
      </c>
      <c r="AK29" s="109"/>
      <c r="AL29" s="109" t="s">
        <v>2250</v>
      </c>
      <c r="AM29" s="109"/>
      <c r="AN29" s="109"/>
    </row>
    <row r="30" spans="1:40" ht="105" x14ac:dyDescent="0.25">
      <c r="A30" s="109" t="s">
        <v>13</v>
      </c>
      <c r="B30" s="109" t="s">
        <v>19</v>
      </c>
      <c r="C30" s="109" t="s">
        <v>26</v>
      </c>
      <c r="D30" s="109">
        <v>645</v>
      </c>
      <c r="E30" s="10" t="s">
        <v>707</v>
      </c>
      <c r="F30" s="109" t="s">
        <v>2255</v>
      </c>
      <c r="G30" s="78" t="s">
        <v>136</v>
      </c>
      <c r="H30" s="110" t="str">
        <f>INDEX('4a. Resultaat stap 1'!E:E,MATCH($J30,'4a. Resultaat stap 1'!I:I,0))</f>
        <v>Nee</v>
      </c>
      <c r="I30" s="110" t="e">
        <f>INDEX(Datavalidatie!$L$2:$L$28,MATCH(Table325[[#This Row],[CATEGORIE_DOMEIN_GROEP]],Datavalidatie!$K$2:$K$28,0))</f>
        <v>#N/A</v>
      </c>
      <c r="J30" s="110" t="str">
        <f t="shared" si="0"/>
        <v>Kernproces_Cultuur, sport en vrije tijd_Jeugd- en seniorenwerking</v>
      </c>
      <c r="K30" s="110" t="str">
        <f t="shared" si="1"/>
        <v>Kernproces_Cultuur, sport en vrije tijd_Jeugd- en seniorenwerking_Beheren en organiseren van sportkampen en speelpleinwerking (inschrijvingen, communicaties, vormgeven, etc.)</v>
      </c>
      <c r="L30" s="109" t="str">
        <f>INDEX('4b. Resultaat stap 2'!E:E,MATCH($J30,'4b. Resultaat stap 2'!R:R,0))</f>
        <v>Gemiddeld</v>
      </c>
      <c r="M30" s="109" t="str">
        <f>INDEX('4b. Resultaat stap 2'!$F:$F,MATCH(J30,'4b. Resultaat stap 2'!$R:$R,0))</f>
        <v xml:space="preserve">Problemen kunnen aanzienlijke kosten veroorzaken en zijn belangrijk voor sociale cohesie. </v>
      </c>
      <c r="N30" s="109" t="str">
        <f>INDEX('4b. Resultaat stap 2'!G:G,MATCH($J30,'4b. Resultaat stap 2'!R:R,0))</f>
        <v>Laag</v>
      </c>
      <c r="O30" s="109" t="str">
        <f>INDEX('4b. Resultaat stap 2'!H:H,MATCH($J30,'4b. Resultaat stap 2'!R:R,0))</f>
        <v>De onbeschikbaarheid, lekkage of aanpassing van informatie heeft een beperkte impact op de reputatie van het lokaal bestuur. Dit zal interne communicatie en communicatie naar betrokken belanghebbenden met zich meebrengen.</v>
      </c>
      <c r="P30" s="109" t="str">
        <f>INDEX('4b. Resultaat stap 2'!I:I,MATCH($J30,'4b. Resultaat stap 2'!R:R,0))</f>
        <v>Laag</v>
      </c>
      <c r="Q30" s="109" t="str">
        <f>INDEX('4b. Resultaat stap 2'!J:J,MATCH($J30,'4b. Resultaat stap 2'!R:R,0))</f>
        <v>De onbeschikbaarheid, lekkage of aanpassing van informatie kan leiden tot organisatorische problemen, maar heeft beperkte juridische gevolgen.</v>
      </c>
      <c r="R30" s="109" t="str">
        <f>INDEX('4b. Resultaat stap 2'!K:K,MATCH($J30,'4b. Resultaat stap 2'!R:R,0))</f>
        <v>Laag</v>
      </c>
      <c r="S30" s="109" t="str">
        <f>INDEX('4b. Resultaat stap 2'!L:L,MATCH($J30,'4b. Resultaat stap 2'!R:R,0))</f>
        <v>De onbeschikbaarheid, lekkage of aanpassing van informatie veroorzaakt een beperkte verstoring van de dienstverlening. Het proces kan maximaal één maand onbeschikbaar zijn zonder gevolgen voor de dienstverlening.</v>
      </c>
      <c r="T30" s="109" t="str">
        <f>INDEX('4b. Resultaat stap 2'!M:M,MATCH($J30,'4b. Resultaat stap 2'!R:R,0))</f>
        <v>Gemiddeld</v>
      </c>
      <c r="U30" s="109" t="str">
        <f>INDEX('4b. Resultaat stap 2'!N:N,MATCH($J30,'4b. Resultaat stap 2'!R:R,0))</f>
        <v>De onbeschikbaarheid of incorrectheid van informatie kan aanzienlijke impact hebben op de jeugd- en seniorenwerking, met financiële schade voor gebruikers.</v>
      </c>
      <c r="V30" s="109" t="str">
        <f>INDEX('4b. Resultaat stap 2'!O:O,MATCH($J30,'4b. Resultaat stap 2'!R:R,0))</f>
        <v>Gemiddeld</v>
      </c>
      <c r="W30" s="109" t="e">
        <f>INDEX('4c. Resultaat stap 3'!G:G,MATCH($K30,'4c. Resultaat stap 3'!T:T,0))</f>
        <v>#N/A</v>
      </c>
      <c r="X30" s="109" t="e">
        <f>INDEX('4c. Resultaat stap 3'!H:H,MATCH($K30,'4c. Resultaat stap 3'!T:T,0))</f>
        <v>#N/A</v>
      </c>
      <c r="Y30" s="109" t="e">
        <f>INDEX('4c. Resultaat stap 3'!I:I,MATCH($K30,'4c. Resultaat stap 3'!T:T,0))</f>
        <v>#N/A</v>
      </c>
      <c r="Z30" s="109" t="e">
        <f>INDEX('4c. Resultaat stap 3'!J:J,MATCH($K30,'4c. Resultaat stap 3'!T:T,0))</f>
        <v>#N/A</v>
      </c>
      <c r="AA30" s="109" t="e">
        <f>INDEX('4c. Resultaat stap 3'!K:K,MATCH($K30,'4c. Resultaat stap 3'!T:T,0))</f>
        <v>#N/A</v>
      </c>
      <c r="AB30" s="109" t="e">
        <f>INDEX('4c. Resultaat stap 3'!L:L,MATCH($K30,'4c. Resultaat stap 3'!T:T,0))</f>
        <v>#N/A</v>
      </c>
      <c r="AC30" s="109" t="e">
        <f>INDEX('4c. Resultaat stap 3'!M:M,MATCH($K30,'4c. Resultaat stap 3'!T:T,0))</f>
        <v>#N/A</v>
      </c>
      <c r="AD30" s="109" t="e">
        <f>INDEX('4c. Resultaat stap 3'!N:N,MATCH($K30,'4c. Resultaat stap 3'!T:T,0))</f>
        <v>#N/A</v>
      </c>
      <c r="AE30" s="109" t="e">
        <f>INDEX('4c. Resultaat stap 3'!O:O,MATCH($K30,'4c. Resultaat stap 3'!T:T,0))</f>
        <v>#N/A</v>
      </c>
      <c r="AF30" s="109" t="e">
        <f>INDEX('4c. Resultaat stap 3'!P:P,MATCH($K30,'4c. Resultaat stap 3'!T:T,0))</f>
        <v>#N/A</v>
      </c>
      <c r="AG30" s="109" t="e">
        <f>INDEX('4c. Resultaat stap 3'!Q:Q,MATCH($K30,'4c. Resultaat stap 3'!T:T,0))</f>
        <v>#N/A</v>
      </c>
      <c r="AH30" s="109">
        <f t="shared" si="2"/>
        <v>0</v>
      </c>
      <c r="AI30" s="109" t="str">
        <f t="shared" si="3"/>
        <v>Niet kritiek</v>
      </c>
      <c r="AJ30" s="109" t="s">
        <v>198</v>
      </c>
      <c r="AK30" s="109"/>
      <c r="AL30" s="109" t="s">
        <v>2250</v>
      </c>
      <c r="AM30" s="109"/>
      <c r="AN30" s="109"/>
    </row>
    <row r="31" spans="1:40" ht="105" x14ac:dyDescent="0.25">
      <c r="A31" s="109" t="s">
        <v>13</v>
      </c>
      <c r="B31" s="109" t="s">
        <v>19</v>
      </c>
      <c r="C31" s="109" t="s">
        <v>2446</v>
      </c>
      <c r="D31" s="109">
        <v>646</v>
      </c>
      <c r="E31" s="10" t="s">
        <v>611</v>
      </c>
      <c r="F31" s="109" t="s">
        <v>2255</v>
      </c>
      <c r="G31" s="78" t="s">
        <v>140</v>
      </c>
      <c r="H31" s="110" t="str">
        <f>INDEX('4a. Resultaat stap 1'!E:E,MATCH($J31,'4a. Resultaat stap 1'!I:I,0))</f>
        <v>Nee</v>
      </c>
      <c r="I31" s="110" t="e">
        <f>INDEX(Datavalidatie!$L$2:$L$28,MATCH(Table325[[#This Row],[CATEGORIE_DOMEIN_GROEP]],Datavalidatie!$K$2:$K$28,0))</f>
        <v>#N/A</v>
      </c>
      <c r="J31" s="110" t="str">
        <f t="shared" si="0"/>
        <v>Kernproces_Cultuur, sport en vrije tijd_Exploitatie sportinfrastructuur</v>
      </c>
      <c r="K31" s="110" t="str">
        <f t="shared" si="1"/>
        <v>Kernproces_Cultuur, sport en vrije tijd_Exploitatie sportinfrastructuur_Uitvoeren van administratie / secretariaat (bv. beheren van reservaties, kassa, etc.)</v>
      </c>
      <c r="L31" s="109" t="str">
        <f>INDEX('4b. Resultaat stap 2'!E:E,MATCH($J31,'4b. Resultaat stap 2'!R:R,0))</f>
        <v>Gemiddeld</v>
      </c>
      <c r="M31" s="109" t="str">
        <f>INDEX('4b. Resultaat stap 2'!$F:$F,MATCH(J31,'4b. Resultaat stap 2'!$R:$R,0))</f>
        <v>Problemen kunnen aanzienlijke kosten en financiële schade veroorzaken.</v>
      </c>
      <c r="N31" s="109" t="str">
        <f>INDEX('4b. Resultaat stap 2'!G:G,MATCH($J31,'4b. Resultaat stap 2'!R:R,0))</f>
        <v>Laag</v>
      </c>
      <c r="O31" s="109" t="str">
        <f>INDEX('4b. Resultaat stap 2'!H:H,MATCH($J31,'4b. Resultaat stap 2'!R:R,0))</f>
        <v>De onbeschikbaarheid, lekkage of aanpassing van informatie heeft een beperkte impact op de reputatie van het lokaal bestuur. Dit zal interne communicatie en communicatie naar betrokken belanghebbenden met zich meebrengen.</v>
      </c>
      <c r="P31" s="109" t="str">
        <f>INDEX('4b. Resultaat stap 2'!I:I,MATCH($J31,'4b. Resultaat stap 2'!R:R,0))</f>
        <v>Laag</v>
      </c>
      <c r="Q31" s="109" t="str">
        <f>INDEX('4b. Resultaat stap 2'!J:J,MATCH($J31,'4b. Resultaat stap 2'!R:R,0))</f>
        <v>De onbeschikbaarheid, lekkage of aanpassing van informatie kan leiden tot organisatorische problemen, maar heeft beperkte juridische gevolgen.</v>
      </c>
      <c r="R31" s="109" t="str">
        <f>INDEX('4b. Resultaat stap 2'!K:K,MATCH($J31,'4b. Resultaat stap 2'!R:R,0))</f>
        <v>Gemiddeld</v>
      </c>
      <c r="S31" s="109" t="str">
        <f>INDEX('4b. Resultaat stap 2'!L:L,MATCH($J31,'4b. Resultaat stap 2'!R:R,0))</f>
        <v>De onbeschikbaarheid, lekkage of aanpassing van informatie veroorzaakt een aanzienlijke verstoring van de dienstverlening. Het proces kan maximaal één week onbeschikbaar zijn zonder gevolgen voor de dienstverlening.</v>
      </c>
      <c r="T31" s="109" t="str">
        <f>INDEX('4b. Resultaat stap 2'!M:M,MATCH($J31,'4b. Resultaat stap 2'!R:R,0))</f>
        <v>Gemiddeld</v>
      </c>
      <c r="U31" s="109" t="str">
        <f>INDEX('4b. Resultaat stap 2'!N:N,MATCH($J31,'4b. Resultaat stap 2'!R:R,0))</f>
        <v>De onbeschikbaarheid of incorrectheid van informatie kan aanzienlijke impact hebben op de exploitatie van infrastructuur, met financiële schade voor gebruikers.</v>
      </c>
      <c r="V31" s="109" t="str">
        <f>INDEX('4b. Resultaat stap 2'!O:O,MATCH($J31,'4b. Resultaat stap 2'!R:R,0))</f>
        <v>Gemiddeld</v>
      </c>
      <c r="W31" s="109" t="e">
        <f>INDEX('4c. Resultaat stap 3'!G:G,MATCH($K31,'4c. Resultaat stap 3'!T:T,0))</f>
        <v>#N/A</v>
      </c>
      <c r="X31" s="109" t="e">
        <f>INDEX('4c. Resultaat stap 3'!H:H,MATCH($K31,'4c. Resultaat stap 3'!T:T,0))</f>
        <v>#N/A</v>
      </c>
      <c r="Y31" s="109" t="e">
        <f>INDEX('4c. Resultaat stap 3'!I:I,MATCH($K31,'4c. Resultaat stap 3'!T:T,0))</f>
        <v>#N/A</v>
      </c>
      <c r="Z31" s="109" t="e">
        <f>INDEX('4c. Resultaat stap 3'!J:J,MATCH($K31,'4c. Resultaat stap 3'!T:T,0))</f>
        <v>#N/A</v>
      </c>
      <c r="AA31" s="109" t="e">
        <f>INDEX('4c. Resultaat stap 3'!K:K,MATCH($K31,'4c. Resultaat stap 3'!T:T,0))</f>
        <v>#N/A</v>
      </c>
      <c r="AB31" s="109" t="e">
        <f>INDEX('4c. Resultaat stap 3'!L:L,MATCH($K31,'4c. Resultaat stap 3'!T:T,0))</f>
        <v>#N/A</v>
      </c>
      <c r="AC31" s="109" t="e">
        <f>INDEX('4c. Resultaat stap 3'!M:M,MATCH($K31,'4c. Resultaat stap 3'!T:T,0))</f>
        <v>#N/A</v>
      </c>
      <c r="AD31" s="109" t="e">
        <f>INDEX('4c. Resultaat stap 3'!N:N,MATCH($K31,'4c. Resultaat stap 3'!T:T,0))</f>
        <v>#N/A</v>
      </c>
      <c r="AE31" s="109" t="e">
        <f>INDEX('4c. Resultaat stap 3'!O:O,MATCH($K31,'4c. Resultaat stap 3'!T:T,0))</f>
        <v>#N/A</v>
      </c>
      <c r="AF31" s="109" t="e">
        <f>INDEX('4c. Resultaat stap 3'!P:P,MATCH($K31,'4c. Resultaat stap 3'!T:T,0))</f>
        <v>#N/A</v>
      </c>
      <c r="AG31" s="109" t="e">
        <f>INDEX('4c. Resultaat stap 3'!Q:Q,MATCH($K31,'4c. Resultaat stap 3'!T:T,0))</f>
        <v>#N/A</v>
      </c>
      <c r="AH31" s="109">
        <f t="shared" si="2"/>
        <v>0</v>
      </c>
      <c r="AI31" s="109" t="str">
        <f t="shared" si="3"/>
        <v>Niet kritiek</v>
      </c>
      <c r="AJ31" s="109" t="s">
        <v>198</v>
      </c>
      <c r="AK31" s="109"/>
      <c r="AL31" s="109" t="s">
        <v>2250</v>
      </c>
      <c r="AM31" s="109"/>
      <c r="AN31" s="109"/>
    </row>
    <row r="32" spans="1:40" ht="105" x14ac:dyDescent="0.25">
      <c r="A32" s="109" t="s">
        <v>13</v>
      </c>
      <c r="B32" s="109" t="s">
        <v>19</v>
      </c>
      <c r="C32" s="109" t="s">
        <v>25</v>
      </c>
      <c r="D32" s="109">
        <v>647</v>
      </c>
      <c r="E32" s="10" t="s">
        <v>602</v>
      </c>
      <c r="F32" s="109" t="s">
        <v>2255</v>
      </c>
      <c r="G32" s="78" t="s">
        <v>140</v>
      </c>
      <c r="H32" s="110" t="str">
        <f>INDEX('4a. Resultaat stap 1'!E:E,MATCH($J32,'4a. Resultaat stap 1'!I:I,0))</f>
        <v>Nee</v>
      </c>
      <c r="I32" s="110" t="e">
        <f>INDEX(Datavalidatie!$L$2:$L$28,MATCH(Table325[[#This Row],[CATEGORIE_DOMEIN_GROEP]],Datavalidatie!$K$2:$K$28,0))</f>
        <v>#N/A</v>
      </c>
      <c r="J32" s="110" t="str">
        <f t="shared" si="0"/>
        <v>Kernproces_Cultuur, sport en vrije tijd_Exploitatie (religieus) patrimonium</v>
      </c>
      <c r="K32" s="110" t="str">
        <f t="shared" si="1"/>
        <v>Kernproces_Cultuur, sport en vrije tijd_Exploitatie (religieus) patrimonium_Uitvoeren van administratie / secretariaat</v>
      </c>
      <c r="L32" s="109" t="str">
        <f>INDEX('4b. Resultaat stap 2'!E:E,MATCH($J32,'4b. Resultaat stap 2'!R:R,0))</f>
        <v>Laag</v>
      </c>
      <c r="M32" s="109" t="str">
        <f>INDEX('4b. Resultaat stap 2'!$F:$F,MATCH(J32,'4b. Resultaat stap 2'!$R:$R,0))</f>
        <v>Beperkte directe financiële gevolgen, hoewel belangrijk voor religieuze en culturele activiteiten.</v>
      </c>
      <c r="N32" s="109" t="str">
        <f>INDEX('4b. Resultaat stap 2'!G:G,MATCH($J32,'4b. Resultaat stap 2'!R:R,0))</f>
        <v>Laag</v>
      </c>
      <c r="O32" s="109" t="str">
        <f>INDEX('4b. Resultaat stap 2'!H:H,MATCH($J32,'4b. Resultaat stap 2'!R:R,0))</f>
        <v>De onbeschikbaarheid, lekkage of aanpassing van informatie heeft een beperkte impact op de reputatie van het lokaal bestuur. Dit zal interne communicatie en communicatie naar betrokken belanghebbenden met zich meebrengen.</v>
      </c>
      <c r="P32" s="109" t="str">
        <f>INDEX('4b. Resultaat stap 2'!I:I,MATCH($J32,'4b. Resultaat stap 2'!R:R,0))</f>
        <v>Gemiddeld</v>
      </c>
      <c r="Q32" s="109" t="str">
        <f>INDEX('4b. Resultaat stap 2'!J:J,MATCH($J32,'4b. Resultaat stap 2'!R:R,0))</f>
        <v>De onbeschikbaarheid, lekkage of aanpassing van informatie kan leiden tot aanzienlijke juridische gevolgen zoals aanmaningen.</v>
      </c>
      <c r="R32" s="109" t="str">
        <f>INDEX('4b. Resultaat stap 2'!K:K,MATCH($J32,'4b. Resultaat stap 2'!R:R,0))</f>
        <v>Laag</v>
      </c>
      <c r="S32" s="109" t="str">
        <f>INDEX('4b. Resultaat stap 2'!L:L,MATCH($J32,'4b. Resultaat stap 2'!R:R,0))</f>
        <v>De onbeschikbaarheid, lekkage of aanpassing van informatie veroorzaakt een beperkte verstoring van de dienstverlening. Het proces kan maximaal één maand onbeschikbaar zijn zonder gevolgen voor de dienstverlening.</v>
      </c>
      <c r="T32" s="109" t="str">
        <f>INDEX('4b. Resultaat stap 2'!M:M,MATCH($J32,'4b. Resultaat stap 2'!R:R,0))</f>
        <v>Laag</v>
      </c>
      <c r="U32" s="109" t="str">
        <f>INDEX('4b. Resultaat stap 2'!N:N,MATCH($J32,'4b. Resultaat stap 2'!R:R,0))</f>
        <v>De onbeschikbaarheid of incorrectheid van informatie heeft een beperkte impact op de gebruikers, met compensatie mogelijk en maximaal 20% van de gebruikers geïmpacteerd.</v>
      </c>
      <c r="V32" s="109" t="str">
        <f>INDEX('4b. Resultaat stap 2'!O:O,MATCH($J32,'4b. Resultaat stap 2'!R:R,0))</f>
        <v>Gemiddeld</v>
      </c>
      <c r="W32" s="109" t="e">
        <f>INDEX('4c. Resultaat stap 3'!G:G,MATCH($K32,'4c. Resultaat stap 3'!T:T,0))</f>
        <v>#N/A</v>
      </c>
      <c r="X32" s="109" t="e">
        <f>INDEX('4c. Resultaat stap 3'!H:H,MATCH($K32,'4c. Resultaat stap 3'!T:T,0))</f>
        <v>#N/A</v>
      </c>
      <c r="Y32" s="109" t="e">
        <f>INDEX('4c. Resultaat stap 3'!I:I,MATCH($K32,'4c. Resultaat stap 3'!T:T,0))</f>
        <v>#N/A</v>
      </c>
      <c r="Z32" s="109" t="e">
        <f>INDEX('4c. Resultaat stap 3'!J:J,MATCH($K32,'4c. Resultaat stap 3'!T:T,0))</f>
        <v>#N/A</v>
      </c>
      <c r="AA32" s="109" t="e">
        <f>INDEX('4c. Resultaat stap 3'!K:K,MATCH($K32,'4c. Resultaat stap 3'!T:T,0))</f>
        <v>#N/A</v>
      </c>
      <c r="AB32" s="109" t="e">
        <f>INDEX('4c. Resultaat stap 3'!L:L,MATCH($K32,'4c. Resultaat stap 3'!T:T,0))</f>
        <v>#N/A</v>
      </c>
      <c r="AC32" s="109" t="e">
        <f>INDEX('4c. Resultaat stap 3'!M:M,MATCH($K32,'4c. Resultaat stap 3'!T:T,0))</f>
        <v>#N/A</v>
      </c>
      <c r="AD32" s="109" t="e">
        <f>INDEX('4c. Resultaat stap 3'!N:N,MATCH($K32,'4c. Resultaat stap 3'!T:T,0))</f>
        <v>#N/A</v>
      </c>
      <c r="AE32" s="109" t="e">
        <f>INDEX('4c. Resultaat stap 3'!O:O,MATCH($K32,'4c. Resultaat stap 3'!T:T,0))</f>
        <v>#N/A</v>
      </c>
      <c r="AF32" s="109" t="e">
        <f>INDEX('4c. Resultaat stap 3'!P:P,MATCH($K32,'4c. Resultaat stap 3'!T:T,0))</f>
        <v>#N/A</v>
      </c>
      <c r="AG32" s="109" t="e">
        <f>INDEX('4c. Resultaat stap 3'!Q:Q,MATCH($K32,'4c. Resultaat stap 3'!T:T,0))</f>
        <v>#N/A</v>
      </c>
      <c r="AH32" s="109">
        <f t="shared" si="2"/>
        <v>0</v>
      </c>
      <c r="AI32" s="109" t="str">
        <f t="shared" si="3"/>
        <v>Niet kritiek</v>
      </c>
      <c r="AJ32" s="109" t="s">
        <v>198</v>
      </c>
      <c r="AK32" s="109"/>
      <c r="AL32" s="109" t="s">
        <v>2250</v>
      </c>
      <c r="AM32" s="109"/>
      <c r="AN32" s="109"/>
    </row>
    <row r="33" spans="1:40" ht="105" x14ac:dyDescent="0.25">
      <c r="A33" s="109" t="s">
        <v>13</v>
      </c>
      <c r="B33" s="109" t="s">
        <v>19</v>
      </c>
      <c r="C33" s="109" t="s">
        <v>27</v>
      </c>
      <c r="D33" s="109">
        <v>648</v>
      </c>
      <c r="E33" s="10" t="s">
        <v>605</v>
      </c>
      <c r="F33" s="109" t="s">
        <v>2255</v>
      </c>
      <c r="G33" s="79" t="s">
        <v>139</v>
      </c>
      <c r="H33" s="110" t="str">
        <f>INDEX('4a. Resultaat stap 1'!E:E,MATCH($J33,'4a. Resultaat stap 1'!I:I,0))</f>
        <v>Nee</v>
      </c>
      <c r="I33" s="110" t="e">
        <f>INDEX(Datavalidatie!$L$2:$L$28,MATCH(Table325[[#This Row],[CATEGORIE_DOMEIN_GROEP]],Datavalidatie!$K$2:$K$28,0))</f>
        <v>#N/A</v>
      </c>
      <c r="J33" s="110" t="str">
        <f t="shared" si="0"/>
        <v>Kernproces_Cultuur, sport en vrije tijd_Exploitatie socio-culturele en gemeenschapscentra</v>
      </c>
      <c r="K33" s="110" t="str">
        <f t="shared" si="1"/>
        <v>Kernproces_Cultuur, sport en vrije tijd_Exploitatie socio-culturele en gemeenschapscentra_Beheren van cultuurcentrum (inclusief concessies, ontmoetingsruimtes,…)</v>
      </c>
      <c r="L33" s="109" t="str">
        <f>INDEX('4b. Resultaat stap 2'!E:E,MATCH($J33,'4b. Resultaat stap 2'!R:R,0))</f>
        <v>Gemiddeld</v>
      </c>
      <c r="M33" s="109" t="str">
        <f>INDEX('4b. Resultaat stap 2'!$F:$F,MATCH(J33,'4b. Resultaat stap 2'!$R:$R,0))</f>
        <v>Problemen kunnen aanzienlijke kosten en financiële schade veroorzaken.</v>
      </c>
      <c r="N33" s="109" t="str">
        <f>INDEX('4b. Resultaat stap 2'!G:G,MATCH($J33,'4b. Resultaat stap 2'!R:R,0))</f>
        <v>Laag</v>
      </c>
      <c r="O33" s="109" t="str">
        <f>INDEX('4b. Resultaat stap 2'!H:H,MATCH($J33,'4b. Resultaat stap 2'!R:R,0))</f>
        <v>De onbeschikbaarheid, lekkage of aanpassing van informatie heeft een beperkte impact op de reputatie van het lokaal bestuur. Dit zal interne communicatie en communicatie naar betrokken belanghebbenden met zich meebrengen.</v>
      </c>
      <c r="P33" s="109" t="str">
        <f>INDEX('4b. Resultaat stap 2'!I:I,MATCH($J33,'4b. Resultaat stap 2'!R:R,0))</f>
        <v>Laag</v>
      </c>
      <c r="Q33" s="109" t="str">
        <f>INDEX('4b. Resultaat stap 2'!J:J,MATCH($J33,'4b. Resultaat stap 2'!R:R,0))</f>
        <v>De onbeschikbaarheid, lekkage of aanpassing van informatie kan leiden tot organisatorische problemen, maar heeft beperkte juridische gevolgen.</v>
      </c>
      <c r="R33" s="109" t="str">
        <f>INDEX('4b. Resultaat stap 2'!K:K,MATCH($J33,'4b. Resultaat stap 2'!R:R,0))</f>
        <v>Laag</v>
      </c>
      <c r="S33" s="109" t="str">
        <f>INDEX('4b. Resultaat stap 2'!L:L,MATCH($J33,'4b. Resultaat stap 2'!R:R,0))</f>
        <v>De onbeschikbaarheid, lekkage of aanpassing van informatie veroorzaakt een beperkte verstoring van de dienstverlening. Het proces kan maximaal één maand onbeschikbaar zijn zonder gevolgen voor de dienstverlening.</v>
      </c>
      <c r="T33" s="109" t="str">
        <f>INDEX('4b. Resultaat stap 2'!M:M,MATCH($J33,'4b. Resultaat stap 2'!R:R,0))</f>
        <v>Gemiddeld</v>
      </c>
      <c r="U33" s="109" t="str">
        <f>INDEX('4b. Resultaat stap 2'!N:N,MATCH($J33,'4b. Resultaat stap 2'!R:R,0))</f>
        <v>De onbeschikbaarheid of incorrectheid van informatie kan aanzienlijke impact hebben op de exploitatie van centra, met financiële schade voor gebruikers.</v>
      </c>
      <c r="V33" s="109" t="str">
        <f>INDEX('4b. Resultaat stap 2'!O:O,MATCH($J33,'4b. Resultaat stap 2'!R:R,0))</f>
        <v>Gemiddeld</v>
      </c>
      <c r="W33" s="109" t="e">
        <f>INDEX('4c. Resultaat stap 3'!G:G,MATCH($K33,'4c. Resultaat stap 3'!T:T,0))</f>
        <v>#N/A</v>
      </c>
      <c r="X33" s="109" t="e">
        <f>INDEX('4c. Resultaat stap 3'!H:H,MATCH($K33,'4c. Resultaat stap 3'!T:T,0))</f>
        <v>#N/A</v>
      </c>
      <c r="Y33" s="109" t="e">
        <f>INDEX('4c. Resultaat stap 3'!I:I,MATCH($K33,'4c. Resultaat stap 3'!T:T,0))</f>
        <v>#N/A</v>
      </c>
      <c r="Z33" s="109" t="e">
        <f>INDEX('4c. Resultaat stap 3'!J:J,MATCH($K33,'4c. Resultaat stap 3'!T:T,0))</f>
        <v>#N/A</v>
      </c>
      <c r="AA33" s="109" t="e">
        <f>INDEX('4c. Resultaat stap 3'!K:K,MATCH($K33,'4c. Resultaat stap 3'!T:T,0))</f>
        <v>#N/A</v>
      </c>
      <c r="AB33" s="109" t="e">
        <f>INDEX('4c. Resultaat stap 3'!L:L,MATCH($K33,'4c. Resultaat stap 3'!T:T,0))</f>
        <v>#N/A</v>
      </c>
      <c r="AC33" s="109" t="e">
        <f>INDEX('4c. Resultaat stap 3'!M:M,MATCH($K33,'4c. Resultaat stap 3'!T:T,0))</f>
        <v>#N/A</v>
      </c>
      <c r="AD33" s="109" t="e">
        <f>INDEX('4c. Resultaat stap 3'!N:N,MATCH($K33,'4c. Resultaat stap 3'!T:T,0))</f>
        <v>#N/A</v>
      </c>
      <c r="AE33" s="109" t="e">
        <f>INDEX('4c. Resultaat stap 3'!O:O,MATCH($K33,'4c. Resultaat stap 3'!T:T,0))</f>
        <v>#N/A</v>
      </c>
      <c r="AF33" s="109" t="e">
        <f>INDEX('4c. Resultaat stap 3'!P:P,MATCH($K33,'4c. Resultaat stap 3'!T:T,0))</f>
        <v>#N/A</v>
      </c>
      <c r="AG33" s="109" t="e">
        <f>INDEX('4c. Resultaat stap 3'!Q:Q,MATCH($K33,'4c. Resultaat stap 3'!T:T,0))</f>
        <v>#N/A</v>
      </c>
      <c r="AH33" s="109">
        <f t="shared" si="2"/>
        <v>0</v>
      </c>
      <c r="AI33" s="109" t="str">
        <f t="shared" si="3"/>
        <v>Niet kritiek</v>
      </c>
      <c r="AJ33" s="109" t="s">
        <v>198</v>
      </c>
      <c r="AK33" s="109"/>
      <c r="AL33" s="109" t="s">
        <v>2250</v>
      </c>
      <c r="AM33" s="109"/>
      <c r="AN33" s="109"/>
    </row>
    <row r="34" spans="1:40" ht="105" x14ac:dyDescent="0.25">
      <c r="A34" s="109" t="s">
        <v>13</v>
      </c>
      <c r="B34" s="109" t="s">
        <v>19</v>
      </c>
      <c r="C34" s="109" t="s">
        <v>28</v>
      </c>
      <c r="D34" s="109">
        <v>649</v>
      </c>
      <c r="E34" s="10" t="s">
        <v>588</v>
      </c>
      <c r="F34" s="109" t="s">
        <v>2255</v>
      </c>
      <c r="G34" s="79" t="s">
        <v>139</v>
      </c>
      <c r="H34" s="110" t="str">
        <f>INDEX('4a. Resultaat stap 1'!E:E,MATCH($J34,'4a. Resultaat stap 1'!I:I,0))</f>
        <v>Nee</v>
      </c>
      <c r="I34" s="110" t="e">
        <f>INDEX(Datavalidatie!$L$2:$L$28,MATCH(Table325[[#This Row],[CATEGORIE_DOMEIN_GROEP]],Datavalidatie!$K$2:$K$28,0))</f>
        <v>#N/A</v>
      </c>
      <c r="J34" s="110" t="str">
        <f t="shared" si="0"/>
        <v>Kernproces_Cultuur, sport en vrije tijd_Coördineren van hulp aan liefdadigheid</v>
      </c>
      <c r="K34" s="110" t="str">
        <f t="shared" si="1"/>
        <v>Kernproces_Cultuur, sport en vrije tijd_Coördineren van hulp aan liefdadigheid_Bijdragen in geld of in natura beheerd door internationale, regionale of andere multinationale organisaties</v>
      </c>
      <c r="L34" s="109" t="str">
        <f>INDEX('4b. Resultaat stap 2'!E:E,MATCH($J34,'4b. Resultaat stap 2'!R:R,0))</f>
        <v>Laag</v>
      </c>
      <c r="M34" s="109" t="str">
        <f>INDEX('4b. Resultaat stap 2'!$F:$F,MATCH(J34,'4b. Resultaat stap 2'!$R:$R,0))</f>
        <v>Beperkte directe financiële gevolgen, hoewel belangrijk voor sociale ondersteuning.</v>
      </c>
      <c r="N34" s="109" t="str">
        <f>INDEX('4b. Resultaat stap 2'!G:G,MATCH($J34,'4b. Resultaat stap 2'!R:R,0))</f>
        <v>Gemiddeld</v>
      </c>
      <c r="O34" s="109" t="str">
        <f>INDEX('4b. Resultaat stap 2'!H:H,MATCH($J34,'4b. Resultaat stap 2'!R:R,0))</f>
        <v>De onbeschikbaarheid, lekkage of aanpassing van informatie heeft een aanzienlijke impact op de reputatie van het lokaal bestuur. Dit zal éénmalige negatieve berichtgeving in de pers met zich meebrengen.</v>
      </c>
      <c r="P34" s="109" t="str">
        <f>INDEX('4b. Resultaat stap 2'!I:I,MATCH($J34,'4b. Resultaat stap 2'!R:R,0))</f>
        <v>Laag</v>
      </c>
      <c r="Q34" s="109" t="str">
        <f>INDEX('4b. Resultaat stap 2'!J:J,MATCH($J34,'4b. Resultaat stap 2'!R:R,0))</f>
        <v>De onbeschikbaarheid, lekkage of aanpassing van informatie kan leiden tot organisatorische problemen, maar heeft beperkte juridische gevolgen.</v>
      </c>
      <c r="R34" s="109" t="str">
        <f>INDEX('4b. Resultaat stap 2'!K:K,MATCH($J34,'4b. Resultaat stap 2'!R:R,0))</f>
        <v>Laag</v>
      </c>
      <c r="S34" s="109" t="str">
        <f>INDEX('4b. Resultaat stap 2'!L:L,MATCH($J34,'4b. Resultaat stap 2'!R:R,0))</f>
        <v>De onbeschikbaarheid, lekkage of aanpassing van informatie veroorzaakt een beperkte verstoring van de dienstverlening. Het proces kan maximaal één maand onbeschikbaar zijn zonder gevolgen voor de dienstverlening.</v>
      </c>
      <c r="T34" s="109" t="str">
        <f>INDEX('4b. Resultaat stap 2'!M:M,MATCH($J34,'4b. Resultaat stap 2'!R:R,0))</f>
        <v>Laag</v>
      </c>
      <c r="U34" s="109" t="str">
        <f>INDEX('4b. Resultaat stap 2'!N:N,MATCH($J34,'4b. Resultaat stap 2'!R:R,0))</f>
        <v>De onbeschikbaarheid of incorrectheid van informatie heeft een beperkte impact op de gebruikers, met compensatie mogelijk en maximaal 20% van de gebruikers geïmpacteerd.</v>
      </c>
      <c r="V34" s="109" t="str">
        <f>INDEX('4b. Resultaat stap 2'!O:O,MATCH($J34,'4b. Resultaat stap 2'!R:R,0))</f>
        <v>Gemiddeld</v>
      </c>
      <c r="W34" s="109" t="e">
        <f>INDEX('4c. Resultaat stap 3'!G:G,MATCH($K34,'4c. Resultaat stap 3'!T:T,0))</f>
        <v>#N/A</v>
      </c>
      <c r="X34" s="109" t="e">
        <f>INDEX('4c. Resultaat stap 3'!H:H,MATCH($K34,'4c. Resultaat stap 3'!T:T,0))</f>
        <v>#N/A</v>
      </c>
      <c r="Y34" s="109" t="e">
        <f>INDEX('4c. Resultaat stap 3'!I:I,MATCH($K34,'4c. Resultaat stap 3'!T:T,0))</f>
        <v>#N/A</v>
      </c>
      <c r="Z34" s="109" t="e">
        <f>INDEX('4c. Resultaat stap 3'!J:J,MATCH($K34,'4c. Resultaat stap 3'!T:T,0))</f>
        <v>#N/A</v>
      </c>
      <c r="AA34" s="109" t="e">
        <f>INDEX('4c. Resultaat stap 3'!K:K,MATCH($K34,'4c. Resultaat stap 3'!T:T,0))</f>
        <v>#N/A</v>
      </c>
      <c r="AB34" s="109" t="e">
        <f>INDEX('4c. Resultaat stap 3'!L:L,MATCH($K34,'4c. Resultaat stap 3'!T:T,0))</f>
        <v>#N/A</v>
      </c>
      <c r="AC34" s="109" t="e">
        <f>INDEX('4c. Resultaat stap 3'!M:M,MATCH($K34,'4c. Resultaat stap 3'!T:T,0))</f>
        <v>#N/A</v>
      </c>
      <c r="AD34" s="109" t="e">
        <f>INDEX('4c. Resultaat stap 3'!N:N,MATCH($K34,'4c. Resultaat stap 3'!T:T,0))</f>
        <v>#N/A</v>
      </c>
      <c r="AE34" s="109" t="e">
        <f>INDEX('4c. Resultaat stap 3'!O:O,MATCH($K34,'4c. Resultaat stap 3'!T:T,0))</f>
        <v>#N/A</v>
      </c>
      <c r="AF34" s="109" t="e">
        <f>INDEX('4c. Resultaat stap 3'!P:P,MATCH($K34,'4c. Resultaat stap 3'!T:T,0))</f>
        <v>#N/A</v>
      </c>
      <c r="AG34" s="109" t="e">
        <f>INDEX('4c. Resultaat stap 3'!Q:Q,MATCH($K34,'4c. Resultaat stap 3'!T:T,0))</f>
        <v>#N/A</v>
      </c>
      <c r="AH34" s="109">
        <f t="shared" si="2"/>
        <v>0</v>
      </c>
      <c r="AI34" s="109" t="str">
        <f t="shared" si="3"/>
        <v>Niet kritiek</v>
      </c>
      <c r="AJ34" s="109" t="s">
        <v>198</v>
      </c>
      <c r="AK34" s="109"/>
      <c r="AL34" s="109" t="s">
        <v>2250</v>
      </c>
      <c r="AM34" s="109"/>
      <c r="AN34" s="109"/>
    </row>
    <row r="35" spans="1:40" ht="105" x14ac:dyDescent="0.25">
      <c r="A35" s="109" t="s">
        <v>13</v>
      </c>
      <c r="B35" s="109" t="s">
        <v>19</v>
      </c>
      <c r="C35" s="109" t="s">
        <v>24</v>
      </c>
      <c r="D35" s="109">
        <v>660</v>
      </c>
      <c r="E35" s="10" t="s">
        <v>597</v>
      </c>
      <c r="F35" s="109" t="s">
        <v>2255</v>
      </c>
      <c r="G35" s="79" t="s">
        <v>136</v>
      </c>
      <c r="H35" s="110" t="str">
        <f>INDEX('4a. Resultaat stap 1'!E:E,MATCH($J35,'4a. Resultaat stap 1'!I:I,0))</f>
        <v>Nee</v>
      </c>
      <c r="I35" s="110" t="e">
        <f>INDEX(Datavalidatie!$L$2:$L$28,MATCH(Table325[[#This Row],[CATEGORIE_DOMEIN_GROEP]],Datavalidatie!$K$2:$K$28,0))</f>
        <v>#N/A</v>
      </c>
      <c r="J35" s="110" t="str">
        <f t="shared" si="0"/>
        <v>Kernproces_Cultuur, sport en vrije tijd_Erfgoedwerking</v>
      </c>
      <c r="K35" s="110" t="str">
        <f t="shared" si="1"/>
        <v>Kernproces_Cultuur, sport en vrije tijd_Erfgoedwerking_Voorzien van restauratie onroerend erfgoed</v>
      </c>
      <c r="L35" s="109" t="str">
        <f>INDEX('4b. Resultaat stap 2'!E:E,MATCH($J35,'4b. Resultaat stap 2'!R:R,0))</f>
        <v>Laag</v>
      </c>
      <c r="M35" s="109" t="str">
        <f>INDEX('4b. Resultaat stap 2'!$F:$F,MATCH(J35,'4b. Resultaat stap 2'!$R:$R,0))</f>
        <v>Beperkte directe financiële gevolgen, hoewel belangrijk voor cultuurbehoud.</v>
      </c>
      <c r="N35" s="109" t="str">
        <f>INDEX('4b. Resultaat stap 2'!G:G,MATCH($J35,'4b. Resultaat stap 2'!R:R,0))</f>
        <v>Laag</v>
      </c>
      <c r="O35" s="109" t="str">
        <f>INDEX('4b. Resultaat stap 2'!H:H,MATCH($J35,'4b. Resultaat stap 2'!R:R,0))</f>
        <v>De onbeschikbaarheid, lekkage of aanpassing van informatie heeft een beperkte impact op de reputatie van het lokaal bestuur. Dit zal interne communicatie en communicatie naar betrokken belanghebbenden met zich meebrengen.</v>
      </c>
      <c r="P35" s="109" t="str">
        <f>INDEX('4b. Resultaat stap 2'!I:I,MATCH($J35,'4b. Resultaat stap 2'!R:R,0))</f>
        <v>Gemiddeld</v>
      </c>
      <c r="Q35" s="109" t="str">
        <f>INDEX('4b. Resultaat stap 2'!J:J,MATCH($J35,'4b. Resultaat stap 2'!R:R,0))</f>
        <v>De onbeschikbaarheid, lekkage of aanpassing van informatie kan leiden tot aanzienlijke juridische gevolgen zoals aanmaningen.</v>
      </c>
      <c r="R35" s="109" t="str">
        <f>INDEX('4b. Resultaat stap 2'!K:K,MATCH($J35,'4b. Resultaat stap 2'!R:R,0))</f>
        <v>Laag</v>
      </c>
      <c r="S35" s="109" t="str">
        <f>INDEX('4b. Resultaat stap 2'!L:L,MATCH($J35,'4b. Resultaat stap 2'!R:R,0))</f>
        <v>De onbeschikbaarheid, lekkage of aanpassing van informatie veroorzaakt een beperkte verstoring van de dienstverlening. Het proces kan maximaal één maand onbeschikbaar zijn zonder gevolgen voor de dienstverlening.</v>
      </c>
      <c r="T35" s="109" t="str">
        <f>INDEX('4b. Resultaat stap 2'!M:M,MATCH($J35,'4b. Resultaat stap 2'!R:R,0))</f>
        <v>Gemiddeld</v>
      </c>
      <c r="U35" s="109" t="str">
        <f>INDEX('4b. Resultaat stap 2'!N:N,MATCH($J35,'4b. Resultaat stap 2'!R:R,0))</f>
        <v>De onbeschikbaarheid of incorrectheid van informatie kan aanzienlijke impact hebben op de erfgoedbeheer, met financiële schade voor gebruikers.</v>
      </c>
      <c r="V35" s="109" t="str">
        <f>INDEX('4b. Resultaat stap 2'!O:O,MATCH($J35,'4b. Resultaat stap 2'!R:R,0))</f>
        <v>Gemiddeld</v>
      </c>
      <c r="W35" s="109" t="e">
        <f>INDEX('4c. Resultaat stap 3'!G:G,MATCH($K35,'4c. Resultaat stap 3'!T:T,0))</f>
        <v>#N/A</v>
      </c>
      <c r="X35" s="109" t="e">
        <f>INDEX('4c. Resultaat stap 3'!H:H,MATCH($K35,'4c. Resultaat stap 3'!T:T,0))</f>
        <v>#N/A</v>
      </c>
      <c r="Y35" s="109" t="e">
        <f>INDEX('4c. Resultaat stap 3'!I:I,MATCH($K35,'4c. Resultaat stap 3'!T:T,0))</f>
        <v>#N/A</v>
      </c>
      <c r="Z35" s="109" t="e">
        <f>INDEX('4c. Resultaat stap 3'!J:J,MATCH($K35,'4c. Resultaat stap 3'!T:T,0))</f>
        <v>#N/A</v>
      </c>
      <c r="AA35" s="109" t="e">
        <f>INDEX('4c. Resultaat stap 3'!K:K,MATCH($K35,'4c. Resultaat stap 3'!T:T,0))</f>
        <v>#N/A</v>
      </c>
      <c r="AB35" s="109" t="e">
        <f>INDEX('4c. Resultaat stap 3'!L:L,MATCH($K35,'4c. Resultaat stap 3'!T:T,0))</f>
        <v>#N/A</v>
      </c>
      <c r="AC35" s="109" t="e">
        <f>INDEX('4c. Resultaat stap 3'!M:M,MATCH($K35,'4c. Resultaat stap 3'!T:T,0))</f>
        <v>#N/A</v>
      </c>
      <c r="AD35" s="109" t="e">
        <f>INDEX('4c. Resultaat stap 3'!N:N,MATCH($K35,'4c. Resultaat stap 3'!T:T,0))</f>
        <v>#N/A</v>
      </c>
      <c r="AE35" s="109" t="e">
        <f>INDEX('4c. Resultaat stap 3'!O:O,MATCH($K35,'4c. Resultaat stap 3'!T:T,0))</f>
        <v>#N/A</v>
      </c>
      <c r="AF35" s="109" t="e">
        <f>INDEX('4c. Resultaat stap 3'!P:P,MATCH($K35,'4c. Resultaat stap 3'!T:T,0))</f>
        <v>#N/A</v>
      </c>
      <c r="AG35" s="109" t="e">
        <f>INDEX('4c. Resultaat stap 3'!Q:Q,MATCH($K35,'4c. Resultaat stap 3'!T:T,0))</f>
        <v>#N/A</v>
      </c>
      <c r="AH35" s="109">
        <f t="shared" si="2"/>
        <v>0</v>
      </c>
      <c r="AI35" s="109" t="str">
        <f t="shared" si="3"/>
        <v>Niet kritiek</v>
      </c>
      <c r="AJ35" s="109" t="s">
        <v>198</v>
      </c>
      <c r="AK35" s="109"/>
      <c r="AL35" s="109" t="s">
        <v>2250</v>
      </c>
      <c r="AM35" s="109"/>
      <c r="AN35" s="109"/>
    </row>
    <row r="36" spans="1:40" ht="105" x14ac:dyDescent="0.25">
      <c r="A36" s="109" t="s">
        <v>13</v>
      </c>
      <c r="B36" s="109" t="s">
        <v>19</v>
      </c>
      <c r="C36" s="109" t="s">
        <v>27</v>
      </c>
      <c r="D36" s="109">
        <v>685</v>
      </c>
      <c r="E36" s="10" t="s">
        <v>606</v>
      </c>
      <c r="F36" s="109" t="s">
        <v>2255</v>
      </c>
      <c r="G36" s="79" t="s">
        <v>139</v>
      </c>
      <c r="H36" s="110" t="str">
        <f>INDEX('4a. Resultaat stap 1'!E:E,MATCH($J36,'4a. Resultaat stap 1'!I:I,0))</f>
        <v>Nee</v>
      </c>
      <c r="I36" s="110" t="e">
        <f>INDEX(Datavalidatie!$L$2:$L$28,MATCH(Table325[[#This Row],[CATEGORIE_DOMEIN_GROEP]],Datavalidatie!$K$2:$K$28,0))</f>
        <v>#N/A</v>
      </c>
      <c r="J36" s="110" t="str">
        <f t="shared" si="0"/>
        <v>Kernproces_Cultuur, sport en vrije tijd_Exploitatie socio-culturele en gemeenschapscentra</v>
      </c>
      <c r="K36" s="110" t="str">
        <f t="shared" si="1"/>
        <v>Kernproces_Cultuur, sport en vrije tijd_Exploitatie socio-culturele en gemeenschapscentra_Beheren van musea</v>
      </c>
      <c r="L36" s="109" t="str">
        <f>INDEX('4b. Resultaat stap 2'!E:E,MATCH($J36,'4b. Resultaat stap 2'!R:R,0))</f>
        <v>Gemiddeld</v>
      </c>
      <c r="M36" s="109" t="str">
        <f>INDEX('4b. Resultaat stap 2'!$F:$F,MATCH(J36,'4b. Resultaat stap 2'!$R:$R,0))</f>
        <v>Problemen kunnen aanzienlijke kosten en financiële schade veroorzaken.</v>
      </c>
      <c r="N36" s="109" t="str">
        <f>INDEX('4b. Resultaat stap 2'!G:G,MATCH($J36,'4b. Resultaat stap 2'!R:R,0))</f>
        <v>Laag</v>
      </c>
      <c r="O36" s="109" t="str">
        <f>INDEX('4b. Resultaat stap 2'!H:H,MATCH($J36,'4b. Resultaat stap 2'!R:R,0))</f>
        <v>De onbeschikbaarheid, lekkage of aanpassing van informatie heeft een beperkte impact op de reputatie van het lokaal bestuur. Dit zal interne communicatie en communicatie naar betrokken belanghebbenden met zich meebrengen.</v>
      </c>
      <c r="P36" s="109" t="str">
        <f>INDEX('4b. Resultaat stap 2'!I:I,MATCH($J36,'4b. Resultaat stap 2'!R:R,0))</f>
        <v>Laag</v>
      </c>
      <c r="Q36" s="109" t="str">
        <f>INDEX('4b. Resultaat stap 2'!J:J,MATCH($J36,'4b. Resultaat stap 2'!R:R,0))</f>
        <v>De onbeschikbaarheid, lekkage of aanpassing van informatie kan leiden tot organisatorische problemen, maar heeft beperkte juridische gevolgen.</v>
      </c>
      <c r="R36" s="109" t="str">
        <f>INDEX('4b. Resultaat stap 2'!K:K,MATCH($J36,'4b. Resultaat stap 2'!R:R,0))</f>
        <v>Laag</v>
      </c>
      <c r="S36" s="109" t="str">
        <f>INDEX('4b. Resultaat stap 2'!L:L,MATCH($J36,'4b. Resultaat stap 2'!R:R,0))</f>
        <v>De onbeschikbaarheid, lekkage of aanpassing van informatie veroorzaakt een beperkte verstoring van de dienstverlening. Het proces kan maximaal één maand onbeschikbaar zijn zonder gevolgen voor de dienstverlening.</v>
      </c>
      <c r="T36" s="109" t="str">
        <f>INDEX('4b. Resultaat stap 2'!M:M,MATCH($J36,'4b. Resultaat stap 2'!R:R,0))</f>
        <v>Gemiddeld</v>
      </c>
      <c r="U36" s="109" t="str">
        <f>INDEX('4b. Resultaat stap 2'!N:N,MATCH($J36,'4b. Resultaat stap 2'!R:R,0))</f>
        <v>De onbeschikbaarheid of incorrectheid van informatie kan aanzienlijke impact hebben op de exploitatie van centra, met financiële schade voor gebruikers.</v>
      </c>
      <c r="V36" s="109" t="str">
        <f>INDEX('4b. Resultaat stap 2'!O:O,MATCH($J36,'4b. Resultaat stap 2'!R:R,0))</f>
        <v>Gemiddeld</v>
      </c>
      <c r="W36" s="109" t="e">
        <f>INDEX('4c. Resultaat stap 3'!G:G,MATCH($K36,'4c. Resultaat stap 3'!T:T,0))</f>
        <v>#N/A</v>
      </c>
      <c r="X36" s="109" t="e">
        <f>INDEX('4c. Resultaat stap 3'!H:H,MATCH($K36,'4c. Resultaat stap 3'!T:T,0))</f>
        <v>#N/A</v>
      </c>
      <c r="Y36" s="109" t="e">
        <f>INDEX('4c. Resultaat stap 3'!I:I,MATCH($K36,'4c. Resultaat stap 3'!T:T,0))</f>
        <v>#N/A</v>
      </c>
      <c r="Z36" s="109" t="e">
        <f>INDEX('4c. Resultaat stap 3'!J:J,MATCH($K36,'4c. Resultaat stap 3'!T:T,0))</f>
        <v>#N/A</v>
      </c>
      <c r="AA36" s="109" t="e">
        <f>INDEX('4c. Resultaat stap 3'!K:K,MATCH($K36,'4c. Resultaat stap 3'!T:T,0))</f>
        <v>#N/A</v>
      </c>
      <c r="AB36" s="109" t="e">
        <f>INDEX('4c. Resultaat stap 3'!L:L,MATCH($K36,'4c. Resultaat stap 3'!T:T,0))</f>
        <v>#N/A</v>
      </c>
      <c r="AC36" s="109" t="e">
        <f>INDEX('4c. Resultaat stap 3'!M:M,MATCH($K36,'4c. Resultaat stap 3'!T:T,0))</f>
        <v>#N/A</v>
      </c>
      <c r="AD36" s="109" t="e">
        <f>INDEX('4c. Resultaat stap 3'!N:N,MATCH($K36,'4c. Resultaat stap 3'!T:T,0))</f>
        <v>#N/A</v>
      </c>
      <c r="AE36" s="109" t="e">
        <f>INDEX('4c. Resultaat stap 3'!O:O,MATCH($K36,'4c. Resultaat stap 3'!T:T,0))</f>
        <v>#N/A</v>
      </c>
      <c r="AF36" s="109" t="e">
        <f>INDEX('4c. Resultaat stap 3'!P:P,MATCH($K36,'4c. Resultaat stap 3'!T:T,0))</f>
        <v>#N/A</v>
      </c>
      <c r="AG36" s="109" t="e">
        <f>INDEX('4c. Resultaat stap 3'!Q:Q,MATCH($K36,'4c. Resultaat stap 3'!T:T,0))</f>
        <v>#N/A</v>
      </c>
      <c r="AH36" s="109">
        <f t="shared" si="2"/>
        <v>0</v>
      </c>
      <c r="AI36" s="109" t="str">
        <f t="shared" si="3"/>
        <v>Niet kritiek</v>
      </c>
      <c r="AJ36" s="109" t="s">
        <v>198</v>
      </c>
      <c r="AK36" s="109"/>
      <c r="AL36" s="109" t="s">
        <v>2250</v>
      </c>
      <c r="AM36" s="109"/>
      <c r="AN36" s="109"/>
    </row>
    <row r="37" spans="1:40" ht="105" x14ac:dyDescent="0.25">
      <c r="A37" s="109" t="s">
        <v>13</v>
      </c>
      <c r="B37" s="109" t="s">
        <v>19</v>
      </c>
      <c r="C37" s="109" t="s">
        <v>27</v>
      </c>
      <c r="D37" s="109">
        <v>686</v>
      </c>
      <c r="E37" s="10" t="s">
        <v>607</v>
      </c>
      <c r="F37" s="109" t="s">
        <v>2255</v>
      </c>
      <c r="G37" s="79" t="s">
        <v>139</v>
      </c>
      <c r="H37" s="110" t="str">
        <f>INDEX('4a. Resultaat stap 1'!E:E,MATCH($J37,'4a. Resultaat stap 1'!I:I,0))</f>
        <v>Nee</v>
      </c>
      <c r="I37" s="110" t="e">
        <f>INDEX(Datavalidatie!$L$2:$L$28,MATCH(Table325[[#This Row],[CATEGORIE_DOMEIN_GROEP]],Datavalidatie!$K$2:$K$28,0))</f>
        <v>#N/A</v>
      </c>
      <c r="J37" s="110" t="str">
        <f t="shared" si="0"/>
        <v>Kernproces_Cultuur, sport en vrije tijd_Exploitatie socio-culturele en gemeenschapscentra</v>
      </c>
      <c r="K37" s="110" t="str">
        <f t="shared" si="1"/>
        <v>Kernproces_Cultuur, sport en vrije tijd_Exploitatie socio-culturele en gemeenschapscentra_Beheren van schouwburg, concertgebouw, opera</v>
      </c>
      <c r="L37" s="109" t="str">
        <f>INDEX('4b. Resultaat stap 2'!E:E,MATCH($J37,'4b. Resultaat stap 2'!R:R,0))</f>
        <v>Gemiddeld</v>
      </c>
      <c r="M37" s="109" t="str">
        <f>INDEX('4b. Resultaat stap 2'!$F:$F,MATCH(J37,'4b. Resultaat stap 2'!$R:$R,0))</f>
        <v>Problemen kunnen aanzienlijke kosten en financiële schade veroorzaken.</v>
      </c>
      <c r="N37" s="109" t="str">
        <f>INDEX('4b. Resultaat stap 2'!G:G,MATCH($J37,'4b. Resultaat stap 2'!R:R,0))</f>
        <v>Laag</v>
      </c>
      <c r="O37" s="109" t="str">
        <f>INDEX('4b. Resultaat stap 2'!H:H,MATCH($J37,'4b. Resultaat stap 2'!R:R,0))</f>
        <v>De onbeschikbaarheid, lekkage of aanpassing van informatie heeft een beperkte impact op de reputatie van het lokaal bestuur. Dit zal interne communicatie en communicatie naar betrokken belanghebbenden met zich meebrengen.</v>
      </c>
      <c r="P37" s="109" t="str">
        <f>INDEX('4b. Resultaat stap 2'!I:I,MATCH($J37,'4b. Resultaat stap 2'!R:R,0))</f>
        <v>Laag</v>
      </c>
      <c r="Q37" s="109" t="str">
        <f>INDEX('4b. Resultaat stap 2'!J:J,MATCH($J37,'4b. Resultaat stap 2'!R:R,0))</f>
        <v>De onbeschikbaarheid, lekkage of aanpassing van informatie kan leiden tot organisatorische problemen, maar heeft beperkte juridische gevolgen.</v>
      </c>
      <c r="R37" s="109" t="str">
        <f>INDEX('4b. Resultaat stap 2'!K:K,MATCH($J37,'4b. Resultaat stap 2'!R:R,0))</f>
        <v>Laag</v>
      </c>
      <c r="S37" s="109" t="str">
        <f>INDEX('4b. Resultaat stap 2'!L:L,MATCH($J37,'4b. Resultaat stap 2'!R:R,0))</f>
        <v>De onbeschikbaarheid, lekkage of aanpassing van informatie veroorzaakt een beperkte verstoring van de dienstverlening. Het proces kan maximaal één maand onbeschikbaar zijn zonder gevolgen voor de dienstverlening.</v>
      </c>
      <c r="T37" s="109" t="str">
        <f>INDEX('4b. Resultaat stap 2'!M:M,MATCH($J37,'4b. Resultaat stap 2'!R:R,0))</f>
        <v>Gemiddeld</v>
      </c>
      <c r="U37" s="109" t="str">
        <f>INDEX('4b. Resultaat stap 2'!N:N,MATCH($J37,'4b. Resultaat stap 2'!R:R,0))</f>
        <v>De onbeschikbaarheid of incorrectheid van informatie kan aanzienlijke impact hebben op de exploitatie van centra, met financiële schade voor gebruikers.</v>
      </c>
      <c r="V37" s="109" t="str">
        <f>INDEX('4b. Resultaat stap 2'!O:O,MATCH($J37,'4b. Resultaat stap 2'!R:R,0))</f>
        <v>Gemiddeld</v>
      </c>
      <c r="W37" s="109" t="e">
        <f>INDEX('4c. Resultaat stap 3'!G:G,MATCH($K37,'4c. Resultaat stap 3'!T:T,0))</f>
        <v>#N/A</v>
      </c>
      <c r="X37" s="109" t="e">
        <f>INDEX('4c. Resultaat stap 3'!H:H,MATCH($K37,'4c. Resultaat stap 3'!T:T,0))</f>
        <v>#N/A</v>
      </c>
      <c r="Y37" s="109" t="e">
        <f>INDEX('4c. Resultaat stap 3'!I:I,MATCH($K37,'4c. Resultaat stap 3'!T:T,0))</f>
        <v>#N/A</v>
      </c>
      <c r="Z37" s="109" t="e">
        <f>INDEX('4c. Resultaat stap 3'!J:J,MATCH($K37,'4c. Resultaat stap 3'!T:T,0))</f>
        <v>#N/A</v>
      </c>
      <c r="AA37" s="109" t="e">
        <f>INDEX('4c. Resultaat stap 3'!K:K,MATCH($K37,'4c. Resultaat stap 3'!T:T,0))</f>
        <v>#N/A</v>
      </c>
      <c r="AB37" s="109" t="e">
        <f>INDEX('4c. Resultaat stap 3'!L:L,MATCH($K37,'4c. Resultaat stap 3'!T:T,0))</f>
        <v>#N/A</v>
      </c>
      <c r="AC37" s="109" t="e">
        <f>INDEX('4c. Resultaat stap 3'!M:M,MATCH($K37,'4c. Resultaat stap 3'!T:T,0))</f>
        <v>#N/A</v>
      </c>
      <c r="AD37" s="109" t="e">
        <f>INDEX('4c. Resultaat stap 3'!N:N,MATCH($K37,'4c. Resultaat stap 3'!T:T,0))</f>
        <v>#N/A</v>
      </c>
      <c r="AE37" s="109" t="e">
        <f>INDEX('4c. Resultaat stap 3'!O:O,MATCH($K37,'4c. Resultaat stap 3'!T:T,0))</f>
        <v>#N/A</v>
      </c>
      <c r="AF37" s="109" t="e">
        <f>INDEX('4c. Resultaat stap 3'!P:P,MATCH($K37,'4c. Resultaat stap 3'!T:T,0))</f>
        <v>#N/A</v>
      </c>
      <c r="AG37" s="109" t="e">
        <f>INDEX('4c. Resultaat stap 3'!Q:Q,MATCH($K37,'4c. Resultaat stap 3'!T:T,0))</f>
        <v>#N/A</v>
      </c>
      <c r="AH37" s="109">
        <f t="shared" si="2"/>
        <v>0</v>
      </c>
      <c r="AI37" s="109" t="str">
        <f t="shared" si="3"/>
        <v>Niet kritiek</v>
      </c>
      <c r="AJ37" s="109" t="s">
        <v>198</v>
      </c>
      <c r="AK37" s="109"/>
      <c r="AL37" s="109" t="s">
        <v>2250</v>
      </c>
      <c r="AM37" s="109"/>
      <c r="AN37" s="109"/>
    </row>
    <row r="38" spans="1:40" ht="105" x14ac:dyDescent="0.25">
      <c r="A38" s="109" t="s">
        <v>13</v>
      </c>
      <c r="B38" s="109" t="s">
        <v>19</v>
      </c>
      <c r="C38" s="109" t="s">
        <v>27</v>
      </c>
      <c r="D38" s="109">
        <v>687</v>
      </c>
      <c r="E38" s="10" t="s">
        <v>608</v>
      </c>
      <c r="F38" s="109" t="s">
        <v>2255</v>
      </c>
      <c r="G38" s="79" t="s">
        <v>139</v>
      </c>
      <c r="H38" s="110" t="str">
        <f>INDEX('4a. Resultaat stap 1'!E:E,MATCH($J38,'4a. Resultaat stap 1'!I:I,0))</f>
        <v>Nee</v>
      </c>
      <c r="I38" s="110" t="e">
        <f>INDEX(Datavalidatie!$L$2:$L$28,MATCH(Table325[[#This Row],[CATEGORIE_DOMEIN_GROEP]],Datavalidatie!$K$2:$K$28,0))</f>
        <v>#N/A</v>
      </c>
      <c r="J38" s="110" t="str">
        <f t="shared" si="0"/>
        <v>Kernproces_Cultuur, sport en vrije tijd_Exploitatie socio-culturele en gemeenschapscentra</v>
      </c>
      <c r="K38" s="110" t="str">
        <f t="shared" si="1"/>
        <v>Kernproces_Cultuur, sport en vrije tijd_Exploitatie socio-culturele en gemeenschapscentra_Beheren van gemeenschapscentrum</v>
      </c>
      <c r="L38" s="109" t="str">
        <f>INDEX('4b. Resultaat stap 2'!E:E,MATCH($J38,'4b. Resultaat stap 2'!R:R,0))</f>
        <v>Gemiddeld</v>
      </c>
      <c r="M38" s="109" t="str">
        <f>INDEX('4b. Resultaat stap 2'!$F:$F,MATCH(J38,'4b. Resultaat stap 2'!$R:$R,0))</f>
        <v>Problemen kunnen aanzienlijke kosten en financiële schade veroorzaken.</v>
      </c>
      <c r="N38" s="109" t="str">
        <f>INDEX('4b. Resultaat stap 2'!G:G,MATCH($J38,'4b. Resultaat stap 2'!R:R,0))</f>
        <v>Laag</v>
      </c>
      <c r="O38" s="109" t="str">
        <f>INDEX('4b. Resultaat stap 2'!H:H,MATCH($J38,'4b. Resultaat stap 2'!R:R,0))</f>
        <v>De onbeschikbaarheid, lekkage of aanpassing van informatie heeft een beperkte impact op de reputatie van het lokaal bestuur. Dit zal interne communicatie en communicatie naar betrokken belanghebbenden met zich meebrengen.</v>
      </c>
      <c r="P38" s="109" t="str">
        <f>INDEX('4b. Resultaat stap 2'!I:I,MATCH($J38,'4b. Resultaat stap 2'!R:R,0))</f>
        <v>Laag</v>
      </c>
      <c r="Q38" s="109" t="str">
        <f>INDEX('4b. Resultaat stap 2'!J:J,MATCH($J38,'4b. Resultaat stap 2'!R:R,0))</f>
        <v>De onbeschikbaarheid, lekkage of aanpassing van informatie kan leiden tot organisatorische problemen, maar heeft beperkte juridische gevolgen.</v>
      </c>
      <c r="R38" s="109" t="str">
        <f>INDEX('4b. Resultaat stap 2'!K:K,MATCH($J38,'4b. Resultaat stap 2'!R:R,0))</f>
        <v>Laag</v>
      </c>
      <c r="S38" s="109" t="str">
        <f>INDEX('4b. Resultaat stap 2'!L:L,MATCH($J38,'4b. Resultaat stap 2'!R:R,0))</f>
        <v>De onbeschikbaarheid, lekkage of aanpassing van informatie veroorzaakt een beperkte verstoring van de dienstverlening. Het proces kan maximaal één maand onbeschikbaar zijn zonder gevolgen voor de dienstverlening.</v>
      </c>
      <c r="T38" s="109" t="str">
        <f>INDEX('4b. Resultaat stap 2'!M:M,MATCH($J38,'4b. Resultaat stap 2'!R:R,0))</f>
        <v>Gemiddeld</v>
      </c>
      <c r="U38" s="109" t="str">
        <f>INDEX('4b. Resultaat stap 2'!N:N,MATCH($J38,'4b. Resultaat stap 2'!R:R,0))</f>
        <v>De onbeschikbaarheid of incorrectheid van informatie kan aanzienlijke impact hebben op de exploitatie van centra, met financiële schade voor gebruikers.</v>
      </c>
      <c r="V38" s="109" t="str">
        <f>INDEX('4b. Resultaat stap 2'!O:O,MATCH($J38,'4b. Resultaat stap 2'!R:R,0))</f>
        <v>Gemiddeld</v>
      </c>
      <c r="W38" s="109" t="e">
        <f>INDEX('4c. Resultaat stap 3'!G:G,MATCH($K38,'4c. Resultaat stap 3'!T:T,0))</f>
        <v>#N/A</v>
      </c>
      <c r="X38" s="109" t="e">
        <f>INDEX('4c. Resultaat stap 3'!H:H,MATCH($K38,'4c. Resultaat stap 3'!T:T,0))</f>
        <v>#N/A</v>
      </c>
      <c r="Y38" s="109" t="e">
        <f>INDEX('4c. Resultaat stap 3'!I:I,MATCH($K38,'4c. Resultaat stap 3'!T:T,0))</f>
        <v>#N/A</v>
      </c>
      <c r="Z38" s="109" t="e">
        <f>INDEX('4c. Resultaat stap 3'!J:J,MATCH($K38,'4c. Resultaat stap 3'!T:T,0))</f>
        <v>#N/A</v>
      </c>
      <c r="AA38" s="109" t="e">
        <f>INDEX('4c. Resultaat stap 3'!K:K,MATCH($K38,'4c. Resultaat stap 3'!T:T,0))</f>
        <v>#N/A</v>
      </c>
      <c r="AB38" s="109" t="e">
        <f>INDEX('4c. Resultaat stap 3'!L:L,MATCH($K38,'4c. Resultaat stap 3'!T:T,0))</f>
        <v>#N/A</v>
      </c>
      <c r="AC38" s="109" t="e">
        <f>INDEX('4c. Resultaat stap 3'!M:M,MATCH($K38,'4c. Resultaat stap 3'!T:T,0))</f>
        <v>#N/A</v>
      </c>
      <c r="AD38" s="109" t="e">
        <f>INDEX('4c. Resultaat stap 3'!N:N,MATCH($K38,'4c. Resultaat stap 3'!T:T,0))</f>
        <v>#N/A</v>
      </c>
      <c r="AE38" s="109" t="e">
        <f>INDEX('4c. Resultaat stap 3'!O:O,MATCH($K38,'4c. Resultaat stap 3'!T:T,0))</f>
        <v>#N/A</v>
      </c>
      <c r="AF38" s="109" t="e">
        <f>INDEX('4c. Resultaat stap 3'!P:P,MATCH($K38,'4c. Resultaat stap 3'!T:T,0))</f>
        <v>#N/A</v>
      </c>
      <c r="AG38" s="109" t="e">
        <f>INDEX('4c. Resultaat stap 3'!Q:Q,MATCH($K38,'4c. Resultaat stap 3'!T:T,0))</f>
        <v>#N/A</v>
      </c>
      <c r="AH38" s="109">
        <f t="shared" si="2"/>
        <v>0</v>
      </c>
      <c r="AI38" s="109" t="str">
        <f t="shared" si="3"/>
        <v>Niet kritiek</v>
      </c>
      <c r="AJ38" s="109" t="s">
        <v>198</v>
      </c>
      <c r="AK38" s="109"/>
      <c r="AL38" s="109" t="s">
        <v>2250</v>
      </c>
      <c r="AM38" s="109"/>
      <c r="AN38" s="109"/>
    </row>
    <row r="39" spans="1:40" ht="105" x14ac:dyDescent="0.25">
      <c r="A39" s="109" t="s">
        <v>13</v>
      </c>
      <c r="B39" s="109" t="s">
        <v>19</v>
      </c>
      <c r="C39" s="109" t="s">
        <v>21</v>
      </c>
      <c r="D39" s="109">
        <v>688</v>
      </c>
      <c r="E39" s="10" t="s">
        <v>518</v>
      </c>
      <c r="F39" s="109" t="s">
        <v>2255</v>
      </c>
      <c r="G39" s="79" t="s">
        <v>139</v>
      </c>
      <c r="H39" s="110" t="str">
        <f>INDEX('4a. Resultaat stap 1'!E:E,MATCH($J39,'4a. Resultaat stap 1'!I:I,0))</f>
        <v>Nee</v>
      </c>
      <c r="I39" s="110" t="e">
        <f>INDEX(Datavalidatie!$L$2:$L$28,MATCH(Table325[[#This Row],[CATEGORIE_DOMEIN_GROEP]],Datavalidatie!$K$2:$K$28,0))</f>
        <v>#N/A</v>
      </c>
      <c r="J39" s="110" t="str">
        <f t="shared" si="0"/>
        <v>Kernproces_Cultuur, sport en vrije tijd_Beheer van evenementen, feesten en plechtigheden</v>
      </c>
      <c r="K39" s="110" t="str">
        <f t="shared" si="1"/>
        <v>Kernproces_Cultuur, sport en vrije tijd_Beheer van evenementen, feesten en plechtigheden_Beheren van veiligheid en mobiliteit tijdens evenementen</v>
      </c>
      <c r="L39" s="109" t="str">
        <f>INDEX('4b. Resultaat stap 2'!E:E,MATCH($J39,'4b. Resultaat stap 2'!R:R,0))</f>
        <v>Gemiddeld</v>
      </c>
      <c r="M39" s="109" t="str">
        <f>INDEX('4b. Resultaat stap 2'!$F:$F,MATCH(J39,'4b. Resultaat stap 2'!$R:$R,0))</f>
        <v>Problemen kunnen aanzienlijke kosten en financiële schade veroorzaken.</v>
      </c>
      <c r="N39" s="109" t="str">
        <f>INDEX('4b. Resultaat stap 2'!G:G,MATCH($J39,'4b. Resultaat stap 2'!R:R,0))</f>
        <v>Laag</v>
      </c>
      <c r="O39" s="109" t="str">
        <f>INDEX('4b. Resultaat stap 2'!H:H,MATCH($J39,'4b. Resultaat stap 2'!R:R,0))</f>
        <v>De onbeschikbaarheid, lekkage of aanpassing van informatie heeft een beperkte impact op de reputatie van het lokaal bestuur. Dit zal interne communicatie en communicatie naar betrokken belanghebbenden met zich meebrengen.</v>
      </c>
      <c r="P39" s="109" t="str">
        <f>INDEX('4b. Resultaat stap 2'!I:I,MATCH($J39,'4b. Resultaat stap 2'!R:R,0))</f>
        <v>Laag</v>
      </c>
      <c r="Q39" s="109" t="str">
        <f>INDEX('4b. Resultaat stap 2'!J:J,MATCH($J39,'4b. Resultaat stap 2'!R:R,0))</f>
        <v>De onbeschikbaarheid, lekkage of aanpassing van informatie kan leiden tot organisatorische problemen, maar heeft beperkte juridische gevolgen.</v>
      </c>
      <c r="R39" s="109" t="str">
        <f>INDEX('4b. Resultaat stap 2'!K:K,MATCH($J39,'4b. Resultaat stap 2'!R:R,0))</f>
        <v>Laag</v>
      </c>
      <c r="S39" s="109" t="str">
        <f>INDEX('4b. Resultaat stap 2'!L:L,MATCH($J39,'4b. Resultaat stap 2'!R:R,0))</f>
        <v>De onbeschikbaarheid, lekkage of aanpassing van informatie veroorzaakt een beperkte verstoring van de dienstverlening. Het proces kan maximaal één maand onbeschikbaar zijn zonder gevolgen voor de dienstverlening.</v>
      </c>
      <c r="T39" s="109" t="str">
        <f>INDEX('4b. Resultaat stap 2'!M:M,MATCH($J39,'4b. Resultaat stap 2'!R:R,0))</f>
        <v>Gemiddeld</v>
      </c>
      <c r="U39" s="109" t="str">
        <f>INDEX('4b. Resultaat stap 2'!N:N,MATCH($J39,'4b. Resultaat stap 2'!R:R,0))</f>
        <v>De onbeschikbaarheid of incorrectheid van informatie kan aanzienlijke impact hebben op de organisatie van evenementen, met financiële schade voor gebruikers.</v>
      </c>
      <c r="V39" s="109" t="str">
        <f>INDEX('4b. Resultaat stap 2'!O:O,MATCH($J39,'4b. Resultaat stap 2'!R:R,0))</f>
        <v>Gemiddeld</v>
      </c>
      <c r="W39" s="109" t="e">
        <f>INDEX('4c. Resultaat stap 3'!G:G,MATCH($K39,'4c. Resultaat stap 3'!T:T,0))</f>
        <v>#N/A</v>
      </c>
      <c r="X39" s="109" t="e">
        <f>INDEX('4c. Resultaat stap 3'!H:H,MATCH($K39,'4c. Resultaat stap 3'!T:T,0))</f>
        <v>#N/A</v>
      </c>
      <c r="Y39" s="109" t="e">
        <f>INDEX('4c. Resultaat stap 3'!I:I,MATCH($K39,'4c. Resultaat stap 3'!T:T,0))</f>
        <v>#N/A</v>
      </c>
      <c r="Z39" s="109" t="e">
        <f>INDEX('4c. Resultaat stap 3'!J:J,MATCH($K39,'4c. Resultaat stap 3'!T:T,0))</f>
        <v>#N/A</v>
      </c>
      <c r="AA39" s="109" t="e">
        <f>INDEX('4c. Resultaat stap 3'!K:K,MATCH($K39,'4c. Resultaat stap 3'!T:T,0))</f>
        <v>#N/A</v>
      </c>
      <c r="AB39" s="109" t="e">
        <f>INDEX('4c. Resultaat stap 3'!L:L,MATCH($K39,'4c. Resultaat stap 3'!T:T,0))</f>
        <v>#N/A</v>
      </c>
      <c r="AC39" s="109" t="e">
        <f>INDEX('4c. Resultaat stap 3'!M:M,MATCH($K39,'4c. Resultaat stap 3'!T:T,0))</f>
        <v>#N/A</v>
      </c>
      <c r="AD39" s="109" t="e">
        <f>INDEX('4c. Resultaat stap 3'!N:N,MATCH($K39,'4c. Resultaat stap 3'!T:T,0))</f>
        <v>#N/A</v>
      </c>
      <c r="AE39" s="109" t="e">
        <f>INDEX('4c. Resultaat stap 3'!O:O,MATCH($K39,'4c. Resultaat stap 3'!T:T,0))</f>
        <v>#N/A</v>
      </c>
      <c r="AF39" s="109" t="e">
        <f>INDEX('4c. Resultaat stap 3'!P:P,MATCH($K39,'4c. Resultaat stap 3'!T:T,0))</f>
        <v>#N/A</v>
      </c>
      <c r="AG39" s="109" t="e">
        <f>INDEX('4c. Resultaat stap 3'!Q:Q,MATCH($K39,'4c. Resultaat stap 3'!T:T,0))</f>
        <v>#N/A</v>
      </c>
      <c r="AH39" s="109">
        <f t="shared" si="2"/>
        <v>0</v>
      </c>
      <c r="AI39" s="109" t="str">
        <f t="shared" si="3"/>
        <v>Niet kritiek</v>
      </c>
      <c r="AJ39" s="109" t="s">
        <v>198</v>
      </c>
      <c r="AK39" s="109" t="s">
        <v>2560</v>
      </c>
      <c r="AL39" s="109" t="s">
        <v>2252</v>
      </c>
      <c r="AM39" s="109"/>
      <c r="AN39" s="109"/>
    </row>
    <row r="40" spans="1:40" ht="105" x14ac:dyDescent="0.25">
      <c r="A40" s="109" t="s">
        <v>13</v>
      </c>
      <c r="B40" s="109" t="s">
        <v>19</v>
      </c>
      <c r="C40" s="109" t="s">
        <v>26</v>
      </c>
      <c r="D40" s="109">
        <v>688</v>
      </c>
      <c r="E40" s="10" t="s">
        <v>706</v>
      </c>
      <c r="F40" s="109" t="s">
        <v>2255</v>
      </c>
      <c r="G40" s="79" t="s">
        <v>139</v>
      </c>
      <c r="H40" s="110" t="str">
        <f>INDEX('4a. Resultaat stap 1'!E:E,MATCH($J40,'4a. Resultaat stap 1'!I:I,0))</f>
        <v>Nee</v>
      </c>
      <c r="I40" s="110" t="e">
        <f>INDEX(Datavalidatie!$L$2:$L$28,MATCH(Table325[[#This Row],[CATEGORIE_DOMEIN_GROEP]],Datavalidatie!$K$2:$K$28,0))</f>
        <v>#N/A</v>
      </c>
      <c r="J40" s="110" t="str">
        <f t="shared" si="0"/>
        <v>Kernproces_Cultuur, sport en vrije tijd_Jeugd- en seniorenwerking</v>
      </c>
      <c r="K40" s="110" t="str">
        <f t="shared" si="1"/>
        <v>Kernproces_Cultuur, sport en vrije tijd_Jeugd- en seniorenwerking_Beheer jeugdcentra en jeugdhuizen</v>
      </c>
      <c r="L40" s="109" t="str">
        <f>INDEX('4b. Resultaat stap 2'!E:E,MATCH($J40,'4b. Resultaat stap 2'!R:R,0))</f>
        <v>Gemiddeld</v>
      </c>
      <c r="M40" s="109" t="str">
        <f>INDEX('4b. Resultaat stap 2'!$F:$F,MATCH(J40,'4b. Resultaat stap 2'!$R:$R,0))</f>
        <v xml:space="preserve">Problemen kunnen aanzienlijke kosten veroorzaken en zijn belangrijk voor sociale cohesie. </v>
      </c>
      <c r="N40" s="109" t="str">
        <f>INDEX('4b. Resultaat stap 2'!G:G,MATCH($J40,'4b. Resultaat stap 2'!R:R,0))</f>
        <v>Laag</v>
      </c>
      <c r="O40" s="109" t="str">
        <f>INDEX('4b. Resultaat stap 2'!H:H,MATCH($J40,'4b. Resultaat stap 2'!R:R,0))</f>
        <v>De onbeschikbaarheid, lekkage of aanpassing van informatie heeft een beperkte impact op de reputatie van het lokaal bestuur. Dit zal interne communicatie en communicatie naar betrokken belanghebbenden met zich meebrengen.</v>
      </c>
      <c r="P40" s="109" t="str">
        <f>INDEX('4b. Resultaat stap 2'!I:I,MATCH($J40,'4b. Resultaat stap 2'!R:R,0))</f>
        <v>Laag</v>
      </c>
      <c r="Q40" s="109" t="str">
        <f>INDEX('4b. Resultaat stap 2'!J:J,MATCH($J40,'4b. Resultaat stap 2'!R:R,0))</f>
        <v>De onbeschikbaarheid, lekkage of aanpassing van informatie kan leiden tot organisatorische problemen, maar heeft beperkte juridische gevolgen.</v>
      </c>
      <c r="R40" s="109" t="str">
        <f>INDEX('4b. Resultaat stap 2'!K:K,MATCH($J40,'4b. Resultaat stap 2'!R:R,0))</f>
        <v>Laag</v>
      </c>
      <c r="S40" s="109" t="str">
        <f>INDEX('4b. Resultaat stap 2'!L:L,MATCH($J40,'4b. Resultaat stap 2'!R:R,0))</f>
        <v>De onbeschikbaarheid, lekkage of aanpassing van informatie veroorzaakt een beperkte verstoring van de dienstverlening. Het proces kan maximaal één maand onbeschikbaar zijn zonder gevolgen voor de dienstverlening.</v>
      </c>
      <c r="T40" s="109" t="str">
        <f>INDEX('4b. Resultaat stap 2'!M:M,MATCH($J40,'4b. Resultaat stap 2'!R:R,0))</f>
        <v>Gemiddeld</v>
      </c>
      <c r="U40" s="109" t="str">
        <f>INDEX('4b. Resultaat stap 2'!N:N,MATCH($J40,'4b. Resultaat stap 2'!R:R,0))</f>
        <v>De onbeschikbaarheid of incorrectheid van informatie kan aanzienlijke impact hebben op de jeugd- en seniorenwerking, met financiële schade voor gebruikers.</v>
      </c>
      <c r="V40" s="109" t="str">
        <f>INDEX('4b. Resultaat stap 2'!O:O,MATCH($J40,'4b. Resultaat stap 2'!R:R,0))</f>
        <v>Gemiddeld</v>
      </c>
      <c r="W40" s="109" t="e">
        <f>INDEX('4c. Resultaat stap 3'!G:G,MATCH($K40,'4c. Resultaat stap 3'!T:T,0))</f>
        <v>#N/A</v>
      </c>
      <c r="X40" s="109" t="e">
        <f>INDEX('4c. Resultaat stap 3'!H:H,MATCH($K40,'4c. Resultaat stap 3'!T:T,0))</f>
        <v>#N/A</v>
      </c>
      <c r="Y40" s="109" t="e">
        <f>INDEX('4c. Resultaat stap 3'!I:I,MATCH($K40,'4c. Resultaat stap 3'!T:T,0))</f>
        <v>#N/A</v>
      </c>
      <c r="Z40" s="109" t="e">
        <f>INDEX('4c. Resultaat stap 3'!J:J,MATCH($K40,'4c. Resultaat stap 3'!T:T,0))</f>
        <v>#N/A</v>
      </c>
      <c r="AA40" s="109" t="e">
        <f>INDEX('4c. Resultaat stap 3'!K:K,MATCH($K40,'4c. Resultaat stap 3'!T:T,0))</f>
        <v>#N/A</v>
      </c>
      <c r="AB40" s="109" t="e">
        <f>INDEX('4c. Resultaat stap 3'!L:L,MATCH($K40,'4c. Resultaat stap 3'!T:T,0))</f>
        <v>#N/A</v>
      </c>
      <c r="AC40" s="109" t="e">
        <f>INDEX('4c. Resultaat stap 3'!M:M,MATCH($K40,'4c. Resultaat stap 3'!T:T,0))</f>
        <v>#N/A</v>
      </c>
      <c r="AD40" s="109" t="e">
        <f>INDEX('4c. Resultaat stap 3'!N:N,MATCH($K40,'4c. Resultaat stap 3'!T:T,0))</f>
        <v>#N/A</v>
      </c>
      <c r="AE40" s="109" t="e">
        <f>INDEX('4c. Resultaat stap 3'!O:O,MATCH($K40,'4c. Resultaat stap 3'!T:T,0))</f>
        <v>#N/A</v>
      </c>
      <c r="AF40" s="109" t="e">
        <f>INDEX('4c. Resultaat stap 3'!P:P,MATCH($K40,'4c. Resultaat stap 3'!T:T,0))</f>
        <v>#N/A</v>
      </c>
      <c r="AG40" s="109" t="e">
        <f>INDEX('4c. Resultaat stap 3'!Q:Q,MATCH($K40,'4c. Resultaat stap 3'!T:T,0))</f>
        <v>#N/A</v>
      </c>
      <c r="AH40" s="109">
        <f t="shared" si="2"/>
        <v>0</v>
      </c>
      <c r="AI40" s="109" t="str">
        <f t="shared" si="3"/>
        <v>Niet kritiek</v>
      </c>
      <c r="AJ40" s="109" t="s">
        <v>198</v>
      </c>
      <c r="AK40" s="109"/>
      <c r="AL40" s="109" t="s">
        <v>2250</v>
      </c>
      <c r="AM40" s="109"/>
      <c r="AN40" s="109"/>
    </row>
    <row r="41" spans="1:40" ht="105" x14ac:dyDescent="0.25">
      <c r="A41" s="109" t="s">
        <v>13</v>
      </c>
      <c r="B41" s="109" t="s">
        <v>19</v>
      </c>
      <c r="C41" s="109" t="s">
        <v>21</v>
      </c>
      <c r="D41" s="109">
        <v>689</v>
      </c>
      <c r="E41" s="10" t="s">
        <v>519</v>
      </c>
      <c r="F41" s="109" t="s">
        <v>2255</v>
      </c>
      <c r="G41" s="79" t="s">
        <v>139</v>
      </c>
      <c r="H41" s="110" t="str">
        <f>INDEX('4a. Resultaat stap 1'!E:E,MATCH($J41,'4a. Resultaat stap 1'!I:I,0))</f>
        <v>Nee</v>
      </c>
      <c r="I41" s="110" t="e">
        <f>INDEX(Datavalidatie!$L$2:$L$28,MATCH(Table325[[#This Row],[CATEGORIE_DOMEIN_GROEP]],Datavalidatie!$K$2:$K$28,0))</f>
        <v>#N/A</v>
      </c>
      <c r="J41" s="110" t="str">
        <f t="shared" si="0"/>
        <v>Kernproces_Cultuur, sport en vrije tijd_Beheer van evenementen, feesten en plechtigheden</v>
      </c>
      <c r="K41" s="110" t="str">
        <f t="shared" si="1"/>
        <v>Kernproces_Cultuur, sport en vrije tijd_Beheer van evenementen, feesten en plechtigheden_Beheren van verzekeringen voor evenementen</v>
      </c>
      <c r="L41" s="109" t="str">
        <f>INDEX('4b. Resultaat stap 2'!E:E,MATCH($J41,'4b. Resultaat stap 2'!R:R,0))</f>
        <v>Gemiddeld</v>
      </c>
      <c r="M41" s="109" t="str">
        <f>INDEX('4b. Resultaat stap 2'!$F:$F,MATCH(J41,'4b. Resultaat stap 2'!$R:$R,0))</f>
        <v>Problemen kunnen aanzienlijke kosten en financiële schade veroorzaken.</v>
      </c>
      <c r="N41" s="109" t="str">
        <f>INDEX('4b. Resultaat stap 2'!G:G,MATCH($J41,'4b. Resultaat stap 2'!R:R,0))</f>
        <v>Laag</v>
      </c>
      <c r="O41" s="109" t="str">
        <f>INDEX('4b. Resultaat stap 2'!H:H,MATCH($J41,'4b. Resultaat stap 2'!R:R,0))</f>
        <v>De onbeschikbaarheid, lekkage of aanpassing van informatie heeft een beperkte impact op de reputatie van het lokaal bestuur. Dit zal interne communicatie en communicatie naar betrokken belanghebbenden met zich meebrengen.</v>
      </c>
      <c r="P41" s="109" t="str">
        <f>INDEX('4b. Resultaat stap 2'!I:I,MATCH($J41,'4b. Resultaat stap 2'!R:R,0))</f>
        <v>Laag</v>
      </c>
      <c r="Q41" s="109" t="str">
        <f>INDEX('4b. Resultaat stap 2'!J:J,MATCH($J41,'4b. Resultaat stap 2'!R:R,0))</f>
        <v>De onbeschikbaarheid, lekkage of aanpassing van informatie kan leiden tot organisatorische problemen, maar heeft beperkte juridische gevolgen.</v>
      </c>
      <c r="R41" s="109" t="str">
        <f>INDEX('4b. Resultaat stap 2'!K:K,MATCH($J41,'4b. Resultaat stap 2'!R:R,0))</f>
        <v>Laag</v>
      </c>
      <c r="S41" s="109" t="str">
        <f>INDEX('4b. Resultaat stap 2'!L:L,MATCH($J41,'4b. Resultaat stap 2'!R:R,0))</f>
        <v>De onbeschikbaarheid, lekkage of aanpassing van informatie veroorzaakt een beperkte verstoring van de dienstverlening. Het proces kan maximaal één maand onbeschikbaar zijn zonder gevolgen voor de dienstverlening.</v>
      </c>
      <c r="T41" s="109" t="str">
        <f>INDEX('4b. Resultaat stap 2'!M:M,MATCH($J41,'4b. Resultaat stap 2'!R:R,0))</f>
        <v>Gemiddeld</v>
      </c>
      <c r="U41" s="109" t="str">
        <f>INDEX('4b. Resultaat stap 2'!N:N,MATCH($J41,'4b. Resultaat stap 2'!R:R,0))</f>
        <v>De onbeschikbaarheid of incorrectheid van informatie kan aanzienlijke impact hebben op de organisatie van evenementen, met financiële schade voor gebruikers.</v>
      </c>
      <c r="V41" s="109" t="str">
        <f>INDEX('4b. Resultaat stap 2'!O:O,MATCH($J41,'4b. Resultaat stap 2'!R:R,0))</f>
        <v>Gemiddeld</v>
      </c>
      <c r="W41" s="109" t="e">
        <f>INDEX('4c. Resultaat stap 3'!G:G,MATCH($K41,'4c. Resultaat stap 3'!T:T,0))</f>
        <v>#N/A</v>
      </c>
      <c r="X41" s="109" t="e">
        <f>INDEX('4c. Resultaat stap 3'!H:H,MATCH($K41,'4c. Resultaat stap 3'!T:T,0))</f>
        <v>#N/A</v>
      </c>
      <c r="Y41" s="109" t="e">
        <f>INDEX('4c. Resultaat stap 3'!I:I,MATCH($K41,'4c. Resultaat stap 3'!T:T,0))</f>
        <v>#N/A</v>
      </c>
      <c r="Z41" s="109" t="e">
        <f>INDEX('4c. Resultaat stap 3'!J:J,MATCH($K41,'4c. Resultaat stap 3'!T:T,0))</f>
        <v>#N/A</v>
      </c>
      <c r="AA41" s="109" t="e">
        <f>INDEX('4c. Resultaat stap 3'!K:K,MATCH($K41,'4c. Resultaat stap 3'!T:T,0))</f>
        <v>#N/A</v>
      </c>
      <c r="AB41" s="109" t="e">
        <f>INDEX('4c. Resultaat stap 3'!L:L,MATCH($K41,'4c. Resultaat stap 3'!T:T,0))</f>
        <v>#N/A</v>
      </c>
      <c r="AC41" s="109" t="e">
        <f>INDEX('4c. Resultaat stap 3'!M:M,MATCH($K41,'4c. Resultaat stap 3'!T:T,0))</f>
        <v>#N/A</v>
      </c>
      <c r="AD41" s="109" t="e">
        <f>INDEX('4c. Resultaat stap 3'!N:N,MATCH($K41,'4c. Resultaat stap 3'!T:T,0))</f>
        <v>#N/A</v>
      </c>
      <c r="AE41" s="109" t="e">
        <f>INDEX('4c. Resultaat stap 3'!O:O,MATCH($K41,'4c. Resultaat stap 3'!T:T,0))</f>
        <v>#N/A</v>
      </c>
      <c r="AF41" s="109" t="e">
        <f>INDEX('4c. Resultaat stap 3'!P:P,MATCH($K41,'4c. Resultaat stap 3'!T:T,0))</f>
        <v>#N/A</v>
      </c>
      <c r="AG41" s="109" t="e">
        <f>INDEX('4c. Resultaat stap 3'!Q:Q,MATCH($K41,'4c. Resultaat stap 3'!T:T,0))</f>
        <v>#N/A</v>
      </c>
      <c r="AH41" s="109">
        <f t="shared" si="2"/>
        <v>0</v>
      </c>
      <c r="AI41" s="109" t="str">
        <f t="shared" si="3"/>
        <v>Niet kritiek</v>
      </c>
      <c r="AJ41" s="109" t="s">
        <v>198</v>
      </c>
      <c r="AK41" s="109"/>
      <c r="AL41" s="109" t="s">
        <v>2250</v>
      </c>
      <c r="AM41" s="109"/>
      <c r="AN41" s="109"/>
    </row>
    <row r="42" spans="1:40" ht="105" x14ac:dyDescent="0.25">
      <c r="A42" s="109" t="s">
        <v>13</v>
      </c>
      <c r="B42" s="109" t="s">
        <v>19</v>
      </c>
      <c r="C42" s="109" t="s">
        <v>21</v>
      </c>
      <c r="D42" s="109">
        <v>690</v>
      </c>
      <c r="E42" s="10" t="s">
        <v>520</v>
      </c>
      <c r="F42" s="109" t="s">
        <v>2255</v>
      </c>
      <c r="G42" s="79" t="s">
        <v>139</v>
      </c>
      <c r="H42" s="110" t="str">
        <f>INDEX('4a. Resultaat stap 1'!E:E,MATCH($J42,'4a. Resultaat stap 1'!I:I,0))</f>
        <v>Nee</v>
      </c>
      <c r="I42" s="110" t="e">
        <f>INDEX(Datavalidatie!$L$2:$L$28,MATCH(Table325[[#This Row],[CATEGORIE_DOMEIN_GROEP]],Datavalidatie!$K$2:$K$28,0))</f>
        <v>#N/A</v>
      </c>
      <c r="J42" s="110" t="str">
        <f t="shared" si="0"/>
        <v>Kernproces_Cultuur, sport en vrije tijd_Beheer van evenementen, feesten en plechtigheden</v>
      </c>
      <c r="K42" s="110" t="str">
        <f t="shared" si="1"/>
        <v>Kernproces_Cultuur, sport en vrije tijd_Beheer van evenementen, feesten en plechtigheden_Beheren van reserveringen van materiaal en/of accommodatie voor evenementen</v>
      </c>
      <c r="L42" s="109" t="str">
        <f>INDEX('4b. Resultaat stap 2'!E:E,MATCH($J42,'4b. Resultaat stap 2'!R:R,0))</f>
        <v>Gemiddeld</v>
      </c>
      <c r="M42" s="109" t="str">
        <f>INDEX('4b. Resultaat stap 2'!$F:$F,MATCH(J42,'4b. Resultaat stap 2'!$R:$R,0))</f>
        <v>Problemen kunnen aanzienlijke kosten en financiële schade veroorzaken.</v>
      </c>
      <c r="N42" s="109" t="str">
        <f>INDEX('4b. Resultaat stap 2'!G:G,MATCH($J42,'4b. Resultaat stap 2'!R:R,0))</f>
        <v>Laag</v>
      </c>
      <c r="O42" s="109" t="str">
        <f>INDEX('4b. Resultaat stap 2'!H:H,MATCH($J42,'4b. Resultaat stap 2'!R:R,0))</f>
        <v>De onbeschikbaarheid, lekkage of aanpassing van informatie heeft een beperkte impact op de reputatie van het lokaal bestuur. Dit zal interne communicatie en communicatie naar betrokken belanghebbenden met zich meebrengen.</v>
      </c>
      <c r="P42" s="109" t="str">
        <f>INDEX('4b. Resultaat stap 2'!I:I,MATCH($J42,'4b. Resultaat stap 2'!R:R,0))</f>
        <v>Laag</v>
      </c>
      <c r="Q42" s="109" t="str">
        <f>INDEX('4b. Resultaat stap 2'!J:J,MATCH($J42,'4b. Resultaat stap 2'!R:R,0))</f>
        <v>De onbeschikbaarheid, lekkage of aanpassing van informatie kan leiden tot organisatorische problemen, maar heeft beperkte juridische gevolgen.</v>
      </c>
      <c r="R42" s="109" t="str">
        <f>INDEX('4b. Resultaat stap 2'!K:K,MATCH($J42,'4b. Resultaat stap 2'!R:R,0))</f>
        <v>Laag</v>
      </c>
      <c r="S42" s="109" t="str">
        <f>INDEX('4b. Resultaat stap 2'!L:L,MATCH($J42,'4b. Resultaat stap 2'!R:R,0))</f>
        <v>De onbeschikbaarheid, lekkage of aanpassing van informatie veroorzaakt een beperkte verstoring van de dienstverlening. Het proces kan maximaal één maand onbeschikbaar zijn zonder gevolgen voor de dienstverlening.</v>
      </c>
      <c r="T42" s="109" t="str">
        <f>INDEX('4b. Resultaat stap 2'!M:M,MATCH($J42,'4b. Resultaat stap 2'!R:R,0))</f>
        <v>Gemiddeld</v>
      </c>
      <c r="U42" s="109" t="str">
        <f>INDEX('4b. Resultaat stap 2'!N:N,MATCH($J42,'4b. Resultaat stap 2'!R:R,0))</f>
        <v>De onbeschikbaarheid of incorrectheid van informatie kan aanzienlijke impact hebben op de organisatie van evenementen, met financiële schade voor gebruikers.</v>
      </c>
      <c r="V42" s="109" t="str">
        <f>INDEX('4b. Resultaat stap 2'!O:O,MATCH($J42,'4b. Resultaat stap 2'!R:R,0))</f>
        <v>Gemiddeld</v>
      </c>
      <c r="W42" s="109" t="e">
        <f>INDEX('4c. Resultaat stap 3'!G:G,MATCH($K42,'4c. Resultaat stap 3'!T:T,0))</f>
        <v>#N/A</v>
      </c>
      <c r="X42" s="109" t="e">
        <f>INDEX('4c. Resultaat stap 3'!H:H,MATCH($K42,'4c. Resultaat stap 3'!T:T,0))</f>
        <v>#N/A</v>
      </c>
      <c r="Y42" s="109" t="e">
        <f>INDEX('4c. Resultaat stap 3'!I:I,MATCH($K42,'4c. Resultaat stap 3'!T:T,0))</f>
        <v>#N/A</v>
      </c>
      <c r="Z42" s="109" t="e">
        <f>INDEX('4c. Resultaat stap 3'!J:J,MATCH($K42,'4c. Resultaat stap 3'!T:T,0))</f>
        <v>#N/A</v>
      </c>
      <c r="AA42" s="109" t="e">
        <f>INDEX('4c. Resultaat stap 3'!K:K,MATCH($K42,'4c. Resultaat stap 3'!T:T,0))</f>
        <v>#N/A</v>
      </c>
      <c r="AB42" s="109" t="e">
        <f>INDEX('4c. Resultaat stap 3'!L:L,MATCH($K42,'4c. Resultaat stap 3'!T:T,0))</f>
        <v>#N/A</v>
      </c>
      <c r="AC42" s="109" t="e">
        <f>INDEX('4c. Resultaat stap 3'!M:M,MATCH($K42,'4c. Resultaat stap 3'!T:T,0))</f>
        <v>#N/A</v>
      </c>
      <c r="AD42" s="109" t="e">
        <f>INDEX('4c. Resultaat stap 3'!N:N,MATCH($K42,'4c. Resultaat stap 3'!T:T,0))</f>
        <v>#N/A</v>
      </c>
      <c r="AE42" s="109" t="e">
        <f>INDEX('4c. Resultaat stap 3'!O:O,MATCH($K42,'4c. Resultaat stap 3'!T:T,0))</f>
        <v>#N/A</v>
      </c>
      <c r="AF42" s="109" t="e">
        <f>INDEX('4c. Resultaat stap 3'!P:P,MATCH($K42,'4c. Resultaat stap 3'!T:T,0))</f>
        <v>#N/A</v>
      </c>
      <c r="AG42" s="109" t="e">
        <f>INDEX('4c. Resultaat stap 3'!Q:Q,MATCH($K42,'4c. Resultaat stap 3'!T:T,0))</f>
        <v>#N/A</v>
      </c>
      <c r="AH42" s="109">
        <f t="shared" si="2"/>
        <v>0</v>
      </c>
      <c r="AI42" s="109" t="str">
        <f t="shared" si="3"/>
        <v>Niet kritiek</v>
      </c>
      <c r="AJ42" s="109" t="s">
        <v>198</v>
      </c>
      <c r="AK42" s="109"/>
      <c r="AL42" s="109" t="s">
        <v>2250</v>
      </c>
      <c r="AM42" s="109"/>
      <c r="AN42" s="109"/>
    </row>
    <row r="43" spans="1:40" ht="105" x14ac:dyDescent="0.25">
      <c r="A43" s="109" t="s">
        <v>13</v>
      </c>
      <c r="B43" s="109" t="s">
        <v>19</v>
      </c>
      <c r="C43" s="109" t="s">
        <v>21</v>
      </c>
      <c r="D43" s="109">
        <v>691</v>
      </c>
      <c r="E43" s="10" t="s">
        <v>521</v>
      </c>
      <c r="F43" s="109" t="s">
        <v>2255</v>
      </c>
      <c r="G43" s="79" t="s">
        <v>139</v>
      </c>
      <c r="H43" s="110" t="str">
        <f>INDEX('4a. Resultaat stap 1'!E:E,MATCH($J43,'4a. Resultaat stap 1'!I:I,0))</f>
        <v>Nee</v>
      </c>
      <c r="I43" s="110" t="e">
        <f>INDEX(Datavalidatie!$L$2:$L$28,MATCH(Table325[[#This Row],[CATEGORIE_DOMEIN_GROEP]],Datavalidatie!$K$2:$K$28,0))</f>
        <v>#N/A</v>
      </c>
      <c r="J43" s="110" t="str">
        <f t="shared" si="0"/>
        <v>Kernproces_Cultuur, sport en vrije tijd_Beheer van evenementen, feesten en plechtigheden</v>
      </c>
      <c r="K43" s="110" t="str">
        <f t="shared" si="1"/>
        <v>Kernproces_Cultuur, sport en vrije tijd_Beheer van evenementen, feesten en plechtigheden_Beheren van milieu / duurzaamheid tijdens evenementen</v>
      </c>
      <c r="L43" s="109" t="str">
        <f>INDEX('4b. Resultaat stap 2'!E:E,MATCH($J43,'4b. Resultaat stap 2'!R:R,0))</f>
        <v>Gemiddeld</v>
      </c>
      <c r="M43" s="109" t="str">
        <f>INDEX('4b. Resultaat stap 2'!$F:$F,MATCH(J43,'4b. Resultaat stap 2'!$R:$R,0))</f>
        <v>Problemen kunnen aanzienlijke kosten en financiële schade veroorzaken.</v>
      </c>
      <c r="N43" s="109" t="str">
        <f>INDEX('4b. Resultaat stap 2'!G:G,MATCH($J43,'4b. Resultaat stap 2'!R:R,0))</f>
        <v>Laag</v>
      </c>
      <c r="O43" s="109" t="str">
        <f>INDEX('4b. Resultaat stap 2'!H:H,MATCH($J43,'4b. Resultaat stap 2'!R:R,0))</f>
        <v>De onbeschikbaarheid, lekkage of aanpassing van informatie heeft een beperkte impact op de reputatie van het lokaal bestuur. Dit zal interne communicatie en communicatie naar betrokken belanghebbenden met zich meebrengen.</v>
      </c>
      <c r="P43" s="109" t="str">
        <f>INDEX('4b. Resultaat stap 2'!I:I,MATCH($J43,'4b. Resultaat stap 2'!R:R,0))</f>
        <v>Laag</v>
      </c>
      <c r="Q43" s="109" t="str">
        <f>INDEX('4b. Resultaat stap 2'!J:J,MATCH($J43,'4b. Resultaat stap 2'!R:R,0))</f>
        <v>De onbeschikbaarheid, lekkage of aanpassing van informatie kan leiden tot organisatorische problemen, maar heeft beperkte juridische gevolgen.</v>
      </c>
      <c r="R43" s="109" t="str">
        <f>INDEX('4b. Resultaat stap 2'!K:K,MATCH($J43,'4b. Resultaat stap 2'!R:R,0))</f>
        <v>Laag</v>
      </c>
      <c r="S43" s="109" t="str">
        <f>INDEX('4b. Resultaat stap 2'!L:L,MATCH($J43,'4b. Resultaat stap 2'!R:R,0))</f>
        <v>De onbeschikbaarheid, lekkage of aanpassing van informatie veroorzaakt een beperkte verstoring van de dienstverlening. Het proces kan maximaal één maand onbeschikbaar zijn zonder gevolgen voor de dienstverlening.</v>
      </c>
      <c r="T43" s="109" t="str">
        <f>INDEX('4b. Resultaat stap 2'!M:M,MATCH($J43,'4b. Resultaat stap 2'!R:R,0))</f>
        <v>Gemiddeld</v>
      </c>
      <c r="U43" s="109" t="str">
        <f>INDEX('4b. Resultaat stap 2'!N:N,MATCH($J43,'4b. Resultaat stap 2'!R:R,0))</f>
        <v>De onbeschikbaarheid of incorrectheid van informatie kan aanzienlijke impact hebben op de organisatie van evenementen, met financiële schade voor gebruikers.</v>
      </c>
      <c r="V43" s="109" t="str">
        <f>INDEX('4b. Resultaat stap 2'!O:O,MATCH($J43,'4b. Resultaat stap 2'!R:R,0))</f>
        <v>Gemiddeld</v>
      </c>
      <c r="W43" s="109" t="e">
        <f>INDEX('4c. Resultaat stap 3'!G:G,MATCH($K43,'4c. Resultaat stap 3'!T:T,0))</f>
        <v>#N/A</v>
      </c>
      <c r="X43" s="109" t="e">
        <f>INDEX('4c. Resultaat stap 3'!H:H,MATCH($K43,'4c. Resultaat stap 3'!T:T,0))</f>
        <v>#N/A</v>
      </c>
      <c r="Y43" s="109" t="e">
        <f>INDEX('4c. Resultaat stap 3'!I:I,MATCH($K43,'4c. Resultaat stap 3'!T:T,0))</f>
        <v>#N/A</v>
      </c>
      <c r="Z43" s="109" t="e">
        <f>INDEX('4c. Resultaat stap 3'!J:J,MATCH($K43,'4c. Resultaat stap 3'!T:T,0))</f>
        <v>#N/A</v>
      </c>
      <c r="AA43" s="109" t="e">
        <f>INDEX('4c. Resultaat stap 3'!K:K,MATCH($K43,'4c. Resultaat stap 3'!T:T,0))</f>
        <v>#N/A</v>
      </c>
      <c r="AB43" s="109" t="e">
        <f>INDEX('4c. Resultaat stap 3'!L:L,MATCH($K43,'4c. Resultaat stap 3'!T:T,0))</f>
        <v>#N/A</v>
      </c>
      <c r="AC43" s="109" t="e">
        <f>INDEX('4c. Resultaat stap 3'!M:M,MATCH($K43,'4c. Resultaat stap 3'!T:T,0))</f>
        <v>#N/A</v>
      </c>
      <c r="AD43" s="109" t="e">
        <f>INDEX('4c. Resultaat stap 3'!N:N,MATCH($K43,'4c. Resultaat stap 3'!T:T,0))</f>
        <v>#N/A</v>
      </c>
      <c r="AE43" s="109" t="e">
        <f>INDEX('4c. Resultaat stap 3'!O:O,MATCH($K43,'4c. Resultaat stap 3'!T:T,0))</f>
        <v>#N/A</v>
      </c>
      <c r="AF43" s="109" t="e">
        <f>INDEX('4c. Resultaat stap 3'!P:P,MATCH($K43,'4c. Resultaat stap 3'!T:T,0))</f>
        <v>#N/A</v>
      </c>
      <c r="AG43" s="109" t="e">
        <f>INDEX('4c. Resultaat stap 3'!Q:Q,MATCH($K43,'4c. Resultaat stap 3'!T:T,0))</f>
        <v>#N/A</v>
      </c>
      <c r="AH43" s="109">
        <f t="shared" si="2"/>
        <v>0</v>
      </c>
      <c r="AI43" s="109" t="str">
        <f t="shared" si="3"/>
        <v>Niet kritiek</v>
      </c>
      <c r="AJ43" s="109" t="s">
        <v>198</v>
      </c>
      <c r="AK43" s="109"/>
      <c r="AL43" s="109" t="s">
        <v>2250</v>
      </c>
      <c r="AM43" s="109"/>
      <c r="AN43" s="109"/>
    </row>
    <row r="44" spans="1:40" ht="105" x14ac:dyDescent="0.25">
      <c r="A44" s="109" t="s">
        <v>13</v>
      </c>
      <c r="B44" s="109" t="s">
        <v>19</v>
      </c>
      <c r="C44" s="109" t="s">
        <v>21</v>
      </c>
      <c r="D44" s="109">
        <v>692</v>
      </c>
      <c r="E44" s="10" t="s">
        <v>522</v>
      </c>
      <c r="F44" s="109" t="s">
        <v>2255</v>
      </c>
      <c r="G44" s="79" t="s">
        <v>139</v>
      </c>
      <c r="H44" s="110" t="str">
        <f>INDEX('4a. Resultaat stap 1'!E:E,MATCH($J44,'4a. Resultaat stap 1'!I:I,0))</f>
        <v>Nee</v>
      </c>
      <c r="I44" s="110" t="e">
        <f>INDEX(Datavalidatie!$L$2:$L$28,MATCH(Table325[[#This Row],[CATEGORIE_DOMEIN_GROEP]],Datavalidatie!$K$2:$K$28,0))</f>
        <v>#N/A</v>
      </c>
      <c r="J44" s="110" t="str">
        <f t="shared" si="0"/>
        <v>Kernproces_Cultuur, sport en vrije tijd_Beheer van evenementen, feesten en plechtigheden</v>
      </c>
      <c r="K44" s="110" t="str">
        <f t="shared" si="1"/>
        <v>Kernproces_Cultuur, sport en vrije tijd_Beheer van evenementen, feesten en plechtigheden_Beheren van publiciteit evenementen (bv. uitdelen flyers)</v>
      </c>
      <c r="L44" s="109" t="str">
        <f>INDEX('4b. Resultaat stap 2'!E:E,MATCH($J44,'4b. Resultaat stap 2'!R:R,0))</f>
        <v>Gemiddeld</v>
      </c>
      <c r="M44" s="109" t="str">
        <f>INDEX('4b. Resultaat stap 2'!$F:$F,MATCH(J44,'4b. Resultaat stap 2'!$R:$R,0))</f>
        <v>Problemen kunnen aanzienlijke kosten en financiële schade veroorzaken.</v>
      </c>
      <c r="N44" s="109" t="str">
        <f>INDEX('4b. Resultaat stap 2'!G:G,MATCH($J44,'4b. Resultaat stap 2'!R:R,0))</f>
        <v>Laag</v>
      </c>
      <c r="O44" s="109" t="str">
        <f>INDEX('4b. Resultaat stap 2'!H:H,MATCH($J44,'4b. Resultaat stap 2'!R:R,0))</f>
        <v>De onbeschikbaarheid, lekkage of aanpassing van informatie heeft een beperkte impact op de reputatie van het lokaal bestuur. Dit zal interne communicatie en communicatie naar betrokken belanghebbenden met zich meebrengen.</v>
      </c>
      <c r="P44" s="109" t="str">
        <f>INDEX('4b. Resultaat stap 2'!I:I,MATCH($J44,'4b. Resultaat stap 2'!R:R,0))</f>
        <v>Laag</v>
      </c>
      <c r="Q44" s="109" t="str">
        <f>INDEX('4b. Resultaat stap 2'!J:J,MATCH($J44,'4b. Resultaat stap 2'!R:R,0))</f>
        <v>De onbeschikbaarheid, lekkage of aanpassing van informatie kan leiden tot organisatorische problemen, maar heeft beperkte juridische gevolgen.</v>
      </c>
      <c r="R44" s="109" t="str">
        <f>INDEX('4b. Resultaat stap 2'!K:K,MATCH($J44,'4b. Resultaat stap 2'!R:R,0))</f>
        <v>Laag</v>
      </c>
      <c r="S44" s="109" t="str">
        <f>INDEX('4b. Resultaat stap 2'!L:L,MATCH($J44,'4b. Resultaat stap 2'!R:R,0))</f>
        <v>De onbeschikbaarheid, lekkage of aanpassing van informatie veroorzaakt een beperkte verstoring van de dienstverlening. Het proces kan maximaal één maand onbeschikbaar zijn zonder gevolgen voor de dienstverlening.</v>
      </c>
      <c r="T44" s="109" t="str">
        <f>INDEX('4b. Resultaat stap 2'!M:M,MATCH($J44,'4b. Resultaat stap 2'!R:R,0))</f>
        <v>Gemiddeld</v>
      </c>
      <c r="U44" s="109" t="str">
        <f>INDEX('4b. Resultaat stap 2'!N:N,MATCH($J44,'4b. Resultaat stap 2'!R:R,0))</f>
        <v>De onbeschikbaarheid of incorrectheid van informatie kan aanzienlijke impact hebben op de organisatie van evenementen, met financiële schade voor gebruikers.</v>
      </c>
      <c r="V44" s="109" t="str">
        <f>INDEX('4b. Resultaat stap 2'!O:O,MATCH($J44,'4b. Resultaat stap 2'!R:R,0))</f>
        <v>Gemiddeld</v>
      </c>
      <c r="W44" s="109" t="e">
        <f>INDEX('4c. Resultaat stap 3'!G:G,MATCH($K44,'4c. Resultaat stap 3'!T:T,0))</f>
        <v>#N/A</v>
      </c>
      <c r="X44" s="109" t="e">
        <f>INDEX('4c. Resultaat stap 3'!H:H,MATCH($K44,'4c. Resultaat stap 3'!T:T,0))</f>
        <v>#N/A</v>
      </c>
      <c r="Y44" s="109" t="e">
        <f>INDEX('4c. Resultaat stap 3'!I:I,MATCH($K44,'4c. Resultaat stap 3'!T:T,0))</f>
        <v>#N/A</v>
      </c>
      <c r="Z44" s="109" t="e">
        <f>INDEX('4c. Resultaat stap 3'!J:J,MATCH($K44,'4c. Resultaat stap 3'!T:T,0))</f>
        <v>#N/A</v>
      </c>
      <c r="AA44" s="109" t="e">
        <f>INDEX('4c. Resultaat stap 3'!K:K,MATCH($K44,'4c. Resultaat stap 3'!T:T,0))</f>
        <v>#N/A</v>
      </c>
      <c r="AB44" s="109" t="e">
        <f>INDEX('4c. Resultaat stap 3'!L:L,MATCH($K44,'4c. Resultaat stap 3'!T:T,0))</f>
        <v>#N/A</v>
      </c>
      <c r="AC44" s="109" t="e">
        <f>INDEX('4c. Resultaat stap 3'!M:M,MATCH($K44,'4c. Resultaat stap 3'!T:T,0))</f>
        <v>#N/A</v>
      </c>
      <c r="AD44" s="109" t="e">
        <f>INDEX('4c. Resultaat stap 3'!N:N,MATCH($K44,'4c. Resultaat stap 3'!T:T,0))</f>
        <v>#N/A</v>
      </c>
      <c r="AE44" s="109" t="e">
        <f>INDEX('4c. Resultaat stap 3'!O:O,MATCH($K44,'4c. Resultaat stap 3'!T:T,0))</f>
        <v>#N/A</v>
      </c>
      <c r="AF44" s="109" t="e">
        <f>INDEX('4c. Resultaat stap 3'!P:P,MATCH($K44,'4c. Resultaat stap 3'!T:T,0))</f>
        <v>#N/A</v>
      </c>
      <c r="AG44" s="109" t="e">
        <f>INDEX('4c. Resultaat stap 3'!Q:Q,MATCH($K44,'4c. Resultaat stap 3'!T:T,0))</f>
        <v>#N/A</v>
      </c>
      <c r="AH44" s="109">
        <f t="shared" si="2"/>
        <v>0</v>
      </c>
      <c r="AI44" s="109" t="str">
        <f t="shared" si="3"/>
        <v>Niet kritiek</v>
      </c>
      <c r="AJ44" s="109" t="s">
        <v>198</v>
      </c>
      <c r="AK44" s="109"/>
      <c r="AL44" s="109" t="s">
        <v>2250</v>
      </c>
      <c r="AM44" s="109"/>
      <c r="AN44" s="109"/>
    </row>
    <row r="45" spans="1:40" ht="105" x14ac:dyDescent="0.25">
      <c r="A45" s="109" t="s">
        <v>13</v>
      </c>
      <c r="B45" s="109" t="s">
        <v>19</v>
      </c>
      <c r="C45" s="109" t="s">
        <v>21</v>
      </c>
      <c r="D45" s="109">
        <v>693</v>
      </c>
      <c r="E45" s="10" t="s">
        <v>523</v>
      </c>
      <c r="F45" s="109" t="s">
        <v>2255</v>
      </c>
      <c r="G45" s="79" t="s">
        <v>139</v>
      </c>
      <c r="H45" s="110" t="str">
        <f>INDEX('4a. Resultaat stap 1'!E:E,MATCH($J45,'4a. Resultaat stap 1'!I:I,0))</f>
        <v>Nee</v>
      </c>
      <c r="I45" s="110" t="e">
        <f>INDEX(Datavalidatie!$L$2:$L$28,MATCH(Table325[[#This Row],[CATEGORIE_DOMEIN_GROEP]],Datavalidatie!$K$2:$K$28,0))</f>
        <v>#N/A</v>
      </c>
      <c r="J45" s="110" t="str">
        <f t="shared" si="0"/>
        <v>Kernproces_Cultuur, sport en vrije tijd_Beheer van evenementen, feesten en plechtigheden</v>
      </c>
      <c r="K45" s="110" t="str">
        <f t="shared" si="1"/>
        <v>Kernproces_Cultuur, sport en vrije tijd_Beheer van evenementen, feesten en plechtigheden_Beheren van muziek evenementen (bv. afwijking geluidsniveau)</v>
      </c>
      <c r="L45" s="109" t="str">
        <f>INDEX('4b. Resultaat stap 2'!E:E,MATCH($J45,'4b. Resultaat stap 2'!R:R,0))</f>
        <v>Gemiddeld</v>
      </c>
      <c r="M45" s="109" t="str">
        <f>INDEX('4b. Resultaat stap 2'!$F:$F,MATCH(J45,'4b. Resultaat stap 2'!$R:$R,0))</f>
        <v>Problemen kunnen aanzienlijke kosten en financiële schade veroorzaken.</v>
      </c>
      <c r="N45" s="109" t="str">
        <f>INDEX('4b. Resultaat stap 2'!G:G,MATCH($J45,'4b. Resultaat stap 2'!R:R,0))</f>
        <v>Laag</v>
      </c>
      <c r="O45" s="109" t="str">
        <f>INDEX('4b. Resultaat stap 2'!H:H,MATCH($J45,'4b. Resultaat stap 2'!R:R,0))</f>
        <v>De onbeschikbaarheid, lekkage of aanpassing van informatie heeft een beperkte impact op de reputatie van het lokaal bestuur. Dit zal interne communicatie en communicatie naar betrokken belanghebbenden met zich meebrengen.</v>
      </c>
      <c r="P45" s="109" t="str">
        <f>INDEX('4b. Resultaat stap 2'!I:I,MATCH($J45,'4b. Resultaat stap 2'!R:R,0))</f>
        <v>Laag</v>
      </c>
      <c r="Q45" s="109" t="str">
        <f>INDEX('4b. Resultaat stap 2'!J:J,MATCH($J45,'4b. Resultaat stap 2'!R:R,0))</f>
        <v>De onbeschikbaarheid, lekkage of aanpassing van informatie kan leiden tot organisatorische problemen, maar heeft beperkte juridische gevolgen.</v>
      </c>
      <c r="R45" s="109" t="str">
        <f>INDEX('4b. Resultaat stap 2'!K:K,MATCH($J45,'4b. Resultaat stap 2'!R:R,0))</f>
        <v>Laag</v>
      </c>
      <c r="S45" s="109" t="str">
        <f>INDEX('4b. Resultaat stap 2'!L:L,MATCH($J45,'4b. Resultaat stap 2'!R:R,0))</f>
        <v>De onbeschikbaarheid, lekkage of aanpassing van informatie veroorzaakt een beperkte verstoring van de dienstverlening. Het proces kan maximaal één maand onbeschikbaar zijn zonder gevolgen voor de dienstverlening.</v>
      </c>
      <c r="T45" s="109" t="str">
        <f>INDEX('4b. Resultaat stap 2'!M:M,MATCH($J45,'4b. Resultaat stap 2'!R:R,0))</f>
        <v>Gemiddeld</v>
      </c>
      <c r="U45" s="109" t="str">
        <f>INDEX('4b. Resultaat stap 2'!N:N,MATCH($J45,'4b. Resultaat stap 2'!R:R,0))</f>
        <v>De onbeschikbaarheid of incorrectheid van informatie kan aanzienlijke impact hebben op de organisatie van evenementen, met financiële schade voor gebruikers.</v>
      </c>
      <c r="V45" s="109" t="str">
        <f>INDEX('4b. Resultaat stap 2'!O:O,MATCH($J45,'4b. Resultaat stap 2'!R:R,0))</f>
        <v>Gemiddeld</v>
      </c>
      <c r="W45" s="109" t="e">
        <f>INDEX('4c. Resultaat stap 3'!G:G,MATCH($K45,'4c. Resultaat stap 3'!T:T,0))</f>
        <v>#N/A</v>
      </c>
      <c r="X45" s="109" t="e">
        <f>INDEX('4c. Resultaat stap 3'!H:H,MATCH($K45,'4c. Resultaat stap 3'!T:T,0))</f>
        <v>#N/A</v>
      </c>
      <c r="Y45" s="109" t="e">
        <f>INDEX('4c. Resultaat stap 3'!I:I,MATCH($K45,'4c. Resultaat stap 3'!T:T,0))</f>
        <v>#N/A</v>
      </c>
      <c r="Z45" s="109" t="e">
        <f>INDEX('4c. Resultaat stap 3'!J:J,MATCH($K45,'4c. Resultaat stap 3'!T:T,0))</f>
        <v>#N/A</v>
      </c>
      <c r="AA45" s="109" t="e">
        <f>INDEX('4c. Resultaat stap 3'!K:K,MATCH($K45,'4c. Resultaat stap 3'!T:T,0))</f>
        <v>#N/A</v>
      </c>
      <c r="AB45" s="109" t="e">
        <f>INDEX('4c. Resultaat stap 3'!L:L,MATCH($K45,'4c. Resultaat stap 3'!T:T,0))</f>
        <v>#N/A</v>
      </c>
      <c r="AC45" s="109" t="e">
        <f>INDEX('4c. Resultaat stap 3'!M:M,MATCH($K45,'4c. Resultaat stap 3'!T:T,0))</f>
        <v>#N/A</v>
      </c>
      <c r="AD45" s="109" t="e">
        <f>INDEX('4c. Resultaat stap 3'!N:N,MATCH($K45,'4c. Resultaat stap 3'!T:T,0))</f>
        <v>#N/A</v>
      </c>
      <c r="AE45" s="109" t="e">
        <f>INDEX('4c. Resultaat stap 3'!O:O,MATCH($K45,'4c. Resultaat stap 3'!T:T,0))</f>
        <v>#N/A</v>
      </c>
      <c r="AF45" s="109" t="e">
        <f>INDEX('4c. Resultaat stap 3'!P:P,MATCH($K45,'4c. Resultaat stap 3'!T:T,0))</f>
        <v>#N/A</v>
      </c>
      <c r="AG45" s="109" t="e">
        <f>INDEX('4c. Resultaat stap 3'!Q:Q,MATCH($K45,'4c. Resultaat stap 3'!T:T,0))</f>
        <v>#N/A</v>
      </c>
      <c r="AH45" s="109">
        <f t="shared" si="2"/>
        <v>0</v>
      </c>
      <c r="AI45" s="109" t="str">
        <f t="shared" si="3"/>
        <v>Niet kritiek</v>
      </c>
      <c r="AJ45" s="109" t="s">
        <v>198</v>
      </c>
      <c r="AK45" s="109"/>
      <c r="AL45" s="109" t="s">
        <v>2250</v>
      </c>
      <c r="AM45" s="109"/>
      <c r="AN45" s="109"/>
    </row>
    <row r="46" spans="1:40" ht="105" x14ac:dyDescent="0.25">
      <c r="A46" s="109" t="s">
        <v>13</v>
      </c>
      <c r="B46" s="109" t="s">
        <v>19</v>
      </c>
      <c r="C46" s="109" t="s">
        <v>21</v>
      </c>
      <c r="D46" s="109">
        <v>694</v>
      </c>
      <c r="E46" s="10" t="s">
        <v>524</v>
      </c>
      <c r="F46" s="109" t="s">
        <v>2255</v>
      </c>
      <c r="G46" s="79" t="s">
        <v>139</v>
      </c>
      <c r="H46" s="110" t="str">
        <f>INDEX('4a. Resultaat stap 1'!E:E,MATCH($J46,'4a. Resultaat stap 1'!I:I,0))</f>
        <v>Nee</v>
      </c>
      <c r="I46" s="110" t="e">
        <f>INDEX(Datavalidatie!$L$2:$L$28,MATCH(Table325[[#This Row],[CATEGORIE_DOMEIN_GROEP]],Datavalidatie!$K$2:$K$28,0))</f>
        <v>#N/A</v>
      </c>
      <c r="J46" s="110" t="str">
        <f t="shared" si="0"/>
        <v>Kernproces_Cultuur, sport en vrije tijd_Beheer van evenementen, feesten en plechtigheden</v>
      </c>
      <c r="K46" s="110" t="str">
        <f t="shared" si="1"/>
        <v>Kernproces_Cultuur, sport en vrije tijd_Beheer van evenementen, feesten en plechtigheden_Organiseren van evenementen (bv. festivals)</v>
      </c>
      <c r="L46" s="109" t="str">
        <f>INDEX('4b. Resultaat stap 2'!E:E,MATCH($J46,'4b. Resultaat stap 2'!R:R,0))</f>
        <v>Gemiddeld</v>
      </c>
      <c r="M46" s="109" t="str">
        <f>INDEX('4b. Resultaat stap 2'!$F:$F,MATCH(J46,'4b. Resultaat stap 2'!$R:$R,0))</f>
        <v>Problemen kunnen aanzienlijke kosten en financiële schade veroorzaken.</v>
      </c>
      <c r="N46" s="109" t="str">
        <f>INDEX('4b. Resultaat stap 2'!G:G,MATCH($J46,'4b. Resultaat stap 2'!R:R,0))</f>
        <v>Laag</v>
      </c>
      <c r="O46" s="109" t="str">
        <f>INDEX('4b. Resultaat stap 2'!H:H,MATCH($J46,'4b. Resultaat stap 2'!R:R,0))</f>
        <v>De onbeschikbaarheid, lekkage of aanpassing van informatie heeft een beperkte impact op de reputatie van het lokaal bestuur. Dit zal interne communicatie en communicatie naar betrokken belanghebbenden met zich meebrengen.</v>
      </c>
      <c r="P46" s="109" t="str">
        <f>INDEX('4b. Resultaat stap 2'!I:I,MATCH($J46,'4b. Resultaat stap 2'!R:R,0))</f>
        <v>Laag</v>
      </c>
      <c r="Q46" s="109" t="str">
        <f>INDEX('4b. Resultaat stap 2'!J:J,MATCH($J46,'4b. Resultaat stap 2'!R:R,0))</f>
        <v>De onbeschikbaarheid, lekkage of aanpassing van informatie kan leiden tot organisatorische problemen, maar heeft beperkte juridische gevolgen.</v>
      </c>
      <c r="R46" s="109" t="str">
        <f>INDEX('4b. Resultaat stap 2'!K:K,MATCH($J46,'4b. Resultaat stap 2'!R:R,0))</f>
        <v>Laag</v>
      </c>
      <c r="S46" s="109" t="str">
        <f>INDEX('4b. Resultaat stap 2'!L:L,MATCH($J46,'4b. Resultaat stap 2'!R:R,0))</f>
        <v>De onbeschikbaarheid, lekkage of aanpassing van informatie veroorzaakt een beperkte verstoring van de dienstverlening. Het proces kan maximaal één maand onbeschikbaar zijn zonder gevolgen voor de dienstverlening.</v>
      </c>
      <c r="T46" s="109" t="str">
        <f>INDEX('4b. Resultaat stap 2'!M:M,MATCH($J46,'4b. Resultaat stap 2'!R:R,0))</f>
        <v>Gemiddeld</v>
      </c>
      <c r="U46" s="109" t="str">
        <f>INDEX('4b. Resultaat stap 2'!N:N,MATCH($J46,'4b. Resultaat stap 2'!R:R,0))</f>
        <v>De onbeschikbaarheid of incorrectheid van informatie kan aanzienlijke impact hebben op de organisatie van evenementen, met financiële schade voor gebruikers.</v>
      </c>
      <c r="V46" s="109" t="str">
        <f>INDEX('4b. Resultaat stap 2'!O:O,MATCH($J46,'4b. Resultaat stap 2'!R:R,0))</f>
        <v>Gemiddeld</v>
      </c>
      <c r="W46" s="109" t="e">
        <f>INDEX('4c. Resultaat stap 3'!G:G,MATCH($K46,'4c. Resultaat stap 3'!T:T,0))</f>
        <v>#N/A</v>
      </c>
      <c r="X46" s="109" t="e">
        <f>INDEX('4c. Resultaat stap 3'!H:H,MATCH($K46,'4c. Resultaat stap 3'!T:T,0))</f>
        <v>#N/A</v>
      </c>
      <c r="Y46" s="109" t="e">
        <f>INDEX('4c. Resultaat stap 3'!I:I,MATCH($K46,'4c. Resultaat stap 3'!T:T,0))</f>
        <v>#N/A</v>
      </c>
      <c r="Z46" s="109" t="e">
        <f>INDEX('4c. Resultaat stap 3'!J:J,MATCH($K46,'4c. Resultaat stap 3'!T:T,0))</f>
        <v>#N/A</v>
      </c>
      <c r="AA46" s="109" t="e">
        <f>INDEX('4c. Resultaat stap 3'!K:K,MATCH($K46,'4c. Resultaat stap 3'!T:T,0))</f>
        <v>#N/A</v>
      </c>
      <c r="AB46" s="109" t="e">
        <f>INDEX('4c. Resultaat stap 3'!L:L,MATCH($K46,'4c. Resultaat stap 3'!T:T,0))</f>
        <v>#N/A</v>
      </c>
      <c r="AC46" s="109" t="e">
        <f>INDEX('4c. Resultaat stap 3'!M:M,MATCH($K46,'4c. Resultaat stap 3'!T:T,0))</f>
        <v>#N/A</v>
      </c>
      <c r="AD46" s="109" t="e">
        <f>INDEX('4c. Resultaat stap 3'!N:N,MATCH($K46,'4c. Resultaat stap 3'!T:T,0))</f>
        <v>#N/A</v>
      </c>
      <c r="AE46" s="109" t="e">
        <f>INDEX('4c. Resultaat stap 3'!O:O,MATCH($K46,'4c. Resultaat stap 3'!T:T,0))</f>
        <v>#N/A</v>
      </c>
      <c r="AF46" s="109" t="e">
        <f>INDEX('4c. Resultaat stap 3'!P:P,MATCH($K46,'4c. Resultaat stap 3'!T:T,0))</f>
        <v>#N/A</v>
      </c>
      <c r="AG46" s="109" t="e">
        <f>INDEX('4c. Resultaat stap 3'!Q:Q,MATCH($K46,'4c. Resultaat stap 3'!T:T,0))</f>
        <v>#N/A</v>
      </c>
      <c r="AH46" s="109">
        <f t="shared" si="2"/>
        <v>0</v>
      </c>
      <c r="AI46" s="109" t="str">
        <f t="shared" si="3"/>
        <v>Niet kritiek</v>
      </c>
      <c r="AJ46" s="109" t="s">
        <v>198</v>
      </c>
      <c r="AK46" s="109"/>
      <c r="AL46" s="109" t="s">
        <v>2250</v>
      </c>
      <c r="AM46" s="109"/>
      <c r="AN46" s="109"/>
    </row>
    <row r="47" spans="1:40" ht="105" x14ac:dyDescent="0.25">
      <c r="A47" s="109" t="s">
        <v>13</v>
      </c>
      <c r="B47" s="109" t="s">
        <v>19</v>
      </c>
      <c r="C47" s="109" t="s">
        <v>21</v>
      </c>
      <c r="D47" s="109">
        <v>695</v>
      </c>
      <c r="E47" s="10" t="s">
        <v>525</v>
      </c>
      <c r="F47" s="109" t="s">
        <v>2255</v>
      </c>
      <c r="G47" s="79" t="s">
        <v>139</v>
      </c>
      <c r="H47" s="110" t="str">
        <f>INDEX('4a. Resultaat stap 1'!E:E,MATCH($J47,'4a. Resultaat stap 1'!I:I,0))</f>
        <v>Nee</v>
      </c>
      <c r="I47" s="110" t="e">
        <f>INDEX(Datavalidatie!$L$2:$L$28,MATCH(Table325[[#This Row],[CATEGORIE_DOMEIN_GROEP]],Datavalidatie!$K$2:$K$28,0))</f>
        <v>#N/A</v>
      </c>
      <c r="J47" s="110" t="str">
        <f t="shared" si="0"/>
        <v>Kernproces_Cultuur, sport en vrije tijd_Beheer van evenementen, feesten en plechtigheden</v>
      </c>
      <c r="K47" s="110" t="str">
        <f t="shared" si="1"/>
        <v>Kernproces_Cultuur, sport en vrije tijd_Beheer van evenementen, feesten en plechtigheden_Organiseren van plechtigheden (bv. huldigingen)</v>
      </c>
      <c r="L47" s="109" t="str">
        <f>INDEX('4b. Resultaat stap 2'!E:E,MATCH($J47,'4b. Resultaat stap 2'!R:R,0))</f>
        <v>Gemiddeld</v>
      </c>
      <c r="M47" s="109" t="str">
        <f>INDEX('4b. Resultaat stap 2'!$F:$F,MATCH(J47,'4b. Resultaat stap 2'!$R:$R,0))</f>
        <v>Problemen kunnen aanzienlijke kosten en financiële schade veroorzaken.</v>
      </c>
      <c r="N47" s="109" t="str">
        <f>INDEX('4b. Resultaat stap 2'!G:G,MATCH($J47,'4b. Resultaat stap 2'!R:R,0))</f>
        <v>Laag</v>
      </c>
      <c r="O47" s="109" t="str">
        <f>INDEX('4b. Resultaat stap 2'!H:H,MATCH($J47,'4b. Resultaat stap 2'!R:R,0))</f>
        <v>De onbeschikbaarheid, lekkage of aanpassing van informatie heeft een beperkte impact op de reputatie van het lokaal bestuur. Dit zal interne communicatie en communicatie naar betrokken belanghebbenden met zich meebrengen.</v>
      </c>
      <c r="P47" s="109" t="str">
        <f>INDEX('4b. Resultaat stap 2'!I:I,MATCH($J47,'4b. Resultaat stap 2'!R:R,0))</f>
        <v>Laag</v>
      </c>
      <c r="Q47" s="109" t="str">
        <f>INDEX('4b. Resultaat stap 2'!J:J,MATCH($J47,'4b. Resultaat stap 2'!R:R,0))</f>
        <v>De onbeschikbaarheid, lekkage of aanpassing van informatie kan leiden tot organisatorische problemen, maar heeft beperkte juridische gevolgen.</v>
      </c>
      <c r="R47" s="109" t="str">
        <f>INDEX('4b. Resultaat stap 2'!K:K,MATCH($J47,'4b. Resultaat stap 2'!R:R,0))</f>
        <v>Laag</v>
      </c>
      <c r="S47" s="109" t="str">
        <f>INDEX('4b. Resultaat stap 2'!L:L,MATCH($J47,'4b. Resultaat stap 2'!R:R,0))</f>
        <v>De onbeschikbaarheid, lekkage of aanpassing van informatie veroorzaakt een beperkte verstoring van de dienstverlening. Het proces kan maximaal één maand onbeschikbaar zijn zonder gevolgen voor de dienstverlening.</v>
      </c>
      <c r="T47" s="109" t="str">
        <f>INDEX('4b. Resultaat stap 2'!M:M,MATCH($J47,'4b. Resultaat stap 2'!R:R,0))</f>
        <v>Gemiddeld</v>
      </c>
      <c r="U47" s="109" t="str">
        <f>INDEX('4b. Resultaat stap 2'!N:N,MATCH($J47,'4b. Resultaat stap 2'!R:R,0))</f>
        <v>De onbeschikbaarheid of incorrectheid van informatie kan aanzienlijke impact hebben op de organisatie van evenementen, met financiële schade voor gebruikers.</v>
      </c>
      <c r="V47" s="109" t="str">
        <f>INDEX('4b. Resultaat stap 2'!O:O,MATCH($J47,'4b. Resultaat stap 2'!R:R,0))</f>
        <v>Gemiddeld</v>
      </c>
      <c r="W47" s="109" t="e">
        <f>INDEX('4c. Resultaat stap 3'!G:G,MATCH($K47,'4c. Resultaat stap 3'!T:T,0))</f>
        <v>#N/A</v>
      </c>
      <c r="X47" s="109" t="e">
        <f>INDEX('4c. Resultaat stap 3'!H:H,MATCH($K47,'4c. Resultaat stap 3'!T:T,0))</f>
        <v>#N/A</v>
      </c>
      <c r="Y47" s="109" t="e">
        <f>INDEX('4c. Resultaat stap 3'!I:I,MATCH($K47,'4c. Resultaat stap 3'!T:T,0))</f>
        <v>#N/A</v>
      </c>
      <c r="Z47" s="109" t="e">
        <f>INDEX('4c. Resultaat stap 3'!J:J,MATCH($K47,'4c. Resultaat stap 3'!T:T,0))</f>
        <v>#N/A</v>
      </c>
      <c r="AA47" s="109" t="e">
        <f>INDEX('4c. Resultaat stap 3'!K:K,MATCH($K47,'4c. Resultaat stap 3'!T:T,0))</f>
        <v>#N/A</v>
      </c>
      <c r="AB47" s="109" t="e">
        <f>INDEX('4c. Resultaat stap 3'!L:L,MATCH($K47,'4c. Resultaat stap 3'!T:T,0))</f>
        <v>#N/A</v>
      </c>
      <c r="AC47" s="109" t="e">
        <f>INDEX('4c. Resultaat stap 3'!M:M,MATCH($K47,'4c. Resultaat stap 3'!T:T,0))</f>
        <v>#N/A</v>
      </c>
      <c r="AD47" s="109" t="e">
        <f>INDEX('4c. Resultaat stap 3'!N:N,MATCH($K47,'4c. Resultaat stap 3'!T:T,0))</f>
        <v>#N/A</v>
      </c>
      <c r="AE47" s="109" t="e">
        <f>INDEX('4c. Resultaat stap 3'!O:O,MATCH($K47,'4c. Resultaat stap 3'!T:T,0))</f>
        <v>#N/A</v>
      </c>
      <c r="AF47" s="109" t="e">
        <f>INDEX('4c. Resultaat stap 3'!P:P,MATCH($K47,'4c. Resultaat stap 3'!T:T,0))</f>
        <v>#N/A</v>
      </c>
      <c r="AG47" s="109" t="e">
        <f>INDEX('4c. Resultaat stap 3'!Q:Q,MATCH($K47,'4c. Resultaat stap 3'!T:T,0))</f>
        <v>#N/A</v>
      </c>
      <c r="AH47" s="109">
        <f t="shared" si="2"/>
        <v>0</v>
      </c>
      <c r="AI47" s="109" t="str">
        <f t="shared" si="3"/>
        <v>Niet kritiek</v>
      </c>
      <c r="AJ47" s="109" t="s">
        <v>198</v>
      </c>
      <c r="AK47" s="109"/>
      <c r="AL47" s="109" t="s">
        <v>2250</v>
      </c>
      <c r="AM47" s="109"/>
      <c r="AN47" s="109"/>
    </row>
    <row r="48" spans="1:40" ht="105" x14ac:dyDescent="0.25">
      <c r="A48" s="109" t="s">
        <v>13</v>
      </c>
      <c r="B48" s="109" t="s">
        <v>19</v>
      </c>
      <c r="C48" s="109" t="s">
        <v>2446</v>
      </c>
      <c r="D48" s="109">
        <v>695</v>
      </c>
      <c r="E48" s="10" t="s">
        <v>610</v>
      </c>
      <c r="F48" s="109" t="s">
        <v>2255</v>
      </c>
      <c r="G48" s="79" t="s">
        <v>139</v>
      </c>
      <c r="H48" s="110" t="str">
        <f>INDEX('4a. Resultaat stap 1'!E:E,MATCH($J48,'4a. Resultaat stap 1'!I:I,0))</f>
        <v>Nee</v>
      </c>
      <c r="I48" s="110" t="e">
        <f>INDEX(Datavalidatie!$L$2:$L$28,MATCH(Table325[[#This Row],[CATEGORIE_DOMEIN_GROEP]],Datavalidatie!$K$2:$K$28,0))</f>
        <v>#N/A</v>
      </c>
      <c r="J48" s="110" t="str">
        <f t="shared" si="0"/>
        <v>Kernproces_Cultuur, sport en vrije tijd_Exploitatie sportinfrastructuur</v>
      </c>
      <c r="K48" s="110" t="str">
        <f t="shared" si="1"/>
        <v>Kernproces_Cultuur, sport en vrije tijd_Exploitatie sportinfrastructuur_Verhuren van sportinfrastructuur (inclusief concessies, retributies,..)</v>
      </c>
      <c r="L48" s="109" t="str">
        <f>INDEX('4b. Resultaat stap 2'!E:E,MATCH($J48,'4b. Resultaat stap 2'!R:R,0))</f>
        <v>Gemiddeld</v>
      </c>
      <c r="M48" s="109" t="str">
        <f>INDEX('4b. Resultaat stap 2'!$F:$F,MATCH(J48,'4b. Resultaat stap 2'!$R:$R,0))</f>
        <v>Problemen kunnen aanzienlijke kosten en financiële schade veroorzaken.</v>
      </c>
      <c r="N48" s="109" t="str">
        <f>INDEX('4b. Resultaat stap 2'!G:G,MATCH($J48,'4b. Resultaat stap 2'!R:R,0))</f>
        <v>Laag</v>
      </c>
      <c r="O48" s="109" t="str">
        <f>INDEX('4b. Resultaat stap 2'!H:H,MATCH($J48,'4b. Resultaat stap 2'!R:R,0))</f>
        <v>De onbeschikbaarheid, lekkage of aanpassing van informatie heeft een beperkte impact op de reputatie van het lokaal bestuur. Dit zal interne communicatie en communicatie naar betrokken belanghebbenden met zich meebrengen.</v>
      </c>
      <c r="P48" s="109" t="str">
        <f>INDEX('4b. Resultaat stap 2'!I:I,MATCH($J48,'4b. Resultaat stap 2'!R:R,0))</f>
        <v>Laag</v>
      </c>
      <c r="Q48" s="109" t="str">
        <f>INDEX('4b. Resultaat stap 2'!J:J,MATCH($J48,'4b. Resultaat stap 2'!R:R,0))</f>
        <v>De onbeschikbaarheid, lekkage of aanpassing van informatie kan leiden tot organisatorische problemen, maar heeft beperkte juridische gevolgen.</v>
      </c>
      <c r="R48" s="109" t="str">
        <f>INDEX('4b. Resultaat stap 2'!K:K,MATCH($J48,'4b. Resultaat stap 2'!R:R,0))</f>
        <v>Gemiddeld</v>
      </c>
      <c r="S48" s="109" t="str">
        <f>INDEX('4b. Resultaat stap 2'!L:L,MATCH($J48,'4b. Resultaat stap 2'!R:R,0))</f>
        <v>De onbeschikbaarheid, lekkage of aanpassing van informatie veroorzaakt een aanzienlijke verstoring van de dienstverlening. Het proces kan maximaal één week onbeschikbaar zijn zonder gevolgen voor de dienstverlening.</v>
      </c>
      <c r="T48" s="109" t="str">
        <f>INDEX('4b. Resultaat stap 2'!M:M,MATCH($J48,'4b. Resultaat stap 2'!R:R,0))</f>
        <v>Gemiddeld</v>
      </c>
      <c r="U48" s="109" t="str">
        <f>INDEX('4b. Resultaat stap 2'!N:N,MATCH($J48,'4b. Resultaat stap 2'!R:R,0))</f>
        <v>De onbeschikbaarheid of incorrectheid van informatie kan aanzienlijke impact hebben op de exploitatie van infrastructuur, met financiële schade voor gebruikers.</v>
      </c>
      <c r="V48" s="109" t="str">
        <f>INDEX('4b. Resultaat stap 2'!O:O,MATCH($J48,'4b. Resultaat stap 2'!R:R,0))</f>
        <v>Gemiddeld</v>
      </c>
      <c r="W48" s="109" t="e">
        <f>INDEX('4c. Resultaat stap 3'!G:G,MATCH($K48,'4c. Resultaat stap 3'!T:T,0))</f>
        <v>#N/A</v>
      </c>
      <c r="X48" s="109" t="e">
        <f>INDEX('4c. Resultaat stap 3'!H:H,MATCH($K48,'4c. Resultaat stap 3'!T:T,0))</f>
        <v>#N/A</v>
      </c>
      <c r="Y48" s="109" t="e">
        <f>INDEX('4c. Resultaat stap 3'!I:I,MATCH($K48,'4c. Resultaat stap 3'!T:T,0))</f>
        <v>#N/A</v>
      </c>
      <c r="Z48" s="109" t="e">
        <f>INDEX('4c. Resultaat stap 3'!J:J,MATCH($K48,'4c. Resultaat stap 3'!T:T,0))</f>
        <v>#N/A</v>
      </c>
      <c r="AA48" s="109" t="e">
        <f>INDEX('4c. Resultaat stap 3'!K:K,MATCH($K48,'4c. Resultaat stap 3'!T:T,0))</f>
        <v>#N/A</v>
      </c>
      <c r="AB48" s="109" t="e">
        <f>INDEX('4c. Resultaat stap 3'!L:L,MATCH($K48,'4c. Resultaat stap 3'!T:T,0))</f>
        <v>#N/A</v>
      </c>
      <c r="AC48" s="109" t="e">
        <f>INDEX('4c. Resultaat stap 3'!M:M,MATCH($K48,'4c. Resultaat stap 3'!T:T,0))</f>
        <v>#N/A</v>
      </c>
      <c r="AD48" s="109" t="e">
        <f>INDEX('4c. Resultaat stap 3'!N:N,MATCH($K48,'4c. Resultaat stap 3'!T:T,0))</f>
        <v>#N/A</v>
      </c>
      <c r="AE48" s="109" t="e">
        <f>INDEX('4c. Resultaat stap 3'!O:O,MATCH($K48,'4c. Resultaat stap 3'!T:T,0))</f>
        <v>#N/A</v>
      </c>
      <c r="AF48" s="109" t="e">
        <f>INDEX('4c. Resultaat stap 3'!P:P,MATCH($K48,'4c. Resultaat stap 3'!T:T,0))</f>
        <v>#N/A</v>
      </c>
      <c r="AG48" s="109" t="e">
        <f>INDEX('4c. Resultaat stap 3'!Q:Q,MATCH($K48,'4c. Resultaat stap 3'!T:T,0))</f>
        <v>#N/A</v>
      </c>
      <c r="AH48" s="109">
        <f t="shared" si="2"/>
        <v>0</v>
      </c>
      <c r="AI48" s="109" t="str">
        <f t="shared" si="3"/>
        <v>Niet kritiek</v>
      </c>
      <c r="AJ48" s="109" t="s">
        <v>198</v>
      </c>
      <c r="AK48" s="109"/>
      <c r="AL48" s="109" t="s">
        <v>2250</v>
      </c>
      <c r="AM48" s="109"/>
      <c r="AN48" s="109"/>
    </row>
    <row r="49" spans="1:40" ht="105" x14ac:dyDescent="0.25">
      <c r="A49" s="109" t="s">
        <v>13</v>
      </c>
      <c r="B49" s="109" t="s">
        <v>19</v>
      </c>
      <c r="C49" s="109" t="s">
        <v>28</v>
      </c>
      <c r="D49" s="109">
        <v>696</v>
      </c>
      <c r="E49" s="10" t="s">
        <v>589</v>
      </c>
      <c r="F49" s="109" t="s">
        <v>2255</v>
      </c>
      <c r="G49" s="79" t="s">
        <v>139</v>
      </c>
      <c r="H49" s="110" t="str">
        <f>INDEX('4a. Resultaat stap 1'!E:E,MATCH($J49,'4a. Resultaat stap 1'!I:I,0))</f>
        <v>Nee</v>
      </c>
      <c r="I49" s="110" t="e">
        <f>INDEX(Datavalidatie!$L$2:$L$28,MATCH(Table325[[#This Row],[CATEGORIE_DOMEIN_GROEP]],Datavalidatie!$K$2:$K$28,0))</f>
        <v>#N/A</v>
      </c>
      <c r="J49" s="110" t="str">
        <f t="shared" si="0"/>
        <v>Kernproces_Cultuur, sport en vrije tijd_Coördineren van hulp aan liefdadigheid</v>
      </c>
      <c r="K49" s="110" t="str">
        <f t="shared" si="1"/>
        <v>Kernproces_Cultuur, sport en vrije tijd_Coördineren van hulp aan liefdadigheid_Coördineren hulp aan ontwikkelingslanden en liefdadigheidsinstellingen</v>
      </c>
      <c r="L49" s="109" t="str">
        <f>INDEX('4b. Resultaat stap 2'!E:E,MATCH($J49,'4b. Resultaat stap 2'!R:R,0))</f>
        <v>Laag</v>
      </c>
      <c r="M49" s="109" t="str">
        <f>INDEX('4b. Resultaat stap 2'!$F:$F,MATCH(J49,'4b. Resultaat stap 2'!$R:$R,0))</f>
        <v>Beperkte directe financiële gevolgen, hoewel belangrijk voor sociale ondersteuning.</v>
      </c>
      <c r="N49" s="109" t="str">
        <f>INDEX('4b. Resultaat stap 2'!G:G,MATCH($J49,'4b. Resultaat stap 2'!R:R,0))</f>
        <v>Gemiddeld</v>
      </c>
      <c r="O49" s="109" t="str">
        <f>INDEX('4b. Resultaat stap 2'!H:H,MATCH($J49,'4b. Resultaat stap 2'!R:R,0))</f>
        <v>De onbeschikbaarheid, lekkage of aanpassing van informatie heeft een aanzienlijke impact op de reputatie van het lokaal bestuur. Dit zal éénmalige negatieve berichtgeving in de pers met zich meebrengen.</v>
      </c>
      <c r="P49" s="109" t="str">
        <f>INDEX('4b. Resultaat stap 2'!I:I,MATCH($J49,'4b. Resultaat stap 2'!R:R,0))</f>
        <v>Laag</v>
      </c>
      <c r="Q49" s="109" t="str">
        <f>INDEX('4b. Resultaat stap 2'!J:J,MATCH($J49,'4b. Resultaat stap 2'!R:R,0))</f>
        <v>De onbeschikbaarheid, lekkage of aanpassing van informatie kan leiden tot organisatorische problemen, maar heeft beperkte juridische gevolgen.</v>
      </c>
      <c r="R49" s="109" t="str">
        <f>INDEX('4b. Resultaat stap 2'!K:K,MATCH($J49,'4b. Resultaat stap 2'!R:R,0))</f>
        <v>Laag</v>
      </c>
      <c r="S49" s="109" t="str">
        <f>INDEX('4b. Resultaat stap 2'!L:L,MATCH($J49,'4b. Resultaat stap 2'!R:R,0))</f>
        <v>De onbeschikbaarheid, lekkage of aanpassing van informatie veroorzaakt een beperkte verstoring van de dienstverlening. Het proces kan maximaal één maand onbeschikbaar zijn zonder gevolgen voor de dienstverlening.</v>
      </c>
      <c r="T49" s="109" t="str">
        <f>INDEX('4b. Resultaat stap 2'!M:M,MATCH($J49,'4b. Resultaat stap 2'!R:R,0))</f>
        <v>Laag</v>
      </c>
      <c r="U49" s="109" t="str">
        <f>INDEX('4b. Resultaat stap 2'!N:N,MATCH($J49,'4b. Resultaat stap 2'!R:R,0))</f>
        <v>De onbeschikbaarheid of incorrectheid van informatie heeft een beperkte impact op de gebruikers, met compensatie mogelijk en maximaal 20% van de gebruikers geïmpacteerd.</v>
      </c>
      <c r="V49" s="109" t="str">
        <f>INDEX('4b. Resultaat stap 2'!O:O,MATCH($J49,'4b. Resultaat stap 2'!R:R,0))</f>
        <v>Gemiddeld</v>
      </c>
      <c r="W49" s="109" t="e">
        <f>INDEX('4c. Resultaat stap 3'!G:G,MATCH($K49,'4c. Resultaat stap 3'!T:T,0))</f>
        <v>#N/A</v>
      </c>
      <c r="X49" s="109" t="e">
        <f>INDEX('4c. Resultaat stap 3'!H:H,MATCH($K49,'4c. Resultaat stap 3'!T:T,0))</f>
        <v>#N/A</v>
      </c>
      <c r="Y49" s="109" t="e">
        <f>INDEX('4c. Resultaat stap 3'!I:I,MATCH($K49,'4c. Resultaat stap 3'!T:T,0))</f>
        <v>#N/A</v>
      </c>
      <c r="Z49" s="109" t="e">
        <f>INDEX('4c. Resultaat stap 3'!J:J,MATCH($K49,'4c. Resultaat stap 3'!T:T,0))</f>
        <v>#N/A</v>
      </c>
      <c r="AA49" s="109" t="e">
        <f>INDEX('4c. Resultaat stap 3'!K:K,MATCH($K49,'4c. Resultaat stap 3'!T:T,0))</f>
        <v>#N/A</v>
      </c>
      <c r="AB49" s="109" t="e">
        <f>INDEX('4c. Resultaat stap 3'!L:L,MATCH($K49,'4c. Resultaat stap 3'!T:T,0))</f>
        <v>#N/A</v>
      </c>
      <c r="AC49" s="109" t="e">
        <f>INDEX('4c. Resultaat stap 3'!M:M,MATCH($K49,'4c. Resultaat stap 3'!T:T,0))</f>
        <v>#N/A</v>
      </c>
      <c r="AD49" s="109" t="e">
        <f>INDEX('4c. Resultaat stap 3'!N:N,MATCH($K49,'4c. Resultaat stap 3'!T:T,0))</f>
        <v>#N/A</v>
      </c>
      <c r="AE49" s="109" t="e">
        <f>INDEX('4c. Resultaat stap 3'!O:O,MATCH($K49,'4c. Resultaat stap 3'!T:T,0))</f>
        <v>#N/A</v>
      </c>
      <c r="AF49" s="109" t="e">
        <f>INDEX('4c. Resultaat stap 3'!P:P,MATCH($K49,'4c. Resultaat stap 3'!T:T,0))</f>
        <v>#N/A</v>
      </c>
      <c r="AG49" s="109" t="e">
        <f>INDEX('4c. Resultaat stap 3'!Q:Q,MATCH($K49,'4c. Resultaat stap 3'!T:T,0))</f>
        <v>#N/A</v>
      </c>
      <c r="AH49" s="109">
        <f t="shared" si="2"/>
        <v>0</v>
      </c>
      <c r="AI49" s="109" t="str">
        <f t="shared" si="3"/>
        <v>Niet kritiek</v>
      </c>
      <c r="AJ49" s="109" t="s">
        <v>198</v>
      </c>
      <c r="AK49" s="109"/>
      <c r="AL49" s="109" t="s">
        <v>2250</v>
      </c>
      <c r="AM49" s="109"/>
      <c r="AN49" s="109"/>
    </row>
    <row r="50" spans="1:40" ht="105" x14ac:dyDescent="0.25">
      <c r="A50" s="109" t="s">
        <v>13</v>
      </c>
      <c r="B50" s="109" t="s">
        <v>19</v>
      </c>
      <c r="C50" s="109" t="s">
        <v>23</v>
      </c>
      <c r="D50" s="109">
        <v>697</v>
      </c>
      <c r="E50" s="10" t="s">
        <v>590</v>
      </c>
      <c r="F50" s="109" t="s">
        <v>2255</v>
      </c>
      <c r="G50" s="79" t="s">
        <v>139</v>
      </c>
      <c r="H50" s="110" t="str">
        <f>INDEX('4a. Resultaat stap 1'!E:E,MATCH($J50,'4a. Resultaat stap 1'!I:I,0))</f>
        <v>Nee</v>
      </c>
      <c r="I50" s="110" t="e">
        <f>INDEX(Datavalidatie!$L$2:$L$28,MATCH(Table325[[#This Row],[CATEGORIE_DOMEIN_GROEP]],Datavalidatie!$K$2:$K$28,0))</f>
        <v>#N/A</v>
      </c>
      <c r="J50" s="110" t="str">
        <f t="shared" si="0"/>
        <v>Kernproces_Cultuur, sport en vrije tijd_Coördineren van officiële bezoeken en vriendschappelijke betrekkingen</v>
      </c>
      <c r="K50" s="110" t="str">
        <f t="shared" si="1"/>
        <v>Kernproces_Cultuur, sport en vrije tijd_Coördineren van officiële bezoeken en vriendschappelijke betrekkingen_Coördineren van officiële bezoeken</v>
      </c>
      <c r="L50" s="109" t="str">
        <f>INDEX('4b. Resultaat stap 2'!E:E,MATCH($J50,'4b. Resultaat stap 2'!R:R,0))</f>
        <v>Laag</v>
      </c>
      <c r="M50" s="109" t="str">
        <f>INDEX('4b. Resultaat stap 2'!$F:$F,MATCH(J50,'4b. Resultaat stap 2'!$R:$R,0))</f>
        <v>Beperkte directe financiële gevolgen, hoewel belangrijk voor diplomatieke relaties.</v>
      </c>
      <c r="N50" s="109" t="str">
        <f>INDEX('4b. Resultaat stap 2'!G:G,MATCH($J50,'4b. Resultaat stap 2'!R:R,0))</f>
        <v>Laag</v>
      </c>
      <c r="O50" s="109" t="str">
        <f>INDEX('4b. Resultaat stap 2'!H:H,MATCH($J50,'4b. Resultaat stap 2'!R:R,0))</f>
        <v>De onbeschikbaarheid, lekkage of aanpassing van informatie heeft een beperkte impact op de reputatie van het lokaal bestuur. Dit zal interne communicatie en communicatie naar betrokken belanghebbenden met zich meebrengen.</v>
      </c>
      <c r="P50" s="109" t="str">
        <f>INDEX('4b. Resultaat stap 2'!I:I,MATCH($J50,'4b. Resultaat stap 2'!R:R,0))</f>
        <v>Laag</v>
      </c>
      <c r="Q50" s="109" t="str">
        <f>INDEX('4b. Resultaat stap 2'!J:J,MATCH($J50,'4b. Resultaat stap 2'!R:R,0))</f>
        <v>De onbeschikbaarheid, lekkage of aanpassing van informatie kan leiden tot organisatorische problemen, maar heeft beperkte juridische gevolgen.</v>
      </c>
      <c r="R50" s="109" t="str">
        <f>INDEX('4b. Resultaat stap 2'!K:K,MATCH($J50,'4b. Resultaat stap 2'!R:R,0))</f>
        <v>Laag</v>
      </c>
      <c r="S50" s="109" t="str">
        <f>INDEX('4b. Resultaat stap 2'!L:L,MATCH($J50,'4b. Resultaat stap 2'!R:R,0))</f>
        <v>De onbeschikbaarheid, lekkage of aanpassing van informatie veroorzaakt een beperkte verstoring van de dienstverlening. Het proces kan maximaal één maand onbeschikbaar zijn zonder gevolgen voor de dienstverlening.</v>
      </c>
      <c r="T50" s="109" t="str">
        <f>INDEX('4b. Resultaat stap 2'!M:M,MATCH($J50,'4b. Resultaat stap 2'!R:R,0))</f>
        <v>Zeer laag</v>
      </c>
      <c r="U50" s="109" t="str">
        <f>INDEX('4b. Resultaat stap 2'!N:N,MATCH($J50,'4b. Resultaat stap 2'!R:R,0))</f>
        <v>De onbeschikbaarheid, lekkage of aanpassing van de informatie heeft een zeer beperkte impact op de gebruikers. Concreet is maximaal 5% van de gebruikers geïmpacteerd wanneer de informatie of het proces onbeschikbaar is.</v>
      </c>
      <c r="V50" s="109" t="str">
        <f>INDEX('4b. Resultaat stap 2'!O:O,MATCH($J50,'4b. Resultaat stap 2'!R:R,0))</f>
        <v>Laag</v>
      </c>
      <c r="W50" s="109" t="e">
        <f>INDEX('4c. Resultaat stap 3'!G:G,MATCH($K50,'4c. Resultaat stap 3'!T:T,0))</f>
        <v>#N/A</v>
      </c>
      <c r="X50" s="109" t="e">
        <f>INDEX('4c. Resultaat stap 3'!H:H,MATCH($K50,'4c. Resultaat stap 3'!T:T,0))</f>
        <v>#N/A</v>
      </c>
      <c r="Y50" s="109" t="e">
        <f>INDEX('4c. Resultaat stap 3'!I:I,MATCH($K50,'4c. Resultaat stap 3'!T:T,0))</f>
        <v>#N/A</v>
      </c>
      <c r="Z50" s="109" t="e">
        <f>INDEX('4c. Resultaat stap 3'!J:J,MATCH($K50,'4c. Resultaat stap 3'!T:T,0))</f>
        <v>#N/A</v>
      </c>
      <c r="AA50" s="109" t="e">
        <f>INDEX('4c. Resultaat stap 3'!K:K,MATCH($K50,'4c. Resultaat stap 3'!T:T,0))</f>
        <v>#N/A</v>
      </c>
      <c r="AB50" s="109" t="e">
        <f>INDEX('4c. Resultaat stap 3'!L:L,MATCH($K50,'4c. Resultaat stap 3'!T:T,0))</f>
        <v>#N/A</v>
      </c>
      <c r="AC50" s="109" t="e">
        <f>INDEX('4c. Resultaat stap 3'!M:M,MATCH($K50,'4c. Resultaat stap 3'!T:T,0))</f>
        <v>#N/A</v>
      </c>
      <c r="AD50" s="109" t="e">
        <f>INDEX('4c. Resultaat stap 3'!N:N,MATCH($K50,'4c. Resultaat stap 3'!T:T,0))</f>
        <v>#N/A</v>
      </c>
      <c r="AE50" s="109" t="e">
        <f>INDEX('4c. Resultaat stap 3'!O:O,MATCH($K50,'4c. Resultaat stap 3'!T:T,0))</f>
        <v>#N/A</v>
      </c>
      <c r="AF50" s="109" t="e">
        <f>INDEX('4c. Resultaat stap 3'!P:P,MATCH($K50,'4c. Resultaat stap 3'!T:T,0))</f>
        <v>#N/A</v>
      </c>
      <c r="AG50" s="109" t="e">
        <f>INDEX('4c. Resultaat stap 3'!Q:Q,MATCH($K50,'4c. Resultaat stap 3'!T:T,0))</f>
        <v>#N/A</v>
      </c>
      <c r="AH50" s="109">
        <f t="shared" si="2"/>
        <v>0</v>
      </c>
      <c r="AI50" s="109" t="str">
        <f t="shared" si="3"/>
        <v>Niet kritiek</v>
      </c>
      <c r="AJ50" s="109" t="s">
        <v>198</v>
      </c>
      <c r="AK50" s="109"/>
      <c r="AL50" s="109" t="s">
        <v>2250</v>
      </c>
      <c r="AM50" s="109"/>
      <c r="AN50" s="109"/>
    </row>
    <row r="51" spans="1:40" ht="105" x14ac:dyDescent="0.25">
      <c r="A51" s="109" t="s">
        <v>13</v>
      </c>
      <c r="B51" s="109" t="s">
        <v>19</v>
      </c>
      <c r="C51" s="109" t="s">
        <v>23</v>
      </c>
      <c r="D51" s="109">
        <v>698</v>
      </c>
      <c r="E51" s="10" t="s">
        <v>591</v>
      </c>
      <c r="F51" s="109" t="s">
        <v>2255</v>
      </c>
      <c r="G51" s="79" t="s">
        <v>139</v>
      </c>
      <c r="H51" s="110" t="str">
        <f>INDEX('4a. Resultaat stap 1'!E:E,MATCH($J51,'4a. Resultaat stap 1'!I:I,0))</f>
        <v>Nee</v>
      </c>
      <c r="I51" s="110" t="e">
        <f>INDEX(Datavalidatie!$L$2:$L$28,MATCH(Table325[[#This Row],[CATEGORIE_DOMEIN_GROEP]],Datavalidatie!$K$2:$K$28,0))</f>
        <v>#N/A</v>
      </c>
      <c r="J51" s="110" t="str">
        <f t="shared" si="0"/>
        <v>Kernproces_Cultuur, sport en vrije tijd_Coördineren van officiële bezoeken en vriendschappelijke betrekkingen</v>
      </c>
      <c r="K51" s="110" t="str">
        <f t="shared" si="1"/>
        <v>Kernproces_Cultuur, sport en vrije tijd_Coördineren van officiële bezoeken en vriendschappelijke betrekkingen_Coördineren van vriendschappelijke betrekkingen (jumelages)</v>
      </c>
      <c r="L51" s="109" t="str">
        <f>INDEX('4b. Resultaat stap 2'!E:E,MATCH($J51,'4b. Resultaat stap 2'!R:R,0))</f>
        <v>Laag</v>
      </c>
      <c r="M51" s="109" t="str">
        <f>INDEX('4b. Resultaat stap 2'!$F:$F,MATCH(J51,'4b. Resultaat stap 2'!$R:$R,0))</f>
        <v>Beperkte directe financiële gevolgen, hoewel belangrijk voor diplomatieke relaties.</v>
      </c>
      <c r="N51" s="109" t="str">
        <f>INDEX('4b. Resultaat stap 2'!G:G,MATCH($J51,'4b. Resultaat stap 2'!R:R,0))</f>
        <v>Laag</v>
      </c>
      <c r="O51" s="109" t="str">
        <f>INDEX('4b. Resultaat stap 2'!H:H,MATCH($J51,'4b. Resultaat stap 2'!R:R,0))</f>
        <v>De onbeschikbaarheid, lekkage of aanpassing van informatie heeft een beperkte impact op de reputatie van het lokaal bestuur. Dit zal interne communicatie en communicatie naar betrokken belanghebbenden met zich meebrengen.</v>
      </c>
      <c r="P51" s="109" t="str">
        <f>INDEX('4b. Resultaat stap 2'!I:I,MATCH($J51,'4b. Resultaat stap 2'!R:R,0))</f>
        <v>Laag</v>
      </c>
      <c r="Q51" s="109" t="str">
        <f>INDEX('4b. Resultaat stap 2'!J:J,MATCH($J51,'4b. Resultaat stap 2'!R:R,0))</f>
        <v>De onbeschikbaarheid, lekkage of aanpassing van informatie kan leiden tot organisatorische problemen, maar heeft beperkte juridische gevolgen.</v>
      </c>
      <c r="R51" s="109" t="str">
        <f>INDEX('4b. Resultaat stap 2'!K:K,MATCH($J51,'4b. Resultaat stap 2'!R:R,0))</f>
        <v>Laag</v>
      </c>
      <c r="S51" s="109" t="str">
        <f>INDEX('4b. Resultaat stap 2'!L:L,MATCH($J51,'4b. Resultaat stap 2'!R:R,0))</f>
        <v>De onbeschikbaarheid, lekkage of aanpassing van informatie veroorzaakt een beperkte verstoring van de dienstverlening. Het proces kan maximaal één maand onbeschikbaar zijn zonder gevolgen voor de dienstverlening.</v>
      </c>
      <c r="T51" s="109" t="str">
        <f>INDEX('4b. Resultaat stap 2'!M:M,MATCH($J51,'4b. Resultaat stap 2'!R:R,0))</f>
        <v>Zeer laag</v>
      </c>
      <c r="U51" s="109" t="str">
        <f>INDEX('4b. Resultaat stap 2'!N:N,MATCH($J51,'4b. Resultaat stap 2'!R:R,0))</f>
        <v>De onbeschikbaarheid, lekkage of aanpassing van de informatie heeft een zeer beperkte impact op de gebruikers. Concreet is maximaal 5% van de gebruikers geïmpacteerd wanneer de informatie of het proces onbeschikbaar is.</v>
      </c>
      <c r="V51" s="109" t="str">
        <f>INDEX('4b. Resultaat stap 2'!O:O,MATCH($J51,'4b. Resultaat stap 2'!R:R,0))</f>
        <v>Laag</v>
      </c>
      <c r="W51" s="109" t="e">
        <f>INDEX('4c. Resultaat stap 3'!G:G,MATCH($K51,'4c. Resultaat stap 3'!T:T,0))</f>
        <v>#N/A</v>
      </c>
      <c r="X51" s="109" t="e">
        <f>INDEX('4c. Resultaat stap 3'!H:H,MATCH($K51,'4c. Resultaat stap 3'!T:T,0))</f>
        <v>#N/A</v>
      </c>
      <c r="Y51" s="109" t="e">
        <f>INDEX('4c. Resultaat stap 3'!I:I,MATCH($K51,'4c. Resultaat stap 3'!T:T,0))</f>
        <v>#N/A</v>
      </c>
      <c r="Z51" s="109" t="e">
        <f>INDEX('4c. Resultaat stap 3'!J:J,MATCH($K51,'4c. Resultaat stap 3'!T:T,0))</f>
        <v>#N/A</v>
      </c>
      <c r="AA51" s="109" t="e">
        <f>INDEX('4c. Resultaat stap 3'!K:K,MATCH($K51,'4c. Resultaat stap 3'!T:T,0))</f>
        <v>#N/A</v>
      </c>
      <c r="AB51" s="109" t="e">
        <f>INDEX('4c. Resultaat stap 3'!L:L,MATCH($K51,'4c. Resultaat stap 3'!T:T,0))</f>
        <v>#N/A</v>
      </c>
      <c r="AC51" s="109" t="e">
        <f>INDEX('4c. Resultaat stap 3'!M:M,MATCH($K51,'4c. Resultaat stap 3'!T:T,0))</f>
        <v>#N/A</v>
      </c>
      <c r="AD51" s="109" t="e">
        <f>INDEX('4c. Resultaat stap 3'!N:N,MATCH($K51,'4c. Resultaat stap 3'!T:T,0))</f>
        <v>#N/A</v>
      </c>
      <c r="AE51" s="109" t="e">
        <f>INDEX('4c. Resultaat stap 3'!O:O,MATCH($K51,'4c. Resultaat stap 3'!T:T,0))</f>
        <v>#N/A</v>
      </c>
      <c r="AF51" s="109" t="e">
        <f>INDEX('4c. Resultaat stap 3'!P:P,MATCH($K51,'4c. Resultaat stap 3'!T:T,0))</f>
        <v>#N/A</v>
      </c>
      <c r="AG51" s="109" t="e">
        <f>INDEX('4c. Resultaat stap 3'!Q:Q,MATCH($K51,'4c. Resultaat stap 3'!T:T,0))</f>
        <v>#N/A</v>
      </c>
      <c r="AH51" s="109">
        <f t="shared" si="2"/>
        <v>0</v>
      </c>
      <c r="AI51" s="109" t="str">
        <f t="shared" si="3"/>
        <v>Niet kritiek</v>
      </c>
      <c r="AJ51" s="109" t="s">
        <v>198</v>
      </c>
      <c r="AK51" s="109"/>
      <c r="AL51" s="109" t="s">
        <v>2250</v>
      </c>
      <c r="AM51" s="109"/>
      <c r="AN51" s="109"/>
    </row>
    <row r="52" spans="1:40" ht="105" x14ac:dyDescent="0.25">
      <c r="A52" s="109" t="s">
        <v>13</v>
      </c>
      <c r="B52" s="109" t="s">
        <v>19</v>
      </c>
      <c r="C52" s="109" t="s">
        <v>24</v>
      </c>
      <c r="D52" s="109">
        <v>719</v>
      </c>
      <c r="E52" s="10" t="s">
        <v>599</v>
      </c>
      <c r="F52" s="109" t="s">
        <v>2255</v>
      </c>
      <c r="G52" s="79" t="s">
        <v>137</v>
      </c>
      <c r="H52" s="110" t="str">
        <f>INDEX('4a. Resultaat stap 1'!E:E,MATCH($J52,'4a. Resultaat stap 1'!I:I,0))</f>
        <v>Nee</v>
      </c>
      <c r="I52" s="110" t="e">
        <f>INDEX(Datavalidatie!$L$2:$L$28,MATCH(Table325[[#This Row],[CATEGORIE_DOMEIN_GROEP]],Datavalidatie!$K$2:$K$28,0))</f>
        <v>#N/A</v>
      </c>
      <c r="J52" s="110" t="str">
        <f t="shared" si="0"/>
        <v>Kernproces_Cultuur, sport en vrije tijd_Erfgoedwerking</v>
      </c>
      <c r="K52" s="110" t="str">
        <f t="shared" si="1"/>
        <v>Kernproces_Cultuur, sport en vrije tijd_Erfgoedwerking_Opzetten van adviesprocesdure inzake bescherming onroerend erfgoed</v>
      </c>
      <c r="L52" s="109" t="str">
        <f>INDEX('4b. Resultaat stap 2'!E:E,MATCH($J52,'4b. Resultaat stap 2'!R:R,0))</f>
        <v>Laag</v>
      </c>
      <c r="M52" s="109" t="str">
        <f>INDEX('4b. Resultaat stap 2'!$F:$F,MATCH(J52,'4b. Resultaat stap 2'!$R:$R,0))</f>
        <v>Beperkte directe financiële gevolgen, hoewel belangrijk voor cultuurbehoud.</v>
      </c>
      <c r="N52" s="109" t="str">
        <f>INDEX('4b. Resultaat stap 2'!G:G,MATCH($J52,'4b. Resultaat stap 2'!R:R,0))</f>
        <v>Laag</v>
      </c>
      <c r="O52" s="109" t="str">
        <f>INDEX('4b. Resultaat stap 2'!H:H,MATCH($J52,'4b. Resultaat stap 2'!R:R,0))</f>
        <v>De onbeschikbaarheid, lekkage of aanpassing van informatie heeft een beperkte impact op de reputatie van het lokaal bestuur. Dit zal interne communicatie en communicatie naar betrokken belanghebbenden met zich meebrengen.</v>
      </c>
      <c r="P52" s="109" t="str">
        <f>INDEX('4b. Resultaat stap 2'!I:I,MATCH($J52,'4b. Resultaat stap 2'!R:R,0))</f>
        <v>Gemiddeld</v>
      </c>
      <c r="Q52" s="109" t="str">
        <f>INDEX('4b. Resultaat stap 2'!J:J,MATCH($J52,'4b. Resultaat stap 2'!R:R,0))</f>
        <v>De onbeschikbaarheid, lekkage of aanpassing van informatie kan leiden tot aanzienlijke juridische gevolgen zoals aanmaningen.</v>
      </c>
      <c r="R52" s="109" t="str">
        <f>INDEX('4b. Resultaat stap 2'!K:K,MATCH($J52,'4b. Resultaat stap 2'!R:R,0))</f>
        <v>Laag</v>
      </c>
      <c r="S52" s="109" t="str">
        <f>INDEX('4b. Resultaat stap 2'!L:L,MATCH($J52,'4b. Resultaat stap 2'!R:R,0))</f>
        <v>De onbeschikbaarheid, lekkage of aanpassing van informatie veroorzaakt een beperkte verstoring van de dienstverlening. Het proces kan maximaal één maand onbeschikbaar zijn zonder gevolgen voor de dienstverlening.</v>
      </c>
      <c r="T52" s="109" t="str">
        <f>INDEX('4b. Resultaat stap 2'!M:M,MATCH($J52,'4b. Resultaat stap 2'!R:R,0))</f>
        <v>Gemiddeld</v>
      </c>
      <c r="U52" s="109" t="str">
        <f>INDEX('4b. Resultaat stap 2'!N:N,MATCH($J52,'4b. Resultaat stap 2'!R:R,0))</f>
        <v>De onbeschikbaarheid of incorrectheid van informatie kan aanzienlijke impact hebben op de erfgoedbeheer, met financiële schade voor gebruikers.</v>
      </c>
      <c r="V52" s="109" t="str">
        <f>INDEX('4b. Resultaat stap 2'!O:O,MATCH($J52,'4b. Resultaat stap 2'!R:R,0))</f>
        <v>Gemiddeld</v>
      </c>
      <c r="W52" s="109" t="e">
        <f>INDEX('4c. Resultaat stap 3'!G:G,MATCH($K52,'4c. Resultaat stap 3'!T:T,0))</f>
        <v>#N/A</v>
      </c>
      <c r="X52" s="109" t="e">
        <f>INDEX('4c. Resultaat stap 3'!H:H,MATCH($K52,'4c. Resultaat stap 3'!T:T,0))</f>
        <v>#N/A</v>
      </c>
      <c r="Y52" s="109" t="e">
        <f>INDEX('4c. Resultaat stap 3'!I:I,MATCH($K52,'4c. Resultaat stap 3'!T:T,0))</f>
        <v>#N/A</v>
      </c>
      <c r="Z52" s="109" t="e">
        <f>INDEX('4c. Resultaat stap 3'!J:J,MATCH($K52,'4c. Resultaat stap 3'!T:T,0))</f>
        <v>#N/A</v>
      </c>
      <c r="AA52" s="109" t="e">
        <f>INDEX('4c. Resultaat stap 3'!K:K,MATCH($K52,'4c. Resultaat stap 3'!T:T,0))</f>
        <v>#N/A</v>
      </c>
      <c r="AB52" s="109" t="e">
        <f>INDEX('4c. Resultaat stap 3'!L:L,MATCH($K52,'4c. Resultaat stap 3'!T:T,0))</f>
        <v>#N/A</v>
      </c>
      <c r="AC52" s="109" t="e">
        <f>INDEX('4c. Resultaat stap 3'!M:M,MATCH($K52,'4c. Resultaat stap 3'!T:T,0))</f>
        <v>#N/A</v>
      </c>
      <c r="AD52" s="109" t="e">
        <f>INDEX('4c. Resultaat stap 3'!N:N,MATCH($K52,'4c. Resultaat stap 3'!T:T,0))</f>
        <v>#N/A</v>
      </c>
      <c r="AE52" s="109" t="e">
        <f>INDEX('4c. Resultaat stap 3'!O:O,MATCH($K52,'4c. Resultaat stap 3'!T:T,0))</f>
        <v>#N/A</v>
      </c>
      <c r="AF52" s="109" t="e">
        <f>INDEX('4c. Resultaat stap 3'!P:P,MATCH($K52,'4c. Resultaat stap 3'!T:T,0))</f>
        <v>#N/A</v>
      </c>
      <c r="AG52" s="109" t="e">
        <f>INDEX('4c. Resultaat stap 3'!Q:Q,MATCH($K52,'4c. Resultaat stap 3'!T:T,0))</f>
        <v>#N/A</v>
      </c>
      <c r="AH52" s="109">
        <f t="shared" si="2"/>
        <v>0</v>
      </c>
      <c r="AI52" s="109" t="str">
        <f t="shared" si="3"/>
        <v>Niet kritiek</v>
      </c>
      <c r="AJ52" s="109" t="s">
        <v>198</v>
      </c>
      <c r="AK52" s="109"/>
      <c r="AL52" s="109" t="s">
        <v>2250</v>
      </c>
      <c r="AM52" s="109"/>
      <c r="AN52" s="109"/>
    </row>
    <row r="53" spans="1:40" ht="105" x14ac:dyDescent="0.25">
      <c r="A53" s="109" t="s">
        <v>85</v>
      </c>
      <c r="B53" s="109" t="s">
        <v>117</v>
      </c>
      <c r="C53" s="109" t="s">
        <v>118</v>
      </c>
      <c r="D53" s="109">
        <v>581</v>
      </c>
      <c r="E53" s="109" t="s">
        <v>742</v>
      </c>
      <c r="F53" s="109" t="s">
        <v>2255</v>
      </c>
      <c r="G53" s="79" t="s">
        <v>140</v>
      </c>
      <c r="H53" s="110" t="str">
        <f>INDEX('4a. Resultaat stap 1'!E:E,MATCH($J53,'4a. Resultaat stap 1'!I:I,0))</f>
        <v>Nee</v>
      </c>
      <c r="I53" s="110" t="e">
        <f>INDEX(Datavalidatie!$L$2:$L$28,MATCH(Table325[[#This Row],[CATEGORIE_DOMEIN_GROEP]],Datavalidatie!$K$2:$K$28,0))</f>
        <v>#N/A</v>
      </c>
      <c r="J53" s="110" t="str">
        <f t="shared" si="0"/>
        <v>Ondersteunend proces_Onthaal en secretariaat_Onthaal</v>
      </c>
      <c r="K53" s="110" t="str">
        <f t="shared" si="1"/>
        <v>Ondersteunend proces_Onthaal en secretariaat_Onthaal_Organiseren van het onthaal</v>
      </c>
      <c r="L53" s="109" t="str">
        <f>INDEX('4b. Resultaat stap 2'!E:E,MATCH($J53,'4b. Resultaat stap 2'!R:R,0))</f>
        <v>Laag</v>
      </c>
      <c r="M53" s="109" t="str">
        <f>INDEX('4b. Resultaat stap 2'!$F:$F,MATCH(J53,'4b. Resultaat stap 2'!$R:$R,0))</f>
        <v>Beperkte directe financiële gevolgen, hoewel belangrijk voor de dienstverlening.</v>
      </c>
      <c r="N53" s="109" t="str">
        <f>INDEX('4b. Resultaat stap 2'!G:G,MATCH($J53,'4b. Resultaat stap 2'!R:R,0))</f>
        <v>Laag</v>
      </c>
      <c r="O53" s="109" t="str">
        <f>INDEX('4b. Resultaat stap 2'!H:H,MATCH($J53,'4b. Resultaat stap 2'!R:R,0))</f>
        <v>De onbeschikbaarheid, lekkage of aanpassing van informatie heeft een beperkte impact op de reputatie van het lokaal bestuur. Dit zal interne communicatie en communicatie naar betrokken belanghebbenden met zich meebrengen.</v>
      </c>
      <c r="P53" s="109" t="str">
        <f>INDEX('4b. Resultaat stap 2'!I:I,MATCH($J53,'4b. Resultaat stap 2'!R:R,0))</f>
        <v>Laag</v>
      </c>
      <c r="Q53" s="109" t="str">
        <f>INDEX('4b. Resultaat stap 2'!J:J,MATCH($J53,'4b. Resultaat stap 2'!R:R,0))</f>
        <v>De onbeschikbaarheid, lekkage of aanpassing van informatie kan leiden tot organisatorische problemen, maar heeft beperkte juridische gevolgen.</v>
      </c>
      <c r="R53" s="109" t="str">
        <f>INDEX('4b. Resultaat stap 2'!K:K,MATCH($J53,'4b. Resultaat stap 2'!R:R,0))</f>
        <v>Gemiddeld</v>
      </c>
      <c r="S53" s="109" t="str">
        <f>INDEX('4b. Resultaat stap 2'!L:L,MATCH($J53,'4b. Resultaat stap 2'!R:R,0))</f>
        <v>De onbeschikbaarheid, lekkage of aanpassing van informatie veroorzaakt een aanzienlijke verstoring van de dienstverlening. Het proces kan maximaal één week onbeschikbaar zijn zonder gevolgen voor de dienstverlening.</v>
      </c>
      <c r="T53" s="109" t="str">
        <f>INDEX('4b. Resultaat stap 2'!M:M,MATCH($J53,'4b. Resultaat stap 2'!R:R,0))</f>
        <v>Laag</v>
      </c>
      <c r="U53" s="109" t="str">
        <f>INDEX('4b. Resultaat stap 2'!N:N,MATCH($J53,'4b. Resultaat stap 2'!R:R,0))</f>
        <v>De onbeschikbaarheid of incorrectheid van informatie heeft een beperkte impact op het onthaal, met compensatie mogelijk en maximaal 20% van de gebruikers geïmpacteerd.</v>
      </c>
      <c r="V53" s="109" t="str">
        <f>INDEX('4b. Resultaat stap 2'!O:O,MATCH($J53,'4b. Resultaat stap 2'!R:R,0))</f>
        <v>Gemiddeld</v>
      </c>
      <c r="W53" s="109" t="e">
        <f>INDEX('4c. Resultaat stap 3'!G:G,MATCH($K53,'4c. Resultaat stap 3'!T:T,0))</f>
        <v>#N/A</v>
      </c>
      <c r="X53" s="109" t="e">
        <f>INDEX('4c. Resultaat stap 3'!H:H,MATCH($K53,'4c. Resultaat stap 3'!T:T,0))</f>
        <v>#N/A</v>
      </c>
      <c r="Y53" s="109" t="e">
        <f>INDEX('4c. Resultaat stap 3'!I:I,MATCH($K53,'4c. Resultaat stap 3'!T:T,0))</f>
        <v>#N/A</v>
      </c>
      <c r="Z53" s="109" t="e">
        <f>INDEX('4c. Resultaat stap 3'!J:J,MATCH($K53,'4c. Resultaat stap 3'!T:T,0))</f>
        <v>#N/A</v>
      </c>
      <c r="AA53" s="109" t="e">
        <f>INDEX('4c. Resultaat stap 3'!K:K,MATCH($K53,'4c. Resultaat stap 3'!T:T,0))</f>
        <v>#N/A</v>
      </c>
      <c r="AB53" s="109" t="e">
        <f>INDEX('4c. Resultaat stap 3'!L:L,MATCH($K53,'4c. Resultaat stap 3'!T:T,0))</f>
        <v>#N/A</v>
      </c>
      <c r="AC53" s="109" t="e">
        <f>INDEX('4c. Resultaat stap 3'!M:M,MATCH($K53,'4c. Resultaat stap 3'!T:T,0))</f>
        <v>#N/A</v>
      </c>
      <c r="AD53" s="109" t="e">
        <f>INDEX('4c. Resultaat stap 3'!N:N,MATCH($K53,'4c. Resultaat stap 3'!T:T,0))</f>
        <v>#N/A</v>
      </c>
      <c r="AE53" s="109" t="e">
        <f>INDEX('4c. Resultaat stap 3'!O:O,MATCH($K53,'4c. Resultaat stap 3'!T:T,0))</f>
        <v>#N/A</v>
      </c>
      <c r="AF53" s="109" t="e">
        <f>INDEX('4c. Resultaat stap 3'!P:P,MATCH($K53,'4c. Resultaat stap 3'!T:T,0))</f>
        <v>#N/A</v>
      </c>
      <c r="AG53" s="109" t="e">
        <f>INDEX('4c. Resultaat stap 3'!Q:Q,MATCH($K53,'4c. Resultaat stap 3'!T:T,0))</f>
        <v>#N/A</v>
      </c>
      <c r="AH53" s="109">
        <f t="shared" si="2"/>
        <v>0</v>
      </c>
      <c r="AI53" s="109" t="str">
        <f t="shared" si="3"/>
        <v>Niet kritiek</v>
      </c>
      <c r="AJ53" s="109" t="s">
        <v>198</v>
      </c>
      <c r="AK53" s="109"/>
      <c r="AL53" s="109" t="s">
        <v>2250</v>
      </c>
      <c r="AM53" s="109"/>
      <c r="AN53" s="109"/>
    </row>
    <row r="54" spans="1:40" ht="180" x14ac:dyDescent="0.25">
      <c r="A54" s="109" t="s">
        <v>85</v>
      </c>
      <c r="B54" s="109" t="s">
        <v>117</v>
      </c>
      <c r="C54" s="109" t="s">
        <v>119</v>
      </c>
      <c r="D54" s="109">
        <v>583</v>
      </c>
      <c r="E54" s="109" t="s">
        <v>797</v>
      </c>
      <c r="F54" s="109" t="s">
        <v>2255</v>
      </c>
      <c r="G54" s="79" t="s">
        <v>140</v>
      </c>
      <c r="H54" s="110" t="str">
        <f>INDEX('4a. Resultaat stap 1'!E:E,MATCH($J54,'4a. Resultaat stap 1'!I:I,0))</f>
        <v>Nee</v>
      </c>
      <c r="I54" s="110" t="e">
        <f>INDEX(Datavalidatie!$L$2:$L$28,MATCH(Table325[[#This Row],[CATEGORIE_DOMEIN_GROEP]],Datavalidatie!$K$2:$K$28,0))</f>
        <v>#N/A</v>
      </c>
      <c r="J54" s="110" t="str">
        <f t="shared" si="0"/>
        <v>Ondersteunend proces_Onthaal en secretariaat_Secretariaat</v>
      </c>
      <c r="K54" s="110" t="str">
        <f t="shared" si="1"/>
        <v xml:space="preserve">Ondersteunend proces_Onthaal en secretariaat_Secretariaat_Behandelen van inkomende contactmomenten (briefwisseling, ... ) </v>
      </c>
      <c r="L54" s="109" t="str">
        <f>INDEX('4b. Resultaat stap 2'!E:E,MATCH($J54,'4b. Resultaat stap 2'!R:R,0))</f>
        <v>Laag</v>
      </c>
      <c r="M54" s="109" t="str">
        <f>INDEX('4b. Resultaat stap 2'!$F:$F,MATCH(J54,'4b. Resultaat stap 2'!$R:$R,0))</f>
        <v>Beperkte directe financiële gevolgen, hoewel belangrijk voor administratieve ondersteuning.</v>
      </c>
      <c r="N54" s="109" t="str">
        <f>INDEX('4b. Resultaat stap 2'!G:G,MATCH($J54,'4b. Resultaat stap 2'!R:R,0))</f>
        <v>Laag</v>
      </c>
      <c r="O54" s="109" t="str">
        <f>INDEX('4b. Resultaat stap 2'!H:H,MATCH($J54,'4b. Resultaat stap 2'!R:R,0))</f>
        <v>De onbeschikbaarheid, lekkage of aanpassing van informatie heeft een beperkte impact op de reputatie van het lokaal bestuur. Dit zal interne communicatie en communicatie naar betrokken belanghebbenden met zich meebrengen.</v>
      </c>
      <c r="P54" s="109" t="str">
        <f>INDEX('4b. Resultaat stap 2'!I:I,MATCH($J54,'4b. Resultaat stap 2'!R:R,0))</f>
        <v>Laag</v>
      </c>
      <c r="Q54" s="109" t="str">
        <f>INDEX('4b. Resultaat stap 2'!J:J,MATCH($J54,'4b. Resultaat stap 2'!R:R,0))</f>
        <v>De onbeschikbaarheid, lekkage of aanpassing van informatie kan leiden tot organisatorische problemen, maar heeft beperkte juridische gevolgen.</v>
      </c>
      <c r="R54" s="109" t="str">
        <f>INDEX('4b. Resultaat stap 2'!K:K,MATCH($J54,'4b. Resultaat stap 2'!R:R,0))</f>
        <v>Gemiddeld</v>
      </c>
      <c r="S54" s="109" t="str">
        <f>INDEX('4b. Resultaat stap 2'!L:L,MATCH($J54,'4b. Resultaat stap 2'!R:R,0))</f>
        <v>De onbeschikbaarheid, lekkage of aanpassing van informatie veroorzaakt een aanzienlijke verstoring van de dienstverlening. Het proces kan maximaal één week onbeschikbaar zijn zonder gevolgen voor de dienstverlening.</v>
      </c>
      <c r="T54" s="109" t="str">
        <f>INDEX('4b. Resultaat stap 2'!M:M,MATCH($J54,'4b. Resultaat stap 2'!R:R,0))</f>
        <v>Laag</v>
      </c>
      <c r="U54" s="109" t="str">
        <f>INDEX('4b. Resultaat stap 2'!N:N,MATCH($J54,'4b. Resultaat stap 2'!R:R,0))</f>
        <v>De onbeschikbaarheid of incorrectheid van informatie heeft een beperkte impact op het secretariaat, met compensatie mogelijk en maximaal 20% van de gebruikers geïmpacteerd.</v>
      </c>
      <c r="V54" s="109" t="str">
        <f>INDEX('4b. Resultaat stap 2'!O:O,MATCH($J54,'4b. Resultaat stap 2'!R:R,0))</f>
        <v>Gemiddeld</v>
      </c>
      <c r="W54" s="109" t="e">
        <f>INDEX('4c. Resultaat stap 3'!G:G,MATCH($K54,'4c. Resultaat stap 3'!T:T,0))</f>
        <v>#N/A</v>
      </c>
      <c r="X54" s="109" t="e">
        <f>INDEX('4c. Resultaat stap 3'!H:H,MATCH($K54,'4c. Resultaat stap 3'!T:T,0))</f>
        <v>#N/A</v>
      </c>
      <c r="Y54" s="109" t="e">
        <f>INDEX('4c. Resultaat stap 3'!I:I,MATCH($K54,'4c. Resultaat stap 3'!T:T,0))</f>
        <v>#N/A</v>
      </c>
      <c r="Z54" s="109" t="e">
        <f>INDEX('4c. Resultaat stap 3'!J:J,MATCH($K54,'4c. Resultaat stap 3'!T:T,0))</f>
        <v>#N/A</v>
      </c>
      <c r="AA54" s="109" t="e">
        <f>INDEX('4c. Resultaat stap 3'!K:K,MATCH($K54,'4c. Resultaat stap 3'!T:T,0))</f>
        <v>#N/A</v>
      </c>
      <c r="AB54" s="109" t="e">
        <f>INDEX('4c. Resultaat stap 3'!L:L,MATCH($K54,'4c. Resultaat stap 3'!T:T,0))</f>
        <v>#N/A</v>
      </c>
      <c r="AC54" s="109" t="e">
        <f>INDEX('4c. Resultaat stap 3'!M:M,MATCH($K54,'4c. Resultaat stap 3'!T:T,0))</f>
        <v>#N/A</v>
      </c>
      <c r="AD54" s="109" t="e">
        <f>INDEX('4c. Resultaat stap 3'!N:N,MATCH($K54,'4c. Resultaat stap 3'!T:T,0))</f>
        <v>#N/A</v>
      </c>
      <c r="AE54" s="109" t="e">
        <f>INDEX('4c. Resultaat stap 3'!O:O,MATCH($K54,'4c. Resultaat stap 3'!T:T,0))</f>
        <v>#N/A</v>
      </c>
      <c r="AF54" s="109" t="e">
        <f>INDEX('4c. Resultaat stap 3'!P:P,MATCH($K54,'4c. Resultaat stap 3'!T:T,0))</f>
        <v>#N/A</v>
      </c>
      <c r="AG54" s="109" t="e">
        <f>INDEX('4c. Resultaat stap 3'!Q:Q,MATCH($K54,'4c. Resultaat stap 3'!T:T,0))</f>
        <v>#N/A</v>
      </c>
      <c r="AH54" s="109">
        <f t="shared" si="2"/>
        <v>0</v>
      </c>
      <c r="AI54" s="109" t="str">
        <f t="shared" si="3"/>
        <v>Niet kritiek</v>
      </c>
      <c r="AJ54" s="109" t="s">
        <v>198</v>
      </c>
      <c r="AK54" s="109" t="s">
        <v>2521</v>
      </c>
      <c r="AL54" s="109" t="s">
        <v>2249</v>
      </c>
      <c r="AM54" s="109"/>
      <c r="AN54" s="109" t="s">
        <v>2450</v>
      </c>
    </row>
    <row r="55" spans="1:40" ht="105" x14ac:dyDescent="0.25">
      <c r="A55" s="109" t="s">
        <v>85</v>
      </c>
      <c r="B55" s="109" t="s">
        <v>117</v>
      </c>
      <c r="C55" s="109" t="s">
        <v>119</v>
      </c>
      <c r="D55" s="109">
        <v>584</v>
      </c>
      <c r="E55" s="109" t="s">
        <v>798</v>
      </c>
      <c r="F55" s="109" t="s">
        <v>2255</v>
      </c>
      <c r="G55" s="79" t="s">
        <v>140</v>
      </c>
      <c r="H55" s="110" t="str">
        <f>INDEX('4a. Resultaat stap 1'!E:E,MATCH($J55,'4a. Resultaat stap 1'!I:I,0))</f>
        <v>Nee</v>
      </c>
      <c r="I55" s="110" t="e">
        <f>INDEX(Datavalidatie!$L$2:$L$28,MATCH(Table325[[#This Row],[CATEGORIE_DOMEIN_GROEP]],Datavalidatie!$K$2:$K$28,0))</f>
        <v>#N/A</v>
      </c>
      <c r="J55" s="110" t="str">
        <f t="shared" si="0"/>
        <v>Ondersteunend proces_Onthaal en secretariaat_Secretariaat</v>
      </c>
      <c r="K55" s="110" t="str">
        <f t="shared" si="1"/>
        <v>Ondersteunend proces_Onthaal en secretariaat_Secretariaat_Behandelen van uitgaande contactmomenten</v>
      </c>
      <c r="L55" s="109" t="str">
        <f>INDEX('4b. Resultaat stap 2'!E:E,MATCH($J55,'4b. Resultaat stap 2'!R:R,0))</f>
        <v>Laag</v>
      </c>
      <c r="M55" s="109" t="str">
        <f>INDEX('4b. Resultaat stap 2'!$F:$F,MATCH(J55,'4b. Resultaat stap 2'!$R:$R,0))</f>
        <v>Beperkte directe financiële gevolgen, hoewel belangrijk voor administratieve ondersteuning.</v>
      </c>
      <c r="N55" s="109" t="str">
        <f>INDEX('4b. Resultaat stap 2'!G:G,MATCH($J55,'4b. Resultaat stap 2'!R:R,0))</f>
        <v>Laag</v>
      </c>
      <c r="O55" s="109" t="str">
        <f>INDEX('4b. Resultaat stap 2'!H:H,MATCH($J55,'4b. Resultaat stap 2'!R:R,0))</f>
        <v>De onbeschikbaarheid, lekkage of aanpassing van informatie heeft een beperkte impact op de reputatie van het lokaal bestuur. Dit zal interne communicatie en communicatie naar betrokken belanghebbenden met zich meebrengen.</v>
      </c>
      <c r="P55" s="109" t="str">
        <f>INDEX('4b. Resultaat stap 2'!I:I,MATCH($J55,'4b. Resultaat stap 2'!R:R,0))</f>
        <v>Laag</v>
      </c>
      <c r="Q55" s="109" t="str">
        <f>INDEX('4b. Resultaat stap 2'!J:J,MATCH($J55,'4b. Resultaat stap 2'!R:R,0))</f>
        <v>De onbeschikbaarheid, lekkage of aanpassing van informatie kan leiden tot organisatorische problemen, maar heeft beperkte juridische gevolgen.</v>
      </c>
      <c r="R55" s="109" t="str">
        <f>INDEX('4b. Resultaat stap 2'!K:K,MATCH($J55,'4b. Resultaat stap 2'!R:R,0))</f>
        <v>Gemiddeld</v>
      </c>
      <c r="S55" s="109" t="str">
        <f>INDEX('4b. Resultaat stap 2'!L:L,MATCH($J55,'4b. Resultaat stap 2'!R:R,0))</f>
        <v>De onbeschikbaarheid, lekkage of aanpassing van informatie veroorzaakt een aanzienlijke verstoring van de dienstverlening. Het proces kan maximaal één week onbeschikbaar zijn zonder gevolgen voor de dienstverlening.</v>
      </c>
      <c r="T55" s="109" t="str">
        <f>INDEX('4b. Resultaat stap 2'!M:M,MATCH($J55,'4b. Resultaat stap 2'!R:R,0))</f>
        <v>Laag</v>
      </c>
      <c r="U55" s="109" t="str">
        <f>INDEX('4b. Resultaat stap 2'!N:N,MATCH($J55,'4b. Resultaat stap 2'!R:R,0))</f>
        <v>De onbeschikbaarheid of incorrectheid van informatie heeft een beperkte impact op het secretariaat, met compensatie mogelijk en maximaal 20% van de gebruikers geïmpacteerd.</v>
      </c>
      <c r="V55" s="109" t="str">
        <f>INDEX('4b. Resultaat stap 2'!O:O,MATCH($J55,'4b. Resultaat stap 2'!R:R,0))</f>
        <v>Gemiddeld</v>
      </c>
      <c r="W55" s="109" t="e">
        <f>INDEX('4c. Resultaat stap 3'!G:G,MATCH($K55,'4c. Resultaat stap 3'!T:T,0))</f>
        <v>#N/A</v>
      </c>
      <c r="X55" s="109" t="e">
        <f>INDEX('4c. Resultaat stap 3'!H:H,MATCH($K55,'4c. Resultaat stap 3'!T:T,0))</f>
        <v>#N/A</v>
      </c>
      <c r="Y55" s="109" t="e">
        <f>INDEX('4c. Resultaat stap 3'!I:I,MATCH($K55,'4c. Resultaat stap 3'!T:T,0))</f>
        <v>#N/A</v>
      </c>
      <c r="Z55" s="109" t="e">
        <f>INDEX('4c. Resultaat stap 3'!J:J,MATCH($K55,'4c. Resultaat stap 3'!T:T,0))</f>
        <v>#N/A</v>
      </c>
      <c r="AA55" s="109" t="e">
        <f>INDEX('4c. Resultaat stap 3'!K:K,MATCH($K55,'4c. Resultaat stap 3'!T:T,0))</f>
        <v>#N/A</v>
      </c>
      <c r="AB55" s="109" t="e">
        <f>INDEX('4c. Resultaat stap 3'!L:L,MATCH($K55,'4c. Resultaat stap 3'!T:T,0))</f>
        <v>#N/A</v>
      </c>
      <c r="AC55" s="109" t="e">
        <f>INDEX('4c. Resultaat stap 3'!M:M,MATCH($K55,'4c. Resultaat stap 3'!T:T,0))</f>
        <v>#N/A</v>
      </c>
      <c r="AD55" s="109" t="e">
        <f>INDEX('4c. Resultaat stap 3'!N:N,MATCH($K55,'4c. Resultaat stap 3'!T:T,0))</f>
        <v>#N/A</v>
      </c>
      <c r="AE55" s="109" t="e">
        <f>INDEX('4c. Resultaat stap 3'!O:O,MATCH($K55,'4c. Resultaat stap 3'!T:T,0))</f>
        <v>#N/A</v>
      </c>
      <c r="AF55" s="109" t="e">
        <f>INDEX('4c. Resultaat stap 3'!P:P,MATCH($K55,'4c. Resultaat stap 3'!T:T,0))</f>
        <v>#N/A</v>
      </c>
      <c r="AG55" s="109" t="e">
        <f>INDEX('4c. Resultaat stap 3'!Q:Q,MATCH($K55,'4c. Resultaat stap 3'!T:T,0))</f>
        <v>#N/A</v>
      </c>
      <c r="AH55" s="109">
        <f t="shared" si="2"/>
        <v>0</v>
      </c>
      <c r="AI55" s="109" t="str">
        <f t="shared" si="3"/>
        <v>Niet kritiek</v>
      </c>
      <c r="AJ55" s="109" t="s">
        <v>198</v>
      </c>
      <c r="AK55" s="109" t="s">
        <v>2520</v>
      </c>
      <c r="AL55" s="109" t="s">
        <v>2249</v>
      </c>
      <c r="AM55" s="109"/>
      <c r="AN55" s="109" t="s">
        <v>2451</v>
      </c>
    </row>
    <row r="56" spans="1:40" ht="105" x14ac:dyDescent="0.25">
      <c r="A56" s="109" t="s">
        <v>85</v>
      </c>
      <c r="B56" s="109" t="s">
        <v>117</v>
      </c>
      <c r="C56" s="109" t="s">
        <v>119</v>
      </c>
      <c r="D56" s="109">
        <v>585</v>
      </c>
      <c r="E56" s="109" t="s">
        <v>2167</v>
      </c>
      <c r="F56" s="109" t="s">
        <v>2255</v>
      </c>
      <c r="G56" s="79" t="s">
        <v>140</v>
      </c>
      <c r="H56" s="110" t="str">
        <f>INDEX('4a. Resultaat stap 1'!E:E,MATCH($J56,'4a. Resultaat stap 1'!I:I,0))</f>
        <v>Nee</v>
      </c>
      <c r="I56" s="110" t="e">
        <f>INDEX(Datavalidatie!$L$2:$L$28,MATCH(Table325[[#This Row],[CATEGORIE_DOMEIN_GROEP]],Datavalidatie!$K$2:$K$28,0))</f>
        <v>#N/A</v>
      </c>
      <c r="J56" s="110" t="str">
        <f t="shared" si="0"/>
        <v>Ondersteunend proces_Onthaal en secretariaat_Secretariaat</v>
      </c>
      <c r="K56" s="110" t="str">
        <f t="shared" si="1"/>
        <v xml:space="preserve">Ondersteunend proces_Onthaal en secretariaat_Secretariaat_Ondersteunen en organiseren van zittingen organen </v>
      </c>
      <c r="L56" s="109" t="str">
        <f>INDEX('4b. Resultaat stap 2'!E:E,MATCH($J56,'4b. Resultaat stap 2'!R:R,0))</f>
        <v>Laag</v>
      </c>
      <c r="M56" s="109" t="str">
        <f>INDEX('4b. Resultaat stap 2'!$F:$F,MATCH(J56,'4b. Resultaat stap 2'!$R:$R,0))</f>
        <v>Beperkte directe financiële gevolgen, hoewel belangrijk voor administratieve ondersteuning.</v>
      </c>
      <c r="N56" s="109" t="str">
        <f>INDEX('4b. Resultaat stap 2'!G:G,MATCH($J56,'4b. Resultaat stap 2'!R:R,0))</f>
        <v>Laag</v>
      </c>
      <c r="O56" s="109" t="str">
        <f>INDEX('4b. Resultaat stap 2'!H:H,MATCH($J56,'4b. Resultaat stap 2'!R:R,0))</f>
        <v>De onbeschikbaarheid, lekkage of aanpassing van informatie heeft een beperkte impact op de reputatie van het lokaal bestuur. Dit zal interne communicatie en communicatie naar betrokken belanghebbenden met zich meebrengen.</v>
      </c>
      <c r="P56" s="109" t="str">
        <f>INDEX('4b. Resultaat stap 2'!I:I,MATCH($J56,'4b. Resultaat stap 2'!R:R,0))</f>
        <v>Laag</v>
      </c>
      <c r="Q56" s="109" t="str">
        <f>INDEX('4b. Resultaat stap 2'!J:J,MATCH($J56,'4b. Resultaat stap 2'!R:R,0))</f>
        <v>De onbeschikbaarheid, lekkage of aanpassing van informatie kan leiden tot organisatorische problemen, maar heeft beperkte juridische gevolgen.</v>
      </c>
      <c r="R56" s="109" t="str">
        <f>INDEX('4b. Resultaat stap 2'!K:K,MATCH($J56,'4b. Resultaat stap 2'!R:R,0))</f>
        <v>Gemiddeld</v>
      </c>
      <c r="S56" s="109" t="str">
        <f>INDEX('4b. Resultaat stap 2'!L:L,MATCH($J56,'4b. Resultaat stap 2'!R:R,0))</f>
        <v>De onbeschikbaarheid, lekkage of aanpassing van informatie veroorzaakt een aanzienlijke verstoring van de dienstverlening. Het proces kan maximaal één week onbeschikbaar zijn zonder gevolgen voor de dienstverlening.</v>
      </c>
      <c r="T56" s="109" t="str">
        <f>INDEX('4b. Resultaat stap 2'!M:M,MATCH($J56,'4b. Resultaat stap 2'!R:R,0))</f>
        <v>Laag</v>
      </c>
      <c r="U56" s="109" t="str">
        <f>INDEX('4b. Resultaat stap 2'!N:N,MATCH($J56,'4b. Resultaat stap 2'!R:R,0))</f>
        <v>De onbeschikbaarheid of incorrectheid van informatie heeft een beperkte impact op het secretariaat, met compensatie mogelijk en maximaal 20% van de gebruikers geïmpacteerd.</v>
      </c>
      <c r="V56" s="109" t="str">
        <f>INDEX('4b. Resultaat stap 2'!O:O,MATCH($J56,'4b. Resultaat stap 2'!R:R,0))</f>
        <v>Gemiddeld</v>
      </c>
      <c r="W56" s="109" t="e">
        <f>INDEX('4c. Resultaat stap 3'!G:G,MATCH($K56,'4c. Resultaat stap 3'!T:T,0))</f>
        <v>#N/A</v>
      </c>
      <c r="X56" s="109" t="e">
        <f>INDEX('4c. Resultaat stap 3'!H:H,MATCH($K56,'4c. Resultaat stap 3'!T:T,0))</f>
        <v>#N/A</v>
      </c>
      <c r="Y56" s="109" t="e">
        <f>INDEX('4c. Resultaat stap 3'!I:I,MATCH($K56,'4c. Resultaat stap 3'!T:T,0))</f>
        <v>#N/A</v>
      </c>
      <c r="Z56" s="109" t="e">
        <f>INDEX('4c. Resultaat stap 3'!J:J,MATCH($K56,'4c. Resultaat stap 3'!T:T,0))</f>
        <v>#N/A</v>
      </c>
      <c r="AA56" s="109" t="e">
        <f>INDEX('4c. Resultaat stap 3'!K:K,MATCH($K56,'4c. Resultaat stap 3'!T:T,0))</f>
        <v>#N/A</v>
      </c>
      <c r="AB56" s="109" t="e">
        <f>INDEX('4c. Resultaat stap 3'!L:L,MATCH($K56,'4c. Resultaat stap 3'!T:T,0))</f>
        <v>#N/A</v>
      </c>
      <c r="AC56" s="109" t="e">
        <f>INDEX('4c. Resultaat stap 3'!M:M,MATCH($K56,'4c. Resultaat stap 3'!T:T,0))</f>
        <v>#N/A</v>
      </c>
      <c r="AD56" s="109" t="e">
        <f>INDEX('4c. Resultaat stap 3'!N:N,MATCH($K56,'4c. Resultaat stap 3'!T:T,0))</f>
        <v>#N/A</v>
      </c>
      <c r="AE56" s="109" t="e">
        <f>INDEX('4c. Resultaat stap 3'!O:O,MATCH($K56,'4c. Resultaat stap 3'!T:T,0))</f>
        <v>#N/A</v>
      </c>
      <c r="AF56" s="109" t="e">
        <f>INDEX('4c. Resultaat stap 3'!P:P,MATCH($K56,'4c. Resultaat stap 3'!T:T,0))</f>
        <v>#N/A</v>
      </c>
      <c r="AG56" s="109" t="e">
        <f>INDEX('4c. Resultaat stap 3'!Q:Q,MATCH($K56,'4c. Resultaat stap 3'!T:T,0))</f>
        <v>#N/A</v>
      </c>
      <c r="AH56" s="109">
        <f t="shared" si="2"/>
        <v>0</v>
      </c>
      <c r="AI56" s="109" t="str">
        <f t="shared" si="3"/>
        <v>Niet kritiek</v>
      </c>
      <c r="AJ56" s="109" t="s">
        <v>198</v>
      </c>
      <c r="AK56" s="109"/>
      <c r="AL56" s="109" t="s">
        <v>2250</v>
      </c>
      <c r="AM56" s="109"/>
      <c r="AN56" s="109"/>
    </row>
    <row r="57" spans="1:40" ht="120" x14ac:dyDescent="0.25">
      <c r="A57" s="109" t="s">
        <v>13</v>
      </c>
      <c r="B57" s="109" t="s">
        <v>57</v>
      </c>
      <c r="C57" s="109" t="s">
        <v>63</v>
      </c>
      <c r="D57" s="109">
        <v>753</v>
      </c>
      <c r="E57" s="10" t="s">
        <v>2153</v>
      </c>
      <c r="F57" s="10" t="s">
        <v>2261</v>
      </c>
      <c r="G57" s="79" t="s">
        <v>140</v>
      </c>
      <c r="H57" s="110" t="str">
        <f>INDEX('4a. Resultaat stap 1'!E:E,MATCH($J57,'4a. Resultaat stap 1'!I:I,0))</f>
        <v>Ja</v>
      </c>
      <c r="I57" s="110" t="str">
        <f>INDEX(Datavalidatie!$L$2:$L$28,MATCH(Table325[[#This Row],[CATEGORIE_DOMEIN_GROEP]],Datavalidatie!$K$2:$K$28,0))</f>
        <v>Ja</v>
      </c>
      <c r="J57" s="110" t="str">
        <f t="shared" si="0"/>
        <v>Kernproces_Zorg en Welzijn_Beheer woonzorgcentra</v>
      </c>
      <c r="K57" s="110" t="str">
        <f t="shared" si="1"/>
        <v>Kernproces_Zorg en Welzijn_Beheer woonzorgcentra_Betalen van leef- en zakgeld aan de bewoners</v>
      </c>
      <c r="L57" s="109" t="e">
        <f>INDEX('4b. Resultaat stap 2'!E:E,MATCH($J57,'4b. Resultaat stap 2'!R:R,0))</f>
        <v>#N/A</v>
      </c>
      <c r="M57" s="109" t="e">
        <f>INDEX('4b. Resultaat stap 2'!$F:$F,MATCH(J57,'4b. Resultaat stap 2'!$R:$R,0))</f>
        <v>#N/A</v>
      </c>
      <c r="N57" s="109" t="e">
        <f>INDEX('4b. Resultaat stap 2'!G:G,MATCH($J57,'4b. Resultaat stap 2'!R:R,0))</f>
        <v>#N/A</v>
      </c>
      <c r="O57" s="109" t="e">
        <f>INDEX('4b. Resultaat stap 2'!H:H,MATCH($J57,'4b. Resultaat stap 2'!R:R,0))</f>
        <v>#N/A</v>
      </c>
      <c r="P57" s="109" t="e">
        <f>INDEX('4b. Resultaat stap 2'!I:I,MATCH($J57,'4b. Resultaat stap 2'!R:R,0))</f>
        <v>#N/A</v>
      </c>
      <c r="Q57" s="109" t="e">
        <f>INDEX('4b. Resultaat stap 2'!J:J,MATCH($J57,'4b. Resultaat stap 2'!R:R,0))</f>
        <v>#N/A</v>
      </c>
      <c r="R57" s="109" t="e">
        <f>INDEX('4b. Resultaat stap 2'!K:K,MATCH($J57,'4b. Resultaat stap 2'!R:R,0))</f>
        <v>#N/A</v>
      </c>
      <c r="S57" s="109" t="e">
        <f>INDEX('4b. Resultaat stap 2'!L:L,MATCH($J57,'4b. Resultaat stap 2'!R:R,0))</f>
        <v>#N/A</v>
      </c>
      <c r="T57" s="109" t="e">
        <f>INDEX('4b. Resultaat stap 2'!M:M,MATCH($J57,'4b. Resultaat stap 2'!R:R,0))</f>
        <v>#N/A</v>
      </c>
      <c r="U57" s="109" t="e">
        <f>INDEX('4b. Resultaat stap 2'!N:N,MATCH($J57,'4b. Resultaat stap 2'!R:R,0))</f>
        <v>#N/A</v>
      </c>
      <c r="V57" s="109" t="e">
        <f>INDEX('4b. Resultaat stap 2'!O:O,MATCH($J57,'4b. Resultaat stap 2'!R:R,0))</f>
        <v>#N/A</v>
      </c>
      <c r="W57" s="109" t="str">
        <f>INDEX('4c. Resultaat stap 3'!G:G,MATCH($K57,'4c. Resultaat stap 3'!T:T,0))</f>
        <v>Zeer laag</v>
      </c>
      <c r="X57" s="109" t="str">
        <f>INDEX('4c. Resultaat stap 3'!H:H,MATCH($K57,'4c. Resultaat stap 3'!T:T,0))</f>
        <v xml:space="preserve">Leef- en zakgeld zijn essentieel voor de ondersteuning van kwetsbare groepen, maar problemen met informatie zouden beperkte financiële gevolgen hebben, met financiële schade tot 5% van de jaaromzet. </v>
      </c>
      <c r="Y57" s="109" t="str">
        <f>INDEX('4c. Resultaat stap 3'!I:I,MATCH($K57,'4c. Resultaat stap 3'!T:T,0))</f>
        <v>Gemiddeld</v>
      </c>
      <c r="Z57" s="109" t="str">
        <f>INDEX('4c. Resultaat stap 3'!J:J,MATCH($K57,'4c. Resultaat stap 3'!T:T,0))</f>
        <v>Problemen met beschikbaarheid, betrouwbaarheid of integriteit van informatie kunnen leiden tot aanzienlijke reputatieschade, resulterend in éénmalige negatieve berichtgeving.</v>
      </c>
      <c r="AA57" s="109" t="str">
        <f>INDEX('4c. Resultaat stap 3'!K:K,MATCH($K57,'4c. Resultaat stap 3'!T:T,0))</f>
        <v>Gemiddeld</v>
      </c>
      <c r="AB57" s="109" t="str">
        <f>INDEX('4c. Resultaat stap 3'!L:L,MATCH($K57,'4c. Resultaat stap 3'!T:T,0))</f>
        <v>De onbeschikbaarheid, lekkage of aanpassing van informatie kan leiden tot aanzienlijke juridische gevolgen zoals aanmaningen, gezien het belang van correcte betaling van dringende steunen en leef- en zakgeld aan bewoners.</v>
      </c>
      <c r="AC57" s="109" t="str">
        <f>INDEX('4c. Resultaat stap 3'!M:M,MATCH($K57,'4c. Resultaat stap 3'!T:T,0))</f>
        <v>Gemiddeld</v>
      </c>
      <c r="AD57" s="109" t="str">
        <f>INDEX('4c. Resultaat stap 3'!N:N,MATCH($K57,'4c. Resultaat stap 3'!T:T,0))</f>
        <v>De onbeschikbaarheid, lekkage of aanpassing van informatie kan leiden tot aanzienlijke verstoringen in de financiële ondersteuning van kwetsbare cliënten en bewoners, wat kan leiden tot directe negatieve gevolgen voor hun welzijn en levensomstandigheden.</v>
      </c>
      <c r="AE57" s="109" t="str">
        <f>INDEX('4c. Resultaat stap 3'!O:O,MATCH($K57,'4c. Resultaat stap 3'!T:T,0))</f>
        <v>Gemiddeld</v>
      </c>
      <c r="AF57" s="109" t="str">
        <f>INDEX('4c. Resultaat stap 3'!P:P,MATCH($K57,'4c. Resultaat stap 3'!T:T,0))</f>
        <v>De onbeschikbaarheid, lekkage of aanpassing van informatie in dit proces kan leiden tot aanzienlijke verstoringen voor cliënten en bewoners, waarbij tot 50% van de gebruikers wordt geïmpacteerd. Er is financiële schade voor gebruikers.</v>
      </c>
      <c r="AG57" s="109" t="str">
        <f>INDEX('4c. Resultaat stap 3'!Q:Q,MATCH($K57,'4c. Resultaat stap 3'!T:T,0))</f>
        <v>Gemiddeld</v>
      </c>
      <c r="AH57" s="109">
        <f t="shared" si="2"/>
        <v>0</v>
      </c>
      <c r="AI57" s="109" t="str">
        <f t="shared" si="3"/>
        <v>Niet kritiek</v>
      </c>
      <c r="AJ57" s="109" t="s">
        <v>198</v>
      </c>
      <c r="AK57" s="109"/>
      <c r="AL57" s="109" t="s">
        <v>2250</v>
      </c>
      <c r="AM57" s="109"/>
      <c r="AN57" s="109"/>
    </row>
    <row r="58" spans="1:40" ht="120" x14ac:dyDescent="0.25">
      <c r="A58" s="109" t="s">
        <v>13</v>
      </c>
      <c r="B58" s="109" t="s">
        <v>57</v>
      </c>
      <c r="C58" s="109" t="s">
        <v>59</v>
      </c>
      <c r="D58" s="109">
        <v>367</v>
      </c>
      <c r="E58" s="109" t="s">
        <v>433</v>
      </c>
      <c r="F58" s="10" t="s">
        <v>2261</v>
      </c>
      <c r="G58" s="79" t="s">
        <v>140</v>
      </c>
      <c r="H58" s="110" t="str">
        <f>INDEX('4a. Resultaat stap 1'!E:E,MATCH($J58,'4a. Resultaat stap 1'!I:I,0))</f>
        <v>Ja</v>
      </c>
      <c r="I58" s="110" t="str">
        <f>INDEX(Datavalidatie!$L$2:$L$28,MATCH(Table325[[#This Row],[CATEGORIE_DOMEIN_GROEP]],Datavalidatie!$K$2:$K$28,0))</f>
        <v>Ja</v>
      </c>
      <c r="J58" s="110" t="str">
        <f t="shared" si="0"/>
        <v>Kernproces_Zorg en Welzijn_Beheer assistentiewoningen en ouderenwoningen</v>
      </c>
      <c r="K58" s="110" t="str">
        <f t="shared" si="1"/>
        <v>Kernproces_Zorg en Welzijn_Beheer assistentiewoningen en ouderenwoningen_Beheren van assistentiewoningen (serviceflats) en ouderenwoningen</v>
      </c>
      <c r="L58" s="109" t="e">
        <f>INDEX('4b. Resultaat stap 2'!E:E,MATCH($J58,'4b. Resultaat stap 2'!R:R,0))</f>
        <v>#N/A</v>
      </c>
      <c r="M58" s="109" t="e">
        <f>INDEX('4b. Resultaat stap 2'!$F:$F,MATCH(J58,'4b. Resultaat stap 2'!$R:$R,0))</f>
        <v>#N/A</v>
      </c>
      <c r="N58" s="109" t="e">
        <f>INDEX('4b. Resultaat stap 2'!G:G,MATCH($J58,'4b. Resultaat stap 2'!R:R,0))</f>
        <v>#N/A</v>
      </c>
      <c r="O58" s="109" t="e">
        <f>INDEX('4b. Resultaat stap 2'!H:H,MATCH($J58,'4b. Resultaat stap 2'!R:R,0))</f>
        <v>#N/A</v>
      </c>
      <c r="P58" s="109" t="e">
        <f>INDEX('4b. Resultaat stap 2'!I:I,MATCH($J58,'4b. Resultaat stap 2'!R:R,0))</f>
        <v>#N/A</v>
      </c>
      <c r="Q58" s="109" t="e">
        <f>INDEX('4b. Resultaat stap 2'!J:J,MATCH($J58,'4b. Resultaat stap 2'!R:R,0))</f>
        <v>#N/A</v>
      </c>
      <c r="R58" s="109" t="e">
        <f>INDEX('4b. Resultaat stap 2'!K:K,MATCH($J58,'4b. Resultaat stap 2'!R:R,0))</f>
        <v>#N/A</v>
      </c>
      <c r="S58" s="109" t="e">
        <f>INDEX('4b. Resultaat stap 2'!L:L,MATCH($J58,'4b. Resultaat stap 2'!R:R,0))</f>
        <v>#N/A</v>
      </c>
      <c r="T58" s="109" t="e">
        <f>INDEX('4b. Resultaat stap 2'!M:M,MATCH($J58,'4b. Resultaat stap 2'!R:R,0))</f>
        <v>#N/A</v>
      </c>
      <c r="U58" s="109" t="e">
        <f>INDEX('4b. Resultaat stap 2'!N:N,MATCH($J58,'4b. Resultaat stap 2'!R:R,0))</f>
        <v>#N/A</v>
      </c>
      <c r="V58" s="109" t="e">
        <f>INDEX('4b. Resultaat stap 2'!O:O,MATCH($J58,'4b. Resultaat stap 2'!R:R,0))</f>
        <v>#N/A</v>
      </c>
      <c r="W58" s="109" t="str">
        <f>INDEX('4c. Resultaat stap 3'!G:G,MATCH($K58,'4c. Resultaat stap 3'!T:T,0))</f>
        <v>Groot</v>
      </c>
      <c r="X58" s="109" t="str">
        <f>INDEX('4c. Resultaat stap 3'!H:H,MATCH($K58,'4c. Resultaat stap 3'!T:T,0))</f>
        <v>Assistentiewoningen zijn essentieel voor ouderen, ernstige financiële gevolgen bij verstoring (15-20% van de jaaromzet)</v>
      </c>
      <c r="Y58" s="109" t="str">
        <f>INDEX('4c. Resultaat stap 3'!I:I,MATCH($K58,'4c. Resultaat stap 3'!T:T,0))</f>
        <v>Kritiek</v>
      </c>
      <c r="Z58" s="109" t="str">
        <f>INDEX('4c. Resultaat stap 3'!J:J,MATCH($K58,'4c. Resultaat stap 3'!T:T,0))</f>
        <v>Gebrekkige uitvoering heeft zeer ernstige impact, resulterend in continue negatieve berichtgeving en schandaalsfeer.</v>
      </c>
      <c r="AA58" s="109" t="str">
        <f>INDEX('4c. Resultaat stap 3'!K:K,MATCH($K58,'4c. Resultaat stap 3'!T:T,0))</f>
        <v>Groot</v>
      </c>
      <c r="AB58" s="109" t="str">
        <f>INDEX('4c. Resultaat stap 3'!L:L,MATCH($K58,'4c. Resultaat stap 3'!T:T,0))</f>
        <v>Onbeschikbaarheid of incorrecte informatie kan leiden tot ernstige juridische gevolgen door niet-naleving van zorgregulaties.</v>
      </c>
      <c r="AC58" s="109" t="str">
        <f>INDEX('4c. Resultaat stap 3'!M:M,MATCH($K58,'4c. Resultaat stap 3'!T:T,0))</f>
        <v>Kritiek</v>
      </c>
      <c r="AD58" s="109" t="str">
        <f>INDEX('4c. Resultaat stap 3'!N:N,MATCH($K58,'4c. Resultaat stap 3'!T:T,0))</f>
        <v>Maximaal 24 uur onbeschikbaarheid zonder gevolgen; verstoring kan zeer ernstige impact hebben op vitale woonvoorzieningen voor ouderen.</v>
      </c>
      <c r="AE58" s="109" t="str">
        <f>INDEX('4c. Resultaat stap 3'!O:O,MATCH($K58,'4c. Resultaat stap 3'!T:T,0))</f>
        <v>Groot</v>
      </c>
      <c r="AF58" s="109" t="str">
        <f>INDEX('4c. Resultaat stap 3'!P:P,MATCH($K58,'4c. Resultaat stap 3'!T:T,0))</f>
        <v>Het beheer van assistentiewoningen heeft ernstige impact, met blijvende gevolgen voor de ouderen bij integriteits- en beschikbaarheidsproblemen.</v>
      </c>
      <c r="AG58" s="109" t="str">
        <f>INDEX('4c. Resultaat stap 3'!Q:Q,MATCH($K58,'4c. Resultaat stap 3'!T:T,0))</f>
        <v>Kritiek</v>
      </c>
      <c r="AH58" s="109">
        <f t="shared" si="2"/>
        <v>2</v>
      </c>
      <c r="AI58" s="109" t="str">
        <f t="shared" si="3"/>
        <v>Kritiek</v>
      </c>
      <c r="AJ58" s="109" t="s">
        <v>198</v>
      </c>
      <c r="AK58" s="109" t="s">
        <v>2554</v>
      </c>
      <c r="AL58" s="109" t="s">
        <v>2250</v>
      </c>
      <c r="AM58" s="109"/>
      <c r="AN58" s="109" t="s">
        <v>2466</v>
      </c>
    </row>
    <row r="59" spans="1:40" ht="150" x14ac:dyDescent="0.25">
      <c r="A59" s="109" t="s">
        <v>13</v>
      </c>
      <c r="B59" s="109" t="s">
        <v>57</v>
      </c>
      <c r="C59" s="109" t="s">
        <v>60</v>
      </c>
      <c r="D59" s="109">
        <v>290</v>
      </c>
      <c r="E59" s="109" t="s">
        <v>483</v>
      </c>
      <c r="F59" s="10" t="s">
        <v>2261</v>
      </c>
      <c r="G59" s="79" t="s">
        <v>139</v>
      </c>
      <c r="H59" s="110" t="str">
        <f>INDEX('4a. Resultaat stap 1'!E:E,MATCH($J59,'4a. Resultaat stap 1'!I:I,0))</f>
        <v>Nee</v>
      </c>
      <c r="I59" s="110" t="e">
        <f>INDEX(Datavalidatie!$L$2:$L$28,MATCH(Table325[[#This Row],[CATEGORIE_DOMEIN_GROEP]],Datavalidatie!$K$2:$K$28,0))</f>
        <v>#N/A</v>
      </c>
      <c r="J59" s="110" t="str">
        <f t="shared" si="0"/>
        <v>Kernproces_Zorg en Welzijn_Beheer kinderopvang</v>
      </c>
      <c r="K59" s="110" t="str">
        <f t="shared" si="1"/>
        <v>Kernproces_Zorg en Welzijn_Beheer kinderopvang_Beheren van kinderopvang (exclusief buitenschoolse opvang)</v>
      </c>
      <c r="L59" s="109" t="str">
        <f>INDEX('4b. Resultaat stap 2'!E:E,MATCH($J59,'4b. Resultaat stap 2'!R:R,0))</f>
        <v>Gemiddeld</v>
      </c>
      <c r="M59" s="109" t="str">
        <f>INDEX('4b. Resultaat stap 2'!$F:$F,MATCH(J59,'4b. Resultaat stap 2'!$R:$R,0))</f>
        <v>Direct impact, met aanzienlijke financiële gevolgen bij problemen</v>
      </c>
      <c r="N59" s="109" t="str">
        <f>INDEX('4b. Resultaat stap 2'!G:G,MATCH($J59,'4b. Resultaat stap 2'!R:R,0))</f>
        <v>Kritiek</v>
      </c>
      <c r="O59" s="109" t="str">
        <f>INDEX('4b. Resultaat stap 2'!H:H,MATCH($J59,'4b. Resultaat stap 2'!R:R,0))</f>
        <v>De onbeschikbaarheid, lekkage of aanpassing van informatie heeft een zeer ernstige impact op de reputatie van het lokaal bestuur. Dit zal een continue negatieve berichtgeving in de pers met zich meebrengen (er heerst een 'schandaalsfeer').</v>
      </c>
      <c r="P59" s="109" t="str">
        <f>INDEX('4b. Resultaat stap 2'!I:I,MATCH($J59,'4b. Resultaat stap 2'!R:R,0))</f>
        <v>Kritiek</v>
      </c>
      <c r="Q59" s="109" t="str">
        <f>INDEX('4b. Resultaat stap 2'!J:J,MATCH($J59,'4b. Resultaat stap 2'!R:R,0))</f>
        <v xml:space="preserve"> De onbeschikbaarheid, lekkage of aanpassing van de informatie brengt zeer ernstige juridische gevolgen voor het lokaal bestuur met zich mee en kan zich vertalen in een juridische vervolging.</v>
      </c>
      <c r="R59" s="109" t="str">
        <f>INDEX('4b. Resultaat stap 2'!K:K,MATCH($J59,'4b. Resultaat stap 2'!R:R,0))</f>
        <v>Groot</v>
      </c>
      <c r="S59" s="109" t="str">
        <f>INDEX('4b. Resultaat stap 2'!L:L,MATCH($J59,'4b. Resultaat stap 2'!R:R,0))</f>
        <v>De onbeschikbaarheid, lekkage of aanpassing van informatie veroorzaakt een ernstige verstoring van de dienstverlening. Het proces kan maximaal 72 uur onbeschikbaar zijn zonder gevolgen voor de dienstverlening.</v>
      </c>
      <c r="T59" s="109" t="str">
        <f>INDEX('4b. Resultaat stap 2'!M:M,MATCH($J59,'4b. Resultaat stap 2'!R:R,0))</f>
        <v>Kritiek</v>
      </c>
      <c r="U59" s="109" t="str">
        <f>INDEX('4b. Resultaat stap 2'!N:N,MATCH($J59,'4b. Resultaat stap 2'!R:R,0))</f>
        <v>De onbeschikbaarheid of incorrectheid van informatie heeft een zeer ernstige impact op de sociale huisvesting, met een compensatie voor gebruikers onmogelijk en meer dan 75% van de gebruikers geïmpacteerd.</v>
      </c>
      <c r="V59" s="109" t="str">
        <f>INDEX('4b. Resultaat stap 2'!O:O,MATCH($J59,'4b. Resultaat stap 2'!R:R,0))</f>
        <v>Kritiek</v>
      </c>
      <c r="W59" s="109" t="str">
        <f>INDEX('4c. Resultaat stap 3'!G:G,MATCH($K59,'4c. Resultaat stap 3'!T:T,0))</f>
        <v>Groot</v>
      </c>
      <c r="X59" s="109" t="str">
        <f>INDEX('4c. Resultaat stap 3'!H:H,MATCH($K59,'4c. Resultaat stap 3'!T:T,0))</f>
        <v>Kinderopvang is cruciaal voor de gemeente en zorgt voor ernstige financiële gevolgen bij verstoring (15-20% van de jaaromzet)</v>
      </c>
      <c r="Y59" s="109" t="str">
        <f>INDEX('4c. Resultaat stap 3'!I:I,MATCH($K59,'4c. Resultaat stap 3'!T:T,0))</f>
        <v>Kritiek</v>
      </c>
      <c r="Z59" s="109" t="str">
        <f>INDEX('4c. Resultaat stap 3'!J:J,MATCH($K59,'4c. Resultaat stap 3'!T:T,0))</f>
        <v>Slechte uitvoering heeft zeer ernstige impact, continue negatieve berichtgeving en schandaalsfeer.</v>
      </c>
      <c r="AA59" s="109" t="str">
        <f>INDEX('4c. Resultaat stap 3'!K:K,MATCH($K59,'4c. Resultaat stap 3'!T:T,0))</f>
        <v>Groot</v>
      </c>
      <c r="AB59" s="109" t="str">
        <f>INDEX('4c. Resultaat stap 3'!L:L,MATCH($K59,'4c. Resultaat stap 3'!T:T,0))</f>
        <v>Onbeschikbaarheid of incorrecte informatie kan leiden tot ernstige juridische gevolgen door niet-naleving van zorgregulaties en kinderopvangnormen.</v>
      </c>
      <c r="AC59" s="109" t="str">
        <f>INDEX('4c. Resultaat stap 3'!M:M,MATCH($K59,'4c. Resultaat stap 3'!T:T,0))</f>
        <v>Kritiek</v>
      </c>
      <c r="AD59" s="109" t="str">
        <f>INDEX('4c. Resultaat stap 3'!N:N,MATCH($K59,'4c. Resultaat stap 3'!T:T,0))</f>
        <v>Maximaal 24 uur onbeschikbaar zonder ernstige verstoring. Integriteitsproblemen veroorzaken zeer ernstige verstoring bij basiszorg voor kinderen.</v>
      </c>
      <c r="AE59" s="109" t="str">
        <f>INDEX('4c. Resultaat stap 3'!O:O,MATCH($K59,'4c. Resultaat stap 3'!T:T,0))</f>
        <v>Groot</v>
      </c>
      <c r="AF59" s="109" t="str">
        <f>INDEX('4c. Resultaat stap 3'!P:P,MATCH($K59,'4c. Resultaat stap 3'!T:T,0))</f>
        <v>Beschikbaarheidsproblemen hebben ernstige impact op de zorg en welzijn van kinderen, met blijvende gevolgen voor maximaal 75% van gebruikers.</v>
      </c>
      <c r="AG59" s="109" t="str">
        <f>INDEX('4c. Resultaat stap 3'!Q:Q,MATCH($K59,'4c. Resultaat stap 3'!T:T,0))</f>
        <v>Kritiek</v>
      </c>
      <c r="AH59" s="109">
        <f t="shared" si="2"/>
        <v>2</v>
      </c>
      <c r="AI59" s="109" t="str">
        <f t="shared" si="3"/>
        <v>Kritiek</v>
      </c>
      <c r="AJ59" s="109" t="s">
        <v>198</v>
      </c>
      <c r="AK59" s="109" t="s">
        <v>2509</v>
      </c>
      <c r="AL59" s="109" t="s">
        <v>2250</v>
      </c>
      <c r="AM59" s="109"/>
      <c r="AN59" s="109" t="s">
        <v>2467</v>
      </c>
    </row>
    <row r="60" spans="1:40" ht="105" x14ac:dyDescent="0.25">
      <c r="A60" s="109" t="s">
        <v>13</v>
      </c>
      <c r="B60" s="109" t="s">
        <v>57</v>
      </c>
      <c r="C60" s="109" t="s">
        <v>60</v>
      </c>
      <c r="D60" s="109">
        <v>683</v>
      </c>
      <c r="E60" s="109" t="s">
        <v>484</v>
      </c>
      <c r="F60" s="10" t="s">
        <v>2261</v>
      </c>
      <c r="G60" s="79" t="s">
        <v>140</v>
      </c>
      <c r="H60" s="110" t="str">
        <f>INDEX('4a. Resultaat stap 1'!E:E,MATCH($J60,'4a. Resultaat stap 1'!I:I,0))</f>
        <v>Nee</v>
      </c>
      <c r="I60" s="110" t="e">
        <f>INDEX(Datavalidatie!$L$2:$L$28,MATCH(Table325[[#This Row],[CATEGORIE_DOMEIN_GROEP]],Datavalidatie!$K$2:$K$28,0))</f>
        <v>#N/A</v>
      </c>
      <c r="J60" s="110" t="str">
        <f t="shared" si="0"/>
        <v>Kernproces_Zorg en Welzijn_Beheer kinderopvang</v>
      </c>
      <c r="K60" s="110" t="str">
        <f t="shared" si="1"/>
        <v>Kernproces_Zorg en Welzijn_Beheer kinderopvang_Organiseren van administratie/secretariaat (bv. registreren aanwezigheden en inschrijvingen etc.)</v>
      </c>
      <c r="L60" s="109" t="str">
        <f>INDEX('4b. Resultaat stap 2'!E:E,MATCH($J60,'4b. Resultaat stap 2'!R:R,0))</f>
        <v>Gemiddeld</v>
      </c>
      <c r="M60" s="109" t="str">
        <f>INDEX('4b. Resultaat stap 2'!$F:$F,MATCH(J60,'4b. Resultaat stap 2'!$R:$R,0))</f>
        <v>Direct impact, met aanzienlijke financiële gevolgen bij problemen</v>
      </c>
      <c r="N60" s="109" t="str">
        <f>INDEX('4b. Resultaat stap 2'!G:G,MATCH($J60,'4b. Resultaat stap 2'!R:R,0))</f>
        <v>Kritiek</v>
      </c>
      <c r="O60" s="109" t="str">
        <f>INDEX('4b. Resultaat stap 2'!H:H,MATCH($J60,'4b. Resultaat stap 2'!R:R,0))</f>
        <v>De onbeschikbaarheid, lekkage of aanpassing van informatie heeft een zeer ernstige impact op de reputatie van het lokaal bestuur. Dit zal een continue negatieve berichtgeving in de pers met zich meebrengen (er heerst een 'schandaalsfeer').</v>
      </c>
      <c r="P60" s="109" t="str">
        <f>INDEX('4b. Resultaat stap 2'!I:I,MATCH($J60,'4b. Resultaat stap 2'!R:R,0))</f>
        <v>Kritiek</v>
      </c>
      <c r="Q60" s="109" t="str">
        <f>INDEX('4b. Resultaat stap 2'!J:J,MATCH($J60,'4b. Resultaat stap 2'!R:R,0))</f>
        <v xml:space="preserve"> De onbeschikbaarheid, lekkage of aanpassing van de informatie brengt zeer ernstige juridische gevolgen voor het lokaal bestuur met zich mee en kan zich vertalen in een juridische vervolging.</v>
      </c>
      <c r="R60" s="109" t="str">
        <f>INDEX('4b. Resultaat stap 2'!K:K,MATCH($J60,'4b. Resultaat stap 2'!R:R,0))</f>
        <v>Groot</v>
      </c>
      <c r="S60" s="109" t="str">
        <f>INDEX('4b. Resultaat stap 2'!L:L,MATCH($J60,'4b. Resultaat stap 2'!R:R,0))</f>
        <v>De onbeschikbaarheid, lekkage of aanpassing van informatie veroorzaakt een ernstige verstoring van de dienstverlening. Het proces kan maximaal 72 uur onbeschikbaar zijn zonder gevolgen voor de dienstverlening.</v>
      </c>
      <c r="T60" s="109" t="str">
        <f>INDEX('4b. Resultaat stap 2'!M:M,MATCH($J60,'4b. Resultaat stap 2'!R:R,0))</f>
        <v>Kritiek</v>
      </c>
      <c r="U60" s="109" t="str">
        <f>INDEX('4b. Resultaat stap 2'!N:N,MATCH($J60,'4b. Resultaat stap 2'!R:R,0))</f>
        <v>De onbeschikbaarheid of incorrectheid van informatie heeft een zeer ernstige impact op de sociale huisvesting, met een compensatie voor gebruikers onmogelijk en meer dan 75% van de gebruikers geïmpacteerd.</v>
      </c>
      <c r="V60" s="109" t="str">
        <f>INDEX('4b. Resultaat stap 2'!O:O,MATCH($J60,'4b. Resultaat stap 2'!R:R,0))</f>
        <v>Kritiek</v>
      </c>
      <c r="W60" s="109" t="str">
        <f>INDEX('4c. Resultaat stap 3'!G:G,MATCH($K60,'4c. Resultaat stap 3'!T:T,0))</f>
        <v>Laag</v>
      </c>
      <c r="X60" s="109" t="str">
        <f>INDEX('4c. Resultaat stap 3'!H:H,MATCH($K60,'4c. Resultaat stap 3'!T:T,0))</f>
        <v>Administratieve processen hebben beperkte directe financiële impact (5-10% van de jaaromzet)</v>
      </c>
      <c r="Y60" s="109" t="str">
        <f>INDEX('4c. Resultaat stap 3'!I:I,MATCH($K60,'4c. Resultaat stap 3'!T:T,0))</f>
        <v>Laag</v>
      </c>
      <c r="Z60" s="109" t="str">
        <f>INDEX('4c. Resultaat stap 3'!J:J,MATCH($K60,'4c. Resultaat stap 3'!T:T,0))</f>
        <v>Fouten hebben beperkte impact, leiden tot interne communicatie en communicatie naar betrokkenen.</v>
      </c>
      <c r="AA60" s="109" t="str">
        <f>INDEX('4c. Resultaat stap 3'!K:K,MATCH($K60,'4c. Resultaat stap 3'!T:T,0))</f>
        <v>Gemiddeld</v>
      </c>
      <c r="AB60" s="109" t="str">
        <f>INDEX('4c. Resultaat stap 3'!L:L,MATCH($K60,'4c. Resultaat stap 3'!T:T,0))</f>
        <v>Aanzienlijke juridische gevolgen bij fouten of onbeschikbaarheid, zoals aanmaningen; essentieel voor wettelijke naleving.</v>
      </c>
      <c r="AC60" s="109" t="str">
        <f>INDEX('4c. Resultaat stap 3'!M:M,MATCH($K60,'4c. Resultaat stap 3'!T:T,0))</f>
        <v>Gemiddeld</v>
      </c>
      <c r="AD60" s="109" t="str">
        <f>INDEX('4c. Resultaat stap 3'!N:N,MATCH($K60,'4c. Resultaat stap 3'!T:T,0))</f>
        <v>Maximaal één week onbeschikbaar zonder verstoringen. Gebrek aan integriteit veroorzaakt aanzienlijke verstoringen bij administratie.</v>
      </c>
      <c r="AE60" s="109" t="str">
        <f>INDEX('4c. Resultaat stap 3'!O:O,MATCH($K60,'4c. Resultaat stap 3'!T:T,0))</f>
        <v>Gemiddeld</v>
      </c>
      <c r="AF60" s="109" t="str">
        <f>INDEX('4c. Resultaat stap 3'!P:P,MATCH($K60,'4c. Resultaat stap 3'!T:T,0))</f>
        <v>Beschikbaarheidsproblemen hebben aanzienlijke impact op de efficiëntie en organisatie, resulterend in ongemakken voor maximaal 50% van gebruikers.</v>
      </c>
      <c r="AG60" s="109" t="str">
        <f>INDEX('4c. Resultaat stap 3'!Q:Q,MATCH($K60,'4c. Resultaat stap 3'!T:T,0))</f>
        <v>Gemiddeld</v>
      </c>
      <c r="AH60" s="109">
        <f t="shared" si="2"/>
        <v>0</v>
      </c>
      <c r="AI60" s="109" t="str">
        <f t="shared" si="3"/>
        <v>Niet kritiek</v>
      </c>
      <c r="AJ60" s="109" t="s">
        <v>198</v>
      </c>
      <c r="AK60" s="109"/>
      <c r="AL60" s="109" t="s">
        <v>2250</v>
      </c>
      <c r="AM60" s="109"/>
      <c r="AN60" s="109"/>
    </row>
    <row r="61" spans="1:40" ht="105" x14ac:dyDescent="0.25">
      <c r="A61" s="109" t="s">
        <v>13</v>
      </c>
      <c r="B61" s="109" t="s">
        <v>57</v>
      </c>
      <c r="C61" s="109" t="s">
        <v>60</v>
      </c>
      <c r="D61" s="109">
        <v>384</v>
      </c>
      <c r="E61" s="109" t="s">
        <v>485</v>
      </c>
      <c r="F61" s="10" t="s">
        <v>2261</v>
      </c>
      <c r="G61" s="79" t="s">
        <v>140</v>
      </c>
      <c r="H61" s="110" t="str">
        <f>INDEX('4a. Resultaat stap 1'!E:E,MATCH($J61,'4a. Resultaat stap 1'!I:I,0))</f>
        <v>Nee</v>
      </c>
      <c r="I61" s="110" t="e">
        <f>INDEX(Datavalidatie!$L$2:$L$28,MATCH(Table325[[#This Row],[CATEGORIE_DOMEIN_GROEP]],Datavalidatie!$K$2:$K$28,0))</f>
        <v>#N/A</v>
      </c>
      <c r="J61" s="110" t="str">
        <f t="shared" si="0"/>
        <v>Kernproces_Zorg en Welzijn_Beheer kinderopvang</v>
      </c>
      <c r="K61" s="110" t="str">
        <f t="shared" si="1"/>
        <v>Kernproces_Zorg en Welzijn_Beheer kinderopvang_Organiseren van buitenschoolse opvang</v>
      </c>
      <c r="L61" s="109" t="str">
        <f>INDEX('4b. Resultaat stap 2'!E:E,MATCH($J61,'4b. Resultaat stap 2'!R:R,0))</f>
        <v>Gemiddeld</v>
      </c>
      <c r="M61" s="109" t="str">
        <f>INDEX('4b. Resultaat stap 2'!$F:$F,MATCH(J61,'4b. Resultaat stap 2'!$R:$R,0))</f>
        <v>Direct impact, met aanzienlijke financiële gevolgen bij problemen</v>
      </c>
      <c r="N61" s="109" t="str">
        <f>INDEX('4b. Resultaat stap 2'!G:G,MATCH($J61,'4b. Resultaat stap 2'!R:R,0))</f>
        <v>Kritiek</v>
      </c>
      <c r="O61" s="109" t="str">
        <f>INDEX('4b. Resultaat stap 2'!H:H,MATCH($J61,'4b. Resultaat stap 2'!R:R,0))</f>
        <v>De onbeschikbaarheid, lekkage of aanpassing van informatie heeft een zeer ernstige impact op de reputatie van het lokaal bestuur. Dit zal een continue negatieve berichtgeving in de pers met zich meebrengen (er heerst een 'schandaalsfeer').</v>
      </c>
      <c r="P61" s="109" t="str">
        <f>INDEX('4b. Resultaat stap 2'!I:I,MATCH($J61,'4b. Resultaat stap 2'!R:R,0))</f>
        <v>Kritiek</v>
      </c>
      <c r="Q61" s="109" t="str">
        <f>INDEX('4b. Resultaat stap 2'!J:J,MATCH($J61,'4b. Resultaat stap 2'!R:R,0))</f>
        <v xml:space="preserve"> De onbeschikbaarheid, lekkage of aanpassing van de informatie brengt zeer ernstige juridische gevolgen voor het lokaal bestuur met zich mee en kan zich vertalen in een juridische vervolging.</v>
      </c>
      <c r="R61" s="109" t="str">
        <f>INDEX('4b. Resultaat stap 2'!K:K,MATCH($J61,'4b. Resultaat stap 2'!R:R,0))</f>
        <v>Groot</v>
      </c>
      <c r="S61" s="109" t="str">
        <f>INDEX('4b. Resultaat stap 2'!L:L,MATCH($J61,'4b. Resultaat stap 2'!R:R,0))</f>
        <v>De onbeschikbaarheid, lekkage of aanpassing van informatie veroorzaakt een ernstige verstoring van de dienstverlening. Het proces kan maximaal 72 uur onbeschikbaar zijn zonder gevolgen voor de dienstverlening.</v>
      </c>
      <c r="T61" s="109" t="str">
        <f>INDEX('4b. Resultaat stap 2'!M:M,MATCH($J61,'4b. Resultaat stap 2'!R:R,0))</f>
        <v>Kritiek</v>
      </c>
      <c r="U61" s="109" t="str">
        <f>INDEX('4b. Resultaat stap 2'!N:N,MATCH($J61,'4b. Resultaat stap 2'!R:R,0))</f>
        <v>De onbeschikbaarheid of incorrectheid van informatie heeft een zeer ernstige impact op de sociale huisvesting, met een compensatie voor gebruikers onmogelijk en meer dan 75% van de gebruikers geïmpacteerd.</v>
      </c>
      <c r="V61" s="109" t="str">
        <f>INDEX('4b. Resultaat stap 2'!O:O,MATCH($J61,'4b. Resultaat stap 2'!R:R,0))</f>
        <v>Kritiek</v>
      </c>
      <c r="W61" s="109" t="str">
        <f>INDEX('4c. Resultaat stap 3'!G:G,MATCH($K61,'4c. Resultaat stap 3'!T:T,0))</f>
        <v>Gemiddeld</v>
      </c>
      <c r="X61" s="109" t="str">
        <f>INDEX('4c. Resultaat stap 3'!H:H,MATCH($K61,'4c. Resultaat stap 3'!T:T,0))</f>
        <v>Buitenschoolse opvang is belangrijk voor de gemeenschap, met aanzienlijke financiële impact bij verstoring (10-15% van de jaaromzet)</v>
      </c>
      <c r="Y61" s="109" t="str">
        <f>INDEX('4c. Resultaat stap 3'!I:I,MATCH($K61,'4c. Resultaat stap 3'!T:T,0))</f>
        <v>Kritiek</v>
      </c>
      <c r="Z61" s="109" t="str">
        <f>INDEX('4c. Resultaat stap 3'!J:J,MATCH($K61,'4c. Resultaat stap 3'!T:T,0))</f>
        <v>Gebrekkige organisatie heeft zeer ernstige impact, continue negatieve berichtgeving en schandaalsfeer.</v>
      </c>
      <c r="AA61" s="109" t="str">
        <f>INDEX('4c. Resultaat stap 3'!K:K,MATCH($K61,'4c. Resultaat stap 3'!T:T,0))</f>
        <v>Gemiddeld</v>
      </c>
      <c r="AB61" s="109" t="str">
        <f>INDEX('4c. Resultaat stap 3'!L:L,MATCH($K61,'4c. Resultaat stap 3'!T:T,0))</f>
        <v>Aanzienlijke juridische gevolgen bij fouten of onbeschikbaarheid, zoals aanmaningen; essentieel voor wettelijke naleving.</v>
      </c>
      <c r="AC61" s="109" t="str">
        <f>INDEX('4c. Resultaat stap 3'!M:M,MATCH($K61,'4c. Resultaat stap 3'!T:T,0))</f>
        <v>Kritiek</v>
      </c>
      <c r="AD61" s="109" t="str">
        <f>INDEX('4c. Resultaat stap 3'!N:N,MATCH($K61,'4c. Resultaat stap 3'!T:T,0))</f>
        <v>Maximaal 24 uur onbeschikbaar zonder ernstige verstoring. Integriteitsproblemen veroorzaken zeer ernstige verstoring bij opvangvoorzieningen.</v>
      </c>
      <c r="AE61" s="109" t="str">
        <f>INDEX('4c. Resultaat stap 3'!O:O,MATCH($K61,'4c. Resultaat stap 3'!T:T,0))</f>
        <v>Groot</v>
      </c>
      <c r="AF61" s="109" t="str">
        <f>INDEX('4c. Resultaat stap 3'!P:P,MATCH($K61,'4c. Resultaat stap 3'!T:T,0))</f>
        <v>Beschikbaarheidsproblemen hebben ernstige impact op de zorg en welzijn van kinderen, met blijvende gevolgen voor maximaal 75% van gebruikers.</v>
      </c>
      <c r="AG61" s="109" t="str">
        <f>INDEX('4c. Resultaat stap 3'!Q:Q,MATCH($K61,'4c. Resultaat stap 3'!T:T,0))</f>
        <v>Kritiek</v>
      </c>
      <c r="AH61" s="109">
        <f t="shared" si="2"/>
        <v>2</v>
      </c>
      <c r="AI61" s="109" t="str">
        <f>IFERROR(IF($AG61="Kritiek", "Kritiek", "Niet kritiek"),"Niet kritiek")</f>
        <v>Kritiek</v>
      </c>
      <c r="AJ61" s="109" t="s">
        <v>198</v>
      </c>
      <c r="AK61" s="109"/>
      <c r="AL61" s="109" t="s">
        <v>2250</v>
      </c>
      <c r="AM61" s="109"/>
      <c r="AN61" s="109"/>
    </row>
    <row r="62" spans="1:40" ht="105" x14ac:dyDescent="0.25">
      <c r="A62" s="109" t="s">
        <v>13</v>
      </c>
      <c r="B62" s="109" t="s">
        <v>57</v>
      </c>
      <c r="C62" s="109" t="s">
        <v>60</v>
      </c>
      <c r="D62" s="109">
        <v>385</v>
      </c>
      <c r="E62" s="109" t="s">
        <v>486</v>
      </c>
      <c r="F62" s="10" t="s">
        <v>2261</v>
      </c>
      <c r="G62" s="79" t="s">
        <v>140</v>
      </c>
      <c r="H62" s="110" t="str">
        <f>INDEX('4a. Resultaat stap 1'!E:E,MATCH($J62,'4a. Resultaat stap 1'!I:I,0))</f>
        <v>Nee</v>
      </c>
      <c r="I62" s="110" t="e">
        <f>INDEX(Datavalidatie!$L$2:$L$28,MATCH(Table325[[#This Row],[CATEGORIE_DOMEIN_GROEP]],Datavalidatie!$K$2:$K$28,0))</f>
        <v>#N/A</v>
      </c>
      <c r="J62" s="110" t="str">
        <f t="shared" si="0"/>
        <v>Kernproces_Zorg en Welzijn_Beheer kinderopvang</v>
      </c>
      <c r="K62" s="110" t="str">
        <f t="shared" si="1"/>
        <v>Kernproces_Zorg en Welzijn_Beheer kinderopvang_Organiseren van toegang tot lokalen</v>
      </c>
      <c r="L62" s="109" t="str">
        <f>INDEX('4b. Resultaat stap 2'!E:E,MATCH($J62,'4b. Resultaat stap 2'!R:R,0))</f>
        <v>Gemiddeld</v>
      </c>
      <c r="M62" s="109" t="str">
        <f>INDEX('4b. Resultaat stap 2'!$F:$F,MATCH(J62,'4b. Resultaat stap 2'!$R:$R,0))</f>
        <v>Direct impact, met aanzienlijke financiële gevolgen bij problemen</v>
      </c>
      <c r="N62" s="109" t="str">
        <f>INDEX('4b. Resultaat stap 2'!G:G,MATCH($J62,'4b. Resultaat stap 2'!R:R,0))</f>
        <v>Kritiek</v>
      </c>
      <c r="O62" s="109" t="str">
        <f>INDEX('4b. Resultaat stap 2'!H:H,MATCH($J62,'4b. Resultaat stap 2'!R:R,0))</f>
        <v>De onbeschikbaarheid, lekkage of aanpassing van informatie heeft een zeer ernstige impact op de reputatie van het lokaal bestuur. Dit zal een continue negatieve berichtgeving in de pers met zich meebrengen (er heerst een 'schandaalsfeer').</v>
      </c>
      <c r="P62" s="109" t="str">
        <f>INDEX('4b. Resultaat stap 2'!I:I,MATCH($J62,'4b. Resultaat stap 2'!R:R,0))</f>
        <v>Kritiek</v>
      </c>
      <c r="Q62" s="109" t="str">
        <f>INDEX('4b. Resultaat stap 2'!J:J,MATCH($J62,'4b. Resultaat stap 2'!R:R,0))</f>
        <v xml:space="preserve"> De onbeschikbaarheid, lekkage of aanpassing van de informatie brengt zeer ernstige juridische gevolgen voor het lokaal bestuur met zich mee en kan zich vertalen in een juridische vervolging.</v>
      </c>
      <c r="R62" s="109" t="str">
        <f>INDEX('4b. Resultaat stap 2'!K:K,MATCH($J62,'4b. Resultaat stap 2'!R:R,0))</f>
        <v>Groot</v>
      </c>
      <c r="S62" s="109" t="str">
        <f>INDEX('4b. Resultaat stap 2'!L:L,MATCH($J62,'4b. Resultaat stap 2'!R:R,0))</f>
        <v>De onbeschikbaarheid, lekkage of aanpassing van informatie veroorzaakt een ernstige verstoring van de dienstverlening. Het proces kan maximaal 72 uur onbeschikbaar zijn zonder gevolgen voor de dienstverlening.</v>
      </c>
      <c r="T62" s="109" t="str">
        <f>INDEX('4b. Resultaat stap 2'!M:M,MATCH($J62,'4b. Resultaat stap 2'!R:R,0))</f>
        <v>Kritiek</v>
      </c>
      <c r="U62" s="109" t="str">
        <f>INDEX('4b. Resultaat stap 2'!N:N,MATCH($J62,'4b. Resultaat stap 2'!R:R,0))</f>
        <v>De onbeschikbaarheid of incorrectheid van informatie heeft een zeer ernstige impact op de sociale huisvesting, met een compensatie voor gebruikers onmogelijk en meer dan 75% van de gebruikers geïmpacteerd.</v>
      </c>
      <c r="V62" s="109" t="str">
        <f>INDEX('4b. Resultaat stap 2'!O:O,MATCH($J62,'4b. Resultaat stap 2'!R:R,0))</f>
        <v>Kritiek</v>
      </c>
      <c r="W62" s="109" t="str">
        <f>INDEX('4c. Resultaat stap 3'!G:G,MATCH($K62,'4c. Resultaat stap 3'!T:T,0))</f>
        <v>Laag</v>
      </c>
      <c r="X62" s="109" t="str">
        <f>INDEX('4c. Resultaat stap 3'!H:H,MATCH($K62,'4c. Resultaat stap 3'!T:T,0))</f>
        <v>Toegang tot lokalen heeft beperkte directe financiële impact (5-10% van de jaaromzet)</v>
      </c>
      <c r="Y62" s="109" t="str">
        <f>INDEX('4c. Resultaat stap 3'!I:I,MATCH($K62,'4c. Resultaat stap 3'!T:T,0))</f>
        <v>Laag</v>
      </c>
      <c r="Z62" s="109" t="str">
        <f>INDEX('4c. Resultaat stap 3'!J:J,MATCH($K62,'4c. Resultaat stap 3'!T:T,0))</f>
        <v>Fouten hebben beperkte impact, leiden tot interne communicatie en communicatie naar betrokkenen.</v>
      </c>
      <c r="AA62" s="109" t="str">
        <f>INDEX('4c. Resultaat stap 3'!K:K,MATCH($K62,'4c. Resultaat stap 3'!T:T,0))</f>
        <v>Laag</v>
      </c>
      <c r="AB62" s="109" t="str">
        <f>INDEX('4c. Resultaat stap 3'!L:L,MATCH($K62,'4c. Resultaat stap 3'!T:T,0))</f>
        <v>De juridische implicaties zijn beperkt door voornamelijk administratieve taken met beperkte juridische gevolgen bij onbeschikbaarheid.</v>
      </c>
      <c r="AC62" s="109" t="str">
        <f>INDEX('4c. Resultaat stap 3'!M:M,MATCH($K62,'4c. Resultaat stap 3'!T:T,0))</f>
        <v>Laag</v>
      </c>
      <c r="AD62" s="109" t="str">
        <f>INDEX('4c. Resultaat stap 3'!N:N,MATCH($K62,'4c. Resultaat stap 3'!T:T,0))</f>
        <v>Maximaal één maand onbeschikbaar zonder significante verstoring. Beperkte verstoring bij integriteitsproblemen.</v>
      </c>
      <c r="AE62" s="109" t="str">
        <f>INDEX('4c. Resultaat stap 3'!O:O,MATCH($K62,'4c. Resultaat stap 3'!T:T,0))</f>
        <v>Gemiddeld</v>
      </c>
      <c r="AF62" s="109" t="str">
        <f>INDEX('4c. Resultaat stap 3'!P:P,MATCH($K62,'4c. Resultaat stap 3'!T:T,0))</f>
        <v>Beschikbaarheidsproblemen hebben aanzienlijke impact op de toegankelijkheid en veiligheid, resulterend in ongemakken voor maximaal 50% van gebruikers.</v>
      </c>
      <c r="AG62" s="109" t="str">
        <f>INDEX('4c. Resultaat stap 3'!Q:Q,MATCH($K62,'4c. Resultaat stap 3'!T:T,0))</f>
        <v>Gemiddeld</v>
      </c>
      <c r="AH62" s="109">
        <f t="shared" si="2"/>
        <v>0</v>
      </c>
      <c r="AI62" s="109" t="str">
        <f t="shared" si="3"/>
        <v>Niet kritiek</v>
      </c>
      <c r="AJ62" s="109" t="s">
        <v>198</v>
      </c>
      <c r="AK62" s="109"/>
      <c r="AL62" s="109" t="s">
        <v>2250</v>
      </c>
      <c r="AM62" s="109"/>
      <c r="AN62" s="109"/>
    </row>
    <row r="63" spans="1:40" ht="105" x14ac:dyDescent="0.25">
      <c r="A63" s="109" t="s">
        <v>13</v>
      </c>
      <c r="B63" s="109" t="s">
        <v>57</v>
      </c>
      <c r="C63" s="109" t="s">
        <v>60</v>
      </c>
      <c r="D63" s="109">
        <v>386</v>
      </c>
      <c r="E63" s="109" t="s">
        <v>487</v>
      </c>
      <c r="F63" s="10" t="s">
        <v>2261</v>
      </c>
      <c r="G63" s="79" t="s">
        <v>140</v>
      </c>
      <c r="H63" s="110" t="str">
        <f>INDEX('4a. Resultaat stap 1'!E:E,MATCH($J63,'4a. Resultaat stap 1'!I:I,0))</f>
        <v>Nee</v>
      </c>
      <c r="I63" s="110" t="e">
        <f>INDEX(Datavalidatie!$L$2:$L$28,MATCH(Table325[[#This Row],[CATEGORIE_DOMEIN_GROEP]],Datavalidatie!$K$2:$K$28,0))</f>
        <v>#N/A</v>
      </c>
      <c r="J63" s="110" t="str">
        <f t="shared" si="0"/>
        <v>Kernproces_Zorg en Welzijn_Beheer kinderopvang</v>
      </c>
      <c r="K63" s="110" t="str">
        <f t="shared" si="1"/>
        <v>Kernproces_Zorg en Welzijn_Beheer kinderopvang_Opvolgen van personeelsbezetting</v>
      </c>
      <c r="L63" s="109" t="str">
        <f>INDEX('4b. Resultaat stap 2'!E:E,MATCH($J63,'4b. Resultaat stap 2'!R:R,0))</f>
        <v>Gemiddeld</v>
      </c>
      <c r="M63" s="109" t="str">
        <f>INDEX('4b. Resultaat stap 2'!$F:$F,MATCH(J63,'4b. Resultaat stap 2'!$R:$R,0))</f>
        <v>Direct impact, met aanzienlijke financiële gevolgen bij problemen</v>
      </c>
      <c r="N63" s="109" t="str">
        <f>INDEX('4b. Resultaat stap 2'!G:G,MATCH($J63,'4b. Resultaat stap 2'!R:R,0))</f>
        <v>Kritiek</v>
      </c>
      <c r="O63" s="109" t="str">
        <f>INDEX('4b. Resultaat stap 2'!H:H,MATCH($J63,'4b. Resultaat stap 2'!R:R,0))</f>
        <v>De onbeschikbaarheid, lekkage of aanpassing van informatie heeft een zeer ernstige impact op de reputatie van het lokaal bestuur. Dit zal een continue negatieve berichtgeving in de pers met zich meebrengen (er heerst een 'schandaalsfeer').</v>
      </c>
      <c r="P63" s="109" t="str">
        <f>INDEX('4b. Resultaat stap 2'!I:I,MATCH($J63,'4b. Resultaat stap 2'!R:R,0))</f>
        <v>Kritiek</v>
      </c>
      <c r="Q63" s="109" t="str">
        <f>INDEX('4b. Resultaat stap 2'!J:J,MATCH($J63,'4b. Resultaat stap 2'!R:R,0))</f>
        <v xml:space="preserve"> De onbeschikbaarheid, lekkage of aanpassing van de informatie brengt zeer ernstige juridische gevolgen voor het lokaal bestuur met zich mee en kan zich vertalen in een juridische vervolging.</v>
      </c>
      <c r="R63" s="109" t="str">
        <f>INDEX('4b. Resultaat stap 2'!K:K,MATCH($J63,'4b. Resultaat stap 2'!R:R,0))</f>
        <v>Groot</v>
      </c>
      <c r="S63" s="109" t="str">
        <f>INDEX('4b. Resultaat stap 2'!L:L,MATCH($J63,'4b. Resultaat stap 2'!R:R,0))</f>
        <v>De onbeschikbaarheid, lekkage of aanpassing van informatie veroorzaakt een ernstige verstoring van de dienstverlening. Het proces kan maximaal 72 uur onbeschikbaar zijn zonder gevolgen voor de dienstverlening.</v>
      </c>
      <c r="T63" s="109" t="str">
        <f>INDEX('4b. Resultaat stap 2'!M:M,MATCH($J63,'4b. Resultaat stap 2'!R:R,0))</f>
        <v>Kritiek</v>
      </c>
      <c r="U63" s="109" t="str">
        <f>INDEX('4b. Resultaat stap 2'!N:N,MATCH($J63,'4b. Resultaat stap 2'!R:R,0))</f>
        <v>De onbeschikbaarheid of incorrectheid van informatie heeft een zeer ernstige impact op de sociale huisvesting, met een compensatie voor gebruikers onmogelijk en meer dan 75% van de gebruikers geïmpacteerd.</v>
      </c>
      <c r="V63" s="109" t="str">
        <f>INDEX('4b. Resultaat stap 2'!O:O,MATCH($J63,'4b. Resultaat stap 2'!R:R,0))</f>
        <v>Kritiek</v>
      </c>
      <c r="W63" s="109" t="str">
        <f>INDEX('4c. Resultaat stap 3'!G:G,MATCH($K63,'4c. Resultaat stap 3'!T:T,0))</f>
        <v>Laag</v>
      </c>
      <c r="X63" s="109" t="str">
        <f>INDEX('4c. Resultaat stap 3'!H:H,MATCH($K63,'4c. Resultaat stap 3'!T:T,0))</f>
        <v>Personeelsbezetting heeft beperkte directe financiële impact (5-10% van de jaaromzet)</v>
      </c>
      <c r="Y63" s="109" t="str">
        <f>INDEX('4c. Resultaat stap 3'!I:I,MATCH($K63,'4c. Resultaat stap 3'!T:T,0))</f>
        <v>Laag</v>
      </c>
      <c r="Z63" s="109" t="str">
        <f>INDEX('4c. Resultaat stap 3'!J:J,MATCH($K63,'4c. Resultaat stap 3'!T:T,0))</f>
        <v>Fouten hebben beperkte impact, leiden tot interne communicatie en communicatie naar betrokkenen.</v>
      </c>
      <c r="AA63" s="109" t="str">
        <f>INDEX('4c. Resultaat stap 3'!K:K,MATCH($K63,'4c. Resultaat stap 3'!T:T,0))</f>
        <v>Gemiddeld</v>
      </c>
      <c r="AB63" s="109" t="str">
        <f>INDEX('4c. Resultaat stap 3'!L:L,MATCH($K63,'4c. Resultaat stap 3'!T:T,0))</f>
        <v>Bij onbeschikbaarheid of incorrecte informatie aanzienlijke juridische gevolgen mogelijk, zoals aanmaningen bij niet-naleving van personeelsbeheer regels.</v>
      </c>
      <c r="AC63" s="109" t="str">
        <f>INDEX('4c. Resultaat stap 3'!M:M,MATCH($K63,'4c. Resultaat stap 3'!T:T,0))</f>
        <v>Gemiddeld</v>
      </c>
      <c r="AD63" s="109" t="str">
        <f>INDEX('4c. Resultaat stap 3'!N:N,MATCH($K63,'4c. Resultaat stap 3'!T:T,0))</f>
        <v>Maximaal één week onbeschikbaar zonder verstoringen. Aanzienlijke verstoring bij integriteitsproblemen.</v>
      </c>
      <c r="AE63" s="109" t="str">
        <f>INDEX('4c. Resultaat stap 3'!O:O,MATCH($K63,'4c. Resultaat stap 3'!T:T,0))</f>
        <v>Laag</v>
      </c>
      <c r="AF63" s="109" t="str">
        <f>INDEX('4c. Resultaat stap 3'!P:P,MATCH($K63,'4c. Resultaat stap 3'!T:T,0))</f>
        <v>Beschikbaarheids- of integriteitsproblemen haben een beperkte impact, resulterend in organisatorische complicaties voor maximaal 20% van gebruikers.</v>
      </c>
      <c r="AG63" s="109" t="str">
        <f>INDEX('4c. Resultaat stap 3'!Q:Q,MATCH($K63,'4c. Resultaat stap 3'!T:T,0))</f>
        <v>Gemiddeld</v>
      </c>
      <c r="AH63" s="109">
        <f t="shared" si="2"/>
        <v>0</v>
      </c>
      <c r="AI63" s="109" t="str">
        <f t="shared" si="3"/>
        <v>Niet kritiek</v>
      </c>
      <c r="AJ63" s="109" t="s">
        <v>198</v>
      </c>
      <c r="AK63" s="109"/>
      <c r="AL63" s="109" t="s">
        <v>2250</v>
      </c>
      <c r="AM63" s="109"/>
      <c r="AN63" s="109"/>
    </row>
    <row r="64" spans="1:40" ht="105" x14ac:dyDescent="0.25">
      <c r="A64" s="109" t="s">
        <v>13</v>
      </c>
      <c r="B64" s="109" t="s">
        <v>57</v>
      </c>
      <c r="C64" s="109" t="s">
        <v>60</v>
      </c>
      <c r="D64" s="109">
        <v>388</v>
      </c>
      <c r="E64" s="109" t="s">
        <v>488</v>
      </c>
      <c r="F64" s="10" t="s">
        <v>2261</v>
      </c>
      <c r="G64" s="79" t="s">
        <v>140</v>
      </c>
      <c r="H64" s="110" t="str">
        <f>INDEX('4a. Resultaat stap 1'!E:E,MATCH($J64,'4a. Resultaat stap 1'!I:I,0))</f>
        <v>Nee</v>
      </c>
      <c r="I64" s="110" t="e">
        <f>INDEX(Datavalidatie!$L$2:$L$28,MATCH(Table325[[#This Row],[CATEGORIE_DOMEIN_GROEP]],Datavalidatie!$K$2:$K$28,0))</f>
        <v>#N/A</v>
      </c>
      <c r="J64" s="110" t="str">
        <f t="shared" si="0"/>
        <v>Kernproces_Zorg en Welzijn_Beheer kinderopvang</v>
      </c>
      <c r="K64" s="110" t="str">
        <f t="shared" si="1"/>
        <v>Kernproces_Zorg en Welzijn_Beheer kinderopvang_Beheren van communicatie intern en extern</v>
      </c>
      <c r="L64" s="109" t="str">
        <f>INDEX('4b. Resultaat stap 2'!E:E,MATCH($J64,'4b. Resultaat stap 2'!R:R,0))</f>
        <v>Gemiddeld</v>
      </c>
      <c r="M64" s="109" t="str">
        <f>INDEX('4b. Resultaat stap 2'!$F:$F,MATCH(J64,'4b. Resultaat stap 2'!$R:$R,0))</f>
        <v>Direct impact, met aanzienlijke financiële gevolgen bij problemen</v>
      </c>
      <c r="N64" s="109" t="str">
        <f>INDEX('4b. Resultaat stap 2'!G:G,MATCH($J64,'4b. Resultaat stap 2'!R:R,0))</f>
        <v>Kritiek</v>
      </c>
      <c r="O64" s="109" t="str">
        <f>INDEX('4b. Resultaat stap 2'!H:H,MATCH($J64,'4b. Resultaat stap 2'!R:R,0))</f>
        <v>De onbeschikbaarheid, lekkage of aanpassing van informatie heeft een zeer ernstige impact op de reputatie van het lokaal bestuur. Dit zal een continue negatieve berichtgeving in de pers met zich meebrengen (er heerst een 'schandaalsfeer').</v>
      </c>
      <c r="P64" s="109" t="str">
        <f>INDEX('4b. Resultaat stap 2'!I:I,MATCH($J64,'4b. Resultaat stap 2'!R:R,0))</f>
        <v>Kritiek</v>
      </c>
      <c r="Q64" s="109" t="str">
        <f>INDEX('4b. Resultaat stap 2'!J:J,MATCH($J64,'4b. Resultaat stap 2'!R:R,0))</f>
        <v xml:space="preserve"> De onbeschikbaarheid, lekkage of aanpassing van de informatie brengt zeer ernstige juridische gevolgen voor het lokaal bestuur met zich mee en kan zich vertalen in een juridische vervolging.</v>
      </c>
      <c r="R64" s="109" t="str">
        <f>INDEX('4b. Resultaat stap 2'!K:K,MATCH($J64,'4b. Resultaat stap 2'!R:R,0))</f>
        <v>Groot</v>
      </c>
      <c r="S64" s="109" t="str">
        <f>INDEX('4b. Resultaat stap 2'!L:L,MATCH($J64,'4b. Resultaat stap 2'!R:R,0))</f>
        <v>De onbeschikbaarheid, lekkage of aanpassing van informatie veroorzaakt een ernstige verstoring van de dienstverlening. Het proces kan maximaal 72 uur onbeschikbaar zijn zonder gevolgen voor de dienstverlening.</v>
      </c>
      <c r="T64" s="109" t="str">
        <f>INDEX('4b. Resultaat stap 2'!M:M,MATCH($J64,'4b. Resultaat stap 2'!R:R,0))</f>
        <v>Kritiek</v>
      </c>
      <c r="U64" s="109" t="str">
        <f>INDEX('4b. Resultaat stap 2'!N:N,MATCH($J64,'4b. Resultaat stap 2'!R:R,0))</f>
        <v>De onbeschikbaarheid of incorrectheid van informatie heeft een zeer ernstige impact op de sociale huisvesting, met een compensatie voor gebruikers onmogelijk en meer dan 75% van de gebruikers geïmpacteerd.</v>
      </c>
      <c r="V64" s="109" t="str">
        <f>INDEX('4b. Resultaat stap 2'!O:O,MATCH($J64,'4b. Resultaat stap 2'!R:R,0))</f>
        <v>Kritiek</v>
      </c>
      <c r="W64" s="109" t="str">
        <f>INDEX('4c. Resultaat stap 3'!G:G,MATCH($K64,'4c. Resultaat stap 3'!T:T,0))</f>
        <v>Laag</v>
      </c>
      <c r="X64" s="109" t="str">
        <f>INDEX('4c. Resultaat stap 3'!H:H,MATCH($K64,'4c. Resultaat stap 3'!T:T,0))</f>
        <v>Communicatie is essentieel, maar heeft beperkte directe financiële impact (5-10% van de jaaromzet)</v>
      </c>
      <c r="Y64" s="109" t="str">
        <f>INDEX('4c. Resultaat stap 3'!I:I,MATCH($K64,'4c. Resultaat stap 3'!T:T,0))</f>
        <v>Laag</v>
      </c>
      <c r="Z64" s="109" t="str">
        <f>INDEX('4c. Resultaat stap 3'!J:J,MATCH($K64,'4c. Resultaat stap 3'!T:T,0))</f>
        <v>Fouten leiden tot beperkte impact, interne en externe communicatie naar betrokkenen.</v>
      </c>
      <c r="AA64" s="109" t="str">
        <f>INDEX('4c. Resultaat stap 3'!K:K,MATCH($K64,'4c. Resultaat stap 3'!T:T,0))</f>
        <v>Gemiddeld</v>
      </c>
      <c r="AB64" s="109" t="str">
        <f>INDEX('4c. Resultaat stap 3'!L:L,MATCH($K64,'4c. Resultaat stap 3'!T:T,0))</f>
        <v>Onbeschikbaarheid of incorrecte informatie kan leiden tot aanzienlijke juridische gevolgen, zoals aanmaningen bij incorrecte communicatie.</v>
      </c>
      <c r="AC64" s="109" t="str">
        <f>INDEX('4c. Resultaat stap 3'!M:M,MATCH($K64,'4c. Resultaat stap 3'!T:T,0))</f>
        <v>Gemiddeld</v>
      </c>
      <c r="AD64" s="109" t="str">
        <f>INDEX('4c. Resultaat stap 3'!N:N,MATCH($K64,'4c. Resultaat stap 3'!T:T,0))</f>
        <v>Maximaal één week onbeschikbaar zonder verstoringen. Gebrek aan integriteit veroorzaakt aanzienlijke verstoringen bij communicatie.</v>
      </c>
      <c r="AE64" s="109" t="str">
        <f>INDEX('4c. Resultaat stap 3'!O:O,MATCH($K64,'4c. Resultaat stap 3'!T:T,0))</f>
        <v>Gemiddeld</v>
      </c>
      <c r="AF64" s="109" t="str">
        <f>INDEX('4c. Resultaat stap 3'!P:P,MATCH($K64,'4c. Resultaat stap 3'!T:T,0))</f>
        <v>Beschikbaarheidsproblemen hebben aanzienlijke impact op communicatiestromen, resulterend in problemen voor maximaal 50% van gebruikers.</v>
      </c>
      <c r="AG64" s="109" t="str">
        <f>INDEX('4c. Resultaat stap 3'!Q:Q,MATCH($K64,'4c. Resultaat stap 3'!T:T,0))</f>
        <v>Gemiddeld</v>
      </c>
      <c r="AH64" s="109">
        <f t="shared" si="2"/>
        <v>0</v>
      </c>
      <c r="AI64" s="109" t="str">
        <f t="shared" si="3"/>
        <v>Niet kritiek</v>
      </c>
      <c r="AJ64" s="109" t="s">
        <v>198</v>
      </c>
      <c r="AK64" s="109"/>
      <c r="AL64" s="109" t="s">
        <v>2250</v>
      </c>
      <c r="AM64" s="109"/>
      <c r="AN64" s="109"/>
    </row>
    <row r="65" spans="1:40" ht="105" x14ac:dyDescent="0.25">
      <c r="A65" s="109" t="s">
        <v>13</v>
      </c>
      <c r="B65" s="109" t="s">
        <v>57</v>
      </c>
      <c r="C65" s="109" t="s">
        <v>60</v>
      </c>
      <c r="D65" s="109">
        <v>389</v>
      </c>
      <c r="E65" s="109" t="s">
        <v>489</v>
      </c>
      <c r="F65" s="10" t="s">
        <v>2261</v>
      </c>
      <c r="G65" s="79" t="s">
        <v>140</v>
      </c>
      <c r="H65" s="110" t="str">
        <f>INDEX('4a. Resultaat stap 1'!E:E,MATCH($J65,'4a. Resultaat stap 1'!I:I,0))</f>
        <v>Nee</v>
      </c>
      <c r="I65" s="110" t="e">
        <f>INDEX(Datavalidatie!$L$2:$L$28,MATCH(Table325[[#This Row],[CATEGORIE_DOMEIN_GROEP]],Datavalidatie!$K$2:$K$28,0))</f>
        <v>#N/A</v>
      </c>
      <c r="J65" s="110" t="str">
        <f t="shared" si="0"/>
        <v>Kernproces_Zorg en Welzijn_Beheer kinderopvang</v>
      </c>
      <c r="K65" s="110" t="str">
        <f t="shared" si="1"/>
        <v>Kernproces_Zorg en Welzijn_Beheer kinderopvang_Opvolgen van reservaties van kinderen voor een opvangmoment</v>
      </c>
      <c r="L65" s="109" t="str">
        <f>INDEX('4b. Resultaat stap 2'!E:E,MATCH($J65,'4b. Resultaat stap 2'!R:R,0))</f>
        <v>Gemiddeld</v>
      </c>
      <c r="M65" s="109" t="str">
        <f>INDEX('4b. Resultaat stap 2'!$F:$F,MATCH(J65,'4b. Resultaat stap 2'!$R:$R,0))</f>
        <v>Direct impact, met aanzienlijke financiële gevolgen bij problemen</v>
      </c>
      <c r="N65" s="109" t="str">
        <f>INDEX('4b. Resultaat stap 2'!G:G,MATCH($J65,'4b. Resultaat stap 2'!R:R,0))</f>
        <v>Kritiek</v>
      </c>
      <c r="O65" s="109" t="str">
        <f>INDEX('4b. Resultaat stap 2'!H:H,MATCH($J65,'4b. Resultaat stap 2'!R:R,0))</f>
        <v>De onbeschikbaarheid, lekkage of aanpassing van informatie heeft een zeer ernstige impact op de reputatie van het lokaal bestuur. Dit zal een continue negatieve berichtgeving in de pers met zich meebrengen (er heerst een 'schandaalsfeer').</v>
      </c>
      <c r="P65" s="109" t="str">
        <f>INDEX('4b. Resultaat stap 2'!I:I,MATCH($J65,'4b. Resultaat stap 2'!R:R,0))</f>
        <v>Kritiek</v>
      </c>
      <c r="Q65" s="109" t="str">
        <f>INDEX('4b. Resultaat stap 2'!J:J,MATCH($J65,'4b. Resultaat stap 2'!R:R,0))</f>
        <v xml:space="preserve"> De onbeschikbaarheid, lekkage of aanpassing van de informatie brengt zeer ernstige juridische gevolgen voor het lokaal bestuur met zich mee en kan zich vertalen in een juridische vervolging.</v>
      </c>
      <c r="R65" s="109" t="str">
        <f>INDEX('4b. Resultaat stap 2'!K:K,MATCH($J65,'4b. Resultaat stap 2'!R:R,0))</f>
        <v>Groot</v>
      </c>
      <c r="S65" s="109" t="str">
        <f>INDEX('4b. Resultaat stap 2'!L:L,MATCH($J65,'4b. Resultaat stap 2'!R:R,0))</f>
        <v>De onbeschikbaarheid, lekkage of aanpassing van informatie veroorzaakt een ernstige verstoring van de dienstverlening. Het proces kan maximaal 72 uur onbeschikbaar zijn zonder gevolgen voor de dienstverlening.</v>
      </c>
      <c r="T65" s="109" t="str">
        <f>INDEX('4b. Resultaat stap 2'!M:M,MATCH($J65,'4b. Resultaat stap 2'!R:R,0))</f>
        <v>Kritiek</v>
      </c>
      <c r="U65" s="109" t="str">
        <f>INDEX('4b. Resultaat stap 2'!N:N,MATCH($J65,'4b. Resultaat stap 2'!R:R,0))</f>
        <v>De onbeschikbaarheid of incorrectheid van informatie heeft een zeer ernstige impact op de sociale huisvesting, met een compensatie voor gebruikers onmogelijk en meer dan 75% van de gebruikers geïmpacteerd.</v>
      </c>
      <c r="V65" s="109" t="str">
        <f>INDEX('4b. Resultaat stap 2'!O:O,MATCH($J65,'4b. Resultaat stap 2'!R:R,0))</f>
        <v>Kritiek</v>
      </c>
      <c r="W65" s="109" t="str">
        <f>INDEX('4c. Resultaat stap 3'!G:G,MATCH($K65,'4c. Resultaat stap 3'!T:T,0))</f>
        <v>Laag</v>
      </c>
      <c r="X65" s="109" t="str">
        <f>INDEX('4c. Resultaat stap 3'!H:H,MATCH($K65,'4c. Resultaat stap 3'!T:T,0))</f>
        <v>Het opvolgen van reservaties heeft beperkte financiële gevolgen bij verstoring (5-10% van de jaaromzet)</v>
      </c>
      <c r="Y65" s="109" t="str">
        <f>INDEX('4c. Resultaat stap 3'!I:I,MATCH($K65,'4c. Resultaat stap 3'!T:T,0))</f>
        <v>Gemiddeld</v>
      </c>
      <c r="Z65" s="109" t="str">
        <f>INDEX('4c. Resultaat stap 3'!J:J,MATCH($K65,'4c. Resultaat stap 3'!T:T,0))</f>
        <v>Gebrekkige uitvoering heeft aanzienlijke impact, resulterend in eenmalige negatieve persberichten.</v>
      </c>
      <c r="AA65" s="109" t="str">
        <f>INDEX('4c. Resultaat stap 3'!K:K,MATCH($K65,'4c. Resultaat stap 3'!T:T,0))</f>
        <v>Groot</v>
      </c>
      <c r="AB65" s="109" t="str">
        <f>INDEX('4c. Resultaat stap 3'!L:L,MATCH($K65,'4c. Resultaat stap 3'!T:T,0))</f>
        <v>Bij fouten of onbeschikbaarheid kunnen ernstige juridische gevolgen ontstaan, zoals boetes door niet-naleving van kinderopvangnormen.</v>
      </c>
      <c r="AC65" s="109" t="str">
        <f>INDEX('4c. Resultaat stap 3'!M:M,MATCH($K65,'4c. Resultaat stap 3'!T:T,0))</f>
        <v>Groot</v>
      </c>
      <c r="AD65" s="109" t="str">
        <f>INDEX('4c. Resultaat stap 3'!N:N,MATCH($K65,'4c. Resultaat stap 3'!T:T,0))</f>
        <v>Maximaal 72 uur onbeschikbaar zonder verstoring. Integriteitsproblemen kunnen ernstige verstoringen bij essentiële kinderopvangdiensten veroorzaken.</v>
      </c>
      <c r="AE65" s="109" t="str">
        <f>INDEX('4c. Resultaat stap 3'!O:O,MATCH($K65,'4c. Resultaat stap 3'!T:T,0))</f>
        <v>Gemiddeld</v>
      </c>
      <c r="AF65" s="109" t="str">
        <f>INDEX('4c. Resultaat stap 3'!P:P,MATCH($K65,'4c. Resultaat stap 3'!T:T,0))</f>
        <v>Beschikbaarheidsproblemen hebben aanzienlijke impact op de plannings- en organisatorische efficiëntie, resulterend in ongemakken voor maximaal 50% van gebruikers.</v>
      </c>
      <c r="AG65" s="109" t="str">
        <f>INDEX('4c. Resultaat stap 3'!Q:Q,MATCH($K65,'4c. Resultaat stap 3'!T:T,0))</f>
        <v>Groot</v>
      </c>
      <c r="AH65" s="109">
        <f t="shared" si="2"/>
        <v>0</v>
      </c>
      <c r="AI65" s="109" t="str">
        <f t="shared" si="3"/>
        <v>Niet kritiek</v>
      </c>
      <c r="AJ65" s="109" t="s">
        <v>198</v>
      </c>
      <c r="AK65" s="109"/>
      <c r="AL65" s="109" t="s">
        <v>2250</v>
      </c>
      <c r="AM65" s="109"/>
      <c r="AN65" s="109"/>
    </row>
    <row r="66" spans="1:40" ht="90" x14ac:dyDescent="0.25">
      <c r="A66" s="109" t="s">
        <v>13</v>
      </c>
      <c r="B66" s="109" t="s">
        <v>366</v>
      </c>
      <c r="C66" s="109" t="s">
        <v>20</v>
      </c>
      <c r="D66" s="109">
        <v>397</v>
      </c>
      <c r="E66" s="109" t="s">
        <v>512</v>
      </c>
      <c r="F66" s="10" t="s">
        <v>2261</v>
      </c>
      <c r="G66" s="79" t="s">
        <v>139</v>
      </c>
      <c r="H66" s="110" t="str">
        <f>INDEX('4a. Resultaat stap 1'!E:E,MATCH($J66,'4a. Resultaat stap 1'!I:I,0))</f>
        <v>Ja</v>
      </c>
      <c r="I66" s="110" t="str">
        <f>INDEX(Datavalidatie!$L$2:$L$28,MATCH(Table325[[#This Row],[CATEGORIE_DOMEIN_GROEP]],Datavalidatie!$K$2:$K$28,0))</f>
        <v>Ja</v>
      </c>
      <c r="J66" s="110" t="str">
        <f t="shared" si="0"/>
        <v>Kernproces_Zorg en welzijn_Beheer publiek relevante informatie</v>
      </c>
      <c r="K66" s="110" t="str">
        <f t="shared" si="1"/>
        <v>Kernproces_Zorg en welzijn_Beheer publiek relevante informatie_Beheren van overzicht wachtdiensten (apothekers, dokters, tandartsen,…)</v>
      </c>
      <c r="L66" s="109" t="e">
        <f>INDEX('4b. Resultaat stap 2'!E:E,MATCH($J66,'4b. Resultaat stap 2'!R:R,0))</f>
        <v>#N/A</v>
      </c>
      <c r="M66" s="109" t="e">
        <f>INDEX('4b. Resultaat stap 2'!$F:$F,MATCH(J66,'4b. Resultaat stap 2'!$R:$R,0))</f>
        <v>#N/A</v>
      </c>
      <c r="N66" s="109" t="e">
        <f>INDEX('4b. Resultaat stap 2'!G:G,MATCH($J66,'4b. Resultaat stap 2'!R:R,0))</f>
        <v>#N/A</v>
      </c>
      <c r="O66" s="109" t="e">
        <f>INDEX('4b. Resultaat stap 2'!H:H,MATCH($J66,'4b. Resultaat stap 2'!R:R,0))</f>
        <v>#N/A</v>
      </c>
      <c r="P66" s="109" t="e">
        <f>INDEX('4b. Resultaat stap 2'!I:I,MATCH($J66,'4b. Resultaat stap 2'!R:R,0))</f>
        <v>#N/A</v>
      </c>
      <c r="Q66" s="109" t="e">
        <f>INDEX('4b. Resultaat stap 2'!J:J,MATCH($J66,'4b. Resultaat stap 2'!R:R,0))</f>
        <v>#N/A</v>
      </c>
      <c r="R66" s="109" t="e">
        <f>INDEX('4b. Resultaat stap 2'!K:K,MATCH($J66,'4b. Resultaat stap 2'!R:R,0))</f>
        <v>#N/A</v>
      </c>
      <c r="S66" s="109" t="e">
        <f>INDEX('4b. Resultaat stap 2'!L:L,MATCH($J66,'4b. Resultaat stap 2'!R:R,0))</f>
        <v>#N/A</v>
      </c>
      <c r="T66" s="109" t="e">
        <f>INDEX('4b. Resultaat stap 2'!M:M,MATCH($J66,'4b. Resultaat stap 2'!R:R,0))</f>
        <v>#N/A</v>
      </c>
      <c r="U66" s="109" t="e">
        <f>INDEX('4b. Resultaat stap 2'!N:N,MATCH($J66,'4b. Resultaat stap 2'!R:R,0))</f>
        <v>#N/A</v>
      </c>
      <c r="V66" s="109" t="e">
        <f>INDEX('4b. Resultaat stap 2'!O:O,MATCH($J66,'4b. Resultaat stap 2'!R:R,0))</f>
        <v>#N/A</v>
      </c>
      <c r="W66" s="109" t="str">
        <f>INDEX('4c. Resultaat stap 3'!G:G,MATCH($K66,'4c. Resultaat stap 3'!T:T,0))</f>
        <v>Laag</v>
      </c>
      <c r="X66" s="109" t="str">
        <f>INDEX('4c. Resultaat stap 3'!H:H,MATCH($K66,'4c. Resultaat stap 3'!T:T,0))</f>
        <v>Overzicht van wachtdiensten heeft beperkte directe financiële impact (5-10% van de jaaromzet)</v>
      </c>
      <c r="Y66" s="109" t="str">
        <f>INDEX('4c. Resultaat stap 3'!I:I,MATCH($K66,'4c. Resultaat stap 3'!T:T,0))</f>
        <v>Gemiddeld</v>
      </c>
      <c r="Z66" s="109" t="str">
        <f>INDEX('4c. Resultaat stap 3'!J:J,MATCH($K66,'4c. Resultaat stap 3'!T:T,0))</f>
        <v>Fouten hebben aanzienlijke impact, resulterend in eenmalige negatieve persberichten.</v>
      </c>
      <c r="AA66" s="109" t="str">
        <f>INDEX('4c. Resultaat stap 3'!K:K,MATCH($K66,'4c. Resultaat stap 3'!T:T,0))</f>
        <v>Groot</v>
      </c>
      <c r="AB66" s="109" t="str">
        <f>INDEX('4c. Resultaat stap 3'!L:L,MATCH($K66,'4c. Resultaat stap 3'!T:T,0))</f>
        <v>Bij onbeschikbaarheid of incorrecte informatie kunnen ernstige juridische gevolgen ontstaan door niet-naleving van zorgregulaties.</v>
      </c>
      <c r="AC66" s="109" t="str">
        <f>INDEX('4c. Resultaat stap 3'!M:M,MATCH($K66,'4c. Resultaat stap 3'!T:T,0))</f>
        <v>Kritiek</v>
      </c>
      <c r="AD66" s="109" t="str">
        <f>INDEX('4c. Resultaat stap 3'!N:N,MATCH($K66,'4c. Resultaat stap 3'!T:T,0))</f>
        <v>Maximaal 24 uur onbeschikbaar zonder verstoring. Integriteitsproblemen veroorzaken zeer ernstige verstoring bij medische wachtdiensten.</v>
      </c>
      <c r="AE66" s="109" t="str">
        <f>INDEX('4c. Resultaat stap 3'!O:O,MATCH($K66,'4c. Resultaat stap 3'!T:T,0))</f>
        <v>Groot</v>
      </c>
      <c r="AF66" s="109" t="str">
        <f>INDEX('4c. Resultaat stap 3'!P:P,MATCH($K66,'4c. Resultaat stap 3'!T:T,0))</f>
        <v>Beschikbaarheidsproblemen hebben ernstige impact op de toegang tot medische zorg tijdens wachtdiensten, met blijvende gevolgen voor maximaal 75% van gebruikers.</v>
      </c>
      <c r="AG66" s="109" t="str">
        <f>INDEX('4c. Resultaat stap 3'!Q:Q,MATCH($K66,'4c. Resultaat stap 3'!T:T,0))</f>
        <v>Kritiek</v>
      </c>
      <c r="AH66" s="109">
        <f t="shared" si="2"/>
        <v>1</v>
      </c>
      <c r="AI66" s="109" t="str">
        <f t="shared" si="3"/>
        <v>Kritiek</v>
      </c>
      <c r="AJ66" s="109" t="s">
        <v>198</v>
      </c>
      <c r="AK66" s="109"/>
      <c r="AL66" s="109" t="s">
        <v>2250</v>
      </c>
      <c r="AM66" s="109"/>
      <c r="AN66" s="109"/>
    </row>
    <row r="67" spans="1:40" ht="75" x14ac:dyDescent="0.25">
      <c r="A67" s="109" t="s">
        <v>13</v>
      </c>
      <c r="B67" s="109" t="s">
        <v>57</v>
      </c>
      <c r="C67" s="109" t="s">
        <v>62</v>
      </c>
      <c r="D67" s="109">
        <v>297</v>
      </c>
      <c r="E67" s="10" t="s">
        <v>515</v>
      </c>
      <c r="F67" s="10" t="s">
        <v>2261</v>
      </c>
      <c r="G67" s="79" t="s">
        <v>139</v>
      </c>
      <c r="H67" s="110" t="str">
        <f>INDEX('4a. Resultaat stap 1'!E:E,MATCH($J67,'4a. Resultaat stap 1'!I:I,0))</f>
        <v>Ja</v>
      </c>
      <c r="I67" s="110" t="str">
        <f>INDEX(Datavalidatie!$L$2:$L$28,MATCH(Table325[[#This Row],[CATEGORIE_DOMEIN_GROEP]],Datavalidatie!$K$2:$K$28,0))</f>
        <v>Ja</v>
      </c>
      <c r="J67" s="110" t="str">
        <f t="shared" si="0"/>
        <v>Kernproces_Zorg en Welzijn_Beheer van dagzorgcentra</v>
      </c>
      <c r="K67" s="110" t="str">
        <f t="shared" si="1"/>
        <v>Kernproces_Zorg en Welzijn_Beheer van dagzorgcentra_Beheren van dagzorgcentra</v>
      </c>
      <c r="L67" s="109" t="e">
        <f>INDEX('4b. Resultaat stap 2'!E:E,MATCH($J67,'4b. Resultaat stap 2'!R:R,0))</f>
        <v>#N/A</v>
      </c>
      <c r="M67" s="109" t="e">
        <f>INDEX('4b. Resultaat stap 2'!$F:$F,MATCH(J67,'4b. Resultaat stap 2'!$R:$R,0))</f>
        <v>#N/A</v>
      </c>
      <c r="N67" s="109" t="e">
        <f>INDEX('4b. Resultaat stap 2'!G:G,MATCH($J67,'4b. Resultaat stap 2'!R:R,0))</f>
        <v>#N/A</v>
      </c>
      <c r="O67" s="109" t="e">
        <f>INDEX('4b. Resultaat stap 2'!H:H,MATCH($J67,'4b. Resultaat stap 2'!R:R,0))</f>
        <v>#N/A</v>
      </c>
      <c r="P67" s="109" t="e">
        <f>INDEX('4b. Resultaat stap 2'!I:I,MATCH($J67,'4b. Resultaat stap 2'!R:R,0))</f>
        <v>#N/A</v>
      </c>
      <c r="Q67" s="109" t="e">
        <f>INDEX('4b. Resultaat stap 2'!J:J,MATCH($J67,'4b. Resultaat stap 2'!R:R,0))</f>
        <v>#N/A</v>
      </c>
      <c r="R67" s="109" t="e">
        <f>INDEX('4b. Resultaat stap 2'!K:K,MATCH($J67,'4b. Resultaat stap 2'!R:R,0))</f>
        <v>#N/A</v>
      </c>
      <c r="S67" s="109" t="e">
        <f>INDEX('4b. Resultaat stap 2'!L:L,MATCH($J67,'4b. Resultaat stap 2'!R:R,0))</f>
        <v>#N/A</v>
      </c>
      <c r="T67" s="109" t="e">
        <f>INDEX('4b. Resultaat stap 2'!M:M,MATCH($J67,'4b. Resultaat stap 2'!R:R,0))</f>
        <v>#N/A</v>
      </c>
      <c r="U67" s="109" t="e">
        <f>INDEX('4b. Resultaat stap 2'!N:N,MATCH($J67,'4b. Resultaat stap 2'!R:R,0))</f>
        <v>#N/A</v>
      </c>
      <c r="V67" s="109" t="e">
        <f>INDEX('4b. Resultaat stap 2'!O:O,MATCH($J67,'4b. Resultaat stap 2'!R:R,0))</f>
        <v>#N/A</v>
      </c>
      <c r="W67" s="109" t="str">
        <f>INDEX('4c. Resultaat stap 3'!G:G,MATCH($K67,'4c. Resultaat stap 3'!T:T,0))</f>
        <v>Groot</v>
      </c>
      <c r="X67" s="109" t="str">
        <f>INDEX('4c. Resultaat stap 3'!H:H,MATCH($K67,'4c. Resultaat stap 3'!T:T,0))</f>
        <v>Dagzorgcentra zijn essentieel voor sociale zorg, met ernstige financiële gevolgen bij verstoring (15-20% van de jaaromzet)</v>
      </c>
      <c r="Y67" s="109" t="str">
        <f>INDEX('4c. Resultaat stap 3'!I:I,MATCH($K67,'4c. Resultaat stap 3'!T:T,0))</f>
        <v>Kritiek</v>
      </c>
      <c r="Z67" s="109" t="str">
        <f>INDEX('4c. Resultaat stap 3'!J:J,MATCH($K67,'4c. Resultaat stap 3'!T:T,0))</f>
        <v>Gebrekkige uitvoering heeft zeer ernstige impact, resulterend in continue negatieve berichtgeving en schandaalsfeer.</v>
      </c>
      <c r="AA67" s="109" t="str">
        <f>INDEX('4c. Resultaat stap 3'!K:K,MATCH($K67,'4c. Resultaat stap 3'!T:T,0))</f>
        <v>Groot</v>
      </c>
      <c r="AB67" s="109" t="str">
        <f>INDEX('4c. Resultaat stap 3'!L:L,MATCH($K67,'4c. Resultaat stap 3'!T:T,0))</f>
        <v>Onbeschikbaarheid of incorrecte informatie kan leiden tot ernstige juridische gevolgen door niet-naleving van zorgregulaties.</v>
      </c>
      <c r="AC67" s="109" t="str">
        <f>INDEX('4c. Resultaat stap 3'!M:M,MATCH($K67,'4c. Resultaat stap 3'!T:T,0))</f>
        <v>Groot</v>
      </c>
      <c r="AD67" s="109" t="str">
        <f>INDEX('4c. Resultaat stap 3'!N:N,MATCH($K67,'4c. Resultaat stap 3'!T:T,0))</f>
        <v>Maximaal 72 uur onbeschikbaar zonder verstoring. Integriteitsproblemen veroorzaken ernstige verstoring bij vitale dagzorgdiensten.</v>
      </c>
      <c r="AE67" s="109" t="str">
        <f>INDEX('4c. Resultaat stap 3'!O:O,MATCH($K67,'4c. Resultaat stap 3'!T:T,0))</f>
        <v>Groot</v>
      </c>
      <c r="AF67" s="109" t="str">
        <f>INDEX('4c. Resultaat stap 3'!P:P,MATCH($K67,'4c. Resultaat stap 3'!T:T,0))</f>
        <v>Beschikbaarheidsproblemen hebben ernstige impact op de zorg en welzijn van cliënten, met blijvende gevolgen voor maximaal 75% van gebruikers.</v>
      </c>
      <c r="AG67" s="109" t="str">
        <f>INDEX('4c. Resultaat stap 3'!Q:Q,MATCH($K67,'4c. Resultaat stap 3'!T:T,0))</f>
        <v>Kritiek</v>
      </c>
      <c r="AH67" s="109">
        <f t="shared" si="2"/>
        <v>1</v>
      </c>
      <c r="AI67" s="109" t="str">
        <f t="shared" si="3"/>
        <v>Kritiek</v>
      </c>
      <c r="AJ67" s="109" t="s">
        <v>198</v>
      </c>
      <c r="AK67" s="109" t="s">
        <v>2554</v>
      </c>
      <c r="AL67" s="109" t="s">
        <v>2250</v>
      </c>
      <c r="AM67" s="109"/>
      <c r="AN67" s="109" t="s">
        <v>2468</v>
      </c>
    </row>
    <row r="68" spans="1:40" ht="75" x14ac:dyDescent="0.25">
      <c r="A68" s="109" t="s">
        <v>13</v>
      </c>
      <c r="B68" s="109" t="s">
        <v>57</v>
      </c>
      <c r="C68" s="109" t="s">
        <v>63</v>
      </c>
      <c r="D68" s="109">
        <v>352</v>
      </c>
      <c r="E68" s="109" t="s">
        <v>529</v>
      </c>
      <c r="F68" s="10" t="s">
        <v>2261</v>
      </c>
      <c r="G68" s="79" t="s">
        <v>140</v>
      </c>
      <c r="H68" s="110" t="str">
        <f>INDEX('4a. Resultaat stap 1'!E:E,MATCH($J68,'4a. Resultaat stap 1'!I:I,0))</f>
        <v>Ja</v>
      </c>
      <c r="I68" s="110" t="str">
        <f>INDEX(Datavalidatie!$L$2:$L$28,MATCH(Table325[[#This Row],[CATEGORIE_DOMEIN_GROEP]],Datavalidatie!$K$2:$K$28,0))</f>
        <v>Ja</v>
      </c>
      <c r="J68" s="110" t="str">
        <f t="shared" si="0"/>
        <v>Kernproces_Zorg en Welzijn_Beheer woonzorgcentra</v>
      </c>
      <c r="K68" s="110" t="str">
        <f t="shared" si="1"/>
        <v>Kernproces_Zorg en Welzijn_Beheer woonzorgcentra_Opvolgen van zorg, voeding en bedbeheer</v>
      </c>
      <c r="L68" s="109" t="e">
        <f>INDEX('4b. Resultaat stap 2'!E:E,MATCH($J68,'4b. Resultaat stap 2'!R:R,0))</f>
        <v>#N/A</v>
      </c>
      <c r="M68" s="109" t="e">
        <f>INDEX('4b. Resultaat stap 2'!$F:$F,MATCH(J68,'4b. Resultaat stap 2'!$R:$R,0))</f>
        <v>#N/A</v>
      </c>
      <c r="N68" s="109" t="e">
        <f>INDEX('4b. Resultaat stap 2'!G:G,MATCH($J68,'4b. Resultaat stap 2'!R:R,0))</f>
        <v>#N/A</v>
      </c>
      <c r="O68" s="109" t="e">
        <f>INDEX('4b. Resultaat stap 2'!H:H,MATCH($J68,'4b. Resultaat stap 2'!R:R,0))</f>
        <v>#N/A</v>
      </c>
      <c r="P68" s="109" t="e">
        <f>INDEX('4b. Resultaat stap 2'!I:I,MATCH($J68,'4b. Resultaat stap 2'!R:R,0))</f>
        <v>#N/A</v>
      </c>
      <c r="Q68" s="109" t="e">
        <f>INDEX('4b. Resultaat stap 2'!J:J,MATCH($J68,'4b. Resultaat stap 2'!R:R,0))</f>
        <v>#N/A</v>
      </c>
      <c r="R68" s="109" t="e">
        <f>INDEX('4b. Resultaat stap 2'!K:K,MATCH($J68,'4b. Resultaat stap 2'!R:R,0))</f>
        <v>#N/A</v>
      </c>
      <c r="S68" s="109" t="e">
        <f>INDEX('4b. Resultaat stap 2'!L:L,MATCH($J68,'4b. Resultaat stap 2'!R:R,0))</f>
        <v>#N/A</v>
      </c>
      <c r="T68" s="109" t="e">
        <f>INDEX('4b. Resultaat stap 2'!M:M,MATCH($J68,'4b. Resultaat stap 2'!R:R,0))</f>
        <v>#N/A</v>
      </c>
      <c r="U68" s="109" t="e">
        <f>INDEX('4b. Resultaat stap 2'!N:N,MATCH($J68,'4b. Resultaat stap 2'!R:R,0))</f>
        <v>#N/A</v>
      </c>
      <c r="V68" s="109" t="e">
        <f>INDEX('4b. Resultaat stap 2'!O:O,MATCH($J68,'4b. Resultaat stap 2'!R:R,0))</f>
        <v>#N/A</v>
      </c>
      <c r="W68" s="109" t="str">
        <f>INDEX('4c. Resultaat stap 3'!G:G,MATCH($K68,'4c. Resultaat stap 3'!T:T,0))</f>
        <v>Kritiek</v>
      </c>
      <c r="X68" s="109" t="str">
        <f>INDEX('4c. Resultaat stap 3'!H:H,MATCH($K68,'4c. Resultaat stap 3'!T:T,0))</f>
        <v>Zorg en voeding zijn essentieel voor bewoners, met zeer ernstige financiële gevolgen bij verstoring (&gt; 20% van de jaaromzet)</v>
      </c>
      <c r="Y68" s="109" t="str">
        <f>INDEX('4c. Resultaat stap 3'!I:I,MATCH($K68,'4c. Resultaat stap 3'!T:T,0))</f>
        <v>Kritiek</v>
      </c>
      <c r="Z68" s="109" t="str">
        <f>INDEX('4c. Resultaat stap 3'!J:J,MATCH($K68,'4c. Resultaat stap 3'!T:T,0))</f>
        <v>Gebrekkige uitvoering heeft zeer ernstige impact, continue negatieve berichtgeving en schandaalsfeer.</v>
      </c>
      <c r="AA68" s="109" t="str">
        <f>INDEX('4c. Resultaat stap 3'!K:K,MATCH($K68,'4c. Resultaat stap 3'!T:T,0))</f>
        <v>Kritiek</v>
      </c>
      <c r="AB68" s="109" t="str">
        <f>INDEX('4c. Resultaat stap 3'!L:L,MATCH($K68,'4c. Resultaat stap 3'!T:T,0))</f>
        <v>Onbeschikbaarheid of incorrecte informatie kan leiden tot zeer ernstige juridische gevolgen, zoals juridische vervolging door nalatigheid in zorgbeheer.</v>
      </c>
      <c r="AC68" s="109" t="str">
        <f>INDEX('4c. Resultaat stap 3'!M:M,MATCH($K68,'4c. Resultaat stap 3'!T:T,0))</f>
        <v>Kritiek</v>
      </c>
      <c r="AD68" s="109" t="str">
        <f>INDEX('4c. Resultaat stap 3'!N:N,MATCH($K68,'4c. Resultaat stap 3'!T:T,0))</f>
        <v>Maximaal 24 uur onbeschikbaar zonder verstoring. Integriteitsproblemen veroorzaken zeer ernstige verstoring bij vitale zorgdiensten.</v>
      </c>
      <c r="AE68" s="109" t="str">
        <f>INDEX('4c. Resultaat stap 3'!O:O,MATCH($K68,'4c. Resultaat stap 3'!T:T,0))</f>
        <v>Groot</v>
      </c>
      <c r="AF68" s="109" t="str">
        <f>INDEX('4c. Resultaat stap 3'!P:P,MATCH($K68,'4c. Resultaat stap 3'!T:T,0))</f>
        <v>Beschikbaarheidsproblemen hebben een ernstige impact op de essentiële zorg en voeding voor bewoners, met implicaties voor tot 75% van gebruikers.</v>
      </c>
      <c r="AG68" s="109" t="str">
        <f>INDEX('4c. Resultaat stap 3'!Q:Q,MATCH($K68,'4c. Resultaat stap 3'!T:T,0))</f>
        <v>Kritiek</v>
      </c>
      <c r="AH68" s="109">
        <f t="shared" si="2"/>
        <v>4</v>
      </c>
      <c r="AI68" s="109" t="str">
        <f t="shared" si="3"/>
        <v>Kritiek</v>
      </c>
      <c r="AJ68" s="109" t="s">
        <v>198</v>
      </c>
      <c r="AK68" s="109"/>
      <c r="AL68" s="109" t="s">
        <v>2250</v>
      </c>
      <c r="AM68" s="109"/>
      <c r="AN68" s="109"/>
    </row>
    <row r="69" spans="1:40" ht="90" x14ac:dyDescent="0.25">
      <c r="A69" s="109" t="s">
        <v>13</v>
      </c>
      <c r="B69" s="109" t="s">
        <v>57</v>
      </c>
      <c r="C69" s="109" t="s">
        <v>63</v>
      </c>
      <c r="D69" s="109">
        <v>354</v>
      </c>
      <c r="E69" s="109" t="s">
        <v>530</v>
      </c>
      <c r="F69" s="10" t="s">
        <v>2261</v>
      </c>
      <c r="G69" s="79" t="s">
        <v>140</v>
      </c>
      <c r="H69" s="110" t="str">
        <f>INDEX('4a. Resultaat stap 1'!E:E,MATCH($J69,'4a. Resultaat stap 1'!I:I,0))</f>
        <v>Ja</v>
      </c>
      <c r="I69" s="110" t="str">
        <f>INDEX(Datavalidatie!$L$2:$L$28,MATCH(Table325[[#This Row],[CATEGORIE_DOMEIN_GROEP]],Datavalidatie!$K$2:$K$28,0))</f>
        <v>Ja</v>
      </c>
      <c r="J69" s="110" t="str">
        <f t="shared" si="0"/>
        <v>Kernproces_Zorg en Welzijn_Beheer woonzorgcentra</v>
      </c>
      <c r="K69" s="110" t="str">
        <f t="shared" si="1"/>
        <v>Kernproces_Zorg en Welzijn_Beheer woonzorgcentra_Opvolgen van noodstroom</v>
      </c>
      <c r="L69" s="109" t="e">
        <f>INDEX('4b. Resultaat stap 2'!E:E,MATCH($J69,'4b. Resultaat stap 2'!R:R,0))</f>
        <v>#N/A</v>
      </c>
      <c r="M69" s="109" t="e">
        <f>INDEX('4b. Resultaat stap 2'!$F:$F,MATCH(J69,'4b. Resultaat stap 2'!$R:$R,0))</f>
        <v>#N/A</v>
      </c>
      <c r="N69" s="109" t="e">
        <f>INDEX('4b. Resultaat stap 2'!G:G,MATCH($J69,'4b. Resultaat stap 2'!R:R,0))</f>
        <v>#N/A</v>
      </c>
      <c r="O69" s="109" t="e">
        <f>INDEX('4b. Resultaat stap 2'!H:H,MATCH($J69,'4b. Resultaat stap 2'!R:R,0))</f>
        <v>#N/A</v>
      </c>
      <c r="P69" s="109" t="e">
        <f>INDEX('4b. Resultaat stap 2'!I:I,MATCH($J69,'4b. Resultaat stap 2'!R:R,0))</f>
        <v>#N/A</v>
      </c>
      <c r="Q69" s="109" t="e">
        <f>INDEX('4b. Resultaat stap 2'!J:J,MATCH($J69,'4b. Resultaat stap 2'!R:R,0))</f>
        <v>#N/A</v>
      </c>
      <c r="R69" s="109" t="e">
        <f>INDEX('4b. Resultaat stap 2'!K:K,MATCH($J69,'4b. Resultaat stap 2'!R:R,0))</f>
        <v>#N/A</v>
      </c>
      <c r="S69" s="109" t="e">
        <f>INDEX('4b. Resultaat stap 2'!L:L,MATCH($J69,'4b. Resultaat stap 2'!R:R,0))</f>
        <v>#N/A</v>
      </c>
      <c r="T69" s="109" t="e">
        <f>INDEX('4b. Resultaat stap 2'!M:M,MATCH($J69,'4b. Resultaat stap 2'!R:R,0))</f>
        <v>#N/A</v>
      </c>
      <c r="U69" s="109" t="e">
        <f>INDEX('4b. Resultaat stap 2'!N:N,MATCH($J69,'4b. Resultaat stap 2'!R:R,0))</f>
        <v>#N/A</v>
      </c>
      <c r="V69" s="109" t="e">
        <f>INDEX('4b. Resultaat stap 2'!O:O,MATCH($J69,'4b. Resultaat stap 2'!R:R,0))</f>
        <v>#N/A</v>
      </c>
      <c r="W69" s="109" t="str">
        <f>INDEX('4c. Resultaat stap 3'!G:G,MATCH($K69,'4c. Resultaat stap 3'!T:T,0))</f>
        <v>Groot</v>
      </c>
      <c r="X69" s="109" t="str">
        <f>INDEX('4c. Resultaat stap 3'!H:H,MATCH($K69,'4c. Resultaat stap 3'!T:T,0))</f>
        <v>Noodstroom is belangrijk voor continuïteit van zorg, met ernstige financiële gevolgen bij verstoring (15-20% van de jaaromzet)</v>
      </c>
      <c r="Y69" s="109" t="str">
        <f>INDEX('4c. Resultaat stap 3'!I:I,MATCH($K69,'4c. Resultaat stap 3'!T:T,0))</f>
        <v>Gemiddeld</v>
      </c>
      <c r="Z69" s="109" t="str">
        <f>INDEX('4c. Resultaat stap 3'!J:J,MATCH($K69,'4c. Resultaat stap 3'!T:T,0))</f>
        <v>Onjuiste informatie kan aanzienlijke impact hebben, resulterend in eenmalige negatieve persberichten.</v>
      </c>
      <c r="AA69" s="109" t="str">
        <f>INDEX('4c. Resultaat stap 3'!K:K,MATCH($K69,'4c. Resultaat stap 3'!T:T,0))</f>
        <v>Kritiek</v>
      </c>
      <c r="AB69" s="109" t="str">
        <f>INDEX('4c. Resultaat stap 3'!L:L,MATCH($K69,'4c. Resultaat stap 3'!T:T,0))</f>
        <v>Onbeschikbaarheid of incorrecte informatie kan leiden tot zeer ernstige juridische gevolgen, zoals juridische vervolging door nalatigheid in noodstroom.</v>
      </c>
      <c r="AC69" s="109" t="str">
        <f>INDEX('4c. Resultaat stap 3'!M:M,MATCH($K69,'4c. Resultaat stap 3'!T:T,0))</f>
        <v>Kritiek</v>
      </c>
      <c r="AD69" s="109" t="str">
        <f>INDEX('4c. Resultaat stap 3'!N:N,MATCH($K69,'4c. Resultaat stap 3'!T:T,0))</f>
        <v>Maximaal 24 uur onbeschikbaar zonder verstoring. Integriteitsproblemen veroorzaken zeer ernstige verstoring bij noodstroomvoorzieningen.</v>
      </c>
      <c r="AE69" s="109" t="str">
        <f>INDEX('4c. Resultaat stap 3'!O:O,MATCH($K69,'4c. Resultaat stap 3'!T:T,0))</f>
        <v>Groot</v>
      </c>
      <c r="AF69" s="109" t="str">
        <f>INDEX('4c. Resultaat stap 3'!P:P,MATCH($K69,'4c. Resultaat stap 3'!T:T,0))</f>
        <v>Beschikbaarheidsproblemen hebben ernstige impact op de beschikbaarheid van noodvoorzieningen, met blijvende gevolgen voor maximaal 75% van gebruikers.</v>
      </c>
      <c r="AG69" s="109" t="str">
        <f>INDEX('4c. Resultaat stap 3'!Q:Q,MATCH($K69,'4c. Resultaat stap 3'!T:T,0))</f>
        <v>Kritiek</v>
      </c>
      <c r="AH69" s="109">
        <f t="shared" si="2"/>
        <v>2</v>
      </c>
      <c r="AI69" s="109" t="str">
        <f t="shared" si="3"/>
        <v>Kritiek</v>
      </c>
      <c r="AJ69" s="109" t="s">
        <v>198</v>
      </c>
      <c r="AK69" s="109"/>
      <c r="AL69" s="109" t="s">
        <v>2250</v>
      </c>
      <c r="AM69" s="109"/>
      <c r="AN69" s="109"/>
    </row>
    <row r="70" spans="1:40" ht="105" x14ac:dyDescent="0.25">
      <c r="A70" s="109" t="s">
        <v>13</v>
      </c>
      <c r="B70" s="109" t="s">
        <v>57</v>
      </c>
      <c r="C70" s="109" t="s">
        <v>63</v>
      </c>
      <c r="D70" s="109">
        <v>377</v>
      </c>
      <c r="E70" s="109" t="s">
        <v>862</v>
      </c>
      <c r="F70" s="10" t="s">
        <v>2261</v>
      </c>
      <c r="G70" s="79" t="s">
        <v>140</v>
      </c>
      <c r="H70" s="110" t="str">
        <f>INDEX('4a. Resultaat stap 1'!E:E,MATCH($J70,'4a. Resultaat stap 1'!I:I,0))</f>
        <v>Ja</v>
      </c>
      <c r="I70" s="110" t="str">
        <f>INDEX(Datavalidatie!$L$2:$L$28,MATCH(Table325[[#This Row],[CATEGORIE_DOMEIN_GROEP]],Datavalidatie!$K$2:$K$28,0))</f>
        <v>Ja</v>
      </c>
      <c r="J70" s="110" t="str">
        <f t="shared" si="0"/>
        <v>Kernproces_Zorg en Welzijn_Beheer woonzorgcentra</v>
      </c>
      <c r="K70" s="110" t="str">
        <f t="shared" si="1"/>
        <v>Kernproces_Zorg en Welzijn_Beheer woonzorgcentra_Beheren van woonzorgcentra, centra voor kortverblijf en centra voor dagverzorging</v>
      </c>
      <c r="L70" s="109" t="e">
        <f>INDEX('4b. Resultaat stap 2'!E:E,MATCH($J70,'4b. Resultaat stap 2'!R:R,0))</f>
        <v>#N/A</v>
      </c>
      <c r="M70" s="109" t="e">
        <f>INDEX('4b. Resultaat stap 2'!$F:$F,MATCH(J70,'4b. Resultaat stap 2'!$R:$R,0))</f>
        <v>#N/A</v>
      </c>
      <c r="N70" s="109" t="e">
        <f>INDEX('4b. Resultaat stap 2'!G:G,MATCH($J70,'4b. Resultaat stap 2'!R:R,0))</f>
        <v>#N/A</v>
      </c>
      <c r="O70" s="109" t="e">
        <f>INDEX('4b. Resultaat stap 2'!H:H,MATCH($J70,'4b. Resultaat stap 2'!R:R,0))</f>
        <v>#N/A</v>
      </c>
      <c r="P70" s="109" t="e">
        <f>INDEX('4b. Resultaat stap 2'!I:I,MATCH($J70,'4b. Resultaat stap 2'!R:R,0))</f>
        <v>#N/A</v>
      </c>
      <c r="Q70" s="109" t="e">
        <f>INDEX('4b. Resultaat stap 2'!J:J,MATCH($J70,'4b. Resultaat stap 2'!R:R,0))</f>
        <v>#N/A</v>
      </c>
      <c r="R70" s="109" t="e">
        <f>INDEX('4b. Resultaat stap 2'!K:K,MATCH($J70,'4b. Resultaat stap 2'!R:R,0))</f>
        <v>#N/A</v>
      </c>
      <c r="S70" s="109" t="e">
        <f>INDEX('4b. Resultaat stap 2'!L:L,MATCH($J70,'4b. Resultaat stap 2'!R:R,0))</f>
        <v>#N/A</v>
      </c>
      <c r="T70" s="109" t="e">
        <f>INDEX('4b. Resultaat stap 2'!M:M,MATCH($J70,'4b. Resultaat stap 2'!R:R,0))</f>
        <v>#N/A</v>
      </c>
      <c r="U70" s="109" t="e">
        <f>INDEX('4b. Resultaat stap 2'!N:N,MATCH($J70,'4b. Resultaat stap 2'!R:R,0))</f>
        <v>#N/A</v>
      </c>
      <c r="V70" s="109" t="e">
        <f>INDEX('4b. Resultaat stap 2'!O:O,MATCH($J70,'4b. Resultaat stap 2'!R:R,0))</f>
        <v>#N/A</v>
      </c>
      <c r="W70" s="109" t="str">
        <f>INDEX('4c. Resultaat stap 3'!G:G,MATCH($K70,'4c. Resultaat stap 3'!T:T,0))</f>
        <v>Groot</v>
      </c>
      <c r="X70" s="109" t="str">
        <f>INDEX('4c. Resultaat stap 3'!H:H,MATCH($K70,'4c. Resultaat stap 3'!T:T,0))</f>
        <v>Woonzorgcentra zijn cruciaal voor zorgverlening, met ernstige financiële gevolgen bij verstoring (15-20% van de jaaromzet)</v>
      </c>
      <c r="Y70" s="109" t="str">
        <f>INDEX('4c. Resultaat stap 3'!I:I,MATCH($K70,'4c. Resultaat stap 3'!T:T,0))</f>
        <v>Kritiek</v>
      </c>
      <c r="Z70" s="109" t="str">
        <f>INDEX('4c. Resultaat stap 3'!J:J,MATCH($K70,'4c. Resultaat stap 3'!T:T,0))</f>
        <v>Gebrekkige uitvoering heeft zeer ernstige impact, continue negatieve berichtgeving en schandaalsfeer.</v>
      </c>
      <c r="AA70" s="109" t="str">
        <f>INDEX('4c. Resultaat stap 3'!K:K,MATCH($K70,'4c. Resultaat stap 3'!T:T,0))</f>
        <v>Groot</v>
      </c>
      <c r="AB70" s="109" t="str">
        <f>INDEX('4c. Resultaat stap 3'!L:L,MATCH($K70,'4c. Resultaat stap 3'!T:T,0))</f>
        <v>Onbeschikbaarheid of incorrecte informatie kan leiden tot ernstige juridische gevolgen door niet-naleving van zorgregulaties.</v>
      </c>
      <c r="AC70" s="109" t="str">
        <f>INDEX('4c. Resultaat stap 3'!M:M,MATCH($K70,'4c. Resultaat stap 3'!T:T,0))</f>
        <v>Kritiek</v>
      </c>
      <c r="AD70" s="109" t="str">
        <f>INDEX('4c. Resultaat stap 3'!N:N,MATCH($K70,'4c. Resultaat stap 3'!T:T,0))</f>
        <v>Maximaal 24 uur onbeschikbaar zonder verstoring. Integriteitsproblemen veroorzaken zeer ernstige verstoring bij basiszorgdiensten.</v>
      </c>
      <c r="AE70" s="109" t="str">
        <f>INDEX('4c. Resultaat stap 3'!O:O,MATCH($K70,'4c. Resultaat stap 3'!T:T,0))</f>
        <v>Groot</v>
      </c>
      <c r="AF70" s="109" t="str">
        <f>INDEX('4c. Resultaat stap 3'!P:P,MATCH($K70,'4c. Resultaat stap 3'!T:T,0))</f>
        <v>Beschikbaarheidsproblemen hebben een ernstige impact op de essentiële zorg voor kwetsbare groepen, met implicaties voor tot 75% van gebruikers.</v>
      </c>
      <c r="AG70" s="109" t="str">
        <f>INDEX('4c. Resultaat stap 3'!Q:Q,MATCH($K70,'4c. Resultaat stap 3'!T:T,0))</f>
        <v>Kritiek</v>
      </c>
      <c r="AH70" s="109">
        <f t="shared" si="2"/>
        <v>2</v>
      </c>
      <c r="AI70" s="109" t="str">
        <f t="shared" si="3"/>
        <v>Kritiek</v>
      </c>
      <c r="AJ70" s="109" t="s">
        <v>198</v>
      </c>
      <c r="AK70" s="109" t="s">
        <v>2555</v>
      </c>
      <c r="AL70" s="109" t="s">
        <v>2250</v>
      </c>
      <c r="AM70" s="109"/>
      <c r="AN70" s="109" t="s">
        <v>2469</v>
      </c>
    </row>
    <row r="71" spans="1:40" ht="165" x14ac:dyDescent="0.25">
      <c r="A71" s="109" t="s">
        <v>13</v>
      </c>
      <c r="B71" s="109" t="s">
        <v>57</v>
      </c>
      <c r="C71" s="109" t="s">
        <v>64</v>
      </c>
      <c r="D71" s="109">
        <v>263</v>
      </c>
      <c r="E71" s="109" t="s">
        <v>620</v>
      </c>
      <c r="F71" s="10" t="s">
        <v>2261</v>
      </c>
      <c r="G71" s="79" t="s">
        <v>139</v>
      </c>
      <c r="H71" s="110" t="str">
        <f>INDEX('4a. Resultaat stap 1'!E:E,MATCH($J71,'4a. Resultaat stap 1'!I:I,0))</f>
        <v>Nee</v>
      </c>
      <c r="I71" s="110" t="e">
        <f>INDEX(Datavalidatie!$L$2:$L$28,MATCH(Table325[[#This Row],[CATEGORIE_DOMEIN_GROEP]],Datavalidatie!$K$2:$K$28,0))</f>
        <v>#N/A</v>
      </c>
      <c r="J71" s="110" t="str">
        <f t="shared" ref="J71:J134" si="4">A71&amp;"_"&amp;B71&amp;"_"&amp;C71</f>
        <v>Kernproces_Zorg en Welzijn_Financiële hulpverstrekking</v>
      </c>
      <c r="K71" s="110" t="str">
        <f t="shared" ref="K71:K134" si="5">A71&amp;"_"&amp;B71&amp;"_"&amp;C71&amp;"_"&amp;E71</f>
        <v>Kernproces_Zorg en Welzijn_Financiële hulpverstrekking_Opvolgen van onderhoudsgelden</v>
      </c>
      <c r="L71" s="109" t="str">
        <f>INDEX('4b. Resultaat stap 2'!E:E,MATCH($J71,'4b. Resultaat stap 2'!R:R,0))</f>
        <v>Kritiek</v>
      </c>
      <c r="M71" s="109" t="str">
        <f>INDEX('4b. Resultaat stap 2'!$F:$F,MATCH(J71,'4b. Resultaat stap 2'!$R:$R,0))</f>
        <v>Directe impact op financiële ondersteuning, met zeer ernstige financiële gevolgen bij problemen.</v>
      </c>
      <c r="N71" s="109" t="str">
        <f>INDEX('4b. Resultaat stap 2'!G:G,MATCH($J71,'4b. Resultaat stap 2'!R:R,0))</f>
        <v>Kritiek</v>
      </c>
      <c r="O71" s="109" t="str">
        <f>INDEX('4b. Resultaat stap 2'!H:H,MATCH($J71,'4b. Resultaat stap 2'!R:R,0))</f>
        <v>De onbeschikbaarheid, lekkage of aanpassing van informatie heeft een zeer ernstige impact op de reputatie van het lokaal bestuur. Dit zal een continue negatieve berichtgeving in de pers met zich meebrengen (er heerst een 'schandaalsfeer').</v>
      </c>
      <c r="P71" s="109" t="str">
        <f>INDEX('4b. Resultaat stap 2'!I:I,MATCH($J71,'4b. Resultaat stap 2'!R:R,0))</f>
        <v>Groot</v>
      </c>
      <c r="Q71" s="109" t="str">
        <f>INDEX('4b. Resultaat stap 2'!J:J,MATCH($J71,'4b. Resultaat stap 2'!R:R,0))</f>
        <v>De onbeschikbaarheid, lekkage of aanpassing van informatie kan leiden tot ernstige juridische gevolgen zoals boetes.</v>
      </c>
      <c r="R71" s="109" t="str">
        <f>INDEX('4b. Resultaat stap 2'!K:K,MATCH($J71,'4b. Resultaat stap 2'!R:R,0))</f>
        <v>Groot</v>
      </c>
      <c r="S71" s="109" t="str">
        <f>INDEX('4b. Resultaat stap 2'!L:L,MATCH($J71,'4b. Resultaat stap 2'!R:R,0))</f>
        <v>De onbeschikbaarheid, lekkage of aanpassing van informatie veroorzaakt een ernstige verstoring van de dienstverlening. Het proces kan maximaal 72 uur onbeschikbaar zijn zonder gevolgen voor de dienstverlening.</v>
      </c>
      <c r="T71" s="109" t="str">
        <f>INDEX('4b. Resultaat stap 2'!M:M,MATCH($J71,'4b. Resultaat stap 2'!R:R,0))</f>
        <v>Kritiek</v>
      </c>
      <c r="U71" s="109" t="str">
        <f>INDEX('4b. Resultaat stap 2'!N:N,MATCH($J71,'4b. Resultaat stap 2'!R:R,0))</f>
        <v>De onbeschikbaarheid of incorrectheid van informatie heeft een zeer ernstige impact op de financiële hulpverlening, met een compensatie voor gebruikers onmogelijk en meer dan 75% van de gebruikers geïmpacteerd.</v>
      </c>
      <c r="V71" s="109" t="str">
        <f>INDEX('4b. Resultaat stap 2'!O:O,MATCH($J71,'4b. Resultaat stap 2'!R:R,0))</f>
        <v>Kritiek</v>
      </c>
      <c r="W71" s="109" t="str">
        <f>INDEX('4c. Resultaat stap 3'!G:G,MATCH($K71,'4c. Resultaat stap 3'!T:T,0))</f>
        <v>Groot</v>
      </c>
      <c r="X71" s="109" t="str">
        <f>INDEX('4c. Resultaat stap 3'!H:H,MATCH($K71,'4c. Resultaat stap 3'!T:T,0))</f>
        <v>Het opvolgen van onderhoudsgelden is essentieel voor de financiële ondersteuning van kwetsbare groepen. Problemen met beschikbaarheid, betrouwbaarheid of integriteit van informatie kunnen leiden tot ernstige financiële gevolgen, zoals verlies van inkomsten en juridische kosten, met financiële schade van 15-20% van de jaaromzet.</v>
      </c>
      <c r="Y71" s="109" t="str">
        <f>INDEX('4c. Resultaat stap 3'!I:I,MATCH($K71,'4c. Resultaat stap 3'!T:T,0))</f>
        <v>Kritiek</v>
      </c>
      <c r="Z71" s="109" t="str">
        <f>INDEX('4c. Resultaat stap 3'!J:J,MATCH($K71,'4c. Resultaat stap 3'!T:T,0))</f>
        <v>Problemen met beschikbaarheid, betrouwbaarheid of integriteit van informatie kunnen leiden tot zeer ernstige reputatieschade, resulterend in continue negatieve berichtgeving. Dit proces is cruciaal voor de financiële ondersteuning van burgers.</v>
      </c>
      <c r="AA71" s="109" t="str">
        <f>INDEX('4c. Resultaat stap 3'!K:K,MATCH($K71,'4c. Resultaat stap 3'!T:T,0))</f>
        <v>Groot</v>
      </c>
      <c r="AB71" s="109" t="str">
        <f>INDEX('4c. Resultaat stap 3'!L:L,MATCH($K71,'4c. Resultaat stap 3'!T:T,0))</f>
        <v>De onbeschikbaarheid, lekkage of aanpassing van informatie kan leiden tot ernstige juridische gevolgen zoals boetes, gezien het belang van correcte opvolging van onderhoudsgelden voor wettelijke naleving en financiële ondersteuning.</v>
      </c>
      <c r="AC71" s="109" t="str">
        <f>INDEX('4c. Resultaat stap 3'!M:M,MATCH($K71,'4c. Resultaat stap 3'!T:T,0))</f>
        <v>Groot</v>
      </c>
      <c r="AD71" s="109" t="str">
        <f>INDEX('4c. Resultaat stap 3'!N:N,MATCH($K71,'4c. Resultaat stap 3'!T:T,0))</f>
        <v>De onbeschikbaarheid, lekkage of aanpassing van informatie kan leiden tot ernstige verstoringen in de financiële ondersteuning van onderhoudsgelden, wat directe negatieve gevolgen heeft voor de financiële stabiliteit van betrokkenen.</v>
      </c>
      <c r="AE71" s="109" t="str">
        <f>INDEX('4c. Resultaat stap 3'!O:O,MATCH($K71,'4c. Resultaat stap 3'!T:T,0))</f>
        <v>Gemiddeld</v>
      </c>
      <c r="AF71" s="109" t="str">
        <f>INDEX('4c. Resultaat stap 3'!P:P,MATCH($K71,'4c. Resultaat stap 3'!T:T,0))</f>
        <v xml:space="preserve">De onbeschikbaarheid, lekkage of aanpassing van informatie in dit proces kan leiden tot aanzienlijke verstoringen in de financiële ondersteuning van burgers, waarbij tot 50% van de gebruikers wordt geïmpacteerd. </v>
      </c>
      <c r="AG71" s="109" t="str">
        <f>INDEX('4c. Resultaat stap 3'!Q:Q,MATCH($K71,'4c. Resultaat stap 3'!T:T,0))</f>
        <v>Kritiek</v>
      </c>
      <c r="AH71" s="109">
        <f t="shared" ref="AH71:AH134" si="6">COUNTIF($W71:$AF71,"Kritiek")</f>
        <v>1</v>
      </c>
      <c r="AI71" s="109" t="str">
        <f t="shared" ref="AI71:AI134" si="7">IFERROR(IF($AG71="Kritiek", "Kritiek", "Niet kritiek"),"Niet kritiek")</f>
        <v>Kritiek</v>
      </c>
      <c r="AJ71" s="109" t="s">
        <v>198</v>
      </c>
      <c r="AK71" s="109"/>
      <c r="AL71" s="109" t="s">
        <v>2250</v>
      </c>
      <c r="AM71" s="109"/>
      <c r="AN71" s="109"/>
    </row>
    <row r="72" spans="1:40" ht="135" x14ac:dyDescent="0.25">
      <c r="A72" s="109" t="s">
        <v>13</v>
      </c>
      <c r="B72" s="109" t="s">
        <v>57</v>
      </c>
      <c r="C72" s="109" t="s">
        <v>64</v>
      </c>
      <c r="D72" s="109">
        <v>676</v>
      </c>
      <c r="E72" s="109" t="s">
        <v>621</v>
      </c>
      <c r="F72" s="10" t="s">
        <v>2261</v>
      </c>
      <c r="G72" s="79" t="s">
        <v>136</v>
      </c>
      <c r="H72" s="110" t="str">
        <f>INDEX('4a. Resultaat stap 1'!E:E,MATCH($J72,'4a. Resultaat stap 1'!I:I,0))</f>
        <v>Nee</v>
      </c>
      <c r="I72" s="110" t="e">
        <f>INDEX(Datavalidatie!$L$2:$L$28,MATCH(Table325[[#This Row],[CATEGORIE_DOMEIN_GROEP]],Datavalidatie!$K$2:$K$28,0))</f>
        <v>#N/A</v>
      </c>
      <c r="J72" s="110" t="str">
        <f t="shared" si="4"/>
        <v>Kernproces_Zorg en Welzijn_Financiële hulpverstrekking</v>
      </c>
      <c r="K72" s="110" t="str">
        <f t="shared" si="5"/>
        <v>Kernproces_Zorg en Welzijn_Financiële hulpverstrekking_Behandelen en toekennen van aanvragen van tussenkomst voor buitenschoolse kinderopvang</v>
      </c>
      <c r="L72" s="109" t="str">
        <f>INDEX('4b. Resultaat stap 2'!E:E,MATCH($J72,'4b. Resultaat stap 2'!R:R,0))</f>
        <v>Kritiek</v>
      </c>
      <c r="M72" s="109" t="str">
        <f>INDEX('4b. Resultaat stap 2'!$F:$F,MATCH(J72,'4b. Resultaat stap 2'!$R:$R,0))</f>
        <v>Directe impact op financiële ondersteuning, met zeer ernstige financiële gevolgen bij problemen.</v>
      </c>
      <c r="N72" s="109" t="str">
        <f>INDEX('4b. Resultaat stap 2'!G:G,MATCH($J72,'4b. Resultaat stap 2'!R:R,0))</f>
        <v>Kritiek</v>
      </c>
      <c r="O72" s="109" t="str">
        <f>INDEX('4b. Resultaat stap 2'!H:H,MATCH($J72,'4b. Resultaat stap 2'!R:R,0))</f>
        <v>De onbeschikbaarheid, lekkage of aanpassing van informatie heeft een zeer ernstige impact op de reputatie van het lokaal bestuur. Dit zal een continue negatieve berichtgeving in de pers met zich meebrengen (er heerst een 'schandaalsfeer').</v>
      </c>
      <c r="P72" s="109" t="str">
        <f>INDEX('4b. Resultaat stap 2'!I:I,MATCH($J72,'4b. Resultaat stap 2'!R:R,0))</f>
        <v>Groot</v>
      </c>
      <c r="Q72" s="109" t="str">
        <f>INDEX('4b. Resultaat stap 2'!J:J,MATCH($J72,'4b. Resultaat stap 2'!R:R,0))</f>
        <v>De onbeschikbaarheid, lekkage of aanpassing van informatie kan leiden tot ernstige juridische gevolgen zoals boetes.</v>
      </c>
      <c r="R72" s="109" t="str">
        <f>INDEX('4b. Resultaat stap 2'!K:K,MATCH($J72,'4b. Resultaat stap 2'!R:R,0))</f>
        <v>Groot</v>
      </c>
      <c r="S72" s="109" t="str">
        <f>INDEX('4b. Resultaat stap 2'!L:L,MATCH($J72,'4b. Resultaat stap 2'!R:R,0))</f>
        <v>De onbeschikbaarheid, lekkage of aanpassing van informatie veroorzaakt een ernstige verstoring van de dienstverlening. Het proces kan maximaal 72 uur onbeschikbaar zijn zonder gevolgen voor de dienstverlening.</v>
      </c>
      <c r="T72" s="109" t="str">
        <f>INDEX('4b. Resultaat stap 2'!M:M,MATCH($J72,'4b. Resultaat stap 2'!R:R,0))</f>
        <v>Kritiek</v>
      </c>
      <c r="U72" s="109" t="str">
        <f>INDEX('4b. Resultaat stap 2'!N:N,MATCH($J72,'4b. Resultaat stap 2'!R:R,0))</f>
        <v>De onbeschikbaarheid of incorrectheid van informatie heeft een zeer ernstige impact op de financiële hulpverlening, met een compensatie voor gebruikers onmogelijk en meer dan 75% van de gebruikers geïmpacteerd.</v>
      </c>
      <c r="V72" s="109" t="str">
        <f>INDEX('4b. Resultaat stap 2'!O:O,MATCH($J72,'4b. Resultaat stap 2'!R:R,0))</f>
        <v>Kritiek</v>
      </c>
      <c r="W72" s="109" t="str">
        <f>INDEX('4c. Resultaat stap 3'!G:G,MATCH($K72,'4c. Resultaat stap 3'!T:T,0))</f>
        <v>Groot</v>
      </c>
      <c r="X72" s="109" t="str">
        <f>INDEX('4c. Resultaat stap 3'!H:H,MATCH($K72,'4c. Resultaat stap 3'!T:T,0))</f>
        <v>De tussenkomst voor buitenschoolse kinderopvang is belangrijk voor de ondersteuning van gezinnen. Problemen met informatie kunnen leiden tot ernstige financiële gevolgen, zoals verlies van subsidies en administratieve kosten, met financiële schade van 15-20% van de jaaromzet.</v>
      </c>
      <c r="Y72" s="109" t="str">
        <f>INDEX('4c. Resultaat stap 3'!I:I,MATCH($K72,'4c. Resultaat stap 3'!T:T,0))</f>
        <v>Groot</v>
      </c>
      <c r="Z72" s="109" t="str">
        <f>INDEX('4c. Resultaat stap 3'!J:J,MATCH($K72,'4c. Resultaat stap 3'!T:T,0))</f>
        <v>Problemen met beschikbaarheid, betrouwbaarheid of integriteit van informatie kunnen leiden tot ernstige reputatieschade, resulterend in enkele dagen negatieve berichtgeving. Dit proces is belangrijk voor de ondersteuning van gezinnen.</v>
      </c>
      <c r="AA72" s="109" t="str">
        <f>INDEX('4c. Resultaat stap 3'!K:K,MATCH($K72,'4c. Resultaat stap 3'!T:T,0))</f>
        <v>Groot</v>
      </c>
      <c r="AB72" s="109" t="str">
        <f>INDEX('4c. Resultaat stap 3'!L:L,MATCH($K72,'4c. Resultaat stap 3'!T:T,0))</f>
        <v>De onbeschikbaarheid, lekkage of aanpassing van informatie kan leiden tot ernstige juridische gevolgen zoals boetes, gezien het belang van correcte behandeling en toekenning van financiële tussenkomsten voor kinderopvang.</v>
      </c>
      <c r="AC72" s="109" t="str">
        <f>INDEX('4c. Resultaat stap 3'!M:M,MATCH($K72,'4c. Resultaat stap 3'!T:T,0))</f>
        <v>Groot</v>
      </c>
      <c r="AD72" s="109" t="str">
        <f>INDEX('4c. Resultaat stap 3'!N:N,MATCH($K72,'4c. Resultaat stap 3'!T:T,0))</f>
        <v>De onbeschikbaarheid, lekkage of aanpassing van informatie kan leiden tot ernstige verstoringen in de ondersteuning van kinderopvang, wat directe negatieve gevolgen heeft voor de werkende ouders en de opvang van kinderen.</v>
      </c>
      <c r="AE72" s="109" t="str">
        <f>INDEX('4c. Resultaat stap 3'!O:O,MATCH($K72,'4c. Resultaat stap 3'!T:T,0))</f>
        <v>Groot</v>
      </c>
      <c r="AF72" s="109" t="str">
        <f>INDEX('4c. Resultaat stap 3'!P:P,MATCH($K72,'4c. Resultaat stap 3'!T:T,0))</f>
        <v>De onbeschikbaarheid, lekkage of aanpassing van informatie in dit proces kan leiden tot ernstige verstoringen in de kinderopvang, waarbij tot 75% van de gebruikers wordt geïmpacteerd. Er is blijvende impact voor gebruikers.</v>
      </c>
      <c r="AG72" s="109" t="str">
        <f>INDEX('4c. Resultaat stap 3'!Q:Q,MATCH($K72,'4c. Resultaat stap 3'!T:T,0))</f>
        <v>Groot</v>
      </c>
      <c r="AH72" s="109">
        <f t="shared" si="6"/>
        <v>0</v>
      </c>
      <c r="AI72" s="109" t="str">
        <f t="shared" si="7"/>
        <v>Niet kritiek</v>
      </c>
      <c r="AJ72" s="109" t="s">
        <v>198</v>
      </c>
      <c r="AK72" s="109"/>
      <c r="AL72" s="109" t="s">
        <v>2250</v>
      </c>
      <c r="AM72" s="109"/>
      <c r="AN72" s="109"/>
    </row>
    <row r="73" spans="1:40" ht="150" x14ac:dyDescent="0.25">
      <c r="A73" s="109" t="s">
        <v>13</v>
      </c>
      <c r="B73" s="109" t="s">
        <v>57</v>
      </c>
      <c r="C73" s="109" t="s">
        <v>64</v>
      </c>
      <c r="D73" s="109">
        <v>264</v>
      </c>
      <c r="E73" s="109" t="s">
        <v>622</v>
      </c>
      <c r="F73" s="10" t="s">
        <v>2261</v>
      </c>
      <c r="G73" s="79" t="s">
        <v>139</v>
      </c>
      <c r="H73" s="110" t="str">
        <f>INDEX('4a. Resultaat stap 1'!E:E,MATCH($J73,'4a. Resultaat stap 1'!I:I,0))</f>
        <v>Nee</v>
      </c>
      <c r="I73" s="110" t="e">
        <f>INDEX(Datavalidatie!$L$2:$L$28,MATCH(Table325[[#This Row],[CATEGORIE_DOMEIN_GROEP]],Datavalidatie!$K$2:$K$28,0))</f>
        <v>#N/A</v>
      </c>
      <c r="J73" s="110" t="str">
        <f t="shared" si="4"/>
        <v>Kernproces_Zorg en Welzijn_Financiële hulpverstrekking</v>
      </c>
      <c r="K73" s="110" t="str">
        <f t="shared" si="5"/>
        <v>Kernproces_Zorg en Welzijn_Financiële hulpverstrekking_Beheren van tussenkomst kosten begraafplaats</v>
      </c>
      <c r="L73" s="109" t="str">
        <f>INDEX('4b. Resultaat stap 2'!E:E,MATCH($J73,'4b. Resultaat stap 2'!R:R,0))</f>
        <v>Kritiek</v>
      </c>
      <c r="M73" s="109" t="str">
        <f>INDEX('4b. Resultaat stap 2'!$F:$F,MATCH(J73,'4b. Resultaat stap 2'!$R:$R,0))</f>
        <v>Directe impact op financiële ondersteuning, met zeer ernstige financiële gevolgen bij problemen.</v>
      </c>
      <c r="N73" s="109" t="str">
        <f>INDEX('4b. Resultaat stap 2'!G:G,MATCH($J73,'4b. Resultaat stap 2'!R:R,0))</f>
        <v>Kritiek</v>
      </c>
      <c r="O73" s="109" t="str">
        <f>INDEX('4b. Resultaat stap 2'!H:H,MATCH($J73,'4b. Resultaat stap 2'!R:R,0))</f>
        <v>De onbeschikbaarheid, lekkage of aanpassing van informatie heeft een zeer ernstige impact op de reputatie van het lokaal bestuur. Dit zal een continue negatieve berichtgeving in de pers met zich meebrengen (er heerst een 'schandaalsfeer').</v>
      </c>
      <c r="P73" s="109" t="str">
        <f>INDEX('4b. Resultaat stap 2'!I:I,MATCH($J73,'4b. Resultaat stap 2'!R:R,0))</f>
        <v>Groot</v>
      </c>
      <c r="Q73" s="109" t="str">
        <f>INDEX('4b. Resultaat stap 2'!J:J,MATCH($J73,'4b. Resultaat stap 2'!R:R,0))</f>
        <v>De onbeschikbaarheid, lekkage of aanpassing van informatie kan leiden tot ernstige juridische gevolgen zoals boetes.</v>
      </c>
      <c r="R73" s="109" t="str">
        <f>INDEX('4b. Resultaat stap 2'!K:K,MATCH($J73,'4b. Resultaat stap 2'!R:R,0))</f>
        <v>Groot</v>
      </c>
      <c r="S73" s="109" t="str">
        <f>INDEX('4b. Resultaat stap 2'!L:L,MATCH($J73,'4b. Resultaat stap 2'!R:R,0))</f>
        <v>De onbeschikbaarheid, lekkage of aanpassing van informatie veroorzaakt een ernstige verstoring van de dienstverlening. Het proces kan maximaal 72 uur onbeschikbaar zijn zonder gevolgen voor de dienstverlening.</v>
      </c>
      <c r="T73" s="109" t="str">
        <f>INDEX('4b. Resultaat stap 2'!M:M,MATCH($J73,'4b. Resultaat stap 2'!R:R,0))</f>
        <v>Kritiek</v>
      </c>
      <c r="U73" s="109" t="str">
        <f>INDEX('4b. Resultaat stap 2'!N:N,MATCH($J73,'4b. Resultaat stap 2'!R:R,0))</f>
        <v>De onbeschikbaarheid of incorrectheid van informatie heeft een zeer ernstige impact op de financiële hulpverlening, met een compensatie voor gebruikers onmogelijk en meer dan 75% van de gebruikers geïmpacteerd.</v>
      </c>
      <c r="V73" s="109" t="str">
        <f>INDEX('4b. Resultaat stap 2'!O:O,MATCH($J73,'4b. Resultaat stap 2'!R:R,0))</f>
        <v>Kritiek</v>
      </c>
      <c r="W73" s="109" t="str">
        <f>INDEX('4c. Resultaat stap 3'!G:G,MATCH($K73,'4c. Resultaat stap 3'!T:T,0))</f>
        <v>Gemiddeld</v>
      </c>
      <c r="X73" s="109" t="str">
        <f>INDEX('4c. Resultaat stap 3'!H:H,MATCH($K73,'4c. Resultaat stap 3'!T:T,0))</f>
        <v>De tussenkomst in kosten voor begraafplaatsen is belangrijk voor de financiële ondersteuning van nabestaanden. Problemen met informatie kunnen leiden tot aanzienlijke financiële gevolgen, zoals verlies van subsidies en administratieve kosten, met financiële schade van 10-15% van de jaaromzet.</v>
      </c>
      <c r="Y73" s="109" t="str">
        <f>INDEX('4c. Resultaat stap 3'!I:I,MATCH($K73,'4c. Resultaat stap 3'!T:T,0))</f>
        <v>Groot</v>
      </c>
      <c r="Z73" s="109" t="str">
        <f>INDEX('4c. Resultaat stap 3'!J:J,MATCH($K73,'4c. Resultaat stap 3'!T:T,0))</f>
        <v>Problemen met beschikbaarheid, betrouwbaarheid of integriteit van informatie kunnen leiden tot ernstige reputatieschade, resulterend in enkele dagen negatieve berichtgeving. Dit proces is belangrijk voor de financiële ondersteuning bij begrafeniskosten.</v>
      </c>
      <c r="AA73" s="109" t="str">
        <f>INDEX('4c. Resultaat stap 3'!K:K,MATCH($K73,'4c. Resultaat stap 3'!T:T,0))</f>
        <v>Groot</v>
      </c>
      <c r="AB73" s="109" t="str">
        <f>INDEX('4c. Resultaat stap 3'!L:L,MATCH($K73,'4c. Resultaat stap 3'!T:T,0))</f>
        <v>De onbeschikbaarheid, lekkage of aanpassing van informatie kan leiden tot ernstige juridische gevolgen zoals boetes, gezien het belang van correcte financiële tussenkomsten voor begraafplaatskosten.</v>
      </c>
      <c r="AC73" s="109" t="str">
        <f>INDEX('4c. Resultaat stap 3'!M:M,MATCH($K73,'4c. Resultaat stap 3'!T:T,0))</f>
        <v>Gemiddeld</v>
      </c>
      <c r="AD73" s="109" t="str">
        <f>INDEX('4c. Resultaat stap 3'!N:N,MATCH($K73,'4c. Resultaat stap 3'!T:T,0))</f>
        <v>De onbeschikbaarheid, lekkage of aanpassing van informatie kan leiden tot aanzienlijke verstoringen in de financiële ondersteuning van begrafeniskosten, wat directe negatieve gevolgen heeft voor de betrokken families.</v>
      </c>
      <c r="AE73" s="109" t="str">
        <f>INDEX('4c. Resultaat stap 3'!O:O,MATCH($K73,'4c. Resultaat stap 3'!T:T,0))</f>
        <v>Gemiddeld</v>
      </c>
      <c r="AF73" s="109" t="str">
        <f>INDEX('4c. Resultaat stap 3'!P:P,MATCH($K73,'4c. Resultaat stap 3'!T:T,0))</f>
        <v>De onbeschikbaarheid, lekkage of aanpassing van informatie in dit proces kan leiden tot aanzienlijke verstoringen in de financiële ondersteuning voor begrafeniskosten, waarbij tot 50% van de gebruikers wordt geïmpacteerd. Er is financiële schade voor gebruikers.</v>
      </c>
      <c r="AG73" s="109" t="str">
        <f>INDEX('4c. Resultaat stap 3'!Q:Q,MATCH($K73,'4c. Resultaat stap 3'!T:T,0))</f>
        <v>Groot</v>
      </c>
      <c r="AH73" s="109">
        <f t="shared" si="6"/>
        <v>0</v>
      </c>
      <c r="AI73" s="109" t="str">
        <f t="shared" si="7"/>
        <v>Niet kritiek</v>
      </c>
      <c r="AJ73" s="109" t="s">
        <v>198</v>
      </c>
      <c r="AK73" s="109"/>
      <c r="AL73" s="109" t="s">
        <v>2250</v>
      </c>
      <c r="AM73" s="109"/>
      <c r="AN73" s="109"/>
    </row>
    <row r="74" spans="1:40" ht="105" customHeight="1" x14ac:dyDescent="0.25">
      <c r="A74" s="109" t="s">
        <v>13</v>
      </c>
      <c r="B74" s="109" t="s">
        <v>57</v>
      </c>
      <c r="C74" s="109" t="s">
        <v>64</v>
      </c>
      <c r="D74" s="109">
        <v>265</v>
      </c>
      <c r="E74" s="109" t="s">
        <v>623</v>
      </c>
      <c r="F74" s="10" t="s">
        <v>2261</v>
      </c>
      <c r="G74" s="79" t="s">
        <v>139</v>
      </c>
      <c r="H74" s="110" t="str">
        <f>INDEX('4a. Resultaat stap 1'!E:E,MATCH($J74,'4a. Resultaat stap 1'!I:I,0))</f>
        <v>Nee</v>
      </c>
      <c r="I74" s="110" t="e">
        <f>INDEX(Datavalidatie!$L$2:$L$28,MATCH(Table325[[#This Row],[CATEGORIE_DOMEIN_GROEP]],Datavalidatie!$K$2:$K$28,0))</f>
        <v>#N/A</v>
      </c>
      <c r="J74" s="110" t="str">
        <f t="shared" si="4"/>
        <v>Kernproces_Zorg en Welzijn_Financiële hulpverstrekking</v>
      </c>
      <c r="K74" s="110" t="str">
        <f t="shared" si="5"/>
        <v>Kernproces_Zorg en Welzijn_Financiële hulpverstrekking_Beheren van tussenkomst kosten crematoria</v>
      </c>
      <c r="L74" s="109" t="str">
        <f>INDEX('4b. Resultaat stap 2'!E:E,MATCH($J74,'4b. Resultaat stap 2'!R:R,0))</f>
        <v>Kritiek</v>
      </c>
      <c r="M74" s="109" t="str">
        <f>INDEX('4b. Resultaat stap 2'!$F:$F,MATCH(J74,'4b. Resultaat stap 2'!$R:$R,0))</f>
        <v>Directe impact op financiële ondersteuning, met zeer ernstige financiële gevolgen bij problemen.</v>
      </c>
      <c r="N74" s="109" t="str">
        <f>INDEX('4b. Resultaat stap 2'!G:G,MATCH($J74,'4b. Resultaat stap 2'!R:R,0))</f>
        <v>Kritiek</v>
      </c>
      <c r="O74" s="109" t="str">
        <f>INDEX('4b. Resultaat stap 2'!H:H,MATCH($J74,'4b. Resultaat stap 2'!R:R,0))</f>
        <v>De onbeschikbaarheid, lekkage of aanpassing van informatie heeft een zeer ernstige impact op de reputatie van het lokaal bestuur. Dit zal een continue negatieve berichtgeving in de pers met zich meebrengen (er heerst een 'schandaalsfeer').</v>
      </c>
      <c r="P74" s="109" t="str">
        <f>INDEX('4b. Resultaat stap 2'!I:I,MATCH($J74,'4b. Resultaat stap 2'!R:R,0))</f>
        <v>Groot</v>
      </c>
      <c r="Q74" s="109" t="str">
        <f>INDEX('4b. Resultaat stap 2'!J:J,MATCH($J74,'4b. Resultaat stap 2'!R:R,0))</f>
        <v>De onbeschikbaarheid, lekkage of aanpassing van informatie kan leiden tot ernstige juridische gevolgen zoals boetes.</v>
      </c>
      <c r="R74" s="109" t="str">
        <f>INDEX('4b. Resultaat stap 2'!K:K,MATCH($J74,'4b. Resultaat stap 2'!R:R,0))</f>
        <v>Groot</v>
      </c>
      <c r="S74" s="109" t="str">
        <f>INDEX('4b. Resultaat stap 2'!L:L,MATCH($J74,'4b. Resultaat stap 2'!R:R,0))</f>
        <v>De onbeschikbaarheid, lekkage of aanpassing van informatie veroorzaakt een ernstige verstoring van de dienstverlening. Het proces kan maximaal 72 uur onbeschikbaar zijn zonder gevolgen voor de dienstverlening.</v>
      </c>
      <c r="T74" s="109" t="str">
        <f>INDEX('4b. Resultaat stap 2'!M:M,MATCH($J74,'4b. Resultaat stap 2'!R:R,0))</f>
        <v>Kritiek</v>
      </c>
      <c r="U74" s="109" t="str">
        <f>INDEX('4b. Resultaat stap 2'!N:N,MATCH($J74,'4b. Resultaat stap 2'!R:R,0))</f>
        <v>De onbeschikbaarheid of incorrectheid van informatie heeft een zeer ernstige impact op de financiële hulpverlening, met een compensatie voor gebruikers onmogelijk en meer dan 75% van de gebruikers geïmpacteerd.</v>
      </c>
      <c r="V74" s="109" t="str">
        <f>INDEX('4b. Resultaat stap 2'!O:O,MATCH($J74,'4b. Resultaat stap 2'!R:R,0))</f>
        <v>Kritiek</v>
      </c>
      <c r="W74" s="109" t="str">
        <f>INDEX('4c. Resultaat stap 3'!G:G,MATCH($K74,'4c. Resultaat stap 3'!T:T,0))</f>
        <v>Gemiddeld</v>
      </c>
      <c r="X74" s="109" t="str">
        <f>INDEX('4c. Resultaat stap 3'!H:H,MATCH($K74,'4c. Resultaat stap 3'!T:T,0))</f>
        <v>De tussenkomst in kosten voor crematoria is belangrijk voor de financiële ondersteuning van nabestaanden. Problemen met informatie kunnen leiden tot aanzienlijke financiële gevolgen, zoals verlies van subsidies en administratieve kosten, met financiële schade van 10-15% van de jaaromzet.</v>
      </c>
      <c r="Y74" s="109" t="str">
        <f>INDEX('4c. Resultaat stap 3'!I:I,MATCH($K74,'4c. Resultaat stap 3'!T:T,0))</f>
        <v>Groot</v>
      </c>
      <c r="Z74" s="109" t="str">
        <f>INDEX('4c. Resultaat stap 3'!J:J,MATCH($K74,'4c. Resultaat stap 3'!T:T,0))</f>
        <v>Problemen met beschikbaarheid, betrouwbaarheid of integriteit van informatie kunnen leiden tot ernstige reputatieschade, resulterend in enkele dagen negatieve berichtgeving. Dit proces is belangrijk voor de financiële ondersteuning bij crematiekosten.</v>
      </c>
      <c r="AA74" s="109" t="str">
        <f>INDEX('4c. Resultaat stap 3'!K:K,MATCH($K74,'4c. Resultaat stap 3'!T:T,0))</f>
        <v>Groot</v>
      </c>
      <c r="AB74" s="109" t="str">
        <f>INDEX('4c. Resultaat stap 3'!L:L,MATCH($K74,'4c. Resultaat stap 3'!T:T,0))</f>
        <v>De onbeschikbaarheid, lekkage of aanpassing van informatie kan leiden tot ernstige juridische gevolgen zoals boetes, gezien het belang van correcte financiële tussenkomsten voor crematoriumkosten.</v>
      </c>
      <c r="AC74" s="109" t="str">
        <f>INDEX('4c. Resultaat stap 3'!M:M,MATCH($K74,'4c. Resultaat stap 3'!T:T,0))</f>
        <v>Gemiddeld</v>
      </c>
      <c r="AD74" s="109" t="str">
        <f>INDEX('4c. Resultaat stap 3'!N:N,MATCH($K74,'4c. Resultaat stap 3'!T:T,0))</f>
        <v>De onbeschikbaarheid, lekkage of aanpassing van informatie kan leiden tot aanzienlijke verstoringen in de financiële ondersteuning van crematiekosten, wat directe negatieve gevolgen heeft voor de betrokken families.</v>
      </c>
      <c r="AE74" s="109" t="str">
        <f>INDEX('4c. Resultaat stap 3'!O:O,MATCH($K74,'4c. Resultaat stap 3'!T:T,0))</f>
        <v>Gemiddeld</v>
      </c>
      <c r="AF74" s="109" t="str">
        <f>INDEX('4c. Resultaat stap 3'!P:P,MATCH($K74,'4c. Resultaat stap 3'!T:T,0))</f>
        <v>De onbeschikbaarheid, lekkage of aanpassing van informatie in dit proces kan leiden tot aanzienlijke verstoringen in de financiële ondersteuning voor crematiekosten, waarbij tot 50% van de gebruikers wordt geïmpacteerd. Er is financiële schade voor gebruikers.</v>
      </c>
      <c r="AG74" s="109" t="str">
        <f>INDEX('4c. Resultaat stap 3'!Q:Q,MATCH($K74,'4c. Resultaat stap 3'!T:T,0))</f>
        <v>Groot</v>
      </c>
      <c r="AH74" s="109">
        <f t="shared" si="6"/>
        <v>0</v>
      </c>
      <c r="AI74" s="109" t="str">
        <f t="shared" si="7"/>
        <v>Niet kritiek</v>
      </c>
      <c r="AJ74" s="109" t="s">
        <v>198</v>
      </c>
      <c r="AK74" s="109"/>
      <c r="AL74" s="109" t="s">
        <v>2250</v>
      </c>
      <c r="AM74" s="109"/>
      <c r="AN74" s="109"/>
    </row>
    <row r="75" spans="1:40" ht="150" x14ac:dyDescent="0.25">
      <c r="A75" s="109" t="s">
        <v>13</v>
      </c>
      <c r="B75" s="109" t="s">
        <v>57</v>
      </c>
      <c r="C75" s="109" t="s">
        <v>64</v>
      </c>
      <c r="D75" s="109">
        <v>266</v>
      </c>
      <c r="E75" s="109" t="s">
        <v>624</v>
      </c>
      <c r="F75" s="10" t="s">
        <v>2261</v>
      </c>
      <c r="G75" s="79" t="s">
        <v>139</v>
      </c>
      <c r="H75" s="110" t="str">
        <f>INDEX('4a. Resultaat stap 1'!E:E,MATCH($J75,'4a. Resultaat stap 1'!I:I,0))</f>
        <v>Nee</v>
      </c>
      <c r="I75" s="110" t="e">
        <f>INDEX(Datavalidatie!$L$2:$L$28,MATCH(Table325[[#This Row],[CATEGORIE_DOMEIN_GROEP]],Datavalidatie!$K$2:$K$28,0))</f>
        <v>#N/A</v>
      </c>
      <c r="J75" s="110" t="str">
        <f t="shared" si="4"/>
        <v>Kernproces_Zorg en Welzijn_Financiële hulpverstrekking</v>
      </c>
      <c r="K75" s="110" t="str">
        <f t="shared" si="5"/>
        <v>Kernproces_Zorg en Welzijn_Financiële hulpverstrekking_Beheren van tussenkomst kosten mortuarium</v>
      </c>
      <c r="L75" s="109" t="str">
        <f>INDEX('4b. Resultaat stap 2'!E:E,MATCH($J75,'4b. Resultaat stap 2'!R:R,0))</f>
        <v>Kritiek</v>
      </c>
      <c r="M75" s="109" t="str">
        <f>INDEX('4b. Resultaat stap 2'!$F:$F,MATCH(J75,'4b. Resultaat stap 2'!$R:$R,0))</f>
        <v>Directe impact op financiële ondersteuning, met zeer ernstige financiële gevolgen bij problemen.</v>
      </c>
      <c r="N75" s="109" t="str">
        <f>INDEX('4b. Resultaat stap 2'!G:G,MATCH($J75,'4b. Resultaat stap 2'!R:R,0))</f>
        <v>Kritiek</v>
      </c>
      <c r="O75" s="109" t="str">
        <f>INDEX('4b. Resultaat stap 2'!H:H,MATCH($J75,'4b. Resultaat stap 2'!R:R,0))</f>
        <v>De onbeschikbaarheid, lekkage of aanpassing van informatie heeft een zeer ernstige impact op de reputatie van het lokaal bestuur. Dit zal een continue negatieve berichtgeving in de pers met zich meebrengen (er heerst een 'schandaalsfeer').</v>
      </c>
      <c r="P75" s="109" t="str">
        <f>INDEX('4b. Resultaat stap 2'!I:I,MATCH($J75,'4b. Resultaat stap 2'!R:R,0))</f>
        <v>Groot</v>
      </c>
      <c r="Q75" s="109" t="str">
        <f>INDEX('4b. Resultaat stap 2'!J:J,MATCH($J75,'4b. Resultaat stap 2'!R:R,0))</f>
        <v>De onbeschikbaarheid, lekkage of aanpassing van informatie kan leiden tot ernstige juridische gevolgen zoals boetes.</v>
      </c>
      <c r="R75" s="109" t="str">
        <f>INDEX('4b. Resultaat stap 2'!K:K,MATCH($J75,'4b. Resultaat stap 2'!R:R,0))</f>
        <v>Groot</v>
      </c>
      <c r="S75" s="109" t="str">
        <f>INDEX('4b. Resultaat stap 2'!L:L,MATCH($J75,'4b. Resultaat stap 2'!R:R,0))</f>
        <v>De onbeschikbaarheid, lekkage of aanpassing van informatie veroorzaakt een ernstige verstoring van de dienstverlening. Het proces kan maximaal 72 uur onbeschikbaar zijn zonder gevolgen voor de dienstverlening.</v>
      </c>
      <c r="T75" s="109" t="str">
        <f>INDEX('4b. Resultaat stap 2'!M:M,MATCH($J75,'4b. Resultaat stap 2'!R:R,0))</f>
        <v>Kritiek</v>
      </c>
      <c r="U75" s="109" t="str">
        <f>INDEX('4b. Resultaat stap 2'!N:N,MATCH($J75,'4b. Resultaat stap 2'!R:R,0))</f>
        <v>De onbeschikbaarheid of incorrectheid van informatie heeft een zeer ernstige impact op de financiële hulpverlening, met een compensatie voor gebruikers onmogelijk en meer dan 75% van de gebruikers geïmpacteerd.</v>
      </c>
      <c r="V75" s="109" t="str">
        <f>INDEX('4b. Resultaat stap 2'!O:O,MATCH($J75,'4b. Resultaat stap 2'!R:R,0))</f>
        <v>Kritiek</v>
      </c>
      <c r="W75" s="109" t="str">
        <f>INDEX('4c. Resultaat stap 3'!G:G,MATCH($K75,'4c. Resultaat stap 3'!T:T,0))</f>
        <v>Gemiddeld</v>
      </c>
      <c r="X75" s="109" t="str">
        <f>INDEX('4c. Resultaat stap 3'!H:H,MATCH($K75,'4c. Resultaat stap 3'!T:T,0))</f>
        <v>De tussenkomst in kosten voor mortuaria is belangrijk voor de financiële ondersteuning van nabestaanden. Problemen met informatie kunnen leiden tot aanzienlijke financiële gevolgen, zoals verlies van subsidies en administratieve kosten, met financiële schade van 10-15% van de jaaromzet.</v>
      </c>
      <c r="Y75" s="109" t="str">
        <f>INDEX('4c. Resultaat stap 3'!I:I,MATCH($K75,'4c. Resultaat stap 3'!T:T,0))</f>
        <v>Groot</v>
      </c>
      <c r="Z75" s="109" t="str">
        <f>INDEX('4c. Resultaat stap 3'!J:J,MATCH($K75,'4c. Resultaat stap 3'!T:T,0))</f>
        <v>Problemen met beschikbaarheid, betrouwbaarheid of integriteit van informatie kunnen leiden tot ernstige reputatieschade, resulterend in enkele dagen negatieve berichtgeving. Dit proces is belangrijk voor de financiële ondersteuning bij mortuariumkosten.</v>
      </c>
      <c r="AA75" s="109" t="str">
        <f>INDEX('4c. Resultaat stap 3'!K:K,MATCH($K75,'4c. Resultaat stap 3'!T:T,0))</f>
        <v>Groot</v>
      </c>
      <c r="AB75" s="109" t="str">
        <f>INDEX('4c. Resultaat stap 3'!L:L,MATCH($K75,'4c. Resultaat stap 3'!T:T,0))</f>
        <v>De onbeschikbaarheid, lekkage of aanpassing van informatie kan leiden tot ernstige juridische gevolgen zoals boetes, gezien het belang van correcte financiële tussenkomsten voor mortuariumkosten.</v>
      </c>
      <c r="AC75" s="109" t="str">
        <f>INDEX('4c. Resultaat stap 3'!M:M,MATCH($K75,'4c. Resultaat stap 3'!T:T,0))</f>
        <v>Gemiddeld</v>
      </c>
      <c r="AD75" s="109" t="str">
        <f>INDEX('4c. Resultaat stap 3'!N:N,MATCH($K75,'4c. Resultaat stap 3'!T:T,0))</f>
        <v>De onbeschikbaarheid, lekkage of aanpassing van informatie kan leiden tot aanzienlijke verstoringen in de financiële ondersteuning van mortuariumkosten, wat directe negatieve gevolgen heeft voor de betrokken families.</v>
      </c>
      <c r="AE75" s="109" t="str">
        <f>INDEX('4c. Resultaat stap 3'!O:O,MATCH($K75,'4c. Resultaat stap 3'!T:T,0))</f>
        <v>Gemiddeld</v>
      </c>
      <c r="AF75" s="109" t="str">
        <f>INDEX('4c. Resultaat stap 3'!P:P,MATCH($K75,'4c. Resultaat stap 3'!T:T,0))</f>
        <v>De onbeschikbaarheid, lekkage of aanpassing van informatie in dit proces kan leiden tot aanzienlijke verstoringen in de financiële ondersteuning voor mortuariumkosten, waarbij tot 50% van de gebruikers wordt geïmpacteerd. Er is financiële schade voor gebruikers.</v>
      </c>
      <c r="AG75" s="109" t="str">
        <f>INDEX('4c. Resultaat stap 3'!Q:Q,MATCH($K75,'4c. Resultaat stap 3'!T:T,0))</f>
        <v>Groot</v>
      </c>
      <c r="AH75" s="109">
        <f t="shared" si="6"/>
        <v>0</v>
      </c>
      <c r="AI75" s="109" t="str">
        <f t="shared" si="7"/>
        <v>Niet kritiek</v>
      </c>
      <c r="AJ75" s="109" t="s">
        <v>198</v>
      </c>
      <c r="AK75" s="109"/>
      <c r="AL75" s="109" t="s">
        <v>2250</v>
      </c>
      <c r="AM75" s="109"/>
      <c r="AN75" s="109"/>
    </row>
    <row r="76" spans="1:40" ht="135" x14ac:dyDescent="0.25">
      <c r="A76" s="109" t="s">
        <v>13</v>
      </c>
      <c r="B76" s="109" t="s">
        <v>57</v>
      </c>
      <c r="C76" s="109" t="s">
        <v>64</v>
      </c>
      <c r="D76" s="109">
        <v>267</v>
      </c>
      <c r="E76" s="109" t="s">
        <v>625</v>
      </c>
      <c r="F76" s="10" t="s">
        <v>2261</v>
      </c>
      <c r="G76" s="79" t="s">
        <v>139</v>
      </c>
      <c r="H76" s="110" t="str">
        <f>INDEX('4a. Resultaat stap 1'!E:E,MATCH($J76,'4a. Resultaat stap 1'!I:I,0))</f>
        <v>Nee</v>
      </c>
      <c r="I76" s="110" t="e">
        <f>INDEX(Datavalidatie!$L$2:$L$28,MATCH(Table325[[#This Row],[CATEGORIE_DOMEIN_GROEP]],Datavalidatie!$K$2:$K$28,0))</f>
        <v>#N/A</v>
      </c>
      <c r="J76" s="110" t="str">
        <f t="shared" si="4"/>
        <v>Kernproces_Zorg en Welzijn_Financiële hulpverstrekking</v>
      </c>
      <c r="K76" s="110" t="str">
        <f t="shared" si="5"/>
        <v>Kernproces_Zorg en Welzijn_Financiële hulpverstrekking_Beheren van uitkeringen in geld zoals toelagen voor zorg</v>
      </c>
      <c r="L76" s="109" t="str">
        <f>INDEX('4b. Resultaat stap 2'!E:E,MATCH($J76,'4b. Resultaat stap 2'!R:R,0))</f>
        <v>Kritiek</v>
      </c>
      <c r="M76" s="109" t="str">
        <f>INDEX('4b. Resultaat stap 2'!$F:$F,MATCH(J76,'4b. Resultaat stap 2'!$R:$R,0))</f>
        <v>Directe impact op financiële ondersteuning, met zeer ernstige financiële gevolgen bij problemen.</v>
      </c>
      <c r="N76" s="109" t="str">
        <f>INDEX('4b. Resultaat stap 2'!G:G,MATCH($J76,'4b. Resultaat stap 2'!R:R,0))</f>
        <v>Kritiek</v>
      </c>
      <c r="O76" s="109" t="str">
        <f>INDEX('4b. Resultaat stap 2'!H:H,MATCH($J76,'4b. Resultaat stap 2'!R:R,0))</f>
        <v>De onbeschikbaarheid, lekkage of aanpassing van informatie heeft een zeer ernstige impact op de reputatie van het lokaal bestuur. Dit zal een continue negatieve berichtgeving in de pers met zich meebrengen (er heerst een 'schandaalsfeer').</v>
      </c>
      <c r="P76" s="109" t="str">
        <f>INDEX('4b. Resultaat stap 2'!I:I,MATCH($J76,'4b. Resultaat stap 2'!R:R,0))</f>
        <v>Groot</v>
      </c>
      <c r="Q76" s="109" t="str">
        <f>INDEX('4b. Resultaat stap 2'!J:J,MATCH($J76,'4b. Resultaat stap 2'!R:R,0))</f>
        <v>De onbeschikbaarheid, lekkage of aanpassing van informatie kan leiden tot ernstige juridische gevolgen zoals boetes.</v>
      </c>
      <c r="R76" s="109" t="str">
        <f>INDEX('4b. Resultaat stap 2'!K:K,MATCH($J76,'4b. Resultaat stap 2'!R:R,0))</f>
        <v>Groot</v>
      </c>
      <c r="S76" s="109" t="str">
        <f>INDEX('4b. Resultaat stap 2'!L:L,MATCH($J76,'4b. Resultaat stap 2'!R:R,0))</f>
        <v>De onbeschikbaarheid, lekkage of aanpassing van informatie veroorzaakt een ernstige verstoring van de dienstverlening. Het proces kan maximaal 72 uur onbeschikbaar zijn zonder gevolgen voor de dienstverlening.</v>
      </c>
      <c r="T76" s="109" t="str">
        <f>INDEX('4b. Resultaat stap 2'!M:M,MATCH($J76,'4b. Resultaat stap 2'!R:R,0))</f>
        <v>Kritiek</v>
      </c>
      <c r="U76" s="109" t="str">
        <f>INDEX('4b. Resultaat stap 2'!N:N,MATCH($J76,'4b. Resultaat stap 2'!R:R,0))</f>
        <v>De onbeschikbaarheid of incorrectheid van informatie heeft een zeer ernstige impact op de financiële hulpverlening, met een compensatie voor gebruikers onmogelijk en meer dan 75% van de gebruikers geïmpacteerd.</v>
      </c>
      <c r="V76" s="109" t="str">
        <f>INDEX('4b. Resultaat stap 2'!O:O,MATCH($J76,'4b. Resultaat stap 2'!R:R,0))</f>
        <v>Kritiek</v>
      </c>
      <c r="W76" s="109" t="str">
        <f>INDEX('4c. Resultaat stap 3'!G:G,MATCH($K76,'4c. Resultaat stap 3'!T:T,0))</f>
        <v>Groot</v>
      </c>
      <c r="X76" s="109" t="str">
        <f>INDEX('4c. Resultaat stap 3'!H:H,MATCH($K76,'4c. Resultaat stap 3'!T:T,0))</f>
        <v>Uitkeringen en toelagen voor zorg zijn essentieel voor de ondersteuning van kwetsbare groepen. Problemen met informatie kunnen leiden tot ernstige financiële gevolgen, zoals verlies van inkomsten en juridische kosten, met financiële schade van 15-20% van de jaaromzet.</v>
      </c>
      <c r="Y76" s="109" t="str">
        <f>INDEX('4c. Resultaat stap 3'!I:I,MATCH($K76,'4c. Resultaat stap 3'!T:T,0))</f>
        <v>Kritiek</v>
      </c>
      <c r="Z76" s="109" t="str">
        <f>INDEX('4c. Resultaat stap 3'!J:J,MATCH($K76,'4c. Resultaat stap 3'!T:T,0))</f>
        <v>Problemen met beschikbaarheid, betrouwbaarheid of integriteit van informatie kunnen leiden tot zeer ernstige reputatieschade, resulterend in continue negatieve berichtgeving. Dit proces is cruciaal voor de financiële ondersteuning van zorgbehoevenden.</v>
      </c>
      <c r="AA76" s="109" t="str">
        <f>INDEX('4c. Resultaat stap 3'!K:K,MATCH($K76,'4c. Resultaat stap 3'!T:T,0))</f>
        <v>Groot</v>
      </c>
      <c r="AB76" s="109" t="str">
        <f>INDEX('4c. Resultaat stap 3'!L:L,MATCH($K76,'4c. Resultaat stap 3'!T:T,0))</f>
        <v>De onbeschikbaarheid, lekkage of aanpassing van informatie kan leiden tot ernstige juridische gevolgen zoals boetes, gezien het belang van correcte uitkeringen en toelagen voor zorg.</v>
      </c>
      <c r="AC76" s="109" t="str">
        <f>INDEX('4c. Resultaat stap 3'!M:M,MATCH($K76,'4c. Resultaat stap 3'!T:T,0))</f>
        <v>Kritiek</v>
      </c>
      <c r="AD76" s="109" t="str">
        <f>INDEX('4c. Resultaat stap 3'!N:N,MATCH($K76,'4c. Resultaat stap 3'!T:T,0))</f>
        <v>De onbeschikbaarheid, lekkage of aanpassing van informatie kan leiden tot zeer ernstige verstoringen in de financiële ondersteuning van zorgtoelagen, wat directe negatieve gevolgen heeft voor de zorgbehoevenden.</v>
      </c>
      <c r="AE76" s="109" t="str">
        <f>INDEX('4c. Resultaat stap 3'!O:O,MATCH($K76,'4c. Resultaat stap 3'!T:T,0))</f>
        <v>Gemiddeld</v>
      </c>
      <c r="AF76" s="109" t="str">
        <f>INDEX('4c. Resultaat stap 3'!P:P,MATCH($K76,'4c. Resultaat stap 3'!T:T,0))</f>
        <v>De onbeschikbaarheid, lekkage of aanpassing van informatie in dit proces kan leiden tot aanzienlijke verstoringen in de financiële ondersteuning voor zorgkosten, waarbij tot 50% van de gebruikers wordt geïmpacteerd. Er is financiële schade voor gebruikers.</v>
      </c>
      <c r="AG76" s="109" t="str">
        <f>INDEX('4c. Resultaat stap 3'!Q:Q,MATCH($K76,'4c. Resultaat stap 3'!T:T,0))</f>
        <v>Kritiek</v>
      </c>
      <c r="AH76" s="109">
        <f t="shared" si="6"/>
        <v>2</v>
      </c>
      <c r="AI76" s="109" t="str">
        <f t="shared" si="7"/>
        <v>Kritiek</v>
      </c>
      <c r="AJ76" s="109" t="s">
        <v>198</v>
      </c>
      <c r="AK76" s="109"/>
      <c r="AL76" s="109" t="s">
        <v>2250</v>
      </c>
      <c r="AM76" s="109"/>
      <c r="AN76" s="109"/>
    </row>
    <row r="77" spans="1:40" ht="135" x14ac:dyDescent="0.25">
      <c r="A77" s="109" t="s">
        <v>13</v>
      </c>
      <c r="B77" s="109" t="s">
        <v>57</v>
      </c>
      <c r="C77" s="109" t="s">
        <v>64</v>
      </c>
      <c r="D77" s="109">
        <v>268</v>
      </c>
      <c r="E77" s="109" t="s">
        <v>626</v>
      </c>
      <c r="F77" s="10" t="s">
        <v>2261</v>
      </c>
      <c r="G77" s="79" t="s">
        <v>139</v>
      </c>
      <c r="H77" s="110" t="str">
        <f>INDEX('4a. Resultaat stap 1'!E:E,MATCH($J77,'4a. Resultaat stap 1'!I:I,0))</f>
        <v>Nee</v>
      </c>
      <c r="I77" s="110" t="e">
        <f>INDEX(Datavalidatie!$L$2:$L$28,MATCH(Table325[[#This Row],[CATEGORIE_DOMEIN_GROEP]],Datavalidatie!$K$2:$K$28,0))</f>
        <v>#N/A</v>
      </c>
      <c r="J77" s="110" t="str">
        <f t="shared" si="4"/>
        <v>Kernproces_Zorg en Welzijn_Financiële hulpverstrekking</v>
      </c>
      <c r="K77" s="110" t="str">
        <f t="shared" si="5"/>
        <v>Kernproces_Zorg en Welzijn_Financiële hulpverstrekking_Beheren van financiële steunmaatregelen</v>
      </c>
      <c r="L77" s="109" t="str">
        <f>INDEX('4b. Resultaat stap 2'!E:E,MATCH($J77,'4b. Resultaat stap 2'!R:R,0))</f>
        <v>Kritiek</v>
      </c>
      <c r="M77" s="109" t="str">
        <f>INDEX('4b. Resultaat stap 2'!$F:$F,MATCH(J77,'4b. Resultaat stap 2'!$R:$R,0))</f>
        <v>Directe impact op financiële ondersteuning, met zeer ernstige financiële gevolgen bij problemen.</v>
      </c>
      <c r="N77" s="109" t="str">
        <f>INDEX('4b. Resultaat stap 2'!G:G,MATCH($J77,'4b. Resultaat stap 2'!R:R,0))</f>
        <v>Kritiek</v>
      </c>
      <c r="O77" s="109" t="str">
        <f>INDEX('4b. Resultaat stap 2'!H:H,MATCH($J77,'4b. Resultaat stap 2'!R:R,0))</f>
        <v>De onbeschikbaarheid, lekkage of aanpassing van informatie heeft een zeer ernstige impact op de reputatie van het lokaal bestuur. Dit zal een continue negatieve berichtgeving in de pers met zich meebrengen (er heerst een 'schandaalsfeer').</v>
      </c>
      <c r="P77" s="109" t="str">
        <f>INDEX('4b. Resultaat stap 2'!I:I,MATCH($J77,'4b. Resultaat stap 2'!R:R,0))</f>
        <v>Groot</v>
      </c>
      <c r="Q77" s="109" t="str">
        <f>INDEX('4b. Resultaat stap 2'!J:J,MATCH($J77,'4b. Resultaat stap 2'!R:R,0))</f>
        <v>De onbeschikbaarheid, lekkage of aanpassing van informatie kan leiden tot ernstige juridische gevolgen zoals boetes.</v>
      </c>
      <c r="R77" s="109" t="str">
        <f>INDEX('4b. Resultaat stap 2'!K:K,MATCH($J77,'4b. Resultaat stap 2'!R:R,0))</f>
        <v>Groot</v>
      </c>
      <c r="S77" s="109" t="str">
        <f>INDEX('4b. Resultaat stap 2'!L:L,MATCH($J77,'4b. Resultaat stap 2'!R:R,0))</f>
        <v>De onbeschikbaarheid, lekkage of aanpassing van informatie veroorzaakt een ernstige verstoring van de dienstverlening. Het proces kan maximaal 72 uur onbeschikbaar zijn zonder gevolgen voor de dienstverlening.</v>
      </c>
      <c r="T77" s="109" t="str">
        <f>INDEX('4b. Resultaat stap 2'!M:M,MATCH($J77,'4b. Resultaat stap 2'!R:R,0))</f>
        <v>Kritiek</v>
      </c>
      <c r="U77" s="109" t="str">
        <f>INDEX('4b. Resultaat stap 2'!N:N,MATCH($J77,'4b. Resultaat stap 2'!R:R,0))</f>
        <v>De onbeschikbaarheid of incorrectheid van informatie heeft een zeer ernstige impact op de financiële hulpverlening, met een compensatie voor gebruikers onmogelijk en meer dan 75% van de gebruikers geïmpacteerd.</v>
      </c>
      <c r="V77" s="109" t="str">
        <f>INDEX('4b. Resultaat stap 2'!O:O,MATCH($J77,'4b. Resultaat stap 2'!R:R,0))</f>
        <v>Kritiek</v>
      </c>
      <c r="W77" s="109" t="str">
        <f>INDEX('4c. Resultaat stap 3'!G:G,MATCH($K77,'4c. Resultaat stap 3'!T:T,0))</f>
        <v>Groot</v>
      </c>
      <c r="X77" s="109" t="str">
        <f>INDEX('4c. Resultaat stap 3'!H:H,MATCH($K77,'4c. Resultaat stap 3'!T:T,0))</f>
        <v>Financiële steunmaatregelen zijn cruciaal voor de ondersteuning van kwetsbare groepen. Problemen met informatie kunnen leiden tot ernstige financiële gevolgen, zoals verlies van inkomsten en juridische kosten, met financiële schade van 15-20% van de jaaromzet.</v>
      </c>
      <c r="Y77" s="109" t="str">
        <f>INDEX('4c. Resultaat stap 3'!I:I,MATCH($K77,'4c. Resultaat stap 3'!T:T,0))</f>
        <v>Kritiek</v>
      </c>
      <c r="Z77" s="109" t="str">
        <f>INDEX('4c. Resultaat stap 3'!J:J,MATCH($K77,'4c. Resultaat stap 3'!T:T,0))</f>
        <v>Problemen met beschikbaarheid, betrouwbaarheid of integriteit van informatie kunnen leiden tot zeer ernstige reputatieschade, resulterend in continue negatieve berichtgeving. Dit proces is cruciaal voor de financiële ondersteuning van burgers.</v>
      </c>
      <c r="AA77" s="109" t="str">
        <f>INDEX('4c. Resultaat stap 3'!K:K,MATCH($K77,'4c. Resultaat stap 3'!T:T,0))</f>
        <v>Groot</v>
      </c>
      <c r="AB77" s="109" t="str">
        <f>INDEX('4c. Resultaat stap 3'!L:L,MATCH($K77,'4c. Resultaat stap 3'!T:T,0))</f>
        <v>De onbeschikbaarheid, lekkage of aanpassing van informatie kan leiden tot ernstige juridische gevolgen zoals boetes, gezien het belang van correcte financiële steunmaatregelen voor wettelijke naleving en ondersteuning.</v>
      </c>
      <c r="AC77" s="109" t="str">
        <f>INDEX('4c. Resultaat stap 3'!M:M,MATCH($K77,'4c. Resultaat stap 3'!T:T,0))</f>
        <v>Kritiek</v>
      </c>
      <c r="AD77" s="109" t="str">
        <f>INDEX('4c. Resultaat stap 3'!N:N,MATCH($K77,'4c. Resultaat stap 3'!T:T,0))</f>
        <v>De onbeschikbaarheid, lekkage of aanpassing van informatie kan leiden tot zeer ernstige verstoringen in de financiële ondersteuning van diverse steunmaatregelen, wat directe negatieve gevolgen heeft voor de betrokkenen.</v>
      </c>
      <c r="AE77" s="109" t="str">
        <f>INDEX('4c. Resultaat stap 3'!O:O,MATCH($K77,'4c. Resultaat stap 3'!T:T,0))</f>
        <v>Gemiddeld</v>
      </c>
      <c r="AF77" s="109" t="str">
        <f>INDEX('4c. Resultaat stap 3'!P:P,MATCH($K77,'4c. Resultaat stap 3'!T:T,0))</f>
        <v>De onbeschikbaarheid, lekkage of aanpassing van informatie in dit proces kan leiden tot aanzienlijke verstoringen in de financiële ondersteuning met steunmaatregelen, waarbij tot 50% van de gebruikers wordt geïmpacteerd. Er is financiële schade voor gebruikers.</v>
      </c>
      <c r="AG77" s="109" t="str">
        <f>INDEX('4c. Resultaat stap 3'!Q:Q,MATCH($K77,'4c. Resultaat stap 3'!T:T,0))</f>
        <v>Kritiek</v>
      </c>
      <c r="AH77" s="109">
        <f t="shared" si="6"/>
        <v>2</v>
      </c>
      <c r="AI77" s="109" t="str">
        <f t="shared" si="7"/>
        <v>Kritiek</v>
      </c>
      <c r="AJ77" s="109" t="s">
        <v>198</v>
      </c>
      <c r="AK77" s="109"/>
      <c r="AL77" s="109" t="s">
        <v>2250</v>
      </c>
      <c r="AM77" s="109"/>
      <c r="AN77" s="109"/>
    </row>
    <row r="78" spans="1:40" ht="135" x14ac:dyDescent="0.25">
      <c r="A78" s="109" t="s">
        <v>13</v>
      </c>
      <c r="B78" s="109" t="s">
        <v>57</v>
      </c>
      <c r="C78" s="109" t="s">
        <v>64</v>
      </c>
      <c r="D78" s="109">
        <v>269</v>
      </c>
      <c r="E78" s="109" t="s">
        <v>627</v>
      </c>
      <c r="F78" s="10" t="s">
        <v>2261</v>
      </c>
      <c r="G78" s="79" t="s">
        <v>139</v>
      </c>
      <c r="H78" s="110" t="str">
        <f>INDEX('4a. Resultaat stap 1'!E:E,MATCH($J78,'4a. Resultaat stap 1'!I:I,0))</f>
        <v>Nee</v>
      </c>
      <c r="I78" s="110" t="e">
        <f>INDEX(Datavalidatie!$L$2:$L$28,MATCH(Table325[[#This Row],[CATEGORIE_DOMEIN_GROEP]],Datavalidatie!$K$2:$K$28,0))</f>
        <v>#N/A</v>
      </c>
      <c r="J78" s="110" t="str">
        <f t="shared" si="4"/>
        <v>Kernproces_Zorg en Welzijn_Financiële hulpverstrekking</v>
      </c>
      <c r="K78" s="110" t="str">
        <f t="shared" si="5"/>
        <v>Kernproces_Zorg en Welzijn_Financiële hulpverstrekking_Beheren van voorschotten (bv op sociale uitkeringen)</v>
      </c>
      <c r="L78" s="109" t="str">
        <f>INDEX('4b. Resultaat stap 2'!E:E,MATCH($J78,'4b. Resultaat stap 2'!R:R,0))</f>
        <v>Kritiek</v>
      </c>
      <c r="M78" s="109" t="str">
        <f>INDEX('4b. Resultaat stap 2'!$F:$F,MATCH(J78,'4b. Resultaat stap 2'!$R:$R,0))</f>
        <v>Directe impact op financiële ondersteuning, met zeer ernstige financiële gevolgen bij problemen.</v>
      </c>
      <c r="N78" s="109" t="str">
        <f>INDEX('4b. Resultaat stap 2'!G:G,MATCH($J78,'4b. Resultaat stap 2'!R:R,0))</f>
        <v>Kritiek</v>
      </c>
      <c r="O78" s="109" t="str">
        <f>INDEX('4b. Resultaat stap 2'!H:H,MATCH($J78,'4b. Resultaat stap 2'!R:R,0))</f>
        <v>De onbeschikbaarheid, lekkage of aanpassing van informatie heeft een zeer ernstige impact op de reputatie van het lokaal bestuur. Dit zal een continue negatieve berichtgeving in de pers met zich meebrengen (er heerst een 'schandaalsfeer').</v>
      </c>
      <c r="P78" s="109" t="str">
        <f>INDEX('4b. Resultaat stap 2'!I:I,MATCH($J78,'4b. Resultaat stap 2'!R:R,0))</f>
        <v>Groot</v>
      </c>
      <c r="Q78" s="109" t="str">
        <f>INDEX('4b. Resultaat stap 2'!J:J,MATCH($J78,'4b. Resultaat stap 2'!R:R,0))</f>
        <v>De onbeschikbaarheid, lekkage of aanpassing van informatie kan leiden tot ernstige juridische gevolgen zoals boetes.</v>
      </c>
      <c r="R78" s="109" t="str">
        <f>INDEX('4b. Resultaat stap 2'!K:K,MATCH($J78,'4b. Resultaat stap 2'!R:R,0))</f>
        <v>Groot</v>
      </c>
      <c r="S78" s="109" t="str">
        <f>INDEX('4b. Resultaat stap 2'!L:L,MATCH($J78,'4b. Resultaat stap 2'!R:R,0))</f>
        <v>De onbeschikbaarheid, lekkage of aanpassing van informatie veroorzaakt een ernstige verstoring van de dienstverlening. Het proces kan maximaal 72 uur onbeschikbaar zijn zonder gevolgen voor de dienstverlening.</v>
      </c>
      <c r="T78" s="109" t="str">
        <f>INDEX('4b. Resultaat stap 2'!M:M,MATCH($J78,'4b. Resultaat stap 2'!R:R,0))</f>
        <v>Kritiek</v>
      </c>
      <c r="U78" s="109" t="str">
        <f>INDEX('4b. Resultaat stap 2'!N:N,MATCH($J78,'4b. Resultaat stap 2'!R:R,0))</f>
        <v>De onbeschikbaarheid of incorrectheid van informatie heeft een zeer ernstige impact op de financiële hulpverlening, met een compensatie voor gebruikers onmogelijk en meer dan 75% van de gebruikers geïmpacteerd.</v>
      </c>
      <c r="V78" s="109" t="str">
        <f>INDEX('4b. Resultaat stap 2'!O:O,MATCH($J78,'4b. Resultaat stap 2'!R:R,0))</f>
        <v>Kritiek</v>
      </c>
      <c r="W78" s="109" t="str">
        <f>INDEX('4c. Resultaat stap 3'!G:G,MATCH($K78,'4c. Resultaat stap 3'!T:T,0))</f>
        <v>Groot</v>
      </c>
      <c r="X78" s="109" t="str">
        <f>INDEX('4c. Resultaat stap 3'!H:H,MATCH($K78,'4c. Resultaat stap 3'!T:T,0))</f>
        <v>Voorschotten op sociale uitkeringen zijn essentieel voor de financiële ondersteuning van kwetsbare groepen. Problemen met informatie kunnen leiden tot ernstige financiële gevolgen, zoals verlies van inkomsten en juridische kosten, met financiële schade van 15-20% van de jaaromzet.</v>
      </c>
      <c r="Y78" s="109" t="str">
        <f>INDEX('4c. Resultaat stap 3'!I:I,MATCH($K78,'4c. Resultaat stap 3'!T:T,0))</f>
        <v>Kritiek</v>
      </c>
      <c r="Z78" s="109" t="str">
        <f>INDEX('4c. Resultaat stap 3'!J:J,MATCH($K78,'4c. Resultaat stap 3'!T:T,0))</f>
        <v>Problemen met beschikbaarheid, betrouwbaarheid of integriteit van informatie kunnen leiden tot zeer ernstige reputatieschade, resulterend in continue negatieve berichtgeving. Dit proces is cruciaal voor de financiële ondersteuning van burgers.</v>
      </c>
      <c r="AA78" s="109" t="str">
        <f>INDEX('4c. Resultaat stap 3'!K:K,MATCH($K78,'4c. Resultaat stap 3'!T:T,0))</f>
        <v>Groot</v>
      </c>
      <c r="AB78" s="109" t="str">
        <f>INDEX('4c. Resultaat stap 3'!L:L,MATCH($K78,'4c. Resultaat stap 3'!T:T,0))</f>
        <v>De onbeschikbaarheid, lekkage of aanpassing van informatie kan leiden tot ernstige juridische gevolgen zoals boetes, gezien het belang van correcte beheer van voorschotten op sociale uitkeringen.</v>
      </c>
      <c r="AC78" s="109" t="str">
        <f>INDEX('4c. Resultaat stap 3'!M:M,MATCH($K78,'4c. Resultaat stap 3'!T:T,0))</f>
        <v>Kritiek</v>
      </c>
      <c r="AD78" s="109" t="str">
        <f>INDEX('4c. Resultaat stap 3'!N:N,MATCH($K78,'4c. Resultaat stap 3'!T:T,0))</f>
        <v>De onbeschikbaarheid, lekkage of aanpassing van informatie kan leiden tot zeer ernstige verstoringen in de financiële ondersteuning van voorschotten, wat directe negatieve gevolgen heeft voor de betrokkenen.</v>
      </c>
      <c r="AE78" s="109" t="str">
        <f>INDEX('4c. Resultaat stap 3'!O:O,MATCH($K78,'4c. Resultaat stap 3'!T:T,0))</f>
        <v>Gemiddeld</v>
      </c>
      <c r="AF78" s="109" t="str">
        <f>INDEX('4c. Resultaat stap 3'!P:P,MATCH($K78,'4c. Resultaat stap 3'!T:T,0))</f>
        <v>De onbeschikbaarheid, lekkage of aanpassing van informatie in dit proces kan leiden tot aanzienlijke verstoringen in het beheren van voorschotten, waarbij tot 50% van de gebruikers wordt geïmpacteerd. Er is financiële schade voor gebruikers.</v>
      </c>
      <c r="AG78" s="109" t="str">
        <f>INDEX('4c. Resultaat stap 3'!Q:Q,MATCH($K78,'4c. Resultaat stap 3'!T:T,0))</f>
        <v>Kritiek</v>
      </c>
      <c r="AH78" s="109">
        <f t="shared" si="6"/>
        <v>2</v>
      </c>
      <c r="AI78" s="109" t="str">
        <f t="shared" si="7"/>
        <v>Kritiek</v>
      </c>
      <c r="AJ78" s="109" t="s">
        <v>198</v>
      </c>
      <c r="AK78" s="109"/>
      <c r="AL78" s="109" t="s">
        <v>2250</v>
      </c>
      <c r="AM78" s="109"/>
      <c r="AN78" s="109"/>
    </row>
    <row r="79" spans="1:40" ht="135" x14ac:dyDescent="0.25">
      <c r="A79" s="109" t="s">
        <v>13</v>
      </c>
      <c r="B79" s="109" t="s">
        <v>57</v>
      </c>
      <c r="C79" s="109" t="s">
        <v>64</v>
      </c>
      <c r="D79" s="109">
        <v>270</v>
      </c>
      <c r="E79" s="109" t="s">
        <v>628</v>
      </c>
      <c r="F79" s="10" t="s">
        <v>2261</v>
      </c>
      <c r="G79" s="79" t="s">
        <v>139</v>
      </c>
      <c r="H79" s="110" t="str">
        <f>INDEX('4a. Resultaat stap 1'!E:E,MATCH($J79,'4a. Resultaat stap 1'!I:I,0))</f>
        <v>Nee</v>
      </c>
      <c r="I79" s="110" t="e">
        <f>INDEX(Datavalidatie!$L$2:$L$28,MATCH(Table325[[#This Row],[CATEGORIE_DOMEIN_GROEP]],Datavalidatie!$K$2:$K$28,0))</f>
        <v>#N/A</v>
      </c>
      <c r="J79" s="110" t="str">
        <f t="shared" si="4"/>
        <v>Kernproces_Zorg en Welzijn_Financiële hulpverstrekking</v>
      </c>
      <c r="K79" s="110" t="str">
        <f t="shared" si="5"/>
        <v>Kernproces_Zorg en Welzijn_Financiële hulpverstrekking_Beheren van sociale premie voor jeugdactiviteiten</v>
      </c>
      <c r="L79" s="109" t="str">
        <f>INDEX('4b. Resultaat stap 2'!E:E,MATCH($J79,'4b. Resultaat stap 2'!R:R,0))</f>
        <v>Kritiek</v>
      </c>
      <c r="M79" s="109" t="str">
        <f>INDEX('4b. Resultaat stap 2'!$F:$F,MATCH(J79,'4b. Resultaat stap 2'!$R:$R,0))</f>
        <v>Directe impact op financiële ondersteuning, met zeer ernstige financiële gevolgen bij problemen.</v>
      </c>
      <c r="N79" s="109" t="str">
        <f>INDEX('4b. Resultaat stap 2'!G:G,MATCH($J79,'4b. Resultaat stap 2'!R:R,0))</f>
        <v>Kritiek</v>
      </c>
      <c r="O79" s="109" t="str">
        <f>INDEX('4b. Resultaat stap 2'!H:H,MATCH($J79,'4b. Resultaat stap 2'!R:R,0))</f>
        <v>De onbeschikbaarheid, lekkage of aanpassing van informatie heeft een zeer ernstige impact op de reputatie van het lokaal bestuur. Dit zal een continue negatieve berichtgeving in de pers met zich meebrengen (er heerst een 'schandaalsfeer').</v>
      </c>
      <c r="P79" s="109" t="str">
        <f>INDEX('4b. Resultaat stap 2'!I:I,MATCH($J79,'4b. Resultaat stap 2'!R:R,0))</f>
        <v>Groot</v>
      </c>
      <c r="Q79" s="109" t="str">
        <f>INDEX('4b. Resultaat stap 2'!J:J,MATCH($J79,'4b. Resultaat stap 2'!R:R,0))</f>
        <v>De onbeschikbaarheid, lekkage of aanpassing van informatie kan leiden tot ernstige juridische gevolgen zoals boetes.</v>
      </c>
      <c r="R79" s="109" t="str">
        <f>INDEX('4b. Resultaat stap 2'!K:K,MATCH($J79,'4b. Resultaat stap 2'!R:R,0))</f>
        <v>Groot</v>
      </c>
      <c r="S79" s="109" t="str">
        <f>INDEX('4b. Resultaat stap 2'!L:L,MATCH($J79,'4b. Resultaat stap 2'!R:R,0))</f>
        <v>De onbeschikbaarheid, lekkage of aanpassing van informatie veroorzaakt een ernstige verstoring van de dienstverlening. Het proces kan maximaal 72 uur onbeschikbaar zijn zonder gevolgen voor de dienstverlening.</v>
      </c>
      <c r="T79" s="109" t="str">
        <f>INDEX('4b. Resultaat stap 2'!M:M,MATCH($J79,'4b. Resultaat stap 2'!R:R,0))</f>
        <v>Kritiek</v>
      </c>
      <c r="U79" s="109" t="str">
        <f>INDEX('4b. Resultaat stap 2'!N:N,MATCH($J79,'4b. Resultaat stap 2'!R:R,0))</f>
        <v>De onbeschikbaarheid of incorrectheid van informatie heeft een zeer ernstige impact op de financiële hulpverlening, met een compensatie voor gebruikers onmogelijk en meer dan 75% van de gebruikers geïmpacteerd.</v>
      </c>
      <c r="V79" s="109" t="str">
        <f>INDEX('4b. Resultaat stap 2'!O:O,MATCH($J79,'4b. Resultaat stap 2'!R:R,0))</f>
        <v>Kritiek</v>
      </c>
      <c r="W79" s="109" t="str">
        <f>INDEX('4c. Resultaat stap 3'!G:G,MATCH($K79,'4c. Resultaat stap 3'!T:T,0))</f>
        <v>Groot</v>
      </c>
      <c r="X79" s="109" t="str">
        <f>INDEX('4c. Resultaat stap 3'!H:H,MATCH($K79,'4c. Resultaat stap 3'!T:T,0))</f>
        <v>Sociale premies voor jeugdactiviteiten zijn belangrijk voor de ondersteuning van jongeren. Problemen met informatie kunnen leiden tot ernstige financiële gevolgen, zoals verlies van subsidies en administratieve kosten, met financiële schade van 15-20% van de jaaromzet.</v>
      </c>
      <c r="Y79" s="109" t="str">
        <f>INDEX('4c. Resultaat stap 3'!I:I,MATCH($K79,'4c. Resultaat stap 3'!T:T,0))</f>
        <v>Groot</v>
      </c>
      <c r="Z79" s="109" t="str">
        <f>INDEX('4c. Resultaat stap 3'!J:J,MATCH($K79,'4c. Resultaat stap 3'!T:T,0))</f>
        <v>Problemen met beschikbaarheid, betrouwbaarheid of integriteit van informatie kunnen leiden tot ernstige reputatieschade, resulterend in enkele dagen negatieve berichtgeving. Dit proces is belangrijk voor de ondersteuning van jeugdactiviteiten.</v>
      </c>
      <c r="AA79" s="109" t="str">
        <f>INDEX('4c. Resultaat stap 3'!K:K,MATCH($K79,'4c. Resultaat stap 3'!T:T,0))</f>
        <v>Groot</v>
      </c>
      <c r="AB79" s="109" t="str">
        <f>INDEX('4c. Resultaat stap 3'!L:L,MATCH($K79,'4c. Resultaat stap 3'!T:T,0))</f>
        <v>De onbeschikbaarheid, lekkage of aanpassing van informatie kan leiden tot ernstige juridische gevolgen zoals boetes, gezien het belang van correcte sociale premies voor jeugdactiviteiten.</v>
      </c>
      <c r="AC79" s="109" t="str">
        <f>INDEX('4c. Resultaat stap 3'!M:M,MATCH($K79,'4c. Resultaat stap 3'!T:T,0))</f>
        <v>Groot</v>
      </c>
      <c r="AD79" s="109" t="str">
        <f>INDEX('4c. Resultaat stap 3'!N:N,MATCH($K79,'4c. Resultaat stap 3'!T:T,0))</f>
        <v>De onbeschikbaarheid, lekkage of aanpassing van informatie kan leiden tot ernstige verstoringen in de financiële ondersteuning van jeugdactiviteiten, wat directe negatieve gevolgen heeft voor de betrokken jongeren en hun families.</v>
      </c>
      <c r="AE79" s="109" t="str">
        <f>INDEX('4c. Resultaat stap 3'!O:O,MATCH($K79,'4c. Resultaat stap 3'!T:T,0))</f>
        <v>Groot</v>
      </c>
      <c r="AF79" s="109" t="str">
        <f>INDEX('4c. Resultaat stap 3'!P:P,MATCH($K79,'4c. Resultaat stap 3'!T:T,0))</f>
        <v>De onbeschikbaarheid, lekkage of aanpassing van informatie in dit proces kan leiden tot ernstige verstoringen in de financiële ondersteuning voor jeugdactiviteiten, waarbij tot 75% van de gebruikers wordt geïmpacteerd. Er is blijvende impact voor gebruikers.</v>
      </c>
      <c r="AG79" s="109" t="str">
        <f>INDEX('4c. Resultaat stap 3'!Q:Q,MATCH($K79,'4c. Resultaat stap 3'!T:T,0))</f>
        <v>Groot</v>
      </c>
      <c r="AH79" s="109">
        <f t="shared" si="6"/>
        <v>0</v>
      </c>
      <c r="AI79" s="109" t="str">
        <f t="shared" si="7"/>
        <v>Niet kritiek</v>
      </c>
      <c r="AJ79" s="109" t="s">
        <v>198</v>
      </c>
      <c r="AK79" s="109"/>
      <c r="AL79" s="109" t="s">
        <v>2250</v>
      </c>
      <c r="AM79" s="109"/>
      <c r="AN79" s="109"/>
    </row>
    <row r="80" spans="1:40" ht="135" x14ac:dyDescent="0.25">
      <c r="A80" s="109" t="s">
        <v>13</v>
      </c>
      <c r="B80" s="109" t="s">
        <v>57</v>
      </c>
      <c r="C80" s="109" t="s">
        <v>64</v>
      </c>
      <c r="D80" s="109">
        <v>271</v>
      </c>
      <c r="E80" s="109" t="s">
        <v>629</v>
      </c>
      <c r="F80" s="10" t="s">
        <v>2261</v>
      </c>
      <c r="G80" s="79" t="s">
        <v>139</v>
      </c>
      <c r="H80" s="110" t="str">
        <f>INDEX('4a. Resultaat stap 1'!E:E,MATCH($J80,'4a. Resultaat stap 1'!I:I,0))</f>
        <v>Nee</v>
      </c>
      <c r="I80" s="110" t="e">
        <f>INDEX(Datavalidatie!$L$2:$L$28,MATCH(Table325[[#This Row],[CATEGORIE_DOMEIN_GROEP]],Datavalidatie!$K$2:$K$28,0))</f>
        <v>#N/A</v>
      </c>
      <c r="J80" s="110" t="str">
        <f t="shared" si="4"/>
        <v>Kernproces_Zorg en Welzijn_Financiële hulpverstrekking</v>
      </c>
      <c r="K80" s="110" t="str">
        <f t="shared" si="5"/>
        <v>Kernproces_Zorg en Welzijn_Financiële hulpverstrekking_Beheren van tussenkomst eerste maand huishuur</v>
      </c>
      <c r="L80" s="109" t="str">
        <f>INDEX('4b. Resultaat stap 2'!E:E,MATCH($J80,'4b. Resultaat stap 2'!R:R,0))</f>
        <v>Kritiek</v>
      </c>
      <c r="M80" s="109" t="str">
        <f>INDEX('4b. Resultaat stap 2'!$F:$F,MATCH(J80,'4b. Resultaat stap 2'!$R:$R,0))</f>
        <v>Directe impact op financiële ondersteuning, met zeer ernstige financiële gevolgen bij problemen.</v>
      </c>
      <c r="N80" s="109" t="str">
        <f>INDEX('4b. Resultaat stap 2'!G:G,MATCH($J80,'4b. Resultaat stap 2'!R:R,0))</f>
        <v>Kritiek</v>
      </c>
      <c r="O80" s="109" t="str">
        <f>INDEX('4b. Resultaat stap 2'!H:H,MATCH($J80,'4b. Resultaat stap 2'!R:R,0))</f>
        <v>De onbeschikbaarheid, lekkage of aanpassing van informatie heeft een zeer ernstige impact op de reputatie van het lokaal bestuur. Dit zal een continue negatieve berichtgeving in de pers met zich meebrengen (er heerst een 'schandaalsfeer').</v>
      </c>
      <c r="P80" s="109" t="str">
        <f>INDEX('4b. Resultaat stap 2'!I:I,MATCH($J80,'4b. Resultaat stap 2'!R:R,0))</f>
        <v>Groot</v>
      </c>
      <c r="Q80" s="109" t="str">
        <f>INDEX('4b. Resultaat stap 2'!J:J,MATCH($J80,'4b. Resultaat stap 2'!R:R,0))</f>
        <v>De onbeschikbaarheid, lekkage of aanpassing van informatie kan leiden tot ernstige juridische gevolgen zoals boetes.</v>
      </c>
      <c r="R80" s="109" t="str">
        <f>INDEX('4b. Resultaat stap 2'!K:K,MATCH($J80,'4b. Resultaat stap 2'!R:R,0))</f>
        <v>Groot</v>
      </c>
      <c r="S80" s="109" t="str">
        <f>INDEX('4b. Resultaat stap 2'!L:L,MATCH($J80,'4b. Resultaat stap 2'!R:R,0))</f>
        <v>De onbeschikbaarheid, lekkage of aanpassing van informatie veroorzaakt een ernstige verstoring van de dienstverlening. Het proces kan maximaal 72 uur onbeschikbaar zijn zonder gevolgen voor de dienstverlening.</v>
      </c>
      <c r="T80" s="109" t="str">
        <f>INDEX('4b. Resultaat stap 2'!M:M,MATCH($J80,'4b. Resultaat stap 2'!R:R,0))</f>
        <v>Kritiek</v>
      </c>
      <c r="U80" s="109" t="str">
        <f>INDEX('4b. Resultaat stap 2'!N:N,MATCH($J80,'4b. Resultaat stap 2'!R:R,0))</f>
        <v>De onbeschikbaarheid of incorrectheid van informatie heeft een zeer ernstige impact op de financiële hulpverlening, met een compensatie voor gebruikers onmogelijk en meer dan 75% van de gebruikers geïmpacteerd.</v>
      </c>
      <c r="V80" s="109" t="str">
        <f>INDEX('4b. Resultaat stap 2'!O:O,MATCH($J80,'4b. Resultaat stap 2'!R:R,0))</f>
        <v>Kritiek</v>
      </c>
      <c r="W80" s="109" t="str">
        <f>INDEX('4c. Resultaat stap 3'!G:G,MATCH($K80,'4c. Resultaat stap 3'!T:T,0))</f>
        <v>Groot</v>
      </c>
      <c r="X80" s="109" t="str">
        <f>INDEX('4c. Resultaat stap 3'!H:H,MATCH($K80,'4c. Resultaat stap 3'!T:T,0))</f>
        <v>De tussenkomst in de eerste maand huishuur is belangrijk voor de ondersteuning van kwetsbare groepen. Problemen met informatie kunnen leiden tot ernstige financiële gevolgen, zoals verlies van subsidies en administratieve kosten, met financiële schade van 15-20% van de jaaromzet.</v>
      </c>
      <c r="Y80" s="109" t="str">
        <f>INDEX('4c. Resultaat stap 3'!I:I,MATCH($K80,'4c. Resultaat stap 3'!T:T,0))</f>
        <v>Groot</v>
      </c>
      <c r="Z80" s="109" t="str">
        <f>INDEX('4c. Resultaat stap 3'!J:J,MATCH($K80,'4c. Resultaat stap 3'!T:T,0))</f>
        <v>Problemen met beschikbaarheid, betrouwbaarheid of integriteit van informatie kunnen leiden tot ernstige reputatieschade, resulterend in enkele dagen negatieve berichtgeving. Dit proces is belangrijk voor de ondersteuning van huurders.</v>
      </c>
      <c r="AA80" s="109" t="str">
        <f>INDEX('4c. Resultaat stap 3'!K:K,MATCH($K80,'4c. Resultaat stap 3'!T:T,0))</f>
        <v>Groot</v>
      </c>
      <c r="AB80" s="109" t="str">
        <f>INDEX('4c. Resultaat stap 3'!L:L,MATCH($K80,'4c. Resultaat stap 3'!T:T,0))</f>
        <v>De onbeschikbaarheid, lekkage of aanpassing van informatie kan leiden tot ernstige juridische gevolgen zoals boetes, gezien het belang van correcte financiële tussenkomsten voor huishuur.</v>
      </c>
      <c r="AC80" s="109" t="str">
        <f>INDEX('4c. Resultaat stap 3'!M:M,MATCH($K80,'4c. Resultaat stap 3'!T:T,0))</f>
        <v>Kritiek</v>
      </c>
      <c r="AD80" s="109" t="str">
        <f>INDEX('4c. Resultaat stap 3'!N:N,MATCH($K80,'4c. Resultaat stap 3'!T:T,0))</f>
        <v>De onbeschikbaarheid, lekkage of aanpassing van informatie kan leiden tot zeer ernstige verstoringen in de financiële ondersteuning van huishuur, wat directe negatieve gevolgen heeft voor de betrokkenen.</v>
      </c>
      <c r="AE80" s="109" t="str">
        <f>INDEX('4c. Resultaat stap 3'!O:O,MATCH($K80,'4c. Resultaat stap 3'!T:T,0))</f>
        <v>Gemiddeld</v>
      </c>
      <c r="AF80" s="109" t="str">
        <f>INDEX('4c. Resultaat stap 3'!P:P,MATCH($K80,'4c. Resultaat stap 3'!T:T,0))</f>
        <v xml:space="preserve">De onbeschikbaarheid, lekkage of aanpassing van informatie in dit proces kan leiden tot aanzienlijke verstoringen in de financiële ondersteuning voor huishuur, waarbij tot 50% van de gebruikers wordt geïmpacteerd. </v>
      </c>
      <c r="AG80" s="109" t="str">
        <f>INDEX('4c. Resultaat stap 3'!Q:Q,MATCH($K80,'4c. Resultaat stap 3'!T:T,0))</f>
        <v>Kritiek</v>
      </c>
      <c r="AH80" s="109">
        <f t="shared" si="6"/>
        <v>1</v>
      </c>
      <c r="AI80" s="109" t="str">
        <f t="shared" si="7"/>
        <v>Kritiek</v>
      </c>
      <c r="AJ80" s="109" t="s">
        <v>198</v>
      </c>
      <c r="AK80" s="109"/>
      <c r="AL80" s="109" t="s">
        <v>2250</v>
      </c>
      <c r="AM80" s="109"/>
      <c r="AN80" s="109"/>
    </row>
    <row r="81" spans="1:40" ht="135" x14ac:dyDescent="0.25">
      <c r="A81" s="109" t="s">
        <v>13</v>
      </c>
      <c r="B81" s="109" t="s">
        <v>57</v>
      </c>
      <c r="C81" s="109" t="s">
        <v>64</v>
      </c>
      <c r="D81" s="109">
        <v>272</v>
      </c>
      <c r="E81" s="109" t="s">
        <v>630</v>
      </c>
      <c r="F81" s="10" t="s">
        <v>2261</v>
      </c>
      <c r="G81" s="79" t="s">
        <v>139</v>
      </c>
      <c r="H81" s="110" t="str">
        <f>INDEX('4a. Resultaat stap 1'!E:E,MATCH($J81,'4a. Resultaat stap 1'!I:I,0))</f>
        <v>Nee</v>
      </c>
      <c r="I81" s="110" t="e">
        <f>INDEX(Datavalidatie!$L$2:$L$28,MATCH(Table325[[#This Row],[CATEGORIE_DOMEIN_GROEP]],Datavalidatie!$K$2:$K$28,0))</f>
        <v>#N/A</v>
      </c>
      <c r="J81" s="110" t="str">
        <f t="shared" si="4"/>
        <v>Kernproces_Zorg en Welzijn_Financiële hulpverstrekking</v>
      </c>
      <c r="K81" s="110" t="str">
        <f t="shared" si="5"/>
        <v>Kernproces_Zorg en Welzijn_Financiële hulpverstrekking_Beheren van tussenkomst in energiefacturen</v>
      </c>
      <c r="L81" s="109" t="str">
        <f>INDEX('4b. Resultaat stap 2'!E:E,MATCH($J81,'4b. Resultaat stap 2'!R:R,0))</f>
        <v>Kritiek</v>
      </c>
      <c r="M81" s="109" t="str">
        <f>INDEX('4b. Resultaat stap 2'!$F:$F,MATCH(J81,'4b. Resultaat stap 2'!$R:$R,0))</f>
        <v>Directe impact op financiële ondersteuning, met zeer ernstige financiële gevolgen bij problemen.</v>
      </c>
      <c r="N81" s="109" t="str">
        <f>INDEX('4b. Resultaat stap 2'!G:G,MATCH($J81,'4b. Resultaat stap 2'!R:R,0))</f>
        <v>Kritiek</v>
      </c>
      <c r="O81" s="109" t="str">
        <f>INDEX('4b. Resultaat stap 2'!H:H,MATCH($J81,'4b. Resultaat stap 2'!R:R,0))</f>
        <v>De onbeschikbaarheid, lekkage of aanpassing van informatie heeft een zeer ernstige impact op de reputatie van het lokaal bestuur. Dit zal een continue negatieve berichtgeving in de pers met zich meebrengen (er heerst een 'schandaalsfeer').</v>
      </c>
      <c r="P81" s="109" t="str">
        <f>INDEX('4b. Resultaat stap 2'!I:I,MATCH($J81,'4b. Resultaat stap 2'!R:R,0))</f>
        <v>Groot</v>
      </c>
      <c r="Q81" s="109" t="str">
        <f>INDEX('4b. Resultaat stap 2'!J:J,MATCH($J81,'4b. Resultaat stap 2'!R:R,0))</f>
        <v>De onbeschikbaarheid, lekkage of aanpassing van informatie kan leiden tot ernstige juridische gevolgen zoals boetes.</v>
      </c>
      <c r="R81" s="109" t="str">
        <f>INDEX('4b. Resultaat stap 2'!K:K,MATCH($J81,'4b. Resultaat stap 2'!R:R,0))</f>
        <v>Groot</v>
      </c>
      <c r="S81" s="109" t="str">
        <f>INDEX('4b. Resultaat stap 2'!L:L,MATCH($J81,'4b. Resultaat stap 2'!R:R,0))</f>
        <v>De onbeschikbaarheid, lekkage of aanpassing van informatie veroorzaakt een ernstige verstoring van de dienstverlening. Het proces kan maximaal 72 uur onbeschikbaar zijn zonder gevolgen voor de dienstverlening.</v>
      </c>
      <c r="T81" s="109" t="str">
        <f>INDEX('4b. Resultaat stap 2'!M:M,MATCH($J81,'4b. Resultaat stap 2'!R:R,0))</f>
        <v>Kritiek</v>
      </c>
      <c r="U81" s="109" t="str">
        <f>INDEX('4b. Resultaat stap 2'!N:N,MATCH($J81,'4b. Resultaat stap 2'!R:R,0))</f>
        <v>De onbeschikbaarheid of incorrectheid van informatie heeft een zeer ernstige impact op de financiële hulpverlening, met een compensatie voor gebruikers onmogelijk en meer dan 75% van de gebruikers geïmpacteerd.</v>
      </c>
      <c r="V81" s="109" t="str">
        <f>INDEX('4b. Resultaat stap 2'!O:O,MATCH($J81,'4b. Resultaat stap 2'!R:R,0))</f>
        <v>Kritiek</v>
      </c>
      <c r="W81" s="109" t="str">
        <f>INDEX('4c. Resultaat stap 3'!G:G,MATCH($K81,'4c. Resultaat stap 3'!T:T,0))</f>
        <v>Groot</v>
      </c>
      <c r="X81" s="109" t="str">
        <f>INDEX('4c. Resultaat stap 3'!H:H,MATCH($K81,'4c. Resultaat stap 3'!T:T,0))</f>
        <v>De tussenkomst in energiefacturen is belangrijk voor de ondersteuning van kwetsbare groepen. Problemen met informatie kunnen leiden tot ernstige financiële gevolgen, zoals verlies van subsidies en administratieve kosten, met financiële schade van 15-20% van de jaaromzet.</v>
      </c>
      <c r="Y81" s="109" t="str">
        <f>INDEX('4c. Resultaat stap 3'!I:I,MATCH($K81,'4c. Resultaat stap 3'!T:T,0))</f>
        <v>Groot</v>
      </c>
      <c r="Z81" s="109" t="str">
        <f>INDEX('4c. Resultaat stap 3'!J:J,MATCH($K81,'4c. Resultaat stap 3'!T:T,0))</f>
        <v>Problemen met beschikbaarheid, betrouwbaarheid of integriteit van informatie kunnen leiden tot ernstige reputatieschade, resulterend in enkele dagen negatieve berichtgeving. Dit proces is belangrijk voor de ondersteuning van burgers bij energiekosten.</v>
      </c>
      <c r="AA81" s="109" t="str">
        <f>INDEX('4c. Resultaat stap 3'!K:K,MATCH($K81,'4c. Resultaat stap 3'!T:T,0))</f>
        <v>Groot</v>
      </c>
      <c r="AB81" s="109" t="str">
        <f>INDEX('4c. Resultaat stap 3'!L:L,MATCH($K81,'4c. Resultaat stap 3'!T:T,0))</f>
        <v>De onbeschikbaarheid, lekkage of aanpassing van informatie kan leiden tot ernstige juridische gevolgen zoals boetes, gezien het belang van correcte financiële tussenkomsten voor energiefacturen.</v>
      </c>
      <c r="AC81" s="109" t="str">
        <f>INDEX('4c. Resultaat stap 3'!M:M,MATCH($K81,'4c. Resultaat stap 3'!T:T,0))</f>
        <v>Kritiek</v>
      </c>
      <c r="AD81" s="109" t="str">
        <f>INDEX('4c. Resultaat stap 3'!N:N,MATCH($K81,'4c. Resultaat stap 3'!T:T,0))</f>
        <v>De onbeschikbaarheid, lekkage of aanpassing van informatie kan leiden tot zeer ernstige verstoringen in de financiële ondersteuning van energiefacturen, wat directe negatieve gevolgen heeft voor de betrokkenen.</v>
      </c>
      <c r="AE81" s="109" t="str">
        <f>INDEX('4c. Resultaat stap 3'!O:O,MATCH($K81,'4c. Resultaat stap 3'!T:T,0))</f>
        <v>Gemiddeld</v>
      </c>
      <c r="AF81" s="109" t="str">
        <f>INDEX('4c. Resultaat stap 3'!P:P,MATCH($K81,'4c. Resultaat stap 3'!T:T,0))</f>
        <v xml:space="preserve">De onbeschikbaarheid, lekkage of aanpassing van informatie in dit proces kan leiden tot aanzienlijke verstoringen in de financiële ondersteuning voor energiekosten, waarbij tot 50% van de gebruikers wordt geïmpacteerd. </v>
      </c>
      <c r="AG81" s="109" t="str">
        <f>INDEX('4c. Resultaat stap 3'!Q:Q,MATCH($K81,'4c. Resultaat stap 3'!T:T,0))</f>
        <v>Kritiek</v>
      </c>
      <c r="AH81" s="109">
        <f t="shared" si="6"/>
        <v>1</v>
      </c>
      <c r="AI81" s="109" t="str">
        <f t="shared" si="7"/>
        <v>Kritiek</v>
      </c>
      <c r="AJ81" s="109" t="s">
        <v>198</v>
      </c>
      <c r="AK81" s="109"/>
      <c r="AL81" s="109" t="s">
        <v>2250</v>
      </c>
      <c r="AM81" s="109"/>
      <c r="AN81" s="109"/>
    </row>
    <row r="82" spans="1:40" ht="135" x14ac:dyDescent="0.25">
      <c r="A82" s="109" t="s">
        <v>13</v>
      </c>
      <c r="B82" s="109" t="s">
        <v>57</v>
      </c>
      <c r="C82" s="109" t="s">
        <v>64</v>
      </c>
      <c r="D82" s="109">
        <v>273</v>
      </c>
      <c r="E82" s="109" t="s">
        <v>631</v>
      </c>
      <c r="F82" s="10" t="s">
        <v>2261</v>
      </c>
      <c r="G82" s="79" t="s">
        <v>136</v>
      </c>
      <c r="H82" s="110" t="str">
        <f>INDEX('4a. Resultaat stap 1'!E:E,MATCH($J82,'4a. Resultaat stap 1'!I:I,0))</f>
        <v>Nee</v>
      </c>
      <c r="I82" s="110" t="e">
        <f>INDEX(Datavalidatie!$L$2:$L$28,MATCH(Table325[[#This Row],[CATEGORIE_DOMEIN_GROEP]],Datavalidatie!$K$2:$K$28,0))</f>
        <v>#N/A</v>
      </c>
      <c r="J82" s="110" t="str">
        <f t="shared" si="4"/>
        <v>Kernproces_Zorg en Welzijn_Financiële hulpverstrekking</v>
      </c>
      <c r="K82" s="110" t="str">
        <f t="shared" si="5"/>
        <v>Kernproces_Zorg en Welzijn_Financiële hulpverstrekking_Beheren van tussenkomst in farmaceutische en (para-) medische kosten</v>
      </c>
      <c r="L82" s="109" t="str">
        <f>INDEX('4b. Resultaat stap 2'!E:E,MATCH($J82,'4b. Resultaat stap 2'!R:R,0))</f>
        <v>Kritiek</v>
      </c>
      <c r="M82" s="109" t="str">
        <f>INDEX('4b. Resultaat stap 2'!$F:$F,MATCH(J82,'4b. Resultaat stap 2'!$R:$R,0))</f>
        <v>Directe impact op financiële ondersteuning, met zeer ernstige financiële gevolgen bij problemen.</v>
      </c>
      <c r="N82" s="109" t="str">
        <f>INDEX('4b. Resultaat stap 2'!G:G,MATCH($J82,'4b. Resultaat stap 2'!R:R,0))</f>
        <v>Kritiek</v>
      </c>
      <c r="O82" s="109" t="str">
        <f>INDEX('4b. Resultaat stap 2'!H:H,MATCH($J82,'4b. Resultaat stap 2'!R:R,0))</f>
        <v>De onbeschikbaarheid, lekkage of aanpassing van informatie heeft een zeer ernstige impact op de reputatie van het lokaal bestuur. Dit zal een continue negatieve berichtgeving in de pers met zich meebrengen (er heerst een 'schandaalsfeer').</v>
      </c>
      <c r="P82" s="109" t="str">
        <f>INDEX('4b. Resultaat stap 2'!I:I,MATCH($J82,'4b. Resultaat stap 2'!R:R,0))</f>
        <v>Groot</v>
      </c>
      <c r="Q82" s="109" t="str">
        <f>INDEX('4b. Resultaat stap 2'!J:J,MATCH($J82,'4b. Resultaat stap 2'!R:R,0))</f>
        <v>De onbeschikbaarheid, lekkage of aanpassing van informatie kan leiden tot ernstige juridische gevolgen zoals boetes.</v>
      </c>
      <c r="R82" s="109" t="str">
        <f>INDEX('4b. Resultaat stap 2'!K:K,MATCH($J82,'4b. Resultaat stap 2'!R:R,0))</f>
        <v>Groot</v>
      </c>
      <c r="S82" s="109" t="str">
        <f>INDEX('4b. Resultaat stap 2'!L:L,MATCH($J82,'4b. Resultaat stap 2'!R:R,0))</f>
        <v>De onbeschikbaarheid, lekkage of aanpassing van informatie veroorzaakt een ernstige verstoring van de dienstverlening. Het proces kan maximaal 72 uur onbeschikbaar zijn zonder gevolgen voor de dienstverlening.</v>
      </c>
      <c r="T82" s="109" t="str">
        <f>INDEX('4b. Resultaat stap 2'!M:M,MATCH($J82,'4b. Resultaat stap 2'!R:R,0))</f>
        <v>Kritiek</v>
      </c>
      <c r="U82" s="109" t="str">
        <f>INDEX('4b. Resultaat stap 2'!N:N,MATCH($J82,'4b. Resultaat stap 2'!R:R,0))</f>
        <v>De onbeschikbaarheid of incorrectheid van informatie heeft een zeer ernstige impact op de financiële hulpverlening, met een compensatie voor gebruikers onmogelijk en meer dan 75% van de gebruikers geïmpacteerd.</v>
      </c>
      <c r="V82" s="109" t="str">
        <f>INDEX('4b. Resultaat stap 2'!O:O,MATCH($J82,'4b. Resultaat stap 2'!R:R,0))</f>
        <v>Kritiek</v>
      </c>
      <c r="W82" s="109" t="str">
        <f>INDEX('4c. Resultaat stap 3'!G:G,MATCH($K82,'4c. Resultaat stap 3'!T:T,0))</f>
        <v>Groot</v>
      </c>
      <c r="X82" s="109" t="str">
        <f>INDEX('4c. Resultaat stap 3'!H:H,MATCH($K82,'4c. Resultaat stap 3'!T:T,0))</f>
        <v>De tussenkomst in farmaceutische en (para-) medische kosten is essentieel voor de gezondheid van kwetsbare groepen. Problemen met informatie kunnen leiden tot ernstige financiële gevolgen, zoals verlies van inkomsten en juridische kosten, met financiële schade van 15-20% van de jaaromzet.</v>
      </c>
      <c r="Y82" s="109" t="str">
        <f>INDEX('4c. Resultaat stap 3'!I:I,MATCH($K82,'4c. Resultaat stap 3'!T:T,0))</f>
        <v>Groot</v>
      </c>
      <c r="Z82" s="109" t="str">
        <f>INDEX('4c. Resultaat stap 3'!J:J,MATCH($K82,'4c. Resultaat stap 3'!T:T,0))</f>
        <v>Problemen met beschikbaarheid, betrouwbaarheid of integriteit van informatie kunnen leiden tot ernstige reputatieschade, resulterend in enkele dagen negatieve berichtgeving. Dit proces is belangrijk voor de ondersteuning van medische kosten.</v>
      </c>
      <c r="AA82" s="109" t="str">
        <f>INDEX('4c. Resultaat stap 3'!K:K,MATCH($K82,'4c. Resultaat stap 3'!T:T,0))</f>
        <v>Groot</v>
      </c>
      <c r="AB82" s="109" t="str">
        <f>INDEX('4c. Resultaat stap 3'!L:L,MATCH($K82,'4c. Resultaat stap 3'!T:T,0))</f>
        <v>De onbeschikbaarheid, lekkage of aanpassing van informatie kan leiden tot ernstige juridische gevolgen zoals boetes, gezien het belang van correcte financiële tussenkomsten voor farmaceutische en medische kosten.</v>
      </c>
      <c r="AC82" s="109" t="str">
        <f>INDEX('4c. Resultaat stap 3'!M:M,MATCH($K82,'4c. Resultaat stap 3'!T:T,0))</f>
        <v>Kritiek</v>
      </c>
      <c r="AD82" s="109" t="str">
        <f>INDEX('4c. Resultaat stap 3'!N:N,MATCH($K82,'4c. Resultaat stap 3'!T:T,0))</f>
        <v>De onbeschikbaarheid, lekkage of aanpassing van informatie kan leiden tot zeer ernstige verstoringen in de financiële ondersteuning van medische kosten, wat directe negatieve gevolgen heeft voor de gezondheid van de betrokkenen.</v>
      </c>
      <c r="AE82" s="109" t="str">
        <f>INDEX('4c. Resultaat stap 3'!O:O,MATCH($K82,'4c. Resultaat stap 3'!T:T,0))</f>
        <v>Gemiddeld</v>
      </c>
      <c r="AF82" s="109" t="str">
        <f>INDEX('4c. Resultaat stap 3'!P:P,MATCH($K82,'4c. Resultaat stap 3'!T:T,0))</f>
        <v xml:space="preserve">De onbeschikbaarheid, lekkage of aanpassing van informatie in dit proces kan leiden tot aanzienlijke verstoringen in de financiële ondersteuning voor medische kosten, waarbij maximaal 50% van de gebruikers wordt geïmpacteerd. </v>
      </c>
      <c r="AG82" s="109" t="str">
        <f>INDEX('4c. Resultaat stap 3'!Q:Q,MATCH($K82,'4c. Resultaat stap 3'!T:T,0))</f>
        <v>Kritiek</v>
      </c>
      <c r="AH82" s="109">
        <f t="shared" si="6"/>
        <v>1</v>
      </c>
      <c r="AI82" s="109" t="str">
        <f t="shared" si="7"/>
        <v>Kritiek</v>
      </c>
      <c r="AJ82" s="109" t="s">
        <v>198</v>
      </c>
      <c r="AK82" s="109"/>
      <c r="AL82" s="109" t="s">
        <v>2250</v>
      </c>
      <c r="AM82" s="109"/>
      <c r="AN82" s="109"/>
    </row>
    <row r="83" spans="1:40" ht="135" x14ac:dyDescent="0.25">
      <c r="A83" s="109" t="s">
        <v>13</v>
      </c>
      <c r="B83" s="109" t="s">
        <v>57</v>
      </c>
      <c r="C83" s="109" t="s">
        <v>64</v>
      </c>
      <c r="D83" s="109">
        <v>274</v>
      </c>
      <c r="E83" s="109" t="s">
        <v>632</v>
      </c>
      <c r="F83" s="10" t="s">
        <v>2261</v>
      </c>
      <c r="G83" s="79" t="s">
        <v>139</v>
      </c>
      <c r="H83" s="110" t="str">
        <f>INDEX('4a. Resultaat stap 1'!E:E,MATCH($J83,'4a. Resultaat stap 1'!I:I,0))</f>
        <v>Nee</v>
      </c>
      <c r="I83" s="110" t="e">
        <f>INDEX(Datavalidatie!$L$2:$L$28,MATCH(Table325[[#This Row],[CATEGORIE_DOMEIN_GROEP]],Datavalidatie!$K$2:$K$28,0))</f>
        <v>#N/A</v>
      </c>
      <c r="J83" s="110" t="str">
        <f t="shared" si="4"/>
        <v>Kernproces_Zorg en Welzijn_Financiële hulpverstrekking</v>
      </c>
      <c r="K83" s="110" t="str">
        <f t="shared" si="5"/>
        <v>Kernproces_Zorg en Welzijn_Financiële hulpverstrekking_Beheren van tussenkomst in huurwaarborg</v>
      </c>
      <c r="L83" s="109" t="str">
        <f>INDEX('4b. Resultaat stap 2'!E:E,MATCH($J83,'4b. Resultaat stap 2'!R:R,0))</f>
        <v>Kritiek</v>
      </c>
      <c r="M83" s="109" t="str">
        <f>INDEX('4b. Resultaat stap 2'!$F:$F,MATCH(J83,'4b. Resultaat stap 2'!$R:$R,0))</f>
        <v>Directe impact op financiële ondersteuning, met zeer ernstige financiële gevolgen bij problemen.</v>
      </c>
      <c r="N83" s="109" t="str">
        <f>INDEX('4b. Resultaat stap 2'!G:G,MATCH($J83,'4b. Resultaat stap 2'!R:R,0))</f>
        <v>Kritiek</v>
      </c>
      <c r="O83" s="109" t="str">
        <f>INDEX('4b. Resultaat stap 2'!H:H,MATCH($J83,'4b. Resultaat stap 2'!R:R,0))</f>
        <v>De onbeschikbaarheid, lekkage of aanpassing van informatie heeft een zeer ernstige impact op de reputatie van het lokaal bestuur. Dit zal een continue negatieve berichtgeving in de pers met zich meebrengen (er heerst een 'schandaalsfeer').</v>
      </c>
      <c r="P83" s="109" t="str">
        <f>INDEX('4b. Resultaat stap 2'!I:I,MATCH($J83,'4b. Resultaat stap 2'!R:R,0))</f>
        <v>Groot</v>
      </c>
      <c r="Q83" s="109" t="str">
        <f>INDEX('4b. Resultaat stap 2'!J:J,MATCH($J83,'4b. Resultaat stap 2'!R:R,0))</f>
        <v>De onbeschikbaarheid, lekkage of aanpassing van informatie kan leiden tot ernstige juridische gevolgen zoals boetes.</v>
      </c>
      <c r="R83" s="109" t="str">
        <f>INDEX('4b. Resultaat stap 2'!K:K,MATCH($J83,'4b. Resultaat stap 2'!R:R,0))</f>
        <v>Groot</v>
      </c>
      <c r="S83" s="109" t="str">
        <f>INDEX('4b. Resultaat stap 2'!L:L,MATCH($J83,'4b. Resultaat stap 2'!R:R,0))</f>
        <v>De onbeschikbaarheid, lekkage of aanpassing van informatie veroorzaakt een ernstige verstoring van de dienstverlening. Het proces kan maximaal 72 uur onbeschikbaar zijn zonder gevolgen voor de dienstverlening.</v>
      </c>
      <c r="T83" s="109" t="str">
        <f>INDEX('4b. Resultaat stap 2'!M:M,MATCH($J83,'4b. Resultaat stap 2'!R:R,0))</f>
        <v>Kritiek</v>
      </c>
      <c r="U83" s="109" t="str">
        <f>INDEX('4b. Resultaat stap 2'!N:N,MATCH($J83,'4b. Resultaat stap 2'!R:R,0))</f>
        <v>De onbeschikbaarheid of incorrectheid van informatie heeft een zeer ernstige impact op de financiële hulpverlening, met een compensatie voor gebruikers onmogelijk en meer dan 75% van de gebruikers geïmpacteerd.</v>
      </c>
      <c r="V83" s="109" t="str">
        <f>INDEX('4b. Resultaat stap 2'!O:O,MATCH($J83,'4b. Resultaat stap 2'!R:R,0))</f>
        <v>Kritiek</v>
      </c>
      <c r="W83" s="109" t="str">
        <f>INDEX('4c. Resultaat stap 3'!G:G,MATCH($K83,'4c. Resultaat stap 3'!T:T,0))</f>
        <v>Groot</v>
      </c>
      <c r="X83" s="109" t="str">
        <f>INDEX('4c. Resultaat stap 3'!H:H,MATCH($K83,'4c. Resultaat stap 3'!T:T,0))</f>
        <v>De tussenkomst in huurwaarborg is belangrijk voor de ondersteuning van kwetsbare groepen. Problemen met informatie kunnen leiden tot ernstige financiële gevolgen, zoals verlies van subsidies en administratieve kosten, met financiële schade van 15-20% van de jaaromzet.</v>
      </c>
      <c r="Y83" s="109" t="str">
        <f>INDEX('4c. Resultaat stap 3'!I:I,MATCH($K83,'4c. Resultaat stap 3'!T:T,0))</f>
        <v>Groot</v>
      </c>
      <c r="Z83" s="109" t="str">
        <f>INDEX('4c. Resultaat stap 3'!J:J,MATCH($K83,'4c. Resultaat stap 3'!T:T,0))</f>
        <v>Problemen met beschikbaarheid, betrouwbaarheid of integriteit van informatie kunnen leiden tot ernstige reputatieschade, resulterend in enkele dagen negatieve berichtgeving. Dit proces is belangrijk voor de ondersteuning van huurders.</v>
      </c>
      <c r="AA83" s="109" t="str">
        <f>INDEX('4c. Resultaat stap 3'!K:K,MATCH($K83,'4c. Resultaat stap 3'!T:T,0))</f>
        <v>Groot</v>
      </c>
      <c r="AB83" s="109" t="str">
        <f>INDEX('4c. Resultaat stap 3'!L:L,MATCH($K83,'4c. Resultaat stap 3'!T:T,0))</f>
        <v>De onbeschikbaarheid, lekkage of aanpassing van informatie kan leiden tot ernstige juridische gevolgen zoals boetes, gezien het belang van correcte financiële tussenkomsten voor huurwaarborg.</v>
      </c>
      <c r="AC83" s="109" t="str">
        <f>INDEX('4c. Resultaat stap 3'!M:M,MATCH($K83,'4c. Resultaat stap 3'!T:T,0))</f>
        <v>Kritiek</v>
      </c>
      <c r="AD83" s="109" t="str">
        <f>INDEX('4c. Resultaat stap 3'!N:N,MATCH($K83,'4c. Resultaat stap 3'!T:T,0))</f>
        <v>De onbeschikbaarheid, lekkage of aanpassing van informatie kan leiden tot zeer ernstige verstoringen in de financiële ondersteuning van huurwaarborg, wat directe negatieve gevolgen heeft voor de betrokkenen.</v>
      </c>
      <c r="AE83" s="109" t="str">
        <f>INDEX('4c. Resultaat stap 3'!O:O,MATCH($K83,'4c. Resultaat stap 3'!T:T,0))</f>
        <v>Gemiddeld</v>
      </c>
      <c r="AF83" s="109" t="str">
        <f>INDEX('4c. Resultaat stap 3'!P:P,MATCH($K83,'4c. Resultaat stap 3'!T:T,0))</f>
        <v>De onbeschikbaarheid, lekkage of aanpassing van informatie in dit proces kan leiden tot aanzienlijke verstoringen in de financiële ondersteuning voor huurwaarborg, waarbij maximaal 50% van de gebruikers wordt geïmpacteerd.</v>
      </c>
      <c r="AG83" s="109" t="str">
        <f>INDEX('4c. Resultaat stap 3'!Q:Q,MATCH($K83,'4c. Resultaat stap 3'!T:T,0))</f>
        <v>Kritiek</v>
      </c>
      <c r="AH83" s="109">
        <f t="shared" si="6"/>
        <v>1</v>
      </c>
      <c r="AI83" s="109" t="str">
        <f t="shared" si="7"/>
        <v>Kritiek</v>
      </c>
      <c r="AJ83" s="109" t="s">
        <v>198</v>
      </c>
      <c r="AK83" s="109"/>
      <c r="AL83" s="109" t="s">
        <v>2250</v>
      </c>
      <c r="AM83" s="109"/>
      <c r="AN83" s="109"/>
    </row>
    <row r="84" spans="1:40" ht="150" x14ac:dyDescent="0.25">
      <c r="A84" s="109" t="s">
        <v>13</v>
      </c>
      <c r="B84" s="109" t="s">
        <v>57</v>
      </c>
      <c r="C84" s="109" t="s">
        <v>64</v>
      </c>
      <c r="D84" s="109">
        <v>275</v>
      </c>
      <c r="E84" s="109" t="s">
        <v>633</v>
      </c>
      <c r="F84" s="10" t="s">
        <v>2261</v>
      </c>
      <c r="G84" s="79" t="s">
        <v>139</v>
      </c>
      <c r="H84" s="110" t="str">
        <f>INDEX('4a. Resultaat stap 1'!E:E,MATCH($J84,'4a. Resultaat stap 1'!I:I,0))</f>
        <v>Nee</v>
      </c>
      <c r="I84" s="110" t="e">
        <f>INDEX(Datavalidatie!$L$2:$L$28,MATCH(Table325[[#This Row],[CATEGORIE_DOMEIN_GROEP]],Datavalidatie!$K$2:$K$28,0))</f>
        <v>#N/A</v>
      </c>
      <c r="J84" s="110" t="str">
        <f t="shared" si="4"/>
        <v>Kernproces_Zorg en Welzijn_Financiële hulpverstrekking</v>
      </c>
      <c r="K84" s="110" t="str">
        <f t="shared" si="5"/>
        <v>Kernproces_Zorg en Welzijn_Financiële hulpverstrekking_Beheren van tussenkomst in mutualiteitsbijdragen</v>
      </c>
      <c r="L84" s="109" t="str">
        <f>INDEX('4b. Resultaat stap 2'!E:E,MATCH($J84,'4b. Resultaat stap 2'!R:R,0))</f>
        <v>Kritiek</v>
      </c>
      <c r="M84" s="109" t="str">
        <f>INDEX('4b. Resultaat stap 2'!$F:$F,MATCH(J84,'4b. Resultaat stap 2'!$R:$R,0))</f>
        <v>Directe impact op financiële ondersteuning, met zeer ernstige financiële gevolgen bij problemen.</v>
      </c>
      <c r="N84" s="109" t="str">
        <f>INDEX('4b. Resultaat stap 2'!G:G,MATCH($J84,'4b. Resultaat stap 2'!R:R,0))</f>
        <v>Kritiek</v>
      </c>
      <c r="O84" s="109" t="str">
        <f>INDEX('4b. Resultaat stap 2'!H:H,MATCH($J84,'4b. Resultaat stap 2'!R:R,0))</f>
        <v>De onbeschikbaarheid, lekkage of aanpassing van informatie heeft een zeer ernstige impact op de reputatie van het lokaal bestuur. Dit zal een continue negatieve berichtgeving in de pers met zich meebrengen (er heerst een 'schandaalsfeer').</v>
      </c>
      <c r="P84" s="109" t="str">
        <f>INDEX('4b. Resultaat stap 2'!I:I,MATCH($J84,'4b. Resultaat stap 2'!R:R,0))</f>
        <v>Groot</v>
      </c>
      <c r="Q84" s="109" t="str">
        <f>INDEX('4b. Resultaat stap 2'!J:J,MATCH($J84,'4b. Resultaat stap 2'!R:R,0))</f>
        <v>De onbeschikbaarheid, lekkage of aanpassing van informatie kan leiden tot ernstige juridische gevolgen zoals boetes.</v>
      </c>
      <c r="R84" s="109" t="str">
        <f>INDEX('4b. Resultaat stap 2'!K:K,MATCH($J84,'4b. Resultaat stap 2'!R:R,0))</f>
        <v>Groot</v>
      </c>
      <c r="S84" s="109" t="str">
        <f>INDEX('4b. Resultaat stap 2'!L:L,MATCH($J84,'4b. Resultaat stap 2'!R:R,0))</f>
        <v>De onbeschikbaarheid, lekkage of aanpassing van informatie veroorzaakt een ernstige verstoring van de dienstverlening. Het proces kan maximaal 72 uur onbeschikbaar zijn zonder gevolgen voor de dienstverlening.</v>
      </c>
      <c r="T84" s="109" t="str">
        <f>INDEX('4b. Resultaat stap 2'!M:M,MATCH($J84,'4b. Resultaat stap 2'!R:R,0))</f>
        <v>Kritiek</v>
      </c>
      <c r="U84" s="109" t="str">
        <f>INDEX('4b. Resultaat stap 2'!N:N,MATCH($J84,'4b. Resultaat stap 2'!R:R,0))</f>
        <v>De onbeschikbaarheid of incorrectheid van informatie heeft een zeer ernstige impact op de financiële hulpverlening, met een compensatie voor gebruikers onmogelijk en meer dan 75% van de gebruikers geïmpacteerd.</v>
      </c>
      <c r="V84" s="109" t="str">
        <f>INDEX('4b. Resultaat stap 2'!O:O,MATCH($J84,'4b. Resultaat stap 2'!R:R,0))</f>
        <v>Kritiek</v>
      </c>
      <c r="W84" s="109" t="str">
        <f>INDEX('4c. Resultaat stap 3'!G:G,MATCH($K84,'4c. Resultaat stap 3'!T:T,0))</f>
        <v>Groot</v>
      </c>
      <c r="X84" s="109" t="str">
        <f>INDEX('4c. Resultaat stap 3'!H:H,MATCH($K84,'4c. Resultaat stap 3'!T:T,0))</f>
        <v>De tussenkomst in mutualiteitsbijdragen is belangrijk voor de ondersteuning van kwetsbare groepen. Problemen met informatie kunnen leiden tot ernstige financiële gevolgen, zoals verlies van subsidies en administratieve kosten, met financiële schade van 15-20% van de jaaromzet.</v>
      </c>
      <c r="Y84" s="109" t="str">
        <f>INDEX('4c. Resultaat stap 3'!I:I,MATCH($K84,'4c. Resultaat stap 3'!T:T,0))</f>
        <v>Groot</v>
      </c>
      <c r="Z84" s="109" t="str">
        <f>INDEX('4c. Resultaat stap 3'!J:J,MATCH($K84,'4c. Resultaat stap 3'!T:T,0))</f>
        <v>Problemen met beschikbaarheid, betrouwbaarheid of integriteit van informatie kunnen leiden tot ernstige reputatieschade, resulterend in enkele dagen negatieve berichtgeving. Dit proces is belangrijk voor de ondersteuning van mutualiteitsbijdragen.</v>
      </c>
      <c r="AA84" s="109" t="str">
        <f>INDEX('4c. Resultaat stap 3'!K:K,MATCH($K84,'4c. Resultaat stap 3'!T:T,0))</f>
        <v>Groot</v>
      </c>
      <c r="AB84" s="109" t="str">
        <f>INDEX('4c. Resultaat stap 3'!L:L,MATCH($K84,'4c. Resultaat stap 3'!T:T,0))</f>
        <v>De onbeschikbaarheid, lekkage of aanpassing van informatie kan leiden tot ernstige juridische gevolgen zoals boetes, gezien het belang van correcte financiële tussenkomsten voor mutualiteitsbijdragen.</v>
      </c>
      <c r="AC84" s="109" t="str">
        <f>INDEX('4c. Resultaat stap 3'!M:M,MATCH($K84,'4c. Resultaat stap 3'!T:T,0))</f>
        <v>Kritiek</v>
      </c>
      <c r="AD84" s="109" t="str">
        <f>INDEX('4c. Resultaat stap 3'!N:N,MATCH($K84,'4c. Resultaat stap 3'!T:T,0))</f>
        <v>De onbeschikbaarheid, lekkage of aanpassing van informatie kan leiden tot zeer ernstige verstoringen in de financiële ondersteuning van mutualiteitsbijdragen, wat directe negatieve gevolgen heeft voor de betrokkenen.</v>
      </c>
      <c r="AE84" s="109" t="str">
        <f>INDEX('4c. Resultaat stap 3'!O:O,MATCH($K84,'4c. Resultaat stap 3'!T:T,0))</f>
        <v>Groot</v>
      </c>
      <c r="AF84" s="109" t="str">
        <f>INDEX('4c. Resultaat stap 3'!P:P,MATCH($K84,'4c. Resultaat stap 3'!T:T,0))</f>
        <v xml:space="preserve">De onbeschikbaarheid, lekkage of aanpassing van informatie in dit proces kan leiden tot ernstige verstoringen in de financiële ondersteuning voor mutualiteitsbijdragen, waarbij tot 75% van de gebruikers wordt geïmpacteerd. </v>
      </c>
      <c r="AG84" s="109" t="str">
        <f>INDEX('4c. Resultaat stap 3'!Q:Q,MATCH($K84,'4c. Resultaat stap 3'!T:T,0))</f>
        <v>Kritiek</v>
      </c>
      <c r="AH84" s="109">
        <f t="shared" si="6"/>
        <v>1</v>
      </c>
      <c r="AI84" s="109" t="str">
        <f t="shared" si="7"/>
        <v>Kritiek</v>
      </c>
      <c r="AJ84" s="109" t="s">
        <v>198</v>
      </c>
      <c r="AK84" s="109"/>
      <c r="AL84" s="109" t="s">
        <v>2250</v>
      </c>
      <c r="AM84" s="109"/>
      <c r="AN84" s="109"/>
    </row>
    <row r="85" spans="1:40" ht="135" x14ac:dyDescent="0.25">
      <c r="A85" s="109" t="s">
        <v>13</v>
      </c>
      <c r="B85" s="109" t="s">
        <v>57</v>
      </c>
      <c r="C85" s="109" t="s">
        <v>64</v>
      </c>
      <c r="D85" s="109">
        <v>276</v>
      </c>
      <c r="E85" s="109" t="s">
        <v>634</v>
      </c>
      <c r="F85" s="10" t="s">
        <v>2261</v>
      </c>
      <c r="G85" s="79" t="s">
        <v>139</v>
      </c>
      <c r="H85" s="110" t="str">
        <f>INDEX('4a. Resultaat stap 1'!E:E,MATCH($J85,'4a. Resultaat stap 1'!I:I,0))</f>
        <v>Nee</v>
      </c>
      <c r="I85" s="110" t="e">
        <f>INDEX(Datavalidatie!$L$2:$L$28,MATCH(Table325[[#This Row],[CATEGORIE_DOMEIN_GROEP]],Datavalidatie!$K$2:$K$28,0))</f>
        <v>#N/A</v>
      </c>
      <c r="J85" s="110" t="str">
        <f t="shared" si="4"/>
        <v>Kernproces_Zorg en Welzijn_Financiële hulpverstrekking</v>
      </c>
      <c r="K85" s="110" t="str">
        <f t="shared" si="5"/>
        <v>Kernproces_Zorg en Welzijn_Financiële hulpverstrekking_Beheren van tussenkomst leefgeld</v>
      </c>
      <c r="L85" s="109" t="str">
        <f>INDEX('4b. Resultaat stap 2'!E:E,MATCH($J85,'4b. Resultaat stap 2'!R:R,0))</f>
        <v>Kritiek</v>
      </c>
      <c r="M85" s="109" t="str">
        <f>INDEX('4b. Resultaat stap 2'!$F:$F,MATCH(J85,'4b. Resultaat stap 2'!$R:$R,0))</f>
        <v>Directe impact op financiële ondersteuning, met zeer ernstige financiële gevolgen bij problemen.</v>
      </c>
      <c r="N85" s="109" t="str">
        <f>INDEX('4b. Resultaat stap 2'!G:G,MATCH($J85,'4b. Resultaat stap 2'!R:R,0))</f>
        <v>Kritiek</v>
      </c>
      <c r="O85" s="109" t="str">
        <f>INDEX('4b. Resultaat stap 2'!H:H,MATCH($J85,'4b. Resultaat stap 2'!R:R,0))</f>
        <v>De onbeschikbaarheid, lekkage of aanpassing van informatie heeft een zeer ernstige impact op de reputatie van het lokaal bestuur. Dit zal een continue negatieve berichtgeving in de pers met zich meebrengen (er heerst een 'schandaalsfeer').</v>
      </c>
      <c r="P85" s="109" t="str">
        <f>INDEX('4b. Resultaat stap 2'!I:I,MATCH($J85,'4b. Resultaat stap 2'!R:R,0))</f>
        <v>Groot</v>
      </c>
      <c r="Q85" s="109" t="str">
        <f>INDEX('4b. Resultaat stap 2'!J:J,MATCH($J85,'4b. Resultaat stap 2'!R:R,0))</f>
        <v>De onbeschikbaarheid, lekkage of aanpassing van informatie kan leiden tot ernstige juridische gevolgen zoals boetes.</v>
      </c>
      <c r="R85" s="109" t="str">
        <f>INDEX('4b. Resultaat stap 2'!K:K,MATCH($J85,'4b. Resultaat stap 2'!R:R,0))</f>
        <v>Groot</v>
      </c>
      <c r="S85" s="109" t="str">
        <f>INDEX('4b. Resultaat stap 2'!L:L,MATCH($J85,'4b. Resultaat stap 2'!R:R,0))</f>
        <v>De onbeschikbaarheid, lekkage of aanpassing van informatie veroorzaakt een ernstige verstoring van de dienstverlening. Het proces kan maximaal 72 uur onbeschikbaar zijn zonder gevolgen voor de dienstverlening.</v>
      </c>
      <c r="T85" s="109" t="str">
        <f>INDEX('4b. Resultaat stap 2'!M:M,MATCH($J85,'4b. Resultaat stap 2'!R:R,0))</f>
        <v>Kritiek</v>
      </c>
      <c r="U85" s="109" t="str">
        <f>INDEX('4b. Resultaat stap 2'!N:N,MATCH($J85,'4b. Resultaat stap 2'!R:R,0))</f>
        <v>De onbeschikbaarheid of incorrectheid van informatie heeft een zeer ernstige impact op de financiële hulpverlening, met een compensatie voor gebruikers onmogelijk en meer dan 75% van de gebruikers geïmpacteerd.</v>
      </c>
      <c r="V85" s="109" t="str">
        <f>INDEX('4b. Resultaat stap 2'!O:O,MATCH($J85,'4b. Resultaat stap 2'!R:R,0))</f>
        <v>Kritiek</v>
      </c>
      <c r="W85" s="109" t="str">
        <f>INDEX('4c. Resultaat stap 3'!G:G,MATCH($K85,'4c. Resultaat stap 3'!T:T,0))</f>
        <v>Groot</v>
      </c>
      <c r="X85" s="109" t="str">
        <f>INDEX('4c. Resultaat stap 3'!H:H,MATCH($K85,'4c. Resultaat stap 3'!T:T,0))</f>
        <v>De tussenkomst in leefgeld is essentieel voor de dagelijkse ondersteuning van kwetsbare groepen. Problemen met informatie kunnen leiden tot ernstige financiële gevolgen, zoals verlies van inkomsten en juridische kosten, met financiële schade van 15-20% van de jaaromzet.</v>
      </c>
      <c r="Y85" s="109" t="str">
        <f>INDEX('4c. Resultaat stap 3'!I:I,MATCH($K85,'4c. Resultaat stap 3'!T:T,0))</f>
        <v>Kritiek</v>
      </c>
      <c r="Z85" s="109" t="str">
        <f>INDEX('4c. Resultaat stap 3'!J:J,MATCH($K85,'4c. Resultaat stap 3'!T:T,0))</f>
        <v>Problemen met beschikbaarheid, betrouwbaarheid of integriteit van informatie kunnen leiden tot zeer ernstige reputatieschade, resulterend in continue negatieve berichtgeving. Dit proces is cruciaal voor de financiële ondersteuning van burgers.</v>
      </c>
      <c r="AA85" s="109" t="str">
        <f>INDEX('4c. Resultaat stap 3'!K:K,MATCH($K85,'4c. Resultaat stap 3'!T:T,0))</f>
        <v>Groot</v>
      </c>
      <c r="AB85" s="109" t="str">
        <f>INDEX('4c. Resultaat stap 3'!L:L,MATCH($K85,'4c. Resultaat stap 3'!T:T,0))</f>
        <v>De onbeschikbaarheid, lekkage of aanpassing van informatie kan leiden tot ernstige juridische gevolgen zoals boetes, gezien het belang van correcte financiële tussenkomsten voor leefgeld.</v>
      </c>
      <c r="AC85" s="109" t="str">
        <f>INDEX('4c. Resultaat stap 3'!M:M,MATCH($K85,'4c. Resultaat stap 3'!T:T,0))</f>
        <v>Kritiek</v>
      </c>
      <c r="AD85" s="109" t="str">
        <f>INDEX('4c. Resultaat stap 3'!N:N,MATCH($K85,'4c. Resultaat stap 3'!T:T,0))</f>
        <v>De onbeschikbaarheid, lekkage of aanpassing van informatie kan leiden tot zeer ernstige verstoringen in de financiële ondersteuning van leefgeld, wat directe negatieve gevolgen heeft voor de betrokkenen.</v>
      </c>
      <c r="AE85" s="109" t="str">
        <f>INDEX('4c. Resultaat stap 3'!O:O,MATCH($K85,'4c. Resultaat stap 3'!T:T,0))</f>
        <v>Groot</v>
      </c>
      <c r="AF85" s="109" t="str">
        <f>INDEX('4c. Resultaat stap 3'!P:P,MATCH($K85,'4c. Resultaat stap 3'!T:T,0))</f>
        <v>De onbeschikbaarheid, lekkage of aanpassing van informatie in dit proces kan leiden tot ernstige verstoringen in de financiële ondersteuning voor leefgeld, waarbij tot 75% van de gebruikers wordt geïmpacteerd.</v>
      </c>
      <c r="AG85" s="109" t="str">
        <f>INDEX('4c. Resultaat stap 3'!Q:Q,MATCH($K85,'4c. Resultaat stap 3'!T:T,0))</f>
        <v>Kritiek</v>
      </c>
      <c r="AH85" s="109">
        <f t="shared" si="6"/>
        <v>2</v>
      </c>
      <c r="AI85" s="109" t="str">
        <f t="shared" si="7"/>
        <v>Kritiek</v>
      </c>
      <c r="AJ85" s="109" t="s">
        <v>198</v>
      </c>
      <c r="AK85" s="109"/>
      <c r="AL85" s="109" t="s">
        <v>2250</v>
      </c>
      <c r="AM85" s="109"/>
      <c r="AN85" s="109"/>
    </row>
    <row r="86" spans="1:40" ht="135" x14ac:dyDescent="0.25">
      <c r="A86" s="109" t="s">
        <v>13</v>
      </c>
      <c r="B86" s="109" t="s">
        <v>57</v>
      </c>
      <c r="C86" s="109" t="s">
        <v>64</v>
      </c>
      <c r="D86" s="109">
        <v>277</v>
      </c>
      <c r="E86" s="109" t="s">
        <v>635</v>
      </c>
      <c r="F86" s="10" t="s">
        <v>2261</v>
      </c>
      <c r="G86" s="79" t="s">
        <v>139</v>
      </c>
      <c r="H86" s="110" t="str">
        <f>INDEX('4a. Resultaat stap 1'!E:E,MATCH($J86,'4a. Resultaat stap 1'!I:I,0))</f>
        <v>Nee</v>
      </c>
      <c r="I86" s="110" t="e">
        <f>INDEX(Datavalidatie!$L$2:$L$28,MATCH(Table325[[#This Row],[CATEGORIE_DOMEIN_GROEP]],Datavalidatie!$K$2:$K$28,0))</f>
        <v>#N/A</v>
      </c>
      <c r="J86" s="110" t="str">
        <f t="shared" si="4"/>
        <v>Kernproces_Zorg en Welzijn_Financiële hulpverstrekking</v>
      </c>
      <c r="K86" s="110" t="str">
        <f t="shared" si="5"/>
        <v>Kernproces_Zorg en Welzijn_Financiële hulpverstrekking_Beheren van tussenkomst Nederlandse taallessen</v>
      </c>
      <c r="L86" s="109" t="str">
        <f>INDEX('4b. Resultaat stap 2'!E:E,MATCH($J86,'4b. Resultaat stap 2'!R:R,0))</f>
        <v>Kritiek</v>
      </c>
      <c r="M86" s="109" t="str">
        <f>INDEX('4b. Resultaat stap 2'!$F:$F,MATCH(J86,'4b. Resultaat stap 2'!$R:$R,0))</f>
        <v>Directe impact op financiële ondersteuning, met zeer ernstige financiële gevolgen bij problemen.</v>
      </c>
      <c r="N86" s="109" t="str">
        <f>INDEX('4b. Resultaat stap 2'!G:G,MATCH($J86,'4b. Resultaat stap 2'!R:R,0))</f>
        <v>Kritiek</v>
      </c>
      <c r="O86" s="109" t="str">
        <f>INDEX('4b. Resultaat stap 2'!H:H,MATCH($J86,'4b. Resultaat stap 2'!R:R,0))</f>
        <v>De onbeschikbaarheid, lekkage of aanpassing van informatie heeft een zeer ernstige impact op de reputatie van het lokaal bestuur. Dit zal een continue negatieve berichtgeving in de pers met zich meebrengen (er heerst een 'schandaalsfeer').</v>
      </c>
      <c r="P86" s="109" t="str">
        <f>INDEX('4b. Resultaat stap 2'!I:I,MATCH($J86,'4b. Resultaat stap 2'!R:R,0))</f>
        <v>Groot</v>
      </c>
      <c r="Q86" s="109" t="str">
        <f>INDEX('4b. Resultaat stap 2'!J:J,MATCH($J86,'4b. Resultaat stap 2'!R:R,0))</f>
        <v>De onbeschikbaarheid, lekkage of aanpassing van informatie kan leiden tot ernstige juridische gevolgen zoals boetes.</v>
      </c>
      <c r="R86" s="109" t="str">
        <f>INDEX('4b. Resultaat stap 2'!K:K,MATCH($J86,'4b. Resultaat stap 2'!R:R,0))</f>
        <v>Groot</v>
      </c>
      <c r="S86" s="109" t="str">
        <f>INDEX('4b. Resultaat stap 2'!L:L,MATCH($J86,'4b. Resultaat stap 2'!R:R,0))</f>
        <v>De onbeschikbaarheid, lekkage of aanpassing van informatie veroorzaakt een ernstige verstoring van de dienstverlening. Het proces kan maximaal 72 uur onbeschikbaar zijn zonder gevolgen voor de dienstverlening.</v>
      </c>
      <c r="T86" s="109" t="str">
        <f>INDEX('4b. Resultaat stap 2'!M:M,MATCH($J86,'4b. Resultaat stap 2'!R:R,0))</f>
        <v>Kritiek</v>
      </c>
      <c r="U86" s="109" t="str">
        <f>INDEX('4b. Resultaat stap 2'!N:N,MATCH($J86,'4b. Resultaat stap 2'!R:R,0))</f>
        <v>De onbeschikbaarheid of incorrectheid van informatie heeft een zeer ernstige impact op de financiële hulpverlening, met een compensatie voor gebruikers onmogelijk en meer dan 75% van de gebruikers geïmpacteerd.</v>
      </c>
      <c r="V86" s="109" t="str">
        <f>INDEX('4b. Resultaat stap 2'!O:O,MATCH($J86,'4b. Resultaat stap 2'!R:R,0))</f>
        <v>Kritiek</v>
      </c>
      <c r="W86" s="109" t="str">
        <f>INDEX('4c. Resultaat stap 3'!G:G,MATCH($K86,'4c. Resultaat stap 3'!T:T,0))</f>
        <v>Groot</v>
      </c>
      <c r="X86" s="109" t="str">
        <f>INDEX('4c. Resultaat stap 3'!H:H,MATCH($K86,'4c. Resultaat stap 3'!T:T,0))</f>
        <v>De tussenkomst in Nederlandse taallessen is belangrijk voor de integratie van kwetsbare groepen. Problemen met informatie kunnen leiden tot ernstige financiële gevolgen, zoals verlies van subsidies en administratieve kosten, met financiële schade van 15-20% van de jaaromzet.</v>
      </c>
      <c r="Y86" s="109" t="str">
        <f>INDEX('4c. Resultaat stap 3'!I:I,MATCH($K86,'4c. Resultaat stap 3'!T:T,0))</f>
        <v>Groot</v>
      </c>
      <c r="Z86" s="109" t="str">
        <f>INDEX('4c. Resultaat stap 3'!J:J,MATCH($K86,'4c. Resultaat stap 3'!T:T,0))</f>
        <v>Problemen met beschikbaarheid, betrouwbaarheid of integriteit van informatie kunnen leiden tot ernstige reputatieschade, resulterend in enkele dagen negatieve berichtgeving. Dit proces is belangrijk voor de integratie van anderstaligen.</v>
      </c>
      <c r="AA86" s="109" t="str">
        <f>INDEX('4c. Resultaat stap 3'!K:K,MATCH($K86,'4c. Resultaat stap 3'!T:T,0))</f>
        <v>Groot</v>
      </c>
      <c r="AB86" s="109" t="str">
        <f>INDEX('4c. Resultaat stap 3'!L:L,MATCH($K86,'4c. Resultaat stap 3'!T:T,0))</f>
        <v>De onbeschikbaarheid, lekkage of aanpassing van informatie kan leiden tot ernstige juridische gevolgen zoals boetes, gezien het belang van correcte financiële tussenkomsten voor taallessen.</v>
      </c>
      <c r="AC86" s="109" t="str">
        <f>INDEX('4c. Resultaat stap 3'!M:M,MATCH($K86,'4c. Resultaat stap 3'!T:T,0))</f>
        <v>Groot</v>
      </c>
      <c r="AD86" s="109" t="str">
        <f>INDEX('4c. Resultaat stap 3'!N:N,MATCH($K86,'4c. Resultaat stap 3'!T:T,0))</f>
        <v>De onbeschikbaarheid, lekkage of aanpassing van informatie kan leiden tot ernstige verstoringen in de financiële ondersteuning van taallessen, wat directe negatieve gevolgen heeft voor de integratie van de betrokkenen.</v>
      </c>
      <c r="AE86" s="109" t="str">
        <f>INDEX('4c. Resultaat stap 3'!O:O,MATCH($K86,'4c. Resultaat stap 3'!T:T,0))</f>
        <v>Groot</v>
      </c>
      <c r="AF86" s="109" t="str">
        <f>INDEX('4c. Resultaat stap 3'!P:P,MATCH($K86,'4c. Resultaat stap 3'!T:T,0))</f>
        <v>De onbeschikbaarheid, lekkage of aanpassing van informatie in dit proces kan leiden tot ernstige verstoringen in de financiële ondersteuning voor taallessen, waarbij tot 75% van de gebruikers wordt geïmpacteerd. Er is blijvende impact voor gebruikers.</v>
      </c>
      <c r="AG86" s="109" t="str">
        <f>INDEX('4c. Resultaat stap 3'!Q:Q,MATCH($K86,'4c. Resultaat stap 3'!T:T,0))</f>
        <v>Groot</v>
      </c>
      <c r="AH86" s="109">
        <f t="shared" si="6"/>
        <v>0</v>
      </c>
      <c r="AI86" s="109" t="str">
        <f t="shared" si="7"/>
        <v>Niet kritiek</v>
      </c>
      <c r="AJ86" s="109" t="s">
        <v>198</v>
      </c>
      <c r="AK86" s="109"/>
      <c r="AL86" s="109" t="s">
        <v>2250</v>
      </c>
      <c r="AM86" s="109"/>
      <c r="AN86" s="109"/>
    </row>
    <row r="87" spans="1:40" ht="135" x14ac:dyDescent="0.25">
      <c r="A87" s="109" t="s">
        <v>13</v>
      </c>
      <c r="B87" s="109" t="s">
        <v>57</v>
      </c>
      <c r="C87" s="109" t="s">
        <v>64</v>
      </c>
      <c r="D87" s="109">
        <v>278</v>
      </c>
      <c r="E87" s="109" t="s">
        <v>636</v>
      </c>
      <c r="F87" s="10" t="s">
        <v>2261</v>
      </c>
      <c r="G87" s="79" t="s">
        <v>139</v>
      </c>
      <c r="H87" s="110" t="str">
        <f>INDEX('4a. Resultaat stap 1'!E:E,MATCH($J87,'4a. Resultaat stap 1'!I:I,0))</f>
        <v>Nee</v>
      </c>
      <c r="I87" s="110" t="e">
        <f>INDEX(Datavalidatie!$L$2:$L$28,MATCH(Table325[[#This Row],[CATEGORIE_DOMEIN_GROEP]],Datavalidatie!$K$2:$K$28,0))</f>
        <v>#N/A</v>
      </c>
      <c r="J87" s="110" t="str">
        <f t="shared" si="4"/>
        <v>Kernproces_Zorg en Welzijn_Financiële hulpverstrekking</v>
      </c>
      <c r="K87" s="110" t="str">
        <f t="shared" si="5"/>
        <v>Kernproces_Zorg en Welzijn_Financiële hulpverstrekking_Beheren van tussenkomst voor haarverzorging</v>
      </c>
      <c r="L87" s="109" t="str">
        <f>INDEX('4b. Resultaat stap 2'!E:E,MATCH($J87,'4b. Resultaat stap 2'!R:R,0))</f>
        <v>Kritiek</v>
      </c>
      <c r="M87" s="109" t="str">
        <f>INDEX('4b. Resultaat stap 2'!$F:$F,MATCH(J87,'4b. Resultaat stap 2'!$R:$R,0))</f>
        <v>Directe impact op financiële ondersteuning, met zeer ernstige financiële gevolgen bij problemen.</v>
      </c>
      <c r="N87" s="109" t="str">
        <f>INDEX('4b. Resultaat stap 2'!G:G,MATCH($J87,'4b. Resultaat stap 2'!R:R,0))</f>
        <v>Kritiek</v>
      </c>
      <c r="O87" s="109" t="str">
        <f>INDEX('4b. Resultaat stap 2'!H:H,MATCH($J87,'4b. Resultaat stap 2'!R:R,0))</f>
        <v>De onbeschikbaarheid, lekkage of aanpassing van informatie heeft een zeer ernstige impact op de reputatie van het lokaal bestuur. Dit zal een continue negatieve berichtgeving in de pers met zich meebrengen (er heerst een 'schandaalsfeer').</v>
      </c>
      <c r="P87" s="109" t="str">
        <f>INDEX('4b. Resultaat stap 2'!I:I,MATCH($J87,'4b. Resultaat stap 2'!R:R,0))</f>
        <v>Groot</v>
      </c>
      <c r="Q87" s="109" t="str">
        <f>INDEX('4b. Resultaat stap 2'!J:J,MATCH($J87,'4b. Resultaat stap 2'!R:R,0))</f>
        <v>De onbeschikbaarheid, lekkage of aanpassing van informatie kan leiden tot ernstige juridische gevolgen zoals boetes.</v>
      </c>
      <c r="R87" s="109" t="str">
        <f>INDEX('4b. Resultaat stap 2'!K:K,MATCH($J87,'4b. Resultaat stap 2'!R:R,0))</f>
        <v>Groot</v>
      </c>
      <c r="S87" s="109" t="str">
        <f>INDEX('4b. Resultaat stap 2'!L:L,MATCH($J87,'4b. Resultaat stap 2'!R:R,0))</f>
        <v>De onbeschikbaarheid, lekkage of aanpassing van informatie veroorzaakt een ernstige verstoring van de dienstverlening. Het proces kan maximaal 72 uur onbeschikbaar zijn zonder gevolgen voor de dienstverlening.</v>
      </c>
      <c r="T87" s="109" t="str">
        <f>INDEX('4b. Resultaat stap 2'!M:M,MATCH($J87,'4b. Resultaat stap 2'!R:R,0))</f>
        <v>Kritiek</v>
      </c>
      <c r="U87" s="109" t="str">
        <f>INDEX('4b. Resultaat stap 2'!N:N,MATCH($J87,'4b. Resultaat stap 2'!R:R,0))</f>
        <v>De onbeschikbaarheid of incorrectheid van informatie heeft een zeer ernstige impact op de financiële hulpverlening, met een compensatie voor gebruikers onmogelijk en meer dan 75% van de gebruikers geïmpacteerd.</v>
      </c>
      <c r="V87" s="109" t="str">
        <f>INDEX('4b. Resultaat stap 2'!O:O,MATCH($J87,'4b. Resultaat stap 2'!R:R,0))</f>
        <v>Kritiek</v>
      </c>
      <c r="W87" s="109" t="str">
        <f>INDEX('4c. Resultaat stap 3'!G:G,MATCH($K87,'4c. Resultaat stap 3'!T:T,0))</f>
        <v>Gemiddeld</v>
      </c>
      <c r="X87" s="109" t="str">
        <f>INDEX('4c. Resultaat stap 3'!H:H,MATCH($K87,'4c. Resultaat stap 3'!T:T,0))</f>
        <v>De tussenkomst in haarverzorging is belangrijk voor de ondersteuning van kwetsbare groepen. Problemen met informatie kunnen leiden tot aanzienlijke financiële gevolgen, zoals verlies van subsidies en administratieve kosten, met financiële schade van 10-15% van de jaaromzet.</v>
      </c>
      <c r="Y87" s="109" t="str">
        <f>INDEX('4c. Resultaat stap 3'!I:I,MATCH($K87,'4c. Resultaat stap 3'!T:T,0))</f>
        <v>Gemiddeld</v>
      </c>
      <c r="Z87" s="109" t="str">
        <f>INDEX('4c. Resultaat stap 3'!J:J,MATCH($K87,'4c. Resultaat stap 3'!T:T,0))</f>
        <v>Problemen met beschikbaarheid, betrouwbaarheid of integriteit van informatie kunnen aanzienlijke reputatieschade veroorzaken, resulterend in éénmalige negatieve berichtgeving. Dit proces is belangrijk voor de persoonlijke verzorging van burgers.</v>
      </c>
      <c r="AA87" s="109" t="str">
        <f>INDEX('4c. Resultaat stap 3'!K:K,MATCH($K87,'4c. Resultaat stap 3'!T:T,0))</f>
        <v>Groot</v>
      </c>
      <c r="AB87" s="109" t="str">
        <f>INDEX('4c. Resultaat stap 3'!L:L,MATCH($K87,'4c. Resultaat stap 3'!T:T,0))</f>
        <v>De onbeschikbaarheid, lekkage of aanpassing van informatie kan leiden tot ernstige juridische gevolgen zoals boetes, gezien het belang van correcte financiële tussenkomsten voor haarverzorging.</v>
      </c>
      <c r="AC87" s="109" t="str">
        <f>INDEX('4c. Resultaat stap 3'!M:M,MATCH($K87,'4c. Resultaat stap 3'!T:T,0))</f>
        <v>Gemiddeld</v>
      </c>
      <c r="AD87" s="109" t="str">
        <f>INDEX('4c. Resultaat stap 3'!N:N,MATCH($K87,'4c. Resultaat stap 3'!T:T,0))</f>
        <v>De onbeschikbaarheid, lekkage of aanpassing van informatie kan leiden tot aanzienlijke verstoringen in de financiële ondersteuning van haarverzorging, wat directe negatieve gevolgen heeft voor de betrokkenen.</v>
      </c>
      <c r="AE87" s="109" t="str">
        <f>INDEX('4c. Resultaat stap 3'!O:O,MATCH($K87,'4c. Resultaat stap 3'!T:T,0))</f>
        <v>Gemiddeld</v>
      </c>
      <c r="AF87" s="109" t="str">
        <f>INDEX('4c. Resultaat stap 3'!P:P,MATCH($K87,'4c. Resultaat stap 3'!T:T,0))</f>
        <v>De onbeschikbaarheid, lekkage of aanpassing van informatie in dit proces kan leiden tot aanzienlijke verstoringen in de financiële ondersteuning voor haarverzorging, waarbij tot 50% van de gebruikers wordt geïmpacteerd. Er is financiële schade voor gebruikers.</v>
      </c>
      <c r="AG87" s="109" t="str">
        <f>INDEX('4c. Resultaat stap 3'!Q:Q,MATCH($K87,'4c. Resultaat stap 3'!T:T,0))</f>
        <v>Groot</v>
      </c>
      <c r="AH87" s="109">
        <f t="shared" si="6"/>
        <v>0</v>
      </c>
      <c r="AI87" s="109" t="str">
        <f t="shared" si="7"/>
        <v>Niet kritiek</v>
      </c>
      <c r="AJ87" s="109" t="s">
        <v>198</v>
      </c>
      <c r="AK87" s="109"/>
      <c r="AL87" s="109" t="s">
        <v>2250</v>
      </c>
      <c r="AM87" s="109"/>
      <c r="AN87" s="109"/>
    </row>
    <row r="88" spans="1:40" ht="135" x14ac:dyDescent="0.25">
      <c r="A88" s="109" t="s">
        <v>13</v>
      </c>
      <c r="B88" s="109" t="s">
        <v>57</v>
      </c>
      <c r="C88" s="109" t="s">
        <v>64</v>
      </c>
      <c r="D88" s="109">
        <v>279</v>
      </c>
      <c r="E88" s="109" t="s">
        <v>637</v>
      </c>
      <c r="F88" s="10" t="s">
        <v>2261</v>
      </c>
      <c r="G88" s="79" t="s">
        <v>139</v>
      </c>
      <c r="H88" s="110" t="str">
        <f>INDEX('4a. Resultaat stap 1'!E:E,MATCH($J88,'4a. Resultaat stap 1'!I:I,0))</f>
        <v>Nee</v>
      </c>
      <c r="I88" s="110" t="e">
        <f>INDEX(Datavalidatie!$L$2:$L$28,MATCH(Table325[[#This Row],[CATEGORIE_DOMEIN_GROEP]],Datavalidatie!$K$2:$K$28,0))</f>
        <v>#N/A</v>
      </c>
      <c r="J88" s="110" t="str">
        <f t="shared" si="4"/>
        <v>Kernproces_Zorg en Welzijn_Financiële hulpverstrekking</v>
      </c>
      <c r="K88" s="110" t="str">
        <f t="shared" si="5"/>
        <v>Kernproces_Zorg en Welzijn_Financiële hulpverstrekking_Beheren van vakantietoelage personen met een handicap</v>
      </c>
      <c r="L88" s="109" t="str">
        <f>INDEX('4b. Resultaat stap 2'!E:E,MATCH($J88,'4b. Resultaat stap 2'!R:R,0))</f>
        <v>Kritiek</v>
      </c>
      <c r="M88" s="109" t="str">
        <f>INDEX('4b. Resultaat stap 2'!$F:$F,MATCH(J88,'4b. Resultaat stap 2'!$R:$R,0))</f>
        <v>Directe impact op financiële ondersteuning, met zeer ernstige financiële gevolgen bij problemen.</v>
      </c>
      <c r="N88" s="109" t="str">
        <f>INDEX('4b. Resultaat stap 2'!G:G,MATCH($J88,'4b. Resultaat stap 2'!R:R,0))</f>
        <v>Kritiek</v>
      </c>
      <c r="O88" s="109" t="str">
        <f>INDEX('4b. Resultaat stap 2'!H:H,MATCH($J88,'4b. Resultaat stap 2'!R:R,0))</f>
        <v>De onbeschikbaarheid, lekkage of aanpassing van informatie heeft een zeer ernstige impact op de reputatie van het lokaal bestuur. Dit zal een continue negatieve berichtgeving in de pers met zich meebrengen (er heerst een 'schandaalsfeer').</v>
      </c>
      <c r="P88" s="109" t="str">
        <f>INDEX('4b. Resultaat stap 2'!I:I,MATCH($J88,'4b. Resultaat stap 2'!R:R,0))</f>
        <v>Groot</v>
      </c>
      <c r="Q88" s="109" t="str">
        <f>INDEX('4b. Resultaat stap 2'!J:J,MATCH($J88,'4b. Resultaat stap 2'!R:R,0))</f>
        <v>De onbeschikbaarheid, lekkage of aanpassing van informatie kan leiden tot ernstige juridische gevolgen zoals boetes.</v>
      </c>
      <c r="R88" s="109" t="str">
        <f>INDEX('4b. Resultaat stap 2'!K:K,MATCH($J88,'4b. Resultaat stap 2'!R:R,0))</f>
        <v>Groot</v>
      </c>
      <c r="S88" s="109" t="str">
        <f>INDEX('4b. Resultaat stap 2'!L:L,MATCH($J88,'4b. Resultaat stap 2'!R:R,0))</f>
        <v>De onbeschikbaarheid, lekkage of aanpassing van informatie veroorzaakt een ernstige verstoring van de dienstverlening. Het proces kan maximaal 72 uur onbeschikbaar zijn zonder gevolgen voor de dienstverlening.</v>
      </c>
      <c r="T88" s="109" t="str">
        <f>INDEX('4b. Resultaat stap 2'!M:M,MATCH($J88,'4b. Resultaat stap 2'!R:R,0))</f>
        <v>Kritiek</v>
      </c>
      <c r="U88" s="109" t="str">
        <f>INDEX('4b. Resultaat stap 2'!N:N,MATCH($J88,'4b. Resultaat stap 2'!R:R,0))</f>
        <v>De onbeschikbaarheid of incorrectheid van informatie heeft een zeer ernstige impact op de financiële hulpverlening, met een compensatie voor gebruikers onmogelijk en meer dan 75% van de gebruikers geïmpacteerd.</v>
      </c>
      <c r="V88" s="109" t="str">
        <f>INDEX('4b. Resultaat stap 2'!O:O,MATCH($J88,'4b. Resultaat stap 2'!R:R,0))</f>
        <v>Kritiek</v>
      </c>
      <c r="W88" s="109" t="str">
        <f>INDEX('4c. Resultaat stap 3'!G:G,MATCH($K88,'4c. Resultaat stap 3'!T:T,0))</f>
        <v>Groot</v>
      </c>
      <c r="X88" s="109" t="str">
        <f>INDEX('4c. Resultaat stap 3'!H:H,MATCH($K88,'4c. Resultaat stap 3'!T:T,0))</f>
        <v>De vakantietoelage voor personen met een handicap is belangrijk voor de ondersteuning van kwetsbare groepen. Problemen met informatie kunnen leiden tot ernstige financiële gevolgen, zoals verlies van subsidies en administratieve kosten, met financiële schade van 15-20% van de jaaromzet.</v>
      </c>
      <c r="Y88" s="109" t="str">
        <f>INDEX('4c. Resultaat stap 3'!I:I,MATCH($K88,'4c. Resultaat stap 3'!T:T,0))</f>
        <v>Groot</v>
      </c>
      <c r="Z88" s="109" t="str">
        <f>INDEX('4c. Resultaat stap 3'!J:J,MATCH($K88,'4c. Resultaat stap 3'!T:T,0))</f>
        <v>Problemen met beschikbaarheid, betrouwbaarheid of integriteit van informatie kunnen leiden tot ernstige reputatieschade, resulterend in enkele dagen negatieve berichtgeving. Dit proces is belangrijk voor de ondersteuning van vakanties voor personen met een handicap.</v>
      </c>
      <c r="AA88" s="109" t="str">
        <f>INDEX('4c. Resultaat stap 3'!K:K,MATCH($K88,'4c. Resultaat stap 3'!T:T,0))</f>
        <v>Groot</v>
      </c>
      <c r="AB88" s="109" t="str">
        <f>INDEX('4c. Resultaat stap 3'!L:L,MATCH($K88,'4c. Resultaat stap 3'!T:T,0))</f>
        <v>De onbeschikbaarheid, lekkage of aanpassing van informatie kan leiden tot ernstige juridische gevolgen zoals boetes, gezien het belang van correcte vakantietoelagen voor personen met een handicap.</v>
      </c>
      <c r="AC88" s="109" t="str">
        <f>INDEX('4c. Resultaat stap 3'!M:M,MATCH($K88,'4c. Resultaat stap 3'!T:T,0))</f>
        <v>Kritiek</v>
      </c>
      <c r="AD88" s="109" t="str">
        <f>INDEX('4c. Resultaat stap 3'!N:N,MATCH($K88,'4c. Resultaat stap 3'!T:T,0))</f>
        <v>De onbeschikbaarheid, lekkage of aanpassing van informatie kan leiden tot zeer ernstige verstoringen in de financiële ondersteuning van vakantietoelagen, wat directe negatieve gevolgen heeft voor de betrokkenen.</v>
      </c>
      <c r="AE88" s="109" t="str">
        <f>INDEX('4c. Resultaat stap 3'!O:O,MATCH($K88,'4c. Resultaat stap 3'!T:T,0))</f>
        <v>Gemiddeld</v>
      </c>
      <c r="AF88" s="109" t="str">
        <f>INDEX('4c. Resultaat stap 3'!P:P,MATCH($K88,'4c. Resultaat stap 3'!T:T,0))</f>
        <v xml:space="preserve">De onbeschikbaarheid, lekkage of aanpassing van informatie in dit proces kan leiden tot aanzienlijke verstoringen in de financiële ondersteuning voor vakantietoelagen, waarbij tot 50% van de gebruikers wordt geïmpacteerd. </v>
      </c>
      <c r="AG88" s="109" t="str">
        <f>INDEX('4c. Resultaat stap 3'!Q:Q,MATCH($K88,'4c. Resultaat stap 3'!T:T,0))</f>
        <v>Kritiek</v>
      </c>
      <c r="AH88" s="109">
        <f t="shared" si="6"/>
        <v>1</v>
      </c>
      <c r="AI88" s="109" t="str">
        <f t="shared" si="7"/>
        <v>Kritiek</v>
      </c>
      <c r="AJ88" s="109" t="s">
        <v>198</v>
      </c>
      <c r="AK88" s="109"/>
      <c r="AL88" s="109" t="s">
        <v>2250</v>
      </c>
      <c r="AM88" s="109"/>
      <c r="AN88" s="109"/>
    </row>
    <row r="89" spans="1:40" ht="150" x14ac:dyDescent="0.25">
      <c r="A89" s="109" t="s">
        <v>13</v>
      </c>
      <c r="B89" s="109" t="s">
        <v>57</v>
      </c>
      <c r="C89" s="109" t="s">
        <v>64</v>
      </c>
      <c r="D89" s="109">
        <v>280</v>
      </c>
      <c r="E89" s="109" t="s">
        <v>638</v>
      </c>
      <c r="F89" s="10" t="s">
        <v>2261</v>
      </c>
      <c r="G89" s="79" t="s">
        <v>139</v>
      </c>
      <c r="H89" s="110" t="str">
        <f>INDEX('4a. Resultaat stap 1'!E:E,MATCH($J89,'4a. Resultaat stap 1'!I:I,0))</f>
        <v>Nee</v>
      </c>
      <c r="I89" s="110" t="e">
        <f>INDEX(Datavalidatie!$L$2:$L$28,MATCH(Table325[[#This Row],[CATEGORIE_DOMEIN_GROEP]],Datavalidatie!$K$2:$K$28,0))</f>
        <v>#N/A</v>
      </c>
      <c r="J89" s="110" t="str">
        <f t="shared" si="4"/>
        <v>Kernproces_Zorg en Welzijn_Financiële hulpverstrekking</v>
      </c>
      <c r="K89" s="110" t="str">
        <f t="shared" si="5"/>
        <v>Kernproces_Zorg en Welzijn_Financiële hulpverstrekking_Beheren van tussenkomst taxivervoer, minder mobiele personen</v>
      </c>
      <c r="L89" s="109" t="str">
        <f>INDEX('4b. Resultaat stap 2'!E:E,MATCH($J89,'4b. Resultaat stap 2'!R:R,0))</f>
        <v>Kritiek</v>
      </c>
      <c r="M89" s="109" t="str">
        <f>INDEX('4b. Resultaat stap 2'!$F:$F,MATCH(J89,'4b. Resultaat stap 2'!$R:$R,0))</f>
        <v>Directe impact op financiële ondersteuning, met zeer ernstige financiële gevolgen bij problemen.</v>
      </c>
      <c r="N89" s="109" t="str">
        <f>INDEX('4b. Resultaat stap 2'!G:G,MATCH($J89,'4b. Resultaat stap 2'!R:R,0))</f>
        <v>Kritiek</v>
      </c>
      <c r="O89" s="109" t="str">
        <f>INDEX('4b. Resultaat stap 2'!H:H,MATCH($J89,'4b. Resultaat stap 2'!R:R,0))</f>
        <v>De onbeschikbaarheid, lekkage of aanpassing van informatie heeft een zeer ernstige impact op de reputatie van het lokaal bestuur. Dit zal een continue negatieve berichtgeving in de pers met zich meebrengen (er heerst een 'schandaalsfeer').</v>
      </c>
      <c r="P89" s="109" t="str">
        <f>INDEX('4b. Resultaat stap 2'!I:I,MATCH($J89,'4b. Resultaat stap 2'!R:R,0))</f>
        <v>Groot</v>
      </c>
      <c r="Q89" s="109" t="str">
        <f>INDEX('4b. Resultaat stap 2'!J:J,MATCH($J89,'4b. Resultaat stap 2'!R:R,0))</f>
        <v>De onbeschikbaarheid, lekkage of aanpassing van informatie kan leiden tot ernstige juridische gevolgen zoals boetes.</v>
      </c>
      <c r="R89" s="109" t="str">
        <f>INDEX('4b. Resultaat stap 2'!K:K,MATCH($J89,'4b. Resultaat stap 2'!R:R,0))</f>
        <v>Groot</v>
      </c>
      <c r="S89" s="109" t="str">
        <f>INDEX('4b. Resultaat stap 2'!L:L,MATCH($J89,'4b. Resultaat stap 2'!R:R,0))</f>
        <v>De onbeschikbaarheid, lekkage of aanpassing van informatie veroorzaakt een ernstige verstoring van de dienstverlening. Het proces kan maximaal 72 uur onbeschikbaar zijn zonder gevolgen voor de dienstverlening.</v>
      </c>
      <c r="T89" s="109" t="str">
        <f>INDEX('4b. Resultaat stap 2'!M:M,MATCH($J89,'4b. Resultaat stap 2'!R:R,0))</f>
        <v>Kritiek</v>
      </c>
      <c r="U89" s="109" t="str">
        <f>INDEX('4b. Resultaat stap 2'!N:N,MATCH($J89,'4b. Resultaat stap 2'!R:R,0))</f>
        <v>De onbeschikbaarheid of incorrectheid van informatie heeft een zeer ernstige impact op de financiële hulpverlening, met een compensatie voor gebruikers onmogelijk en meer dan 75% van de gebruikers geïmpacteerd.</v>
      </c>
      <c r="V89" s="109" t="str">
        <f>INDEX('4b. Resultaat stap 2'!O:O,MATCH($J89,'4b. Resultaat stap 2'!R:R,0))</f>
        <v>Kritiek</v>
      </c>
      <c r="W89" s="109" t="str">
        <f>INDEX('4c. Resultaat stap 3'!G:G,MATCH($K89,'4c. Resultaat stap 3'!T:T,0))</f>
        <v>Groot</v>
      </c>
      <c r="X89" s="109" t="str">
        <f>INDEX('4c. Resultaat stap 3'!H:H,MATCH($K89,'4c. Resultaat stap 3'!T:T,0))</f>
        <v>De tussenkomst in taxivervoer voor minder mobiele personen is belangrijk voor de mobiliteit van kwetsbare groepen. Problemen met informatie kunnen leiden tot ernstige financiële gevolgen, zoals verlies van subsidies en administratieve kosten, met financiële schade van 15-20% van de jaaromzet.</v>
      </c>
      <c r="Y89" s="109" t="str">
        <f>INDEX('4c. Resultaat stap 3'!I:I,MATCH($K89,'4c. Resultaat stap 3'!T:T,0))</f>
        <v>Groot</v>
      </c>
      <c r="Z89" s="109" t="str">
        <f>INDEX('4c. Resultaat stap 3'!J:J,MATCH($K89,'4c. Resultaat stap 3'!T:T,0))</f>
        <v>Problemen met beschikbaarheid, betrouwbaarheid of integriteit van informatie kunnen leiden tot ernstige reputatieschade, resulterend in enkele dagen negatieve berichtgeving. Dit proces is belangrijk voor de mobiliteit van minder mobiele personen.</v>
      </c>
      <c r="AA89" s="109" t="str">
        <f>INDEX('4c. Resultaat stap 3'!K:K,MATCH($K89,'4c. Resultaat stap 3'!T:T,0))</f>
        <v>Groot</v>
      </c>
      <c r="AB89" s="109" t="str">
        <f>INDEX('4c. Resultaat stap 3'!L:L,MATCH($K89,'4c. Resultaat stap 3'!T:T,0))</f>
        <v>De onbeschikbaarheid, lekkage of aanpassing van informatie kan leiden tot ernstige juridische gevolgen zoals boetes, gezien het belang van correcte financiële tussenkomsten voor taxivervoer.</v>
      </c>
      <c r="AC89" s="109" t="str">
        <f>INDEX('4c. Resultaat stap 3'!M:M,MATCH($K89,'4c. Resultaat stap 3'!T:T,0))</f>
        <v>Gemiddeld</v>
      </c>
      <c r="AD89" s="109" t="str">
        <f>INDEX('4c. Resultaat stap 3'!N:N,MATCH($K89,'4c. Resultaat stap 3'!T:T,0))</f>
        <v xml:space="preserve">De onbeschikbaarheid, lekkage of aanpassing van informatie kan leiden tot aanzienlijke verstoringen in de financiële ondersteuning van taxivervoer.  De informatie kan maximaal één week onbeschikbaar zijn zonder gevolgen voor de dienstverlening </v>
      </c>
      <c r="AE89" s="109" t="str">
        <f>INDEX('4c. Resultaat stap 3'!O:O,MATCH($K89,'4c. Resultaat stap 3'!T:T,0))</f>
        <v>Gemiddeld</v>
      </c>
      <c r="AF89" s="109" t="str">
        <f>INDEX('4c. Resultaat stap 3'!P:P,MATCH($K89,'4c. Resultaat stap 3'!T:T,0))</f>
        <v xml:space="preserve">De onbeschikbaarheid, lekkage of aanpassing van informatie in dit proces kan leiden tot aanzienlijke verstoringen in de financiële ondersteuning voor taxivervoer, waarbij tot 50% van de gebruikers wordt geïmpacteerd. </v>
      </c>
      <c r="AG89" s="109" t="str">
        <f>INDEX('4c. Resultaat stap 3'!Q:Q,MATCH($K89,'4c. Resultaat stap 3'!T:T,0))</f>
        <v>Groot</v>
      </c>
      <c r="AH89" s="109">
        <f t="shared" si="6"/>
        <v>0</v>
      </c>
      <c r="AI89" s="109" t="str">
        <f t="shared" si="7"/>
        <v>Niet kritiek</v>
      </c>
      <c r="AJ89" s="109" t="s">
        <v>200</v>
      </c>
      <c r="AK89" s="109" t="s">
        <v>2563</v>
      </c>
      <c r="AL89" s="109" t="s">
        <v>2252</v>
      </c>
      <c r="AM89" s="109"/>
      <c r="AN89" s="109" t="s">
        <v>2470</v>
      </c>
    </row>
    <row r="90" spans="1:40" ht="180" x14ac:dyDescent="0.25">
      <c r="A90" s="109" t="s">
        <v>13</v>
      </c>
      <c r="B90" s="109" t="s">
        <v>57</v>
      </c>
      <c r="C90" s="109" t="s">
        <v>64</v>
      </c>
      <c r="D90" s="109">
        <v>281</v>
      </c>
      <c r="E90" s="109" t="s">
        <v>639</v>
      </c>
      <c r="F90" s="10" t="s">
        <v>2261</v>
      </c>
      <c r="G90" s="79" t="s">
        <v>139</v>
      </c>
      <c r="H90" s="110" t="str">
        <f>INDEX('4a. Resultaat stap 1'!E:E,MATCH($J90,'4a. Resultaat stap 1'!I:I,0))</f>
        <v>Nee</v>
      </c>
      <c r="I90" s="110" t="e">
        <f>INDEX(Datavalidatie!$L$2:$L$28,MATCH(Table325[[#This Row],[CATEGORIE_DOMEIN_GROEP]],Datavalidatie!$K$2:$K$28,0))</f>
        <v>#N/A</v>
      </c>
      <c r="J90" s="110" t="str">
        <f t="shared" si="4"/>
        <v>Kernproces_Zorg en Welzijn_Financiële hulpverstrekking</v>
      </c>
      <c r="K90" s="110" t="str">
        <f t="shared" si="5"/>
        <v>Kernproces_Zorg en Welzijn_Financiële hulpverstrekking_Beheren van tussenkomst vaccin tegen baarmoederhalskanker</v>
      </c>
      <c r="L90" s="109" t="str">
        <f>INDEX('4b. Resultaat stap 2'!E:E,MATCH($J90,'4b. Resultaat stap 2'!R:R,0))</f>
        <v>Kritiek</v>
      </c>
      <c r="M90" s="109" t="str">
        <f>INDEX('4b. Resultaat stap 2'!$F:$F,MATCH(J90,'4b. Resultaat stap 2'!$R:$R,0))</f>
        <v>Directe impact op financiële ondersteuning, met zeer ernstige financiële gevolgen bij problemen.</v>
      </c>
      <c r="N90" s="109" t="str">
        <f>INDEX('4b. Resultaat stap 2'!G:G,MATCH($J90,'4b. Resultaat stap 2'!R:R,0))</f>
        <v>Kritiek</v>
      </c>
      <c r="O90" s="109" t="str">
        <f>INDEX('4b. Resultaat stap 2'!H:H,MATCH($J90,'4b. Resultaat stap 2'!R:R,0))</f>
        <v>De onbeschikbaarheid, lekkage of aanpassing van informatie heeft een zeer ernstige impact op de reputatie van het lokaal bestuur. Dit zal een continue negatieve berichtgeving in de pers met zich meebrengen (er heerst een 'schandaalsfeer').</v>
      </c>
      <c r="P90" s="109" t="str">
        <f>INDEX('4b. Resultaat stap 2'!I:I,MATCH($J90,'4b. Resultaat stap 2'!R:R,0))</f>
        <v>Groot</v>
      </c>
      <c r="Q90" s="109" t="str">
        <f>INDEX('4b. Resultaat stap 2'!J:J,MATCH($J90,'4b. Resultaat stap 2'!R:R,0))</f>
        <v>De onbeschikbaarheid, lekkage of aanpassing van informatie kan leiden tot ernstige juridische gevolgen zoals boetes.</v>
      </c>
      <c r="R90" s="109" t="str">
        <f>INDEX('4b. Resultaat stap 2'!K:K,MATCH($J90,'4b. Resultaat stap 2'!R:R,0))</f>
        <v>Groot</v>
      </c>
      <c r="S90" s="109" t="str">
        <f>INDEX('4b. Resultaat stap 2'!L:L,MATCH($J90,'4b. Resultaat stap 2'!R:R,0))</f>
        <v>De onbeschikbaarheid, lekkage of aanpassing van informatie veroorzaakt een ernstige verstoring van de dienstverlening. Het proces kan maximaal 72 uur onbeschikbaar zijn zonder gevolgen voor de dienstverlening.</v>
      </c>
      <c r="T90" s="109" t="str">
        <f>INDEX('4b. Resultaat stap 2'!M:M,MATCH($J90,'4b. Resultaat stap 2'!R:R,0))</f>
        <v>Kritiek</v>
      </c>
      <c r="U90" s="109" t="str">
        <f>INDEX('4b. Resultaat stap 2'!N:N,MATCH($J90,'4b. Resultaat stap 2'!R:R,0))</f>
        <v>De onbeschikbaarheid of incorrectheid van informatie heeft een zeer ernstige impact op de financiële hulpverlening, met een compensatie voor gebruikers onmogelijk en meer dan 75% van de gebruikers geïmpacteerd.</v>
      </c>
      <c r="V90" s="109" t="str">
        <f>INDEX('4b. Resultaat stap 2'!O:O,MATCH($J90,'4b. Resultaat stap 2'!R:R,0))</f>
        <v>Kritiek</v>
      </c>
      <c r="W90" s="109" t="str">
        <f>INDEX('4c. Resultaat stap 3'!G:G,MATCH($K90,'4c. Resultaat stap 3'!T:T,0))</f>
        <v>Zeer laag</v>
      </c>
      <c r="X90" s="109" t="str">
        <f>INDEX('4c. Resultaat stap 3'!H:H,MATCH($K90,'4c. Resultaat stap 3'!T:T,0))</f>
        <v xml:space="preserve">De tussenkomst in vaccin tegen baarmoederhalskanker is essentieel voor de gezondheid van kwetsbare groepen. Problemen met informatie zouden echter zeer beperkte financiële gevolgen hebben, met financiële schade van minder dan 5% van de jaaromzet. </v>
      </c>
      <c r="Y90" s="109" t="str">
        <f>INDEX('4c. Resultaat stap 3'!I:I,MATCH($K90,'4c. Resultaat stap 3'!T:T,0))</f>
        <v>Gemiddeld</v>
      </c>
      <c r="Z90" s="109" t="str">
        <f>INDEX('4c. Resultaat stap 3'!J:J,MATCH($K90,'4c. Resultaat stap 3'!T:T,0))</f>
        <v xml:space="preserve">Problemen met beschikbaarheid, betrouwbaarheid of integriteit van informatie kunnen leiden tot aanzienlijke reputatieschade, resulterend in éénmalige negatieve berichtgeving. </v>
      </c>
      <c r="AA90" s="109" t="str">
        <f>INDEX('4c. Resultaat stap 3'!K:K,MATCH($K90,'4c. Resultaat stap 3'!T:T,0))</f>
        <v>Laag</v>
      </c>
      <c r="AB90" s="109" t="str">
        <f>INDEX('4c. Resultaat stap 3'!L:L,MATCH($K90,'4c. Resultaat stap 3'!T:T,0))</f>
        <v>De onbeschikbaarheid, lekkage of aanpassing van informatie kan leiden tot beperkte juridische gevolgen zoals inbreuk zonder gevolgen.</v>
      </c>
      <c r="AC90" s="109" t="str">
        <f>INDEX('4c. Resultaat stap 3'!M:M,MATCH($K90,'4c. Resultaat stap 3'!T:T,0))</f>
        <v>Laag</v>
      </c>
      <c r="AD90" s="109" t="str">
        <f>INDEX('4c. Resultaat stap 3'!N:N,MATCH($K90,'4c. Resultaat stap 3'!T:T,0))</f>
        <v>De onbeschikbaarheid, lekkage of aanpassing van informatie kan leiden tot beperkte verstoringen in de financiële ondersteuning van vaccinaties, wat directe negatieve gevolgen heeft voor de gezondheid van de betrokkenen.</v>
      </c>
      <c r="AE90" s="109" t="str">
        <f>INDEX('4c. Resultaat stap 3'!O:O,MATCH($K90,'4c. Resultaat stap 3'!T:T,0))</f>
        <v>Gemiddeld</v>
      </c>
      <c r="AF90" s="109" t="str">
        <f>INDEX('4c. Resultaat stap 3'!P:P,MATCH($K90,'4c. Resultaat stap 3'!T:T,0))</f>
        <v xml:space="preserve">De onbeschikbaarheid, lekkage of aanpassing van informatie in dit proces kan leiden tot aanzienlijke verstoringen in de financiële ondersteuning voor vaccinaties, waarbij tot 50% van de gebruikers wordt geïmpacteerd. </v>
      </c>
      <c r="AG90" s="109" t="str">
        <f>INDEX('4c. Resultaat stap 3'!Q:Q,MATCH($K90,'4c. Resultaat stap 3'!T:T,0))</f>
        <v>Gemiddeld</v>
      </c>
      <c r="AH90" s="109">
        <f t="shared" si="6"/>
        <v>0</v>
      </c>
      <c r="AI90" s="109" t="str">
        <f t="shared" si="7"/>
        <v>Niet kritiek</v>
      </c>
      <c r="AJ90" s="109" t="s">
        <v>200</v>
      </c>
      <c r="AK90" s="109" t="s">
        <v>2539</v>
      </c>
      <c r="AL90" s="109" t="s">
        <v>2252</v>
      </c>
      <c r="AM90" s="109"/>
      <c r="AN90" s="109" t="s">
        <v>2471</v>
      </c>
    </row>
    <row r="91" spans="1:40" ht="135" x14ac:dyDescent="0.25">
      <c r="A91" s="109" t="s">
        <v>13</v>
      </c>
      <c r="B91" s="109" t="s">
        <v>57</v>
      </c>
      <c r="C91" s="109" t="s">
        <v>64</v>
      </c>
      <c r="D91" s="109">
        <v>282</v>
      </c>
      <c r="E91" s="109" t="s">
        <v>640</v>
      </c>
      <c r="F91" s="10" t="s">
        <v>2261</v>
      </c>
      <c r="G91" s="79" t="s">
        <v>139</v>
      </c>
      <c r="H91" s="110" t="str">
        <f>INDEX('4a. Resultaat stap 1'!E:E,MATCH($J91,'4a. Resultaat stap 1'!I:I,0))</f>
        <v>Nee</v>
      </c>
      <c r="I91" s="110" t="e">
        <f>INDEX(Datavalidatie!$L$2:$L$28,MATCH(Table325[[#This Row],[CATEGORIE_DOMEIN_GROEP]],Datavalidatie!$K$2:$K$28,0))</f>
        <v>#N/A</v>
      </c>
      <c r="J91" s="110" t="str">
        <f t="shared" si="4"/>
        <v>Kernproces_Zorg en Welzijn_Financiële hulpverstrekking</v>
      </c>
      <c r="K91" s="110" t="str">
        <f t="shared" si="5"/>
        <v>Kernproces_Zorg en Welzijn_Financiële hulpverstrekking_Beheren van sociale premie water en elektriciteit voor gezinnen en personen met een laag inkomen</v>
      </c>
      <c r="L91" s="109" t="str">
        <f>INDEX('4b. Resultaat stap 2'!E:E,MATCH($J91,'4b. Resultaat stap 2'!R:R,0))</f>
        <v>Kritiek</v>
      </c>
      <c r="M91" s="109" t="str">
        <f>INDEX('4b. Resultaat stap 2'!$F:$F,MATCH(J91,'4b. Resultaat stap 2'!$R:$R,0))</f>
        <v>Directe impact op financiële ondersteuning, met zeer ernstige financiële gevolgen bij problemen.</v>
      </c>
      <c r="N91" s="109" t="str">
        <f>INDEX('4b. Resultaat stap 2'!G:G,MATCH($J91,'4b. Resultaat stap 2'!R:R,0))</f>
        <v>Kritiek</v>
      </c>
      <c r="O91" s="109" t="str">
        <f>INDEX('4b. Resultaat stap 2'!H:H,MATCH($J91,'4b. Resultaat stap 2'!R:R,0))</f>
        <v>De onbeschikbaarheid, lekkage of aanpassing van informatie heeft een zeer ernstige impact op de reputatie van het lokaal bestuur. Dit zal een continue negatieve berichtgeving in de pers met zich meebrengen (er heerst een 'schandaalsfeer').</v>
      </c>
      <c r="P91" s="109" t="str">
        <f>INDEX('4b. Resultaat stap 2'!I:I,MATCH($J91,'4b. Resultaat stap 2'!R:R,0))</f>
        <v>Groot</v>
      </c>
      <c r="Q91" s="109" t="str">
        <f>INDEX('4b. Resultaat stap 2'!J:J,MATCH($J91,'4b. Resultaat stap 2'!R:R,0))</f>
        <v>De onbeschikbaarheid, lekkage of aanpassing van informatie kan leiden tot ernstige juridische gevolgen zoals boetes.</v>
      </c>
      <c r="R91" s="109" t="str">
        <f>INDEX('4b. Resultaat stap 2'!K:K,MATCH($J91,'4b. Resultaat stap 2'!R:R,0))</f>
        <v>Groot</v>
      </c>
      <c r="S91" s="109" t="str">
        <f>INDEX('4b. Resultaat stap 2'!L:L,MATCH($J91,'4b. Resultaat stap 2'!R:R,0))</f>
        <v>De onbeschikbaarheid, lekkage of aanpassing van informatie veroorzaakt een ernstige verstoring van de dienstverlening. Het proces kan maximaal 72 uur onbeschikbaar zijn zonder gevolgen voor de dienstverlening.</v>
      </c>
      <c r="T91" s="109" t="str">
        <f>INDEX('4b. Resultaat stap 2'!M:M,MATCH($J91,'4b. Resultaat stap 2'!R:R,0))</f>
        <v>Kritiek</v>
      </c>
      <c r="U91" s="109" t="str">
        <f>INDEX('4b. Resultaat stap 2'!N:N,MATCH($J91,'4b. Resultaat stap 2'!R:R,0))</f>
        <v>De onbeschikbaarheid of incorrectheid van informatie heeft een zeer ernstige impact op de financiële hulpverlening, met een compensatie voor gebruikers onmogelijk en meer dan 75% van de gebruikers geïmpacteerd.</v>
      </c>
      <c r="V91" s="109" t="str">
        <f>INDEX('4b. Resultaat stap 2'!O:O,MATCH($J91,'4b. Resultaat stap 2'!R:R,0))</f>
        <v>Kritiek</v>
      </c>
      <c r="W91" s="109" t="str">
        <f>INDEX('4c. Resultaat stap 3'!G:G,MATCH($K91,'4c. Resultaat stap 3'!T:T,0))</f>
        <v>Gemiddeld</v>
      </c>
      <c r="X91" s="109" t="str">
        <f>INDEX('4c. Resultaat stap 3'!H:H,MATCH($K91,'4c. Resultaat stap 3'!T:T,0))</f>
        <v>De sociale premie voor water en elektriciteit is belangrijk voor de ondersteuning van kwetsbare groepen. Problemen met informatie kunnen leiden tot aanzienlijke financiële gevolgen, zoals verlies van subsidies en administratieve kosten, met financiële schade van 10-15% van de jaaromzet.</v>
      </c>
      <c r="Y91" s="109" t="str">
        <f>INDEX('4c. Resultaat stap 3'!I:I,MATCH($K91,'4c. Resultaat stap 3'!T:T,0))</f>
        <v>Groot</v>
      </c>
      <c r="Z91" s="109" t="str">
        <f>INDEX('4c. Resultaat stap 3'!J:J,MATCH($K91,'4c. Resultaat stap 3'!T:T,0))</f>
        <v>Problemen met beschikbaarheid, betrouwbaarheid of integriteit van informatie kunnen leiden tot ernstige reputatieschade, resulterend in enkele dagen negatieve berichtgeving. Dit proces is belangrijk voor de ondersteuning van energiekosten voor gezinnen met een laag inkomen.</v>
      </c>
      <c r="AA91" s="109" t="str">
        <f>INDEX('4c. Resultaat stap 3'!K:K,MATCH($K91,'4c. Resultaat stap 3'!T:T,0))</f>
        <v>Groot</v>
      </c>
      <c r="AB91" s="109" t="str">
        <f>INDEX('4c. Resultaat stap 3'!L:L,MATCH($K91,'4c. Resultaat stap 3'!T:T,0))</f>
        <v>De onbeschikbaarheid, lekkage of aanpassing van informatie kan leiden tot ernstige juridische gevolgen zoals boetes, gezien het belang van correcte sociale premies voor water en elektriciteit.</v>
      </c>
      <c r="AC91" s="109" t="str">
        <f>INDEX('4c. Resultaat stap 3'!M:M,MATCH($K91,'4c. Resultaat stap 3'!T:T,0))</f>
        <v>Kritiek</v>
      </c>
      <c r="AD91" s="109" t="str">
        <f>INDEX('4c. Resultaat stap 3'!N:N,MATCH($K91,'4c. Resultaat stap 3'!T:T,0))</f>
        <v>De onbeschikbaarheid, lekkage of aanpassing van informatie kan leiden tot zeer ernstige verstoringen in de financiële ondersteuning van water- en elektriciteitskosten, wat directe negatieve gevolgen heeft voor de betrokkenen.</v>
      </c>
      <c r="AE91" s="109" t="str">
        <f>INDEX('4c. Resultaat stap 3'!O:O,MATCH($K91,'4c. Resultaat stap 3'!T:T,0))</f>
        <v>Groot</v>
      </c>
      <c r="AF91" s="109" t="str">
        <f>INDEX('4c. Resultaat stap 3'!P:P,MATCH($K91,'4c. Resultaat stap 3'!T:T,0))</f>
        <v xml:space="preserve">De onbeschikbaarheid, lekkage of aanpassing van informatie in dit proces kan leiden tot ernstige verstoringen in de financiële ondersteuning voor water en elektriciteit, waarbij tot 75% van de gebruikers wordt geïmpacteerd. </v>
      </c>
      <c r="AG91" s="109" t="str">
        <f>INDEX('4c. Resultaat stap 3'!Q:Q,MATCH($K91,'4c. Resultaat stap 3'!T:T,0))</f>
        <v>Kritiek</v>
      </c>
      <c r="AH91" s="109">
        <f t="shared" si="6"/>
        <v>1</v>
      </c>
      <c r="AI91" s="109" t="str">
        <f t="shared" si="7"/>
        <v>Kritiek</v>
      </c>
      <c r="AJ91" s="109" t="s">
        <v>198</v>
      </c>
      <c r="AK91" s="109"/>
      <c r="AL91" s="109" t="s">
        <v>2250</v>
      </c>
      <c r="AM91" s="109"/>
      <c r="AN91" s="109"/>
    </row>
    <row r="92" spans="1:40" ht="135" x14ac:dyDescent="0.25">
      <c r="A92" s="109" t="s">
        <v>13</v>
      </c>
      <c r="B92" s="109" t="s">
        <v>57</v>
      </c>
      <c r="C92" s="109" t="s">
        <v>64</v>
      </c>
      <c r="D92" s="109">
        <v>283</v>
      </c>
      <c r="E92" s="109" t="s">
        <v>641</v>
      </c>
      <c r="F92" s="10" t="s">
        <v>2261</v>
      </c>
      <c r="G92" s="79" t="s">
        <v>139</v>
      </c>
      <c r="H92" s="110" t="str">
        <f>INDEX('4a. Resultaat stap 1'!E:E,MATCH($J92,'4a. Resultaat stap 1'!I:I,0))</f>
        <v>Nee</v>
      </c>
      <c r="I92" s="110" t="e">
        <f>INDEX(Datavalidatie!$L$2:$L$28,MATCH(Table325[[#This Row],[CATEGORIE_DOMEIN_GROEP]],Datavalidatie!$K$2:$K$28,0))</f>
        <v>#N/A</v>
      </c>
      <c r="J92" s="110" t="str">
        <f t="shared" si="4"/>
        <v>Kernproces_Zorg en Welzijn_Financiële hulpverstrekking</v>
      </c>
      <c r="K92" s="110" t="str">
        <f t="shared" si="5"/>
        <v>Kernproces_Zorg en Welzijn_Financiële hulpverstrekking_Beheren van gemeentelijke huurtoelage</v>
      </c>
      <c r="L92" s="109" t="str">
        <f>INDEX('4b. Resultaat stap 2'!E:E,MATCH($J92,'4b. Resultaat stap 2'!R:R,0))</f>
        <v>Kritiek</v>
      </c>
      <c r="M92" s="109" t="str">
        <f>INDEX('4b. Resultaat stap 2'!$F:$F,MATCH(J92,'4b. Resultaat stap 2'!$R:$R,0))</f>
        <v>Directe impact op financiële ondersteuning, met zeer ernstige financiële gevolgen bij problemen.</v>
      </c>
      <c r="N92" s="109" t="str">
        <f>INDEX('4b. Resultaat stap 2'!G:G,MATCH($J92,'4b. Resultaat stap 2'!R:R,0))</f>
        <v>Kritiek</v>
      </c>
      <c r="O92" s="109" t="str">
        <f>INDEX('4b. Resultaat stap 2'!H:H,MATCH($J92,'4b. Resultaat stap 2'!R:R,0))</f>
        <v>De onbeschikbaarheid, lekkage of aanpassing van informatie heeft een zeer ernstige impact op de reputatie van het lokaal bestuur. Dit zal een continue negatieve berichtgeving in de pers met zich meebrengen (er heerst een 'schandaalsfeer').</v>
      </c>
      <c r="P92" s="109" t="str">
        <f>INDEX('4b. Resultaat stap 2'!I:I,MATCH($J92,'4b. Resultaat stap 2'!R:R,0))</f>
        <v>Groot</v>
      </c>
      <c r="Q92" s="109" t="str">
        <f>INDEX('4b. Resultaat stap 2'!J:J,MATCH($J92,'4b. Resultaat stap 2'!R:R,0))</f>
        <v>De onbeschikbaarheid, lekkage of aanpassing van informatie kan leiden tot ernstige juridische gevolgen zoals boetes.</v>
      </c>
      <c r="R92" s="109" t="str">
        <f>INDEX('4b. Resultaat stap 2'!K:K,MATCH($J92,'4b. Resultaat stap 2'!R:R,0))</f>
        <v>Groot</v>
      </c>
      <c r="S92" s="109" t="str">
        <f>INDEX('4b. Resultaat stap 2'!L:L,MATCH($J92,'4b. Resultaat stap 2'!R:R,0))</f>
        <v>De onbeschikbaarheid, lekkage of aanpassing van informatie veroorzaakt een ernstige verstoring van de dienstverlening. Het proces kan maximaal 72 uur onbeschikbaar zijn zonder gevolgen voor de dienstverlening.</v>
      </c>
      <c r="T92" s="109" t="str">
        <f>INDEX('4b. Resultaat stap 2'!M:M,MATCH($J92,'4b. Resultaat stap 2'!R:R,0))</f>
        <v>Kritiek</v>
      </c>
      <c r="U92" s="109" t="str">
        <f>INDEX('4b. Resultaat stap 2'!N:N,MATCH($J92,'4b. Resultaat stap 2'!R:R,0))</f>
        <v>De onbeschikbaarheid of incorrectheid van informatie heeft een zeer ernstige impact op de financiële hulpverlening, met een compensatie voor gebruikers onmogelijk en meer dan 75% van de gebruikers geïmpacteerd.</v>
      </c>
      <c r="V92" s="109" t="str">
        <f>INDEX('4b. Resultaat stap 2'!O:O,MATCH($J92,'4b. Resultaat stap 2'!R:R,0))</f>
        <v>Kritiek</v>
      </c>
      <c r="W92" s="109" t="str">
        <f>INDEX('4c. Resultaat stap 3'!G:G,MATCH($K92,'4c. Resultaat stap 3'!T:T,0))</f>
        <v>Groot</v>
      </c>
      <c r="X92" s="109" t="str">
        <f>INDEX('4c. Resultaat stap 3'!H:H,MATCH($K92,'4c. Resultaat stap 3'!T:T,0))</f>
        <v>De gemeentelijke huurtoelage is belangrijk voor de ondersteuning van kwetsbare groepen. Problemen met informatie kunnen leiden tot ernstige financiële gevolgen, zoals verlies van subsidies en administratieve kosten, met financiële schade van 15-20% van de jaaromzet.</v>
      </c>
      <c r="Y92" s="109" t="str">
        <f>INDEX('4c. Resultaat stap 3'!I:I,MATCH($K92,'4c. Resultaat stap 3'!T:T,0))</f>
        <v>Groot</v>
      </c>
      <c r="Z92" s="109" t="str">
        <f>INDEX('4c. Resultaat stap 3'!J:J,MATCH($K92,'4c. Resultaat stap 3'!T:T,0))</f>
        <v>Problemen met beschikbaarheid, betrouwbaarheid of integriteit van informatie kunnen leiden tot ernstige reputatieschade, resulterend in enkele dagen negatieve berichtgeving. Dit proces is belangrijk voor de ondersteuning van huurders.</v>
      </c>
      <c r="AA92" s="109" t="str">
        <f>INDEX('4c. Resultaat stap 3'!K:K,MATCH($K92,'4c. Resultaat stap 3'!T:T,0))</f>
        <v>Groot</v>
      </c>
      <c r="AB92" s="109" t="str">
        <f>INDEX('4c. Resultaat stap 3'!L:L,MATCH($K92,'4c. Resultaat stap 3'!T:T,0))</f>
        <v>De onbeschikbaarheid, lekkage of aanpassing van informatie kan leiden tot ernstige juridische gevolgen zoals boetes, gezien het belang van correcte gemeentelijke huurtoelagen.</v>
      </c>
      <c r="AC92" s="109" t="str">
        <f>INDEX('4c. Resultaat stap 3'!M:M,MATCH($K92,'4c. Resultaat stap 3'!T:T,0))</f>
        <v>Kritiek</v>
      </c>
      <c r="AD92" s="109" t="str">
        <f>INDEX('4c. Resultaat stap 3'!N:N,MATCH($K92,'4c. Resultaat stap 3'!T:T,0))</f>
        <v>De onbeschikbaarheid, lekkage of aanpassing van informatie kan leiden tot zeer ernstige verstoringen in de financiële ondersteuning van huurtoelagen, wat directe negatieve gevolgen heeft voor de betrokkenen.</v>
      </c>
      <c r="AE92" s="109" t="str">
        <f>INDEX('4c. Resultaat stap 3'!O:O,MATCH($K92,'4c. Resultaat stap 3'!T:T,0))</f>
        <v>Gemiddeld</v>
      </c>
      <c r="AF92" s="109" t="str">
        <f>INDEX('4c. Resultaat stap 3'!P:P,MATCH($K92,'4c. Resultaat stap 3'!T:T,0))</f>
        <v xml:space="preserve">De onbeschikbaarheid, lekkage of aanpassing van informatie in dit proces kan leiden tot aanzienlijke verstoringen in de financiële ondersteuning voor huurders, waarbij tot 50% van de gebruikers (burgers) wordt geïmpacteerd. </v>
      </c>
      <c r="AG92" s="109" t="str">
        <f>INDEX('4c. Resultaat stap 3'!Q:Q,MATCH($K92,'4c. Resultaat stap 3'!T:T,0))</f>
        <v>Kritiek</v>
      </c>
      <c r="AH92" s="109">
        <f t="shared" si="6"/>
        <v>1</v>
      </c>
      <c r="AI92" s="109" t="str">
        <f t="shared" si="7"/>
        <v>Kritiek</v>
      </c>
      <c r="AJ92" s="109" t="s">
        <v>198</v>
      </c>
      <c r="AK92" s="109"/>
      <c r="AL92" s="109" t="s">
        <v>2250</v>
      </c>
      <c r="AM92" s="109"/>
      <c r="AN92" s="109"/>
    </row>
    <row r="93" spans="1:40" ht="165" x14ac:dyDescent="0.25">
      <c r="A93" s="109" t="s">
        <v>13</v>
      </c>
      <c r="B93" s="109" t="s">
        <v>57</v>
      </c>
      <c r="C93" s="109" t="s">
        <v>64</v>
      </c>
      <c r="D93" s="109">
        <v>284</v>
      </c>
      <c r="E93" s="109" t="s">
        <v>642</v>
      </c>
      <c r="F93" s="10" t="s">
        <v>2261</v>
      </c>
      <c r="G93" s="79" t="s">
        <v>139</v>
      </c>
      <c r="H93" s="110" t="str">
        <f>INDEX('4a. Resultaat stap 1'!E:E,MATCH($J93,'4a. Resultaat stap 1'!I:I,0))</f>
        <v>Nee</v>
      </c>
      <c r="I93" s="110" t="e">
        <f>INDEX(Datavalidatie!$L$2:$L$28,MATCH(Table325[[#This Row],[CATEGORIE_DOMEIN_GROEP]],Datavalidatie!$K$2:$K$28,0))</f>
        <v>#N/A</v>
      </c>
      <c r="J93" s="110" t="str">
        <f t="shared" si="4"/>
        <v>Kernproces_Zorg en Welzijn_Financiële hulpverstrekking</v>
      </c>
      <c r="K93" s="110" t="str">
        <f t="shared" si="5"/>
        <v>Kernproces_Zorg en Welzijn_Financiële hulpverstrekking_Beheren van medisch-sociale toelage volwassenen met een handicap</v>
      </c>
      <c r="L93" s="109" t="str">
        <f>INDEX('4b. Resultaat stap 2'!E:E,MATCH($J93,'4b. Resultaat stap 2'!R:R,0))</f>
        <v>Kritiek</v>
      </c>
      <c r="M93" s="109" t="str">
        <f>INDEX('4b. Resultaat stap 2'!$F:$F,MATCH(J93,'4b. Resultaat stap 2'!$R:$R,0))</f>
        <v>Directe impact op financiële ondersteuning, met zeer ernstige financiële gevolgen bij problemen.</v>
      </c>
      <c r="N93" s="109" t="str">
        <f>INDEX('4b. Resultaat stap 2'!G:G,MATCH($J93,'4b. Resultaat stap 2'!R:R,0))</f>
        <v>Kritiek</v>
      </c>
      <c r="O93" s="109" t="str">
        <f>INDEX('4b. Resultaat stap 2'!H:H,MATCH($J93,'4b. Resultaat stap 2'!R:R,0))</f>
        <v>De onbeschikbaarheid, lekkage of aanpassing van informatie heeft een zeer ernstige impact op de reputatie van het lokaal bestuur. Dit zal een continue negatieve berichtgeving in de pers met zich meebrengen (er heerst een 'schandaalsfeer').</v>
      </c>
      <c r="P93" s="109" t="str">
        <f>INDEX('4b. Resultaat stap 2'!I:I,MATCH($J93,'4b. Resultaat stap 2'!R:R,0))</f>
        <v>Groot</v>
      </c>
      <c r="Q93" s="109" t="str">
        <f>INDEX('4b. Resultaat stap 2'!J:J,MATCH($J93,'4b. Resultaat stap 2'!R:R,0))</f>
        <v>De onbeschikbaarheid, lekkage of aanpassing van informatie kan leiden tot ernstige juridische gevolgen zoals boetes.</v>
      </c>
      <c r="R93" s="109" t="str">
        <f>INDEX('4b. Resultaat stap 2'!K:K,MATCH($J93,'4b. Resultaat stap 2'!R:R,0))</f>
        <v>Groot</v>
      </c>
      <c r="S93" s="109" t="str">
        <f>INDEX('4b. Resultaat stap 2'!L:L,MATCH($J93,'4b. Resultaat stap 2'!R:R,0))</f>
        <v>De onbeschikbaarheid, lekkage of aanpassing van informatie veroorzaakt een ernstige verstoring van de dienstverlening. Het proces kan maximaal 72 uur onbeschikbaar zijn zonder gevolgen voor de dienstverlening.</v>
      </c>
      <c r="T93" s="109" t="str">
        <f>INDEX('4b. Resultaat stap 2'!M:M,MATCH($J93,'4b. Resultaat stap 2'!R:R,0))</f>
        <v>Kritiek</v>
      </c>
      <c r="U93" s="109" t="str">
        <f>INDEX('4b. Resultaat stap 2'!N:N,MATCH($J93,'4b. Resultaat stap 2'!R:R,0))</f>
        <v>De onbeschikbaarheid of incorrectheid van informatie heeft een zeer ernstige impact op de financiële hulpverlening, met een compensatie voor gebruikers onmogelijk en meer dan 75% van de gebruikers geïmpacteerd.</v>
      </c>
      <c r="V93" s="109" t="str">
        <f>INDEX('4b. Resultaat stap 2'!O:O,MATCH($J93,'4b. Resultaat stap 2'!R:R,0))</f>
        <v>Kritiek</v>
      </c>
      <c r="W93" s="109" t="str">
        <f>INDEX('4c. Resultaat stap 3'!G:G,MATCH($K93,'4c. Resultaat stap 3'!T:T,0))</f>
        <v>Groot</v>
      </c>
      <c r="X93" s="109" t="str">
        <f>INDEX('4c. Resultaat stap 3'!H:H,MATCH($K93,'4c. Resultaat stap 3'!T:T,0))</f>
        <v>De medisch-sociale toelage voor volwassenen met een handicap is essentieel voor hun welzijn en ondersteuning. Problemen met beschikbaarheid, betrouwbaarheid of integriteit van informatie kunnen leiden tot ernstige financiële gevolgen, zoals verlies van subsidies, juridische kosten en verlies van vertrouwen, met financiële schade van 15-20% van de jaaromzet.</v>
      </c>
      <c r="Y93" s="109" t="str">
        <f>INDEX('4c. Resultaat stap 3'!I:I,MATCH($K93,'4c. Resultaat stap 3'!T:T,0))</f>
        <v>Groot</v>
      </c>
      <c r="Z93" s="109" t="str">
        <f>INDEX('4c. Resultaat stap 3'!J:J,MATCH($K93,'4c. Resultaat stap 3'!T:T,0))</f>
        <v>Problemen met beschikbaarheid, betrouwbaarheid of integriteit van informatie kunnen leiden tot ernstige reputatieschade, resulterend in enkele dagen negatieve berichtgeving. Dit proces is belangrijk voor de ondersteuning van volwassenen met een handicap.</v>
      </c>
      <c r="AA93" s="109" t="str">
        <f>INDEX('4c. Resultaat stap 3'!K:K,MATCH($K93,'4c. Resultaat stap 3'!T:T,0))</f>
        <v>Groot</v>
      </c>
      <c r="AB93" s="109" t="str">
        <f>INDEX('4c. Resultaat stap 3'!L:L,MATCH($K93,'4c. Resultaat stap 3'!T:T,0))</f>
        <v>De onbeschikbaarheid, lekkage of aanpassing van informatie kan leiden tot ernstige juridische gevolgen zoals boetes, gezien het belang van correcte medisch-sociale toelagen.</v>
      </c>
      <c r="AC93" s="109" t="str">
        <f>INDEX('4c. Resultaat stap 3'!M:M,MATCH($K93,'4c. Resultaat stap 3'!T:T,0))</f>
        <v>Kritiek</v>
      </c>
      <c r="AD93" s="109" t="str">
        <f>INDEX('4c. Resultaat stap 3'!N:N,MATCH($K93,'4c. Resultaat stap 3'!T:T,0))</f>
        <v>De onbeschikbaarheid, lekkage of aanpassing van informatie kan leiden tot zeer ernstige verstoringen in de financiële ondersteuning van medisch-sociale toelagen, wat directe negatieve gevolgen heeft voor de betrokkenen.</v>
      </c>
      <c r="AE93" s="109" t="str">
        <f>INDEX('4c. Resultaat stap 3'!O:O,MATCH($K93,'4c. Resultaat stap 3'!T:T,0))</f>
        <v>Gemiddeld</v>
      </c>
      <c r="AF93" s="109" t="str">
        <f>INDEX('4c. Resultaat stap 3'!P:P,MATCH($K93,'4c. Resultaat stap 3'!T:T,0))</f>
        <v xml:space="preserve">De onbeschikbaarheid, lekkage of aanpassing van informatie in dit proces kan leiden tot aanzienlijke verstoringen in de financiële ondersteuning voor gehandicapte volwassenen, waarbij tot 50% van de gebruikers (burgers) wordt geïmpacteerd. </v>
      </c>
      <c r="AG93" s="109" t="str">
        <f>INDEX('4c. Resultaat stap 3'!Q:Q,MATCH($K93,'4c. Resultaat stap 3'!T:T,0))</f>
        <v>Kritiek</v>
      </c>
      <c r="AH93" s="109">
        <f t="shared" si="6"/>
        <v>1</v>
      </c>
      <c r="AI93" s="109" t="str">
        <f t="shared" si="7"/>
        <v>Kritiek</v>
      </c>
      <c r="AJ93" s="109" t="s">
        <v>198</v>
      </c>
      <c r="AK93" s="109"/>
      <c r="AL93" s="109" t="s">
        <v>2250</v>
      </c>
      <c r="AM93" s="109"/>
      <c r="AN93" s="109"/>
    </row>
    <row r="94" spans="1:40" ht="120" x14ac:dyDescent="0.25">
      <c r="A94" s="109" t="s">
        <v>13</v>
      </c>
      <c r="B94" s="109" t="s">
        <v>57</v>
      </c>
      <c r="C94" s="109" t="s">
        <v>64</v>
      </c>
      <c r="D94" s="109">
        <v>285</v>
      </c>
      <c r="E94" s="109" t="s">
        <v>643</v>
      </c>
      <c r="F94" s="10" t="s">
        <v>2261</v>
      </c>
      <c r="G94" s="79" t="s">
        <v>139</v>
      </c>
      <c r="H94" s="110" t="str">
        <f>INDEX('4a. Resultaat stap 1'!E:E,MATCH($J94,'4a. Resultaat stap 1'!I:I,0))</f>
        <v>Nee</v>
      </c>
      <c r="I94" s="110" t="e">
        <f>INDEX(Datavalidatie!$L$2:$L$28,MATCH(Table325[[#This Row],[CATEGORIE_DOMEIN_GROEP]],Datavalidatie!$K$2:$K$28,0))</f>
        <v>#N/A</v>
      </c>
      <c r="J94" s="110" t="str">
        <f t="shared" si="4"/>
        <v>Kernproces_Zorg en Welzijn_Financiële hulpverstrekking</v>
      </c>
      <c r="K94" s="110" t="str">
        <f t="shared" si="5"/>
        <v>Kernproces_Zorg en Welzijn_Financiële hulpverstrekking_Beheren van vergoedingen betaald aan personen die zorgen voor een oudere (mantelzorgpremie)</v>
      </c>
      <c r="L94" s="109" t="str">
        <f>INDEX('4b. Resultaat stap 2'!E:E,MATCH($J94,'4b. Resultaat stap 2'!R:R,0))</f>
        <v>Kritiek</v>
      </c>
      <c r="M94" s="109" t="str">
        <f>INDEX('4b. Resultaat stap 2'!$F:$F,MATCH(J94,'4b. Resultaat stap 2'!$R:$R,0))</f>
        <v>Directe impact op financiële ondersteuning, met zeer ernstige financiële gevolgen bij problemen.</v>
      </c>
      <c r="N94" s="109" t="str">
        <f>INDEX('4b. Resultaat stap 2'!G:G,MATCH($J94,'4b. Resultaat stap 2'!R:R,0))</f>
        <v>Kritiek</v>
      </c>
      <c r="O94" s="109" t="str">
        <f>INDEX('4b. Resultaat stap 2'!H:H,MATCH($J94,'4b. Resultaat stap 2'!R:R,0))</f>
        <v>De onbeschikbaarheid, lekkage of aanpassing van informatie heeft een zeer ernstige impact op de reputatie van het lokaal bestuur. Dit zal een continue negatieve berichtgeving in de pers met zich meebrengen (er heerst een 'schandaalsfeer').</v>
      </c>
      <c r="P94" s="109" t="str">
        <f>INDEX('4b. Resultaat stap 2'!I:I,MATCH($J94,'4b. Resultaat stap 2'!R:R,0))</f>
        <v>Groot</v>
      </c>
      <c r="Q94" s="109" t="str">
        <f>INDEX('4b. Resultaat stap 2'!J:J,MATCH($J94,'4b. Resultaat stap 2'!R:R,0))</f>
        <v>De onbeschikbaarheid, lekkage of aanpassing van informatie kan leiden tot ernstige juridische gevolgen zoals boetes.</v>
      </c>
      <c r="R94" s="109" t="str">
        <f>INDEX('4b. Resultaat stap 2'!K:K,MATCH($J94,'4b. Resultaat stap 2'!R:R,0))</f>
        <v>Groot</v>
      </c>
      <c r="S94" s="109" t="str">
        <f>INDEX('4b. Resultaat stap 2'!L:L,MATCH($J94,'4b. Resultaat stap 2'!R:R,0))</f>
        <v>De onbeschikbaarheid, lekkage of aanpassing van informatie veroorzaakt een ernstige verstoring van de dienstverlening. Het proces kan maximaal 72 uur onbeschikbaar zijn zonder gevolgen voor de dienstverlening.</v>
      </c>
      <c r="T94" s="109" t="str">
        <f>INDEX('4b. Resultaat stap 2'!M:M,MATCH($J94,'4b. Resultaat stap 2'!R:R,0))</f>
        <v>Kritiek</v>
      </c>
      <c r="U94" s="109" t="str">
        <f>INDEX('4b. Resultaat stap 2'!N:N,MATCH($J94,'4b. Resultaat stap 2'!R:R,0))</f>
        <v>De onbeschikbaarheid of incorrectheid van informatie heeft een zeer ernstige impact op de financiële hulpverlening, met een compensatie voor gebruikers onmogelijk en meer dan 75% van de gebruikers geïmpacteerd.</v>
      </c>
      <c r="V94" s="109" t="str">
        <f>INDEX('4b. Resultaat stap 2'!O:O,MATCH($J94,'4b. Resultaat stap 2'!R:R,0))</f>
        <v>Kritiek</v>
      </c>
      <c r="W94" s="109" t="str">
        <f>INDEX('4c. Resultaat stap 3'!G:G,MATCH($K94,'4c. Resultaat stap 3'!T:T,0))</f>
        <v>Groot</v>
      </c>
      <c r="X94" s="109" t="str">
        <f>INDEX('4c. Resultaat stap 3'!H:H,MATCH($K94,'4c. Resultaat stap 3'!T:T,0))</f>
        <v>Mantelzorgpremies zijn cruciaal voor de ondersteuning van mantelzorgers. Problemen met informatie kunnen leiden tot ernstige financiële gevolgen, zoals verlies van subsidies, juridische kosten en verlies van vertrouwen, met financiële schade van 15-20% van de jaaromzet.</v>
      </c>
      <c r="Y94" s="109" t="str">
        <f>INDEX('4c. Resultaat stap 3'!I:I,MATCH($K94,'4c. Resultaat stap 3'!T:T,0))</f>
        <v>Groot</v>
      </c>
      <c r="Z94" s="109" t="str">
        <f>INDEX('4c. Resultaat stap 3'!J:J,MATCH($K94,'4c. Resultaat stap 3'!T:T,0))</f>
        <v>Problemen met beschikbaarheid, betrouwbaarheid of integriteit van informatie kunnen leiden tot ernstige reputatieschade, resulterend in enkele dagen negatieve berichtgeving. Dit proces is belangrijk voor de ondersteuning van mantelzorgers.</v>
      </c>
      <c r="AA94" s="109" t="str">
        <f>INDEX('4c. Resultaat stap 3'!K:K,MATCH($K94,'4c. Resultaat stap 3'!T:T,0))</f>
        <v>Groot</v>
      </c>
      <c r="AB94" s="109" t="str">
        <f>INDEX('4c. Resultaat stap 3'!L:L,MATCH($K94,'4c. Resultaat stap 3'!T:T,0))</f>
        <v>De onbeschikbaarheid, lekkage of aanpassing van informatie kan leiden tot ernstige juridische gevolgen zoals boetes, gezien het belang van correcte mantelzorgpremies.</v>
      </c>
      <c r="AC94" s="109" t="str">
        <f>INDEX('4c. Resultaat stap 3'!M:M,MATCH($K94,'4c. Resultaat stap 3'!T:T,0))</f>
        <v>Kritiek</v>
      </c>
      <c r="AD94" s="109" t="str">
        <f>INDEX('4c. Resultaat stap 3'!N:N,MATCH($K94,'4c. Resultaat stap 3'!T:T,0))</f>
        <v>De onbeschikbaarheid, lekkage of aanpassing van informatie kan leiden tot zeer ernstige verstoringen in de financiële ondersteuning van mantelzorgpremies, wat directe negatieve gevolgen heeft voor de betrokkenen.</v>
      </c>
      <c r="AE94" s="109" t="str">
        <f>INDEX('4c. Resultaat stap 3'!O:O,MATCH($K94,'4c. Resultaat stap 3'!T:T,0))</f>
        <v>Gemiddeld</v>
      </c>
      <c r="AF94" s="109" t="str">
        <f>INDEX('4c. Resultaat stap 3'!P:P,MATCH($K94,'4c. Resultaat stap 3'!T:T,0))</f>
        <v>De onbeschikbaarheid, lekkage of aanpassing van informatie in dit proces kan leiden tot aanzienlijke verstoringen in de financiële ondersteuning voor mantelzorgers, waarbij tot 50% van de gebruikers (burgers) wordt geïmpacteerd.</v>
      </c>
      <c r="AG94" s="109" t="str">
        <f>INDEX('4c. Resultaat stap 3'!Q:Q,MATCH($K94,'4c. Resultaat stap 3'!T:T,0))</f>
        <v>Kritiek</v>
      </c>
      <c r="AH94" s="109">
        <f t="shared" si="6"/>
        <v>1</v>
      </c>
      <c r="AI94" s="109" t="str">
        <f t="shared" si="7"/>
        <v>Kritiek</v>
      </c>
      <c r="AJ94" s="109" t="s">
        <v>198</v>
      </c>
      <c r="AK94" s="109"/>
      <c r="AL94" s="109" t="s">
        <v>2250</v>
      </c>
      <c r="AM94" s="109"/>
      <c r="AN94" s="109"/>
    </row>
    <row r="95" spans="1:40" ht="135" x14ac:dyDescent="0.25">
      <c r="A95" s="109" t="s">
        <v>13</v>
      </c>
      <c r="B95" s="109" t="s">
        <v>57</v>
      </c>
      <c r="C95" s="109" t="s">
        <v>64</v>
      </c>
      <c r="D95" s="109">
        <v>286</v>
      </c>
      <c r="E95" s="109" t="s">
        <v>644</v>
      </c>
      <c r="F95" s="10" t="s">
        <v>2261</v>
      </c>
      <c r="G95" s="79" t="s">
        <v>139</v>
      </c>
      <c r="H95" s="110" t="str">
        <f>INDEX('4a. Resultaat stap 1'!E:E,MATCH($J95,'4a. Resultaat stap 1'!I:I,0))</f>
        <v>Nee</v>
      </c>
      <c r="I95" s="110" t="e">
        <f>INDEX(Datavalidatie!$L$2:$L$28,MATCH(Table325[[#This Row],[CATEGORIE_DOMEIN_GROEP]],Datavalidatie!$K$2:$K$28,0))</f>
        <v>#N/A</v>
      </c>
      <c r="J95" s="110" t="str">
        <f t="shared" si="4"/>
        <v>Kernproces_Zorg en Welzijn_Financiële hulpverstrekking</v>
      </c>
      <c r="K95" s="110" t="str">
        <f t="shared" si="5"/>
        <v>Kernproces_Zorg en Welzijn_Financiële hulpverstrekking_Beheren van financiële tussenkomst verblijf in een woonzorgcentrum</v>
      </c>
      <c r="L95" s="109" t="str">
        <f>INDEX('4b. Resultaat stap 2'!E:E,MATCH($J95,'4b. Resultaat stap 2'!R:R,0))</f>
        <v>Kritiek</v>
      </c>
      <c r="M95" s="109" t="str">
        <f>INDEX('4b. Resultaat stap 2'!$F:$F,MATCH(J95,'4b. Resultaat stap 2'!$R:$R,0))</f>
        <v>Directe impact op financiële ondersteuning, met zeer ernstige financiële gevolgen bij problemen.</v>
      </c>
      <c r="N95" s="109" t="str">
        <f>INDEX('4b. Resultaat stap 2'!G:G,MATCH($J95,'4b. Resultaat stap 2'!R:R,0))</f>
        <v>Kritiek</v>
      </c>
      <c r="O95" s="109" t="str">
        <f>INDEX('4b. Resultaat stap 2'!H:H,MATCH($J95,'4b. Resultaat stap 2'!R:R,0))</f>
        <v>De onbeschikbaarheid, lekkage of aanpassing van informatie heeft een zeer ernstige impact op de reputatie van het lokaal bestuur. Dit zal een continue negatieve berichtgeving in de pers met zich meebrengen (er heerst een 'schandaalsfeer').</v>
      </c>
      <c r="P95" s="109" t="str">
        <f>INDEX('4b. Resultaat stap 2'!I:I,MATCH($J95,'4b. Resultaat stap 2'!R:R,0))</f>
        <v>Groot</v>
      </c>
      <c r="Q95" s="109" t="str">
        <f>INDEX('4b. Resultaat stap 2'!J:J,MATCH($J95,'4b. Resultaat stap 2'!R:R,0))</f>
        <v>De onbeschikbaarheid, lekkage of aanpassing van informatie kan leiden tot ernstige juridische gevolgen zoals boetes.</v>
      </c>
      <c r="R95" s="109" t="str">
        <f>INDEX('4b. Resultaat stap 2'!K:K,MATCH($J95,'4b. Resultaat stap 2'!R:R,0))</f>
        <v>Groot</v>
      </c>
      <c r="S95" s="109" t="str">
        <f>INDEX('4b. Resultaat stap 2'!L:L,MATCH($J95,'4b. Resultaat stap 2'!R:R,0))</f>
        <v>De onbeschikbaarheid, lekkage of aanpassing van informatie veroorzaakt een ernstige verstoring van de dienstverlening. Het proces kan maximaal 72 uur onbeschikbaar zijn zonder gevolgen voor de dienstverlening.</v>
      </c>
      <c r="T95" s="109" t="str">
        <f>INDEX('4b. Resultaat stap 2'!M:M,MATCH($J95,'4b. Resultaat stap 2'!R:R,0))</f>
        <v>Kritiek</v>
      </c>
      <c r="U95" s="109" t="str">
        <f>INDEX('4b. Resultaat stap 2'!N:N,MATCH($J95,'4b. Resultaat stap 2'!R:R,0))</f>
        <v>De onbeschikbaarheid of incorrectheid van informatie heeft een zeer ernstige impact op de financiële hulpverlening, met een compensatie voor gebruikers onmogelijk en meer dan 75% van de gebruikers geïmpacteerd.</v>
      </c>
      <c r="V95" s="109" t="str">
        <f>INDEX('4b. Resultaat stap 2'!O:O,MATCH($J95,'4b. Resultaat stap 2'!R:R,0))</f>
        <v>Kritiek</v>
      </c>
      <c r="W95" s="109" t="str">
        <f>INDEX('4c. Resultaat stap 3'!G:G,MATCH($K95,'4c. Resultaat stap 3'!T:T,0))</f>
        <v>Groot</v>
      </c>
      <c r="X95" s="109" t="str">
        <f>INDEX('4c. Resultaat stap 3'!H:H,MATCH($K95,'4c. Resultaat stap 3'!T:T,0))</f>
        <v>Financiële tussenkomst voor verblijf in een woonzorgcentrum is essentieel voor de zorg van ouderen. Problemen met informatie kunnen leiden tot ernstige financiële gevolgen, zoals verlies van subsidies, juridische kosten en verlies van vertrouwen, met financiële schade van 15-20% van de jaaromzet.</v>
      </c>
      <c r="Y95" s="109" t="str">
        <f>INDEX('4c. Resultaat stap 3'!I:I,MATCH($K95,'4c. Resultaat stap 3'!T:T,0))</f>
        <v>Groot</v>
      </c>
      <c r="Z95" s="109" t="str">
        <f>INDEX('4c. Resultaat stap 3'!J:J,MATCH($K95,'4c. Resultaat stap 3'!T:T,0))</f>
        <v>Problemen met beschikbaarheid, betrouwbaarheid of integriteit van informatie kunnen leiden tot ernstige reputatieschade, resulterend in enkele dagen negatieve berichtgeving. Dit proces is belangrijk voor de ondersteuning van verblijfskosten in woonzorgcentra.</v>
      </c>
      <c r="AA95" s="109" t="str">
        <f>INDEX('4c. Resultaat stap 3'!K:K,MATCH($K95,'4c. Resultaat stap 3'!T:T,0))</f>
        <v>Groot</v>
      </c>
      <c r="AB95" s="109" t="str">
        <f>INDEX('4c. Resultaat stap 3'!L:L,MATCH($K95,'4c. Resultaat stap 3'!T:T,0))</f>
        <v>De onbeschikbaarheid, lekkage of aanpassing van informatie kan leiden tot ernstige juridische gevolgen zoals boetes, gezien het belang van correcte financiële tussenkomsten voor woonzorgcentra.</v>
      </c>
      <c r="AC95" s="109" t="str">
        <f>INDEX('4c. Resultaat stap 3'!M:M,MATCH($K95,'4c. Resultaat stap 3'!T:T,0))</f>
        <v>Kritiek</v>
      </c>
      <c r="AD95" s="109" t="str">
        <f>INDEX('4c. Resultaat stap 3'!N:N,MATCH($K95,'4c. Resultaat stap 3'!T:T,0))</f>
        <v>De onbeschikbaarheid, lekkage of aanpassing van informatie kan leiden tot zeer ernstige verstoringen in de financiële ondersteuning van woonzorgcentrumkosten, wat directe negatieve gevolgen heeft voor de betrokkenen.</v>
      </c>
      <c r="AE95" s="109" t="str">
        <f>INDEX('4c. Resultaat stap 3'!O:O,MATCH($K95,'4c. Resultaat stap 3'!T:T,0))</f>
        <v>Groot</v>
      </c>
      <c r="AF95" s="109" t="str">
        <f>INDEX('4c. Resultaat stap 3'!P:P,MATCH($K95,'4c. Resultaat stap 3'!T:T,0))</f>
        <v xml:space="preserve">De onbeschikbaarheid, lekkage of aanpassing van informatie in dit proces kan leiden tot  ernstige verstoringen in de financiële ondersteuning voor verblijf in woonzorgcentra, waarbij tot 75% van de gebruikers (burgers) wordt geïmpacteerd. </v>
      </c>
      <c r="AG95" s="109" t="str">
        <f>INDEX('4c. Resultaat stap 3'!Q:Q,MATCH($K95,'4c. Resultaat stap 3'!T:T,0))</f>
        <v>Kritiek</v>
      </c>
      <c r="AH95" s="109">
        <f t="shared" si="6"/>
        <v>1</v>
      </c>
      <c r="AI95" s="109" t="str">
        <f t="shared" si="7"/>
        <v>Kritiek</v>
      </c>
      <c r="AJ95" s="109"/>
      <c r="AK95" s="109"/>
      <c r="AL95" s="109"/>
      <c r="AM95" s="109"/>
      <c r="AN95" s="109"/>
    </row>
    <row r="96" spans="1:40" ht="150" x14ac:dyDescent="0.25">
      <c r="A96" s="109" t="s">
        <v>13</v>
      </c>
      <c r="B96" s="109" t="s">
        <v>57</v>
      </c>
      <c r="C96" s="109" t="s">
        <v>64</v>
      </c>
      <c r="D96" s="109">
        <v>287</v>
      </c>
      <c r="E96" s="109" t="s">
        <v>645</v>
      </c>
      <c r="F96" s="10" t="s">
        <v>2261</v>
      </c>
      <c r="G96" s="79" t="s">
        <v>139</v>
      </c>
      <c r="H96" s="110" t="str">
        <f>INDEX('4a. Resultaat stap 1'!E:E,MATCH($J96,'4a. Resultaat stap 1'!I:I,0))</f>
        <v>Nee</v>
      </c>
      <c r="I96" s="110" t="e">
        <f>INDEX(Datavalidatie!$L$2:$L$28,MATCH(Table325[[#This Row],[CATEGORIE_DOMEIN_GROEP]],Datavalidatie!$K$2:$K$28,0))</f>
        <v>#N/A</v>
      </c>
      <c r="J96" s="110" t="str">
        <f t="shared" si="4"/>
        <v>Kernproces_Zorg en Welzijn_Financiële hulpverstrekking</v>
      </c>
      <c r="K96" s="110" t="str">
        <f t="shared" si="5"/>
        <v>Kernproces_Zorg en Welzijn_Financiële hulpverstrekking_Beheren van aanpassingspremie voor woning van ouderen en personen met handicap</v>
      </c>
      <c r="L96" s="109" t="str">
        <f>INDEX('4b. Resultaat stap 2'!E:E,MATCH($J96,'4b. Resultaat stap 2'!R:R,0))</f>
        <v>Kritiek</v>
      </c>
      <c r="M96" s="109" t="str">
        <f>INDEX('4b. Resultaat stap 2'!$F:$F,MATCH(J96,'4b. Resultaat stap 2'!$R:$R,0))</f>
        <v>Directe impact op financiële ondersteuning, met zeer ernstige financiële gevolgen bij problemen.</v>
      </c>
      <c r="N96" s="109" t="str">
        <f>INDEX('4b. Resultaat stap 2'!G:G,MATCH($J96,'4b. Resultaat stap 2'!R:R,0))</f>
        <v>Kritiek</v>
      </c>
      <c r="O96" s="109" t="str">
        <f>INDEX('4b. Resultaat stap 2'!H:H,MATCH($J96,'4b. Resultaat stap 2'!R:R,0))</f>
        <v>De onbeschikbaarheid, lekkage of aanpassing van informatie heeft een zeer ernstige impact op de reputatie van het lokaal bestuur. Dit zal een continue negatieve berichtgeving in de pers met zich meebrengen (er heerst een 'schandaalsfeer').</v>
      </c>
      <c r="P96" s="109" t="str">
        <f>INDEX('4b. Resultaat stap 2'!I:I,MATCH($J96,'4b. Resultaat stap 2'!R:R,0))</f>
        <v>Groot</v>
      </c>
      <c r="Q96" s="109" t="str">
        <f>INDEX('4b. Resultaat stap 2'!J:J,MATCH($J96,'4b. Resultaat stap 2'!R:R,0))</f>
        <v>De onbeschikbaarheid, lekkage of aanpassing van informatie kan leiden tot ernstige juridische gevolgen zoals boetes.</v>
      </c>
      <c r="R96" s="109" t="str">
        <f>INDEX('4b. Resultaat stap 2'!K:K,MATCH($J96,'4b. Resultaat stap 2'!R:R,0))</f>
        <v>Groot</v>
      </c>
      <c r="S96" s="109" t="str">
        <f>INDEX('4b. Resultaat stap 2'!L:L,MATCH($J96,'4b. Resultaat stap 2'!R:R,0))</f>
        <v>De onbeschikbaarheid, lekkage of aanpassing van informatie veroorzaakt een ernstige verstoring van de dienstverlening. Het proces kan maximaal 72 uur onbeschikbaar zijn zonder gevolgen voor de dienstverlening.</v>
      </c>
      <c r="T96" s="109" t="str">
        <f>INDEX('4b. Resultaat stap 2'!M:M,MATCH($J96,'4b. Resultaat stap 2'!R:R,0))</f>
        <v>Kritiek</v>
      </c>
      <c r="U96" s="109" t="str">
        <f>INDEX('4b. Resultaat stap 2'!N:N,MATCH($J96,'4b. Resultaat stap 2'!R:R,0))</f>
        <v>De onbeschikbaarheid of incorrectheid van informatie heeft een zeer ernstige impact op de financiële hulpverlening, met een compensatie voor gebruikers onmogelijk en meer dan 75% van de gebruikers geïmpacteerd.</v>
      </c>
      <c r="V96" s="109" t="str">
        <f>INDEX('4b. Resultaat stap 2'!O:O,MATCH($J96,'4b. Resultaat stap 2'!R:R,0))</f>
        <v>Kritiek</v>
      </c>
      <c r="W96" s="109" t="str">
        <f>INDEX('4c. Resultaat stap 3'!G:G,MATCH($K96,'4c. Resultaat stap 3'!T:T,0))</f>
        <v>Groot</v>
      </c>
      <c r="X96" s="109" t="str">
        <f>INDEX('4c. Resultaat stap 3'!H:H,MATCH($K96,'4c. Resultaat stap 3'!T:T,0))</f>
        <v>Aanpassingspremies voor woningen zijn belangrijk voor de veiligheid en leefbaarheid van ouderen en personen met een handicap. Problemen met informatie kunnen leiden tot ernstige financiële gevolgen, zoals verlies van subsidies, juridische kosten en verlies van vertrouwen, met financiële schade van 15-20% van de jaaromzet.</v>
      </c>
      <c r="Y96" s="109" t="str">
        <f>INDEX('4c. Resultaat stap 3'!I:I,MATCH($K96,'4c. Resultaat stap 3'!T:T,0))</f>
        <v>Groot</v>
      </c>
      <c r="Z96" s="109" t="str">
        <f>INDEX('4c. Resultaat stap 3'!J:J,MATCH($K96,'4c. Resultaat stap 3'!T:T,0))</f>
        <v>Problemen met beschikbaarheid, betrouwbaarheid of integriteit van informatie kunnen leiden tot ernstige reputatieschade, resulterend in enkele dagen van negatieve berichtgeving. Dit proces is cruciaal voor de levenskwaliteit van kwetsbare groepen.</v>
      </c>
      <c r="AA96" s="109" t="str">
        <f>INDEX('4c. Resultaat stap 3'!K:K,MATCH($K96,'4c. Resultaat stap 3'!T:T,0))</f>
        <v>Groot</v>
      </c>
      <c r="AB96" s="109" t="str">
        <f>INDEX('4c. Resultaat stap 3'!L:L,MATCH($K96,'4c. Resultaat stap 3'!T:T,0))</f>
        <v>De onbeschikbaarheid, lekkage of aanpassing van informatie kan leiden tot ernstige juridische gevolgen zoals boetes, gezien het belang van correcte aanpassingspremies voor woningen.</v>
      </c>
      <c r="AC96" s="109" t="str">
        <f>INDEX('4c. Resultaat stap 3'!M:M,MATCH($K96,'4c. Resultaat stap 3'!T:T,0))</f>
        <v>Groot</v>
      </c>
      <c r="AD96" s="109" t="str">
        <f>INDEX('4c. Resultaat stap 3'!N:N,MATCH($K96,'4c. Resultaat stap 3'!T:T,0))</f>
        <v>De onbeschikbaarheid, lekkage of aanpassing van informatie kan leiden tot ernstige verstoringen in de ondersteuning van woningaanpassingen, wat directe negatieve gevolgen heeft voor de leefomstandigheden en veiligheid van ouderen en personen met een handicap.</v>
      </c>
      <c r="AE96" s="109" t="str">
        <f>INDEX('4c. Resultaat stap 3'!O:O,MATCH($K96,'4c. Resultaat stap 3'!T:T,0))</f>
        <v>Groot</v>
      </c>
      <c r="AF96" s="109" t="str">
        <f>INDEX('4c. Resultaat stap 3'!P:P,MATCH($K96,'4c. Resultaat stap 3'!T:T,0))</f>
        <v>De onbeschikbaarheid, lekkage of aanpassing van informatie in dit proces kan leiden tot  ernstige verstoringen in de financiële ondersteuning voor woningaanpassingen, waarbij tot 75% van de gebruikers (burgers) wordt geïmpacteerd.</v>
      </c>
      <c r="AG96" s="109" t="str">
        <f>INDEX('4c. Resultaat stap 3'!Q:Q,MATCH($K96,'4c. Resultaat stap 3'!T:T,0))</f>
        <v>Groot</v>
      </c>
      <c r="AH96" s="109">
        <f t="shared" si="6"/>
        <v>0</v>
      </c>
      <c r="AI96" s="109" t="str">
        <f t="shared" si="7"/>
        <v>Niet kritiek</v>
      </c>
      <c r="AJ96" s="109" t="s">
        <v>200</v>
      </c>
      <c r="AK96" s="109" t="s">
        <v>2564</v>
      </c>
      <c r="AL96" s="109" t="s">
        <v>2252</v>
      </c>
      <c r="AM96" s="109"/>
      <c r="AN96" s="109" t="s">
        <v>2472</v>
      </c>
    </row>
    <row r="97" spans="1:40" ht="135" x14ac:dyDescent="0.25">
      <c r="A97" s="109" t="s">
        <v>13</v>
      </c>
      <c r="B97" s="109" t="s">
        <v>57</v>
      </c>
      <c r="C97" s="109" t="s">
        <v>64</v>
      </c>
      <c r="D97" s="109">
        <v>288</v>
      </c>
      <c r="E97" s="109" t="s">
        <v>646</v>
      </c>
      <c r="F97" s="10" t="s">
        <v>2261</v>
      </c>
      <c r="G97" s="79" t="s">
        <v>139</v>
      </c>
      <c r="H97" s="110" t="str">
        <f>INDEX('4a. Resultaat stap 1'!E:E,MATCH($J97,'4a. Resultaat stap 1'!I:I,0))</f>
        <v>Nee</v>
      </c>
      <c r="I97" s="110" t="e">
        <f>INDEX(Datavalidatie!$L$2:$L$28,MATCH(Table325[[#This Row],[CATEGORIE_DOMEIN_GROEP]],Datavalidatie!$K$2:$K$28,0))</f>
        <v>#N/A</v>
      </c>
      <c r="J97" s="110" t="str">
        <f t="shared" si="4"/>
        <v>Kernproces_Zorg en Welzijn_Financiële hulpverstrekking</v>
      </c>
      <c r="K97" s="110" t="str">
        <f t="shared" si="5"/>
        <v>Kernproces_Zorg en Welzijn_Financiële hulpverstrekking_Beheren van premie voor palliatieve thuiszorg</v>
      </c>
      <c r="L97" s="109" t="str">
        <f>INDEX('4b. Resultaat stap 2'!E:E,MATCH($J97,'4b. Resultaat stap 2'!R:R,0))</f>
        <v>Kritiek</v>
      </c>
      <c r="M97" s="109" t="str">
        <f>INDEX('4b. Resultaat stap 2'!$F:$F,MATCH(J97,'4b. Resultaat stap 2'!$R:$R,0))</f>
        <v>Directe impact op financiële ondersteuning, met zeer ernstige financiële gevolgen bij problemen.</v>
      </c>
      <c r="N97" s="109" t="str">
        <f>INDEX('4b. Resultaat stap 2'!G:G,MATCH($J97,'4b. Resultaat stap 2'!R:R,0))</f>
        <v>Kritiek</v>
      </c>
      <c r="O97" s="109" t="str">
        <f>INDEX('4b. Resultaat stap 2'!H:H,MATCH($J97,'4b. Resultaat stap 2'!R:R,0))</f>
        <v>De onbeschikbaarheid, lekkage of aanpassing van informatie heeft een zeer ernstige impact op de reputatie van het lokaal bestuur. Dit zal een continue negatieve berichtgeving in de pers met zich meebrengen (er heerst een 'schandaalsfeer').</v>
      </c>
      <c r="P97" s="109" t="str">
        <f>INDEX('4b. Resultaat stap 2'!I:I,MATCH($J97,'4b. Resultaat stap 2'!R:R,0))</f>
        <v>Groot</v>
      </c>
      <c r="Q97" s="109" t="str">
        <f>INDEX('4b. Resultaat stap 2'!J:J,MATCH($J97,'4b. Resultaat stap 2'!R:R,0))</f>
        <v>De onbeschikbaarheid, lekkage of aanpassing van informatie kan leiden tot ernstige juridische gevolgen zoals boetes.</v>
      </c>
      <c r="R97" s="109" t="str">
        <f>INDEX('4b. Resultaat stap 2'!K:K,MATCH($J97,'4b. Resultaat stap 2'!R:R,0))</f>
        <v>Groot</v>
      </c>
      <c r="S97" s="109" t="str">
        <f>INDEX('4b. Resultaat stap 2'!L:L,MATCH($J97,'4b. Resultaat stap 2'!R:R,0))</f>
        <v>De onbeschikbaarheid, lekkage of aanpassing van informatie veroorzaakt een ernstige verstoring van de dienstverlening. Het proces kan maximaal 72 uur onbeschikbaar zijn zonder gevolgen voor de dienstverlening.</v>
      </c>
      <c r="T97" s="109" t="str">
        <f>INDEX('4b. Resultaat stap 2'!M:M,MATCH($J97,'4b. Resultaat stap 2'!R:R,0))</f>
        <v>Kritiek</v>
      </c>
      <c r="U97" s="109" t="str">
        <f>INDEX('4b. Resultaat stap 2'!N:N,MATCH($J97,'4b. Resultaat stap 2'!R:R,0))</f>
        <v>De onbeschikbaarheid of incorrectheid van informatie heeft een zeer ernstige impact op de financiële hulpverlening, met een compensatie voor gebruikers onmogelijk en meer dan 75% van de gebruikers geïmpacteerd.</v>
      </c>
      <c r="V97" s="109" t="str">
        <f>INDEX('4b. Resultaat stap 2'!O:O,MATCH($J97,'4b. Resultaat stap 2'!R:R,0))</f>
        <v>Kritiek</v>
      </c>
      <c r="W97" s="109" t="str">
        <f>INDEX('4c. Resultaat stap 3'!G:G,MATCH($K97,'4c. Resultaat stap 3'!T:T,0))</f>
        <v>Groot</v>
      </c>
      <c r="X97" s="109" t="str">
        <f>INDEX('4c. Resultaat stap 3'!H:H,MATCH($K97,'4c. Resultaat stap 3'!T:T,0))</f>
        <v>Premies voor palliatieve thuiszorg zijn essentieel voor de zorg van terminale patiënten. Problemen met informatie kunnen leiden tot ernstige financiële gevolgen, zoals verlies van subsidies, juridische kosten en verlies van vertrouwen, met financiële schade van 15-20% van de jaaromzet.</v>
      </c>
      <c r="Y97" s="109" t="str">
        <f>INDEX('4c. Resultaat stap 3'!I:I,MATCH($K97,'4c. Resultaat stap 3'!T:T,0))</f>
        <v>Kritiek</v>
      </c>
      <c r="Z97" s="109" t="str">
        <f>INDEX('4c. Resultaat stap 3'!J:J,MATCH($K97,'4c. Resultaat stap 3'!T:T,0))</f>
        <v>Problemen met beschikbaarheid, betrouwbaarheid of integriteit van informatie kunnen leiden tot zeer ernstige reputatieschade, resulterend in continue negatieve berichtgeving. Dit proces is essentieel voor de zorg en ondersteuning van terminale patiënten.</v>
      </c>
      <c r="AA97" s="109" t="str">
        <f>INDEX('4c. Resultaat stap 3'!K:K,MATCH($K97,'4c. Resultaat stap 3'!T:T,0))</f>
        <v>Groot</v>
      </c>
      <c r="AB97" s="109" t="str">
        <f>INDEX('4c. Resultaat stap 3'!L:L,MATCH($K97,'4c. Resultaat stap 3'!T:T,0))</f>
        <v>De onbeschikbaarheid, lekkage of aanpassing van informatie kan leiden tot ernstige juridische gevolgen zoals boetes, gezien het belang van correcte premies voor palliatieve thuiszorg.</v>
      </c>
      <c r="AC97" s="109" t="str">
        <f>INDEX('4c. Resultaat stap 3'!M:M,MATCH($K97,'4c. Resultaat stap 3'!T:T,0))</f>
        <v>Kritiek</v>
      </c>
      <c r="AD97" s="109" t="str">
        <f>INDEX('4c. Resultaat stap 3'!N:N,MATCH($K97,'4c. Resultaat stap 3'!T:T,0))</f>
        <v>De onbeschikbaarheid, lekkage of aanpassing van informatie kan leiden tot zeer ernstige verstoringen in de ondersteuning van palliatieve zorg, wat directe negatieve gevolgen heeft voor de kwaliteit van leven en zorg van terminale patiënten.</v>
      </c>
      <c r="AE97" s="109" t="str">
        <f>INDEX('4c. Resultaat stap 3'!O:O,MATCH($K97,'4c. Resultaat stap 3'!T:T,0))</f>
        <v>Groot</v>
      </c>
      <c r="AF97" s="109" t="str">
        <f>INDEX('4c. Resultaat stap 3'!P:P,MATCH($K97,'4c. Resultaat stap 3'!T:T,0))</f>
        <v>De onbeschikbaarheid, lekkage of aanpassing van informatie in dit proces kan leiden tot  ernstige verstoringen in de financiële ondersteuning voor palliatieve thuiszorg, waarbij tot75% van de gebruikers (burgers) wordt geïmpacteerd.</v>
      </c>
      <c r="AG97" s="109" t="str">
        <f>INDEX('4c. Resultaat stap 3'!Q:Q,MATCH($K97,'4c. Resultaat stap 3'!T:T,0))</f>
        <v>Kritiek</v>
      </c>
      <c r="AH97" s="109">
        <f t="shared" si="6"/>
        <v>2</v>
      </c>
      <c r="AI97" s="109" t="str">
        <f t="shared" si="7"/>
        <v>Kritiek</v>
      </c>
      <c r="AJ97" s="109" t="s">
        <v>198</v>
      </c>
      <c r="AK97" s="109"/>
      <c r="AL97" s="109" t="s">
        <v>2250</v>
      </c>
      <c r="AM97" s="109"/>
      <c r="AN97" s="109" t="s">
        <v>2473</v>
      </c>
    </row>
    <row r="98" spans="1:40" ht="135" x14ac:dyDescent="0.25">
      <c r="A98" s="109" t="s">
        <v>13</v>
      </c>
      <c r="B98" s="109" t="s">
        <v>57</v>
      </c>
      <c r="C98" s="109" t="s">
        <v>64</v>
      </c>
      <c r="D98" s="109">
        <v>289</v>
      </c>
      <c r="E98" s="109" t="s">
        <v>647</v>
      </c>
      <c r="F98" s="10" t="s">
        <v>2261</v>
      </c>
      <c r="G98" s="79" t="s">
        <v>139</v>
      </c>
      <c r="H98" s="110" t="str">
        <f>INDEX('4a. Resultaat stap 1'!E:E,MATCH($J98,'4a. Resultaat stap 1'!I:I,0))</f>
        <v>Nee</v>
      </c>
      <c r="I98" s="110" t="e">
        <f>INDEX(Datavalidatie!$L$2:$L$28,MATCH(Table325[[#This Row],[CATEGORIE_DOMEIN_GROEP]],Datavalidatie!$K$2:$K$28,0))</f>
        <v>#N/A</v>
      </c>
      <c r="J98" s="110" t="str">
        <f t="shared" si="4"/>
        <v>Kernproces_Zorg en Welzijn_Financiële hulpverstrekking</v>
      </c>
      <c r="K98" s="110" t="str">
        <f t="shared" si="5"/>
        <v>Kernproces_Zorg en Welzijn_Financiële hulpverstrekking_Beheren van overige financiële steun (bv mazouttoelage, tussenkomst kinderopvang..)</v>
      </c>
      <c r="L98" s="109" t="str">
        <f>INDEX('4b. Resultaat stap 2'!E:E,MATCH($J98,'4b. Resultaat stap 2'!R:R,0))</f>
        <v>Kritiek</v>
      </c>
      <c r="M98" s="109" t="str">
        <f>INDEX('4b. Resultaat stap 2'!$F:$F,MATCH(J98,'4b. Resultaat stap 2'!$R:$R,0))</f>
        <v>Directe impact op financiële ondersteuning, met zeer ernstige financiële gevolgen bij problemen.</v>
      </c>
      <c r="N98" s="109" t="str">
        <f>INDEX('4b. Resultaat stap 2'!G:G,MATCH($J98,'4b. Resultaat stap 2'!R:R,0))</f>
        <v>Kritiek</v>
      </c>
      <c r="O98" s="109" t="str">
        <f>INDEX('4b. Resultaat stap 2'!H:H,MATCH($J98,'4b. Resultaat stap 2'!R:R,0))</f>
        <v>De onbeschikbaarheid, lekkage of aanpassing van informatie heeft een zeer ernstige impact op de reputatie van het lokaal bestuur. Dit zal een continue negatieve berichtgeving in de pers met zich meebrengen (er heerst een 'schandaalsfeer').</v>
      </c>
      <c r="P98" s="109" t="str">
        <f>INDEX('4b. Resultaat stap 2'!I:I,MATCH($J98,'4b. Resultaat stap 2'!R:R,0))</f>
        <v>Groot</v>
      </c>
      <c r="Q98" s="109" t="str">
        <f>INDEX('4b. Resultaat stap 2'!J:J,MATCH($J98,'4b. Resultaat stap 2'!R:R,0))</f>
        <v>De onbeschikbaarheid, lekkage of aanpassing van informatie kan leiden tot ernstige juridische gevolgen zoals boetes.</v>
      </c>
      <c r="R98" s="109" t="str">
        <f>INDEX('4b. Resultaat stap 2'!K:K,MATCH($J98,'4b. Resultaat stap 2'!R:R,0))</f>
        <v>Groot</v>
      </c>
      <c r="S98" s="109" t="str">
        <f>INDEX('4b. Resultaat stap 2'!L:L,MATCH($J98,'4b. Resultaat stap 2'!R:R,0))</f>
        <v>De onbeschikbaarheid, lekkage of aanpassing van informatie veroorzaakt een ernstige verstoring van de dienstverlening. Het proces kan maximaal 72 uur onbeschikbaar zijn zonder gevolgen voor de dienstverlening.</v>
      </c>
      <c r="T98" s="109" t="str">
        <f>INDEX('4b. Resultaat stap 2'!M:M,MATCH($J98,'4b. Resultaat stap 2'!R:R,0))</f>
        <v>Kritiek</v>
      </c>
      <c r="U98" s="109" t="str">
        <f>INDEX('4b. Resultaat stap 2'!N:N,MATCH($J98,'4b. Resultaat stap 2'!R:R,0))</f>
        <v>De onbeschikbaarheid of incorrectheid van informatie heeft een zeer ernstige impact op de financiële hulpverlening, met een compensatie voor gebruikers onmogelijk en meer dan 75% van de gebruikers geïmpacteerd.</v>
      </c>
      <c r="V98" s="109" t="str">
        <f>INDEX('4b. Resultaat stap 2'!O:O,MATCH($J98,'4b. Resultaat stap 2'!R:R,0))</f>
        <v>Kritiek</v>
      </c>
      <c r="W98" s="109" t="str">
        <f>INDEX('4c. Resultaat stap 3'!G:G,MATCH($K98,'4c. Resultaat stap 3'!T:T,0))</f>
        <v>Groot</v>
      </c>
      <c r="X98" s="109" t="str">
        <f>INDEX('4c. Resultaat stap 3'!H:H,MATCH($K98,'4c. Resultaat stap 3'!T:T,0))</f>
        <v>Overige financiële steunmaatregelen zijn belangrijk voor de ondersteuning van kwetsbare groepen. Problemen met informatie kunnen leiden tot ernstige financiële gevolgen, zoals verlies van subsidies, juridische kosten en verlies van vertrouwen, met financiële schade van 15-20% van de jaaromzet.</v>
      </c>
      <c r="Y98" s="109" t="str">
        <f>INDEX('4c. Resultaat stap 3'!I:I,MATCH($K98,'4c. Resultaat stap 3'!T:T,0))</f>
        <v>Groot</v>
      </c>
      <c r="Z98" s="109" t="str">
        <f>INDEX('4c. Resultaat stap 3'!J:J,MATCH($K98,'4c. Resultaat stap 3'!T:T,0))</f>
        <v>Problemen met beschikbaarheid, betrouwbaarheid of integriteit van informatie kunnen leiden tot ernstige reputatieschade, resulterend in enkele dagen negatieve berichtgeving. Dit proces is belangrijk voor de financiële ondersteuning van burgers.</v>
      </c>
      <c r="AA98" s="109" t="str">
        <f>INDEX('4c. Resultaat stap 3'!K:K,MATCH($K98,'4c. Resultaat stap 3'!T:T,0))</f>
        <v>Groot</v>
      </c>
      <c r="AB98" s="109" t="str">
        <f>INDEX('4c. Resultaat stap 3'!L:L,MATCH($K98,'4c. Resultaat stap 3'!T:T,0))</f>
        <v>De onbeschikbaarheid, lekkage of aanpassing van informatie kan leiden tot ernstige juridische gevolgen zoals boetes, gezien het belang van correcte overige financiële steunmaatregelen.</v>
      </c>
      <c r="AC98" s="109" t="str">
        <f>INDEX('4c. Resultaat stap 3'!M:M,MATCH($K98,'4c. Resultaat stap 3'!T:T,0))</f>
        <v>Groot</v>
      </c>
      <c r="AD98" s="109" t="str">
        <f>INDEX('4c. Resultaat stap 3'!N:N,MATCH($K98,'4c. Resultaat stap 3'!T:T,0))</f>
        <v>De onbeschikbaarheid, lekkage of aanpassing van informatie kan leiden tot ernstige verstoringen in de verstrekking van diverse financiële steunmaatregelen, wat directe negatieve gevolgen heeft voor de financiële stabiliteit en welzijn van de ontvangers.</v>
      </c>
      <c r="AE98" s="109" t="str">
        <f>INDEX('4c. Resultaat stap 3'!O:O,MATCH($K98,'4c. Resultaat stap 3'!T:T,0))</f>
        <v>Groot</v>
      </c>
      <c r="AF98" s="109" t="str">
        <f>INDEX('4c. Resultaat stap 3'!P:P,MATCH($K98,'4c. Resultaat stap 3'!T:T,0))</f>
        <v xml:space="preserve">De onbeschikbaarheid, lekkage of aanpassing van informatie in dit proces kan leiden tot  ernstige verstoringen in diverse financiële ondersteuningen, waarbij tot 75% van de gebruikers (burgers) wordt geïmpacteerd. </v>
      </c>
      <c r="AG98" s="109" t="str">
        <f>INDEX('4c. Resultaat stap 3'!Q:Q,MATCH($K98,'4c. Resultaat stap 3'!T:T,0))</f>
        <v>Groot</v>
      </c>
      <c r="AH98" s="109">
        <f t="shared" si="6"/>
        <v>0</v>
      </c>
      <c r="AI98" s="109" t="str">
        <f t="shared" si="7"/>
        <v>Niet kritiek</v>
      </c>
      <c r="AJ98" s="109" t="s">
        <v>198</v>
      </c>
      <c r="AK98" s="109" t="s">
        <v>2566</v>
      </c>
      <c r="AL98" s="109" t="s">
        <v>2252</v>
      </c>
      <c r="AM98" s="109"/>
      <c r="AN98" s="109" t="s">
        <v>2474</v>
      </c>
    </row>
    <row r="99" spans="1:40" ht="150" x14ac:dyDescent="0.25">
      <c r="A99" s="109" t="s">
        <v>13</v>
      </c>
      <c r="B99" s="109" t="s">
        <v>57</v>
      </c>
      <c r="C99" s="109" t="s">
        <v>64</v>
      </c>
      <c r="D99" s="109">
        <v>320</v>
      </c>
      <c r="E99" s="109" t="s">
        <v>648</v>
      </c>
      <c r="F99" s="10" t="s">
        <v>2261</v>
      </c>
      <c r="G99" s="79" t="s">
        <v>137</v>
      </c>
      <c r="H99" s="110" t="str">
        <f>INDEX('4a. Resultaat stap 1'!E:E,MATCH($J99,'4a. Resultaat stap 1'!I:I,0))</f>
        <v>Nee</v>
      </c>
      <c r="I99" s="110" t="e">
        <f>INDEX(Datavalidatie!$L$2:$L$28,MATCH(Table325[[#This Row],[CATEGORIE_DOMEIN_GROEP]],Datavalidatie!$K$2:$K$28,0))</f>
        <v>#N/A</v>
      </c>
      <c r="J99" s="110" t="str">
        <f t="shared" si="4"/>
        <v>Kernproces_Zorg en Welzijn_Financiële hulpverstrekking</v>
      </c>
      <c r="K99" s="110" t="str">
        <f t="shared" si="5"/>
        <v>Kernproces_Zorg en Welzijn_Financiële hulpverstrekking_Opvolgen van opname - en facturatieproces VSB i.k.v. financiering voorzieningen</v>
      </c>
      <c r="L99" s="109" t="str">
        <f>INDEX('4b. Resultaat stap 2'!E:E,MATCH($J99,'4b. Resultaat stap 2'!R:R,0))</f>
        <v>Kritiek</v>
      </c>
      <c r="M99" s="109" t="str">
        <f>INDEX('4b. Resultaat stap 2'!$F:$F,MATCH(J99,'4b. Resultaat stap 2'!$R:$R,0))</f>
        <v>Directe impact op financiële ondersteuning, met zeer ernstige financiële gevolgen bij problemen.</v>
      </c>
      <c r="N99" s="109" t="str">
        <f>INDEX('4b. Resultaat stap 2'!G:G,MATCH($J99,'4b. Resultaat stap 2'!R:R,0))</f>
        <v>Kritiek</v>
      </c>
      <c r="O99" s="109" t="str">
        <f>INDEX('4b. Resultaat stap 2'!H:H,MATCH($J99,'4b. Resultaat stap 2'!R:R,0))</f>
        <v>De onbeschikbaarheid, lekkage of aanpassing van informatie heeft een zeer ernstige impact op de reputatie van het lokaal bestuur. Dit zal een continue negatieve berichtgeving in de pers met zich meebrengen (er heerst een 'schandaalsfeer').</v>
      </c>
      <c r="P99" s="109" t="str">
        <f>INDEX('4b. Resultaat stap 2'!I:I,MATCH($J99,'4b. Resultaat stap 2'!R:R,0))</f>
        <v>Groot</v>
      </c>
      <c r="Q99" s="109" t="str">
        <f>INDEX('4b. Resultaat stap 2'!J:J,MATCH($J99,'4b. Resultaat stap 2'!R:R,0))</f>
        <v>De onbeschikbaarheid, lekkage of aanpassing van informatie kan leiden tot ernstige juridische gevolgen zoals boetes.</v>
      </c>
      <c r="R99" s="109" t="str">
        <f>INDEX('4b. Resultaat stap 2'!K:K,MATCH($J99,'4b. Resultaat stap 2'!R:R,0))</f>
        <v>Groot</v>
      </c>
      <c r="S99" s="109" t="str">
        <f>INDEX('4b. Resultaat stap 2'!L:L,MATCH($J99,'4b. Resultaat stap 2'!R:R,0))</f>
        <v>De onbeschikbaarheid, lekkage of aanpassing van informatie veroorzaakt een ernstige verstoring van de dienstverlening. Het proces kan maximaal 72 uur onbeschikbaar zijn zonder gevolgen voor de dienstverlening.</v>
      </c>
      <c r="T99" s="109" t="str">
        <f>INDEX('4b. Resultaat stap 2'!M:M,MATCH($J99,'4b. Resultaat stap 2'!R:R,0))</f>
        <v>Kritiek</v>
      </c>
      <c r="U99" s="109" t="str">
        <f>INDEX('4b. Resultaat stap 2'!N:N,MATCH($J99,'4b. Resultaat stap 2'!R:R,0))</f>
        <v>De onbeschikbaarheid of incorrectheid van informatie heeft een zeer ernstige impact op de financiële hulpverlening, met een compensatie voor gebruikers onmogelijk en meer dan 75% van de gebruikers geïmpacteerd.</v>
      </c>
      <c r="V99" s="109" t="str">
        <f>INDEX('4b. Resultaat stap 2'!O:O,MATCH($J99,'4b. Resultaat stap 2'!R:R,0))</f>
        <v>Kritiek</v>
      </c>
      <c r="W99" s="109" t="str">
        <f>INDEX('4c. Resultaat stap 3'!G:G,MATCH($K99,'4c. Resultaat stap 3'!T:T,0))</f>
        <v>Groot</v>
      </c>
      <c r="X99" s="109" t="str">
        <f>INDEX('4c. Resultaat stap 3'!H:H,MATCH($K99,'4c. Resultaat stap 3'!T:T,0))</f>
        <v>Het opvolgen van opname- en facturatieprocessen is cruciaal voor de financiering van zorgvoorzieningen. Problemen met informatie kunnen leiden tot ernstige financiële gevolgen, zoals verlies van subsidies, juridische kosten en verlies van vertrouwen, met financiële schade van 15-20% van de jaaromzet.</v>
      </c>
      <c r="Y99" s="109" t="str">
        <f>INDEX('4c. Resultaat stap 3'!I:I,MATCH($K99,'4c. Resultaat stap 3'!T:T,0))</f>
        <v>Groot</v>
      </c>
      <c r="Z99" s="109" t="str">
        <f>INDEX('4c. Resultaat stap 3'!J:J,MATCH($K99,'4c. Resultaat stap 3'!T:T,0))</f>
        <v>Problemen met beschikbaarheid, betrouwbaarheid of integriteit van informatie kunnen leiden tot  ernstige reputatieschade, resulterend in enkele dagen een negatieve berichtgeving. Dit proces is essentieel voor de financiële stabiliteit van zorgvoorzieningen.</v>
      </c>
      <c r="AA99" s="109" t="str">
        <f>INDEX('4c. Resultaat stap 3'!K:K,MATCH($K99,'4c. Resultaat stap 3'!T:T,0))</f>
        <v>Groot</v>
      </c>
      <c r="AB99" s="109" t="str">
        <f>INDEX('4c. Resultaat stap 3'!L:L,MATCH($K99,'4c. Resultaat stap 3'!T:T,0))</f>
        <v>De onbeschikbaarheid, lekkage of aanpassing van informatie kan leiden tot ernstige juridische gevolgen zoals boetes, gezien het belang van correcte informatie voor de financiering van voorzieningen.</v>
      </c>
      <c r="AC99" s="109" t="str">
        <f>INDEX('4c. Resultaat stap 3'!M:M,MATCH($K99,'4c. Resultaat stap 3'!T:T,0))</f>
        <v>Gemiddeld</v>
      </c>
      <c r="AD99" s="109" t="str">
        <f>INDEX('4c. Resultaat stap 3'!N:N,MATCH($K99,'4c. Resultaat stap 3'!T:T,0))</f>
        <v>De onbeschikbaarheid, lekkage of aanpassing van informatie kan leiden tot aanzienlijke verstoringen in de financiering van voorzieningen, wat directe negatieve gevolgen heeft voor de operationele continuïteit van zorginstellingen.</v>
      </c>
      <c r="AE99" s="109" t="str">
        <f>INDEX('4c. Resultaat stap 3'!O:O,MATCH($K99,'4c. Resultaat stap 3'!T:T,0))</f>
        <v>Groot</v>
      </c>
      <c r="AF99" s="109" t="str">
        <f>INDEX('4c. Resultaat stap 3'!P:P,MATCH($K99,'4c. Resultaat stap 3'!T:T,0))</f>
        <v xml:space="preserve">De onbeschikbaarheid, lekkage of aanpassing van informatie in dit proces kan leiden tot ernstige verstoringen in de financiering van voorzieningen, waarbij tot 75% van de gebruikers (organisaties) wordt geïmpacteerd. </v>
      </c>
      <c r="AG99" s="109" t="str">
        <f>INDEX('4c. Resultaat stap 3'!Q:Q,MATCH($K99,'4c. Resultaat stap 3'!T:T,0))</f>
        <v>Groot</v>
      </c>
      <c r="AH99" s="109">
        <f t="shared" si="6"/>
        <v>0</v>
      </c>
      <c r="AI99" s="109" t="str">
        <f t="shared" si="7"/>
        <v>Niet kritiek</v>
      </c>
      <c r="AJ99" s="109"/>
      <c r="AK99" s="109"/>
      <c r="AL99" s="109"/>
      <c r="AM99" s="109"/>
      <c r="AN99" s="109"/>
    </row>
    <row r="100" spans="1:40" ht="150" x14ac:dyDescent="0.25">
      <c r="A100" s="109" t="s">
        <v>13</v>
      </c>
      <c r="B100" s="109" t="s">
        <v>57</v>
      </c>
      <c r="C100" s="109" t="s">
        <v>64</v>
      </c>
      <c r="D100" s="109">
        <v>321</v>
      </c>
      <c r="E100" s="109" t="s">
        <v>649</v>
      </c>
      <c r="F100" s="10" t="s">
        <v>2261</v>
      </c>
      <c r="G100" s="79" t="s">
        <v>137</v>
      </c>
      <c r="H100" s="110" t="str">
        <f>INDEX('4a. Resultaat stap 1'!E:E,MATCH($J100,'4a. Resultaat stap 1'!I:I,0))</f>
        <v>Nee</v>
      </c>
      <c r="I100" s="110" t="e">
        <f>INDEX(Datavalidatie!$L$2:$L$28,MATCH(Table325[[#This Row],[CATEGORIE_DOMEIN_GROEP]],Datavalidatie!$K$2:$K$28,0))</f>
        <v>#N/A</v>
      </c>
      <c r="J100" s="110" t="str">
        <f t="shared" si="4"/>
        <v>Kernproces_Zorg en Welzijn_Financiële hulpverstrekking</v>
      </c>
      <c r="K100" s="110" t="str">
        <f t="shared" si="5"/>
        <v>Kernproces_Zorg en Welzijn_Financiële hulpverstrekking_Meedelen van gegevens RaaS/eCalcura i.k.v. financiering voorzieningen</v>
      </c>
      <c r="L100" s="109" t="str">
        <f>INDEX('4b. Resultaat stap 2'!E:E,MATCH($J100,'4b. Resultaat stap 2'!R:R,0))</f>
        <v>Kritiek</v>
      </c>
      <c r="M100" s="109" t="str">
        <f>INDEX('4b. Resultaat stap 2'!$F:$F,MATCH(J100,'4b. Resultaat stap 2'!$R:$R,0))</f>
        <v>Directe impact op financiële ondersteuning, met zeer ernstige financiële gevolgen bij problemen.</v>
      </c>
      <c r="N100" s="109" t="str">
        <f>INDEX('4b. Resultaat stap 2'!G:G,MATCH($J100,'4b. Resultaat stap 2'!R:R,0))</f>
        <v>Kritiek</v>
      </c>
      <c r="O100" s="109" t="str">
        <f>INDEX('4b. Resultaat stap 2'!H:H,MATCH($J100,'4b. Resultaat stap 2'!R:R,0))</f>
        <v>De onbeschikbaarheid, lekkage of aanpassing van informatie heeft een zeer ernstige impact op de reputatie van het lokaal bestuur. Dit zal een continue negatieve berichtgeving in de pers met zich meebrengen (er heerst een 'schandaalsfeer').</v>
      </c>
      <c r="P100" s="109" t="str">
        <f>INDEX('4b. Resultaat stap 2'!I:I,MATCH($J100,'4b. Resultaat stap 2'!R:R,0))</f>
        <v>Groot</v>
      </c>
      <c r="Q100" s="109" t="str">
        <f>INDEX('4b. Resultaat stap 2'!J:J,MATCH($J100,'4b. Resultaat stap 2'!R:R,0))</f>
        <v>De onbeschikbaarheid, lekkage of aanpassing van informatie kan leiden tot ernstige juridische gevolgen zoals boetes.</v>
      </c>
      <c r="R100" s="109" t="str">
        <f>INDEX('4b. Resultaat stap 2'!K:K,MATCH($J100,'4b. Resultaat stap 2'!R:R,0))</f>
        <v>Groot</v>
      </c>
      <c r="S100" s="109" t="str">
        <f>INDEX('4b. Resultaat stap 2'!L:L,MATCH($J100,'4b. Resultaat stap 2'!R:R,0))</f>
        <v>De onbeschikbaarheid, lekkage of aanpassing van informatie veroorzaakt een ernstige verstoring van de dienstverlening. Het proces kan maximaal 72 uur onbeschikbaar zijn zonder gevolgen voor de dienstverlening.</v>
      </c>
      <c r="T100" s="109" t="str">
        <f>INDEX('4b. Resultaat stap 2'!M:M,MATCH($J100,'4b. Resultaat stap 2'!R:R,0))</f>
        <v>Kritiek</v>
      </c>
      <c r="U100" s="109" t="str">
        <f>INDEX('4b. Resultaat stap 2'!N:N,MATCH($J100,'4b. Resultaat stap 2'!R:R,0))</f>
        <v>De onbeschikbaarheid of incorrectheid van informatie heeft een zeer ernstige impact op de financiële hulpverlening, met een compensatie voor gebruikers onmogelijk en meer dan 75% van de gebruikers geïmpacteerd.</v>
      </c>
      <c r="V100" s="109" t="str">
        <f>INDEX('4b. Resultaat stap 2'!O:O,MATCH($J100,'4b. Resultaat stap 2'!R:R,0))</f>
        <v>Kritiek</v>
      </c>
      <c r="W100" s="109" t="str">
        <f>INDEX('4c. Resultaat stap 3'!G:G,MATCH($K100,'4c. Resultaat stap 3'!T:T,0))</f>
        <v>Groot</v>
      </c>
      <c r="X100" s="109" t="str">
        <f>INDEX('4c. Resultaat stap 3'!H:H,MATCH($K100,'4c. Resultaat stap 3'!T:T,0))</f>
        <v>Het meedelen van gegevens voor financiering van voorzieningen is essentieel voor de correcte toekenning van subsidies. Problemen met informatie kunnen leiden tot ernstige financiële gevolgen, zoals verlies van subsidies, juridische kosten en verlies van vertrouwen, met financiële schade tot 20% van de jaaromzet.</v>
      </c>
      <c r="Y100" s="109" t="str">
        <f>INDEX('4c. Resultaat stap 3'!I:I,MATCH($K100,'4c. Resultaat stap 3'!T:T,0))</f>
        <v>Groot</v>
      </c>
      <c r="Z100" s="109" t="str">
        <f>INDEX('4c. Resultaat stap 3'!J:J,MATCH($K100,'4c. Resultaat stap 3'!T:T,0))</f>
        <v>Problemen met beschikbaarheid, betrouwbaarheid of integriteit van informatie kunnen leiden tot ernstige reputatieschade, resulterend in enkele dagen negatieve berichtgeving. Dit proces is cruciaal voor de correcte financiering van zorgvoorzieningen.</v>
      </c>
      <c r="AA100" s="109" t="str">
        <f>INDEX('4c. Resultaat stap 3'!K:K,MATCH($K100,'4c. Resultaat stap 3'!T:T,0))</f>
        <v>Groot</v>
      </c>
      <c r="AB100" s="109" t="str">
        <f>INDEX('4c. Resultaat stap 3'!L:L,MATCH($K100,'4c. Resultaat stap 3'!T:T,0))</f>
        <v>De onbeschikbaarheid, lekkage of aanpassing van informatie kan leiden tot ernstige juridische gevolgen zoals boetes, gezien het belang van correcte gegevens voor de financiering van voorzieningen.</v>
      </c>
      <c r="AC100" s="109" t="str">
        <f>INDEX('4c. Resultaat stap 3'!M:M,MATCH($K100,'4c. Resultaat stap 3'!T:T,0))</f>
        <v>Gemiddeld</v>
      </c>
      <c r="AD100" s="109" t="str">
        <f>INDEX('4c. Resultaat stap 3'!N:N,MATCH($K100,'4c. Resultaat stap 3'!T:T,0))</f>
        <v>De onbeschikbaarheid, lekkage of aanpassing van informatie kan leiden tot aanzienlijke verstoringen in de rapportage en financiering van voorzieningen, wat directe negatieve gevolgen heeft voor de operationele continuïteit van zorginstellingen.</v>
      </c>
      <c r="AE100" s="109" t="str">
        <f>INDEX('4c. Resultaat stap 3'!O:O,MATCH($K100,'4c. Resultaat stap 3'!T:T,0))</f>
        <v>Groot</v>
      </c>
      <c r="AF100" s="109" t="str">
        <f>INDEX('4c. Resultaat stap 3'!P:P,MATCH($K100,'4c. Resultaat stap 3'!T:T,0))</f>
        <v>De onbeschikbaarheid, lekkage of aanpassing van informatie in dit proces kan leiden tot ernstige verstoringen in de financiering van voorzieningen, waarbij tot 75% van de gebruikers (organisaties) wordt geïmpacteerd.</v>
      </c>
      <c r="AG100" s="109" t="str">
        <f>INDEX('4c. Resultaat stap 3'!Q:Q,MATCH($K100,'4c. Resultaat stap 3'!T:T,0))</f>
        <v>Groot</v>
      </c>
      <c r="AH100" s="109">
        <f t="shared" si="6"/>
        <v>0</v>
      </c>
      <c r="AI100" s="109" t="str">
        <f t="shared" si="7"/>
        <v>Niet kritiek</v>
      </c>
      <c r="AJ100" s="109"/>
      <c r="AK100" s="109"/>
      <c r="AL100" s="109"/>
      <c r="AM100" s="109"/>
      <c r="AN100" s="109"/>
    </row>
    <row r="101" spans="1:40" ht="135" x14ac:dyDescent="0.25">
      <c r="A101" s="109" t="s">
        <v>13</v>
      </c>
      <c r="B101" s="109" t="s">
        <v>57</v>
      </c>
      <c r="C101" s="109" t="s">
        <v>64</v>
      </c>
      <c r="D101" s="109">
        <v>332</v>
      </c>
      <c r="E101" s="109" t="s">
        <v>886</v>
      </c>
      <c r="F101" s="10" t="s">
        <v>2261</v>
      </c>
      <c r="G101" s="79" t="s">
        <v>140</v>
      </c>
      <c r="H101" s="110" t="str">
        <f>INDEX('4a. Resultaat stap 1'!E:E,MATCH($J101,'4a. Resultaat stap 1'!I:I,0))</f>
        <v>Nee</v>
      </c>
      <c r="I101" s="110" t="e">
        <f>INDEX(Datavalidatie!$L$2:$L$28,MATCH(Table325[[#This Row],[CATEGORIE_DOMEIN_GROEP]],Datavalidatie!$K$2:$K$28,0))</f>
        <v>#N/A</v>
      </c>
      <c r="J101" s="110" t="str">
        <f t="shared" si="4"/>
        <v>Kernproces_Zorg en Welzijn_Financiële hulpverstrekking</v>
      </c>
      <c r="K101" s="110" t="str">
        <f t="shared" si="5"/>
        <v>Kernproces_Zorg en Welzijn_Financiële hulpverstrekking_Organiseren van budgethulpverlening</v>
      </c>
      <c r="L101" s="109" t="str">
        <f>INDEX('4b. Resultaat stap 2'!E:E,MATCH($J101,'4b. Resultaat stap 2'!R:R,0))</f>
        <v>Kritiek</v>
      </c>
      <c r="M101" s="109" t="str">
        <f>INDEX('4b. Resultaat stap 2'!$F:$F,MATCH(J101,'4b. Resultaat stap 2'!$R:$R,0))</f>
        <v>Directe impact op financiële ondersteuning, met zeer ernstige financiële gevolgen bij problemen.</v>
      </c>
      <c r="N101" s="109" t="str">
        <f>INDEX('4b. Resultaat stap 2'!G:G,MATCH($J101,'4b. Resultaat stap 2'!R:R,0))</f>
        <v>Kritiek</v>
      </c>
      <c r="O101" s="109" t="str">
        <f>INDEX('4b. Resultaat stap 2'!H:H,MATCH($J101,'4b. Resultaat stap 2'!R:R,0))</f>
        <v>De onbeschikbaarheid, lekkage of aanpassing van informatie heeft een zeer ernstige impact op de reputatie van het lokaal bestuur. Dit zal een continue negatieve berichtgeving in de pers met zich meebrengen (er heerst een 'schandaalsfeer').</v>
      </c>
      <c r="P101" s="109" t="str">
        <f>INDEX('4b. Resultaat stap 2'!I:I,MATCH($J101,'4b. Resultaat stap 2'!R:R,0))</f>
        <v>Groot</v>
      </c>
      <c r="Q101" s="109" t="str">
        <f>INDEX('4b. Resultaat stap 2'!J:J,MATCH($J101,'4b. Resultaat stap 2'!R:R,0))</f>
        <v>De onbeschikbaarheid, lekkage of aanpassing van informatie kan leiden tot ernstige juridische gevolgen zoals boetes.</v>
      </c>
      <c r="R101" s="109" t="str">
        <f>INDEX('4b. Resultaat stap 2'!K:K,MATCH($J101,'4b. Resultaat stap 2'!R:R,0))</f>
        <v>Groot</v>
      </c>
      <c r="S101" s="109" t="str">
        <f>INDEX('4b. Resultaat stap 2'!L:L,MATCH($J101,'4b. Resultaat stap 2'!R:R,0))</f>
        <v>De onbeschikbaarheid, lekkage of aanpassing van informatie veroorzaakt een ernstige verstoring van de dienstverlening. Het proces kan maximaal 72 uur onbeschikbaar zijn zonder gevolgen voor de dienstverlening.</v>
      </c>
      <c r="T101" s="109" t="str">
        <f>INDEX('4b. Resultaat stap 2'!M:M,MATCH($J101,'4b. Resultaat stap 2'!R:R,0))</f>
        <v>Kritiek</v>
      </c>
      <c r="U101" s="109" t="str">
        <f>INDEX('4b. Resultaat stap 2'!N:N,MATCH($J101,'4b. Resultaat stap 2'!R:R,0))</f>
        <v>De onbeschikbaarheid of incorrectheid van informatie heeft een zeer ernstige impact op de financiële hulpverlening, met een compensatie voor gebruikers onmogelijk en meer dan 75% van de gebruikers geïmpacteerd.</v>
      </c>
      <c r="V101" s="109" t="str">
        <f>INDEX('4b. Resultaat stap 2'!O:O,MATCH($J101,'4b. Resultaat stap 2'!R:R,0))</f>
        <v>Kritiek</v>
      </c>
      <c r="W101" s="109" t="str">
        <f>INDEX('4c. Resultaat stap 3'!G:G,MATCH($K101,'4c. Resultaat stap 3'!T:T,0))</f>
        <v>Groot</v>
      </c>
      <c r="X101" s="109" t="str">
        <f>INDEX('4c. Resultaat stap 3'!H:H,MATCH($K101,'4c. Resultaat stap 3'!T:T,0))</f>
        <v>Budgethulpverlening is belangrijk voor de financiële stabiliteit van kwetsbare groepen. Problemen met informatie kunnen leiden tot ernstige financiële gevolgen, zoals verlies van subsidies, juridische kosten en verlies van vertrouwen, met financiële schade van 15-20% van de jaaromzet.</v>
      </c>
      <c r="Y101" s="109" t="str">
        <f>INDEX('4c. Resultaat stap 3'!I:I,MATCH($K101,'4c. Resultaat stap 3'!T:T,0))</f>
        <v>Groot</v>
      </c>
      <c r="Z101" s="109" t="str">
        <f>INDEX('4c. Resultaat stap 3'!J:J,MATCH($K101,'4c. Resultaat stap 3'!T:T,0))</f>
        <v>Problemen met beschikbaarheid, betrouwbaarheid of integriteit van informatie kunnen leiden tot ernstige reputatieschade, resulterend in enkele dagen negatieve berichtgeving. Dit proces is belangrijk voor de financiële stabiliteit van kwetsbare burgers.</v>
      </c>
      <c r="AA101" s="109" t="str">
        <f>INDEX('4c. Resultaat stap 3'!K:K,MATCH($K101,'4c. Resultaat stap 3'!T:T,0))</f>
        <v>Groot</v>
      </c>
      <c r="AB101" s="109" t="str">
        <f>INDEX('4c. Resultaat stap 3'!L:L,MATCH($K101,'4c. Resultaat stap 3'!T:T,0))</f>
        <v>De onbeschikbaarheid, lekkage of aanpassing van informatie kan leiden tot ernstige juridische gevolgen zoals boetes, gezien het belang van correcte informatie voor budgethulpverlening en financiële ondersteuning.</v>
      </c>
      <c r="AC101" s="109" t="str">
        <f>INDEX('4c. Resultaat stap 3'!M:M,MATCH($K101,'4c. Resultaat stap 3'!T:T,0))</f>
        <v>Groot</v>
      </c>
      <c r="AD101" s="109" t="str">
        <f>INDEX('4c. Resultaat stap 3'!N:N,MATCH($K101,'4c. Resultaat stap 3'!T:T,0))</f>
        <v>De onbeschikbaarheid, lekkage of aanpassing van informatie kan leiden tot ernstige verstoringen in de ondersteuning van budgetbeheer, wat directe negatieve gevolgen heeft voor de financiële stabiliteit en welzijn van de ontvangers.</v>
      </c>
      <c r="AE101" s="109" t="str">
        <f>INDEX('4c. Resultaat stap 3'!O:O,MATCH($K101,'4c. Resultaat stap 3'!T:T,0))</f>
        <v>Groot</v>
      </c>
      <c r="AF101" s="109" t="str">
        <f>INDEX('4c. Resultaat stap 3'!P:P,MATCH($K101,'4c. Resultaat stap 3'!T:T,0))</f>
        <v xml:space="preserve">De onbeschikbaarheid, lekkage of aanpassing van informatie in dit proces kan leiden tot  ernstige verstoringen in de budgethulpverlening, waarbij tot 75% van de gebruikers (burgers) wordt geïmpacteerd. </v>
      </c>
      <c r="AG101" s="109" t="str">
        <f>INDEX('4c. Resultaat stap 3'!Q:Q,MATCH($K101,'4c. Resultaat stap 3'!T:T,0))</f>
        <v>Groot</v>
      </c>
      <c r="AH101" s="109">
        <f t="shared" si="6"/>
        <v>0</v>
      </c>
      <c r="AI101" s="109" t="str">
        <f t="shared" si="7"/>
        <v>Niet kritiek</v>
      </c>
      <c r="AJ101" s="109"/>
      <c r="AK101" s="109"/>
      <c r="AL101" s="109"/>
      <c r="AM101" s="109"/>
      <c r="AN101" s="109"/>
    </row>
    <row r="102" spans="1:40" ht="150" x14ac:dyDescent="0.25">
      <c r="A102" s="109" t="s">
        <v>13</v>
      </c>
      <c r="B102" s="109" t="s">
        <v>57</v>
      </c>
      <c r="C102" s="109" t="s">
        <v>64</v>
      </c>
      <c r="D102" s="109">
        <v>339</v>
      </c>
      <c r="E102" s="109" t="s">
        <v>650</v>
      </c>
      <c r="F102" s="10" t="s">
        <v>2261</v>
      </c>
      <c r="G102" s="79" t="s">
        <v>140</v>
      </c>
      <c r="H102" s="110" t="str">
        <f>INDEX('4a. Resultaat stap 1'!E:E,MATCH($J102,'4a. Resultaat stap 1'!I:I,0))</f>
        <v>Nee</v>
      </c>
      <c r="I102" s="110" t="e">
        <f>INDEX(Datavalidatie!$L$2:$L$28,MATCH(Table325[[#This Row],[CATEGORIE_DOMEIN_GROEP]],Datavalidatie!$K$2:$K$28,0))</f>
        <v>#N/A</v>
      </c>
      <c r="J102" s="110" t="str">
        <f t="shared" si="4"/>
        <v>Kernproces_Zorg en Welzijn_Financiële hulpverstrekking</v>
      </c>
      <c r="K102" s="110" t="str">
        <f t="shared" si="5"/>
        <v>Kernproces_Zorg en Welzijn_Financiële hulpverstrekking_Doorgeven van beslissingen genomen op het BCSD aan financiële dienst voor betalingen maar ook aan hogere overheden om subsidies te ontvangen</v>
      </c>
      <c r="L102" s="109" t="str">
        <f>INDEX('4b. Resultaat stap 2'!E:E,MATCH($J102,'4b. Resultaat stap 2'!R:R,0))</f>
        <v>Kritiek</v>
      </c>
      <c r="M102" s="109" t="str">
        <f>INDEX('4b. Resultaat stap 2'!$F:$F,MATCH(J102,'4b. Resultaat stap 2'!$R:$R,0))</f>
        <v>Directe impact op financiële ondersteuning, met zeer ernstige financiële gevolgen bij problemen.</v>
      </c>
      <c r="N102" s="109" t="str">
        <f>INDEX('4b. Resultaat stap 2'!G:G,MATCH($J102,'4b. Resultaat stap 2'!R:R,0))</f>
        <v>Kritiek</v>
      </c>
      <c r="O102" s="109" t="str">
        <f>INDEX('4b. Resultaat stap 2'!H:H,MATCH($J102,'4b. Resultaat stap 2'!R:R,0))</f>
        <v>De onbeschikbaarheid, lekkage of aanpassing van informatie heeft een zeer ernstige impact op de reputatie van het lokaal bestuur. Dit zal een continue negatieve berichtgeving in de pers met zich meebrengen (er heerst een 'schandaalsfeer').</v>
      </c>
      <c r="P102" s="109" t="str">
        <f>INDEX('4b. Resultaat stap 2'!I:I,MATCH($J102,'4b. Resultaat stap 2'!R:R,0))</f>
        <v>Groot</v>
      </c>
      <c r="Q102" s="109" t="str">
        <f>INDEX('4b. Resultaat stap 2'!J:J,MATCH($J102,'4b. Resultaat stap 2'!R:R,0))</f>
        <v>De onbeschikbaarheid, lekkage of aanpassing van informatie kan leiden tot ernstige juridische gevolgen zoals boetes.</v>
      </c>
      <c r="R102" s="109" t="str">
        <f>INDEX('4b. Resultaat stap 2'!K:K,MATCH($J102,'4b. Resultaat stap 2'!R:R,0))</f>
        <v>Groot</v>
      </c>
      <c r="S102" s="109" t="str">
        <f>INDEX('4b. Resultaat stap 2'!L:L,MATCH($J102,'4b. Resultaat stap 2'!R:R,0))</f>
        <v>De onbeschikbaarheid, lekkage of aanpassing van informatie veroorzaakt een ernstige verstoring van de dienstverlening. Het proces kan maximaal 72 uur onbeschikbaar zijn zonder gevolgen voor de dienstverlening.</v>
      </c>
      <c r="T102" s="109" t="str">
        <f>INDEX('4b. Resultaat stap 2'!M:M,MATCH($J102,'4b. Resultaat stap 2'!R:R,0))</f>
        <v>Kritiek</v>
      </c>
      <c r="U102" s="109" t="str">
        <f>INDEX('4b. Resultaat stap 2'!N:N,MATCH($J102,'4b. Resultaat stap 2'!R:R,0))</f>
        <v>De onbeschikbaarheid of incorrectheid van informatie heeft een zeer ernstige impact op de financiële hulpverlening, met een compensatie voor gebruikers onmogelijk en meer dan 75% van de gebruikers geïmpacteerd.</v>
      </c>
      <c r="V102" s="109" t="str">
        <f>INDEX('4b. Resultaat stap 2'!O:O,MATCH($J102,'4b. Resultaat stap 2'!R:R,0))</f>
        <v>Kritiek</v>
      </c>
      <c r="W102" s="109" t="str">
        <f>INDEX('4c. Resultaat stap 3'!G:G,MATCH($K102,'4c. Resultaat stap 3'!T:T,0))</f>
        <v>Groot</v>
      </c>
      <c r="X102" s="109" t="str">
        <f>INDEX('4c. Resultaat stap 3'!H:H,MATCH($K102,'4c. Resultaat stap 3'!T:T,0))</f>
        <v>Het doorgeven van beslissingen voor betalingen en subsidies is cruciaal voor de financiële ondersteuning van zorgmaatregelen. Problemen met informatie kunnen leiden tot ernstige financiële gevolgen, zoals verlies van subsidies, juridische kosten en verlies van vertrouwen, met financiële schade van 15-20% van de jaaromzet.</v>
      </c>
      <c r="Y102" s="109" t="str">
        <f>INDEX('4c. Resultaat stap 3'!I:I,MATCH($K102,'4c. Resultaat stap 3'!T:T,0))</f>
        <v>Kritiek</v>
      </c>
      <c r="Z102" s="109" t="str">
        <f>INDEX('4c. Resultaat stap 3'!J:J,MATCH($K102,'4c. Resultaat stap 3'!T:T,0))</f>
        <v>Problemen met beschikbaarheid, betrouwbaarheid of integriteit van informatie kunnen leiden tot zeer ernstige reputatieschade, resulterend in continue negatieve berichtgeving. Dit proces is essentieel voor de correcte uitvoering van financiële beslissingen en het verkrijgen van subsidies.</v>
      </c>
      <c r="AA102" s="109" t="str">
        <f>INDEX('4c. Resultaat stap 3'!K:K,MATCH($K102,'4c. Resultaat stap 3'!T:T,0))</f>
        <v>Groot</v>
      </c>
      <c r="AB102" s="109" t="str">
        <f>INDEX('4c. Resultaat stap 3'!L:L,MATCH($K102,'4c. Resultaat stap 3'!T:T,0))</f>
        <v>De onbeschikbaarheid, lekkage of aanpassing van informatie kan leiden tot ernstige juridische gevolgen zoals boetes, gezien het belang van correcte informatie voor betalingen en het ontvangen van subsidies.</v>
      </c>
      <c r="AC102" s="109" t="str">
        <f>INDEX('4c. Resultaat stap 3'!M:M,MATCH($K102,'4c. Resultaat stap 3'!T:T,0))</f>
        <v>Gemiddeld</v>
      </c>
      <c r="AD102" s="109" t="str">
        <f>INDEX('4c. Resultaat stap 3'!N:N,MATCH($K102,'4c. Resultaat stap 3'!T:T,0))</f>
        <v>De onbeschikbaarheid, lekkage of aanpassing van informatie kan leiden tot aanzienlijke verstoringen in de communicatie en uitvoering van financiële beslissingen, wat directe negatieve gevolgen heeft voor de operationele continuïteit van zorginstellingen en de verstrekking van subsidies.</v>
      </c>
      <c r="AE102" s="109" t="str">
        <f>INDEX('4c. Resultaat stap 3'!O:O,MATCH($K102,'4c. Resultaat stap 3'!T:T,0))</f>
        <v>Groot</v>
      </c>
      <c r="AF102" s="109" t="str">
        <f>INDEX('4c. Resultaat stap 3'!P:P,MATCH($K102,'4c. Resultaat stap 3'!T:T,0))</f>
        <v xml:space="preserve">De onbeschikbaarheid, lekkage of aanpassing van informatie in dit proces kan leiden tot ernstige verstoringen in de financiële administratie en subsidieontvangst, waarbij tot 75% van de gebruikers (organisaties) wordt geïmpacteerd. </v>
      </c>
      <c r="AG102" s="109" t="str">
        <f>INDEX('4c. Resultaat stap 3'!Q:Q,MATCH($K102,'4c. Resultaat stap 3'!T:T,0))</f>
        <v>Kritiek</v>
      </c>
      <c r="AH102" s="109">
        <f t="shared" si="6"/>
        <v>1</v>
      </c>
      <c r="AI102" s="109" t="str">
        <f t="shared" si="7"/>
        <v>Kritiek</v>
      </c>
      <c r="AJ102" s="109"/>
      <c r="AK102" s="109"/>
      <c r="AL102" s="109"/>
      <c r="AM102" s="109"/>
      <c r="AN102" s="109"/>
    </row>
    <row r="103" spans="1:40" ht="150" x14ac:dyDescent="0.25">
      <c r="A103" s="109" t="s">
        <v>13</v>
      </c>
      <c r="B103" s="109" t="s">
        <v>57</v>
      </c>
      <c r="C103" s="109" t="s">
        <v>64</v>
      </c>
      <c r="D103" s="109">
        <v>341</v>
      </c>
      <c r="E103" s="109" t="s">
        <v>651</v>
      </c>
      <c r="F103" s="10" t="s">
        <v>2261</v>
      </c>
      <c r="G103" s="79" t="s">
        <v>140</v>
      </c>
      <c r="H103" s="110" t="str">
        <f>INDEX('4a. Resultaat stap 1'!E:E,MATCH($J103,'4a. Resultaat stap 1'!I:I,0))</f>
        <v>Nee</v>
      </c>
      <c r="I103" s="110" t="e">
        <f>INDEX(Datavalidatie!$L$2:$L$28,MATCH(Table325[[#This Row],[CATEGORIE_DOMEIN_GROEP]],Datavalidatie!$K$2:$K$28,0))</f>
        <v>#N/A</v>
      </c>
      <c r="J103" s="110" t="str">
        <f t="shared" si="4"/>
        <v>Kernproces_Zorg en Welzijn_Financiële hulpverstrekking</v>
      </c>
      <c r="K103" s="110" t="str">
        <f t="shared" si="5"/>
        <v>Kernproces_Zorg en Welzijn_Financiële hulpverstrekking_Uitbetalen van dringende steunen (per cash of overschrijving)</v>
      </c>
      <c r="L103" s="109" t="str">
        <f>INDEX('4b. Resultaat stap 2'!E:E,MATCH($J103,'4b. Resultaat stap 2'!R:R,0))</f>
        <v>Kritiek</v>
      </c>
      <c r="M103" s="109" t="str">
        <f>INDEX('4b. Resultaat stap 2'!$F:$F,MATCH(J103,'4b. Resultaat stap 2'!$R:$R,0))</f>
        <v>Directe impact op financiële ondersteuning, met zeer ernstige financiële gevolgen bij problemen.</v>
      </c>
      <c r="N103" s="109" t="str">
        <f>INDEX('4b. Resultaat stap 2'!G:G,MATCH($J103,'4b. Resultaat stap 2'!R:R,0))</f>
        <v>Kritiek</v>
      </c>
      <c r="O103" s="109" t="str">
        <f>INDEX('4b. Resultaat stap 2'!H:H,MATCH($J103,'4b. Resultaat stap 2'!R:R,0))</f>
        <v>De onbeschikbaarheid, lekkage of aanpassing van informatie heeft een zeer ernstige impact op de reputatie van het lokaal bestuur. Dit zal een continue negatieve berichtgeving in de pers met zich meebrengen (er heerst een 'schandaalsfeer').</v>
      </c>
      <c r="P103" s="109" t="str">
        <f>INDEX('4b. Resultaat stap 2'!I:I,MATCH($J103,'4b. Resultaat stap 2'!R:R,0))</f>
        <v>Groot</v>
      </c>
      <c r="Q103" s="109" t="str">
        <f>INDEX('4b. Resultaat stap 2'!J:J,MATCH($J103,'4b. Resultaat stap 2'!R:R,0))</f>
        <v>De onbeschikbaarheid, lekkage of aanpassing van informatie kan leiden tot ernstige juridische gevolgen zoals boetes.</v>
      </c>
      <c r="R103" s="109" t="str">
        <f>INDEX('4b. Resultaat stap 2'!K:K,MATCH($J103,'4b. Resultaat stap 2'!R:R,0))</f>
        <v>Groot</v>
      </c>
      <c r="S103" s="109" t="str">
        <f>INDEX('4b. Resultaat stap 2'!L:L,MATCH($J103,'4b. Resultaat stap 2'!R:R,0))</f>
        <v>De onbeschikbaarheid, lekkage of aanpassing van informatie veroorzaakt een ernstige verstoring van de dienstverlening. Het proces kan maximaal 72 uur onbeschikbaar zijn zonder gevolgen voor de dienstverlening.</v>
      </c>
      <c r="T103" s="109" t="str">
        <f>INDEX('4b. Resultaat stap 2'!M:M,MATCH($J103,'4b. Resultaat stap 2'!R:R,0))</f>
        <v>Kritiek</v>
      </c>
      <c r="U103" s="109" t="str">
        <f>INDEX('4b. Resultaat stap 2'!N:N,MATCH($J103,'4b. Resultaat stap 2'!R:R,0))</f>
        <v>De onbeschikbaarheid of incorrectheid van informatie heeft een zeer ernstige impact op de financiële hulpverlening, met een compensatie voor gebruikers onmogelijk en meer dan 75% van de gebruikers geïmpacteerd.</v>
      </c>
      <c r="V103" s="109" t="str">
        <f>INDEX('4b. Resultaat stap 2'!O:O,MATCH($J103,'4b. Resultaat stap 2'!R:R,0))</f>
        <v>Kritiek</v>
      </c>
      <c r="W103" s="109" t="str">
        <f>INDEX('4c. Resultaat stap 3'!G:G,MATCH($K103,'4c. Resultaat stap 3'!T:T,0))</f>
        <v>Groot</v>
      </c>
      <c r="X103" s="109" t="str">
        <f>INDEX('4c. Resultaat stap 3'!H:H,MATCH($K103,'4c. Resultaat stap 3'!T:T,0))</f>
        <v>Het uitbetalen van dringende steunen is essentieel voor de onmiddellijke ondersteuning van kwetsbare groepen. Problemen met informatie kunnen leiden tot ernstige financiële gevolgen, zoals verlies van subsidies, juridische kosten en verlies van vertrouwen, met financiële schade van 15-20% van de jaaromzet.</v>
      </c>
      <c r="Y103" s="109" t="str">
        <f>INDEX('4c. Resultaat stap 3'!I:I,MATCH($K103,'4c. Resultaat stap 3'!T:T,0))</f>
        <v>Groot</v>
      </c>
      <c r="Z103" s="109" t="str">
        <f>INDEX('4c. Resultaat stap 3'!J:J,MATCH($K103,'4c. Resultaat stap 3'!T:T,0))</f>
        <v>Problemen met beschikbaarheid, betrouwbaarheid of integriteit van informatie kunnen leiden tot ernstige reputatieschade, resulterend in enekele dagen een negatieve berichtgeving. Dit proces is cruciaal voor de directe financiële ondersteuning van burgers in nood.</v>
      </c>
      <c r="AA103" s="109" t="str">
        <f>INDEX('4c. Resultaat stap 3'!K:K,MATCH($K103,'4c. Resultaat stap 3'!T:T,0))</f>
        <v>Groot</v>
      </c>
      <c r="AB103" s="109" t="str">
        <f>INDEX('4c. Resultaat stap 3'!L:L,MATCH($K103,'4c. Resultaat stap 3'!T:T,0))</f>
        <v>De onbeschikbaarheid, lekkage of aanpassing van informatie kan leiden tot ernstige juridische gevolgen zoals boetes, gezien het belang van correcte informatie voor het uitbetalen van dringende steunen.</v>
      </c>
      <c r="AC103" s="109" t="str">
        <f>INDEX('4c. Resultaat stap 3'!M:M,MATCH($K103,'4c. Resultaat stap 3'!T:T,0))</f>
        <v>Kritiek</v>
      </c>
      <c r="AD103" s="109" t="str">
        <f>INDEX('4c. Resultaat stap 3'!N:N,MATCH($K103,'4c. Resultaat stap 3'!T:T,0))</f>
        <v>De onbeschikbaarheid, lekkage of aanpassing van informatie kan leiden tot zeer ernstige verstoringen in de verstrekking van dringende financiële steun, wat directe negatieve gevolgen heeft voor de financiële stabiliteit en welzijn van de ontvangers.</v>
      </c>
      <c r="AE103" s="109" t="str">
        <f>INDEX('4c. Resultaat stap 3'!O:O,MATCH($K103,'4c. Resultaat stap 3'!T:T,0))</f>
        <v>Groot</v>
      </c>
      <c r="AF103" s="109" t="str">
        <f>INDEX('4c. Resultaat stap 3'!P:P,MATCH($K103,'4c. Resultaat stap 3'!T:T,0))</f>
        <v>De onbeschikbaarheid, lekkage of aanpassing van informatie in dit proces kan leiden tot ernstige verstoringen in de uitbetaling van dringende steunen, waarbij tot 75% van de gebruikers (burgers) wordt geïmpacteerd.</v>
      </c>
      <c r="AG103" s="109" t="str">
        <f>INDEX('4c. Resultaat stap 3'!Q:Q,MATCH($K103,'4c. Resultaat stap 3'!T:T,0))</f>
        <v>Kritiek</v>
      </c>
      <c r="AH103" s="109">
        <f t="shared" si="6"/>
        <v>1</v>
      </c>
      <c r="AI103" s="109" t="str">
        <f t="shared" si="7"/>
        <v>Kritiek</v>
      </c>
      <c r="AJ103" s="109"/>
      <c r="AK103" s="109"/>
      <c r="AL103" s="109"/>
      <c r="AM103" s="109"/>
      <c r="AN103" s="109"/>
    </row>
    <row r="104" spans="1:40" ht="150" x14ac:dyDescent="0.25">
      <c r="A104" s="109" t="s">
        <v>13</v>
      </c>
      <c r="B104" s="109" t="s">
        <v>57</v>
      </c>
      <c r="C104" s="109" t="s">
        <v>64</v>
      </c>
      <c r="D104" s="109">
        <v>344</v>
      </c>
      <c r="E104" s="109" t="s">
        <v>652</v>
      </c>
      <c r="F104" s="10" t="s">
        <v>2261</v>
      </c>
      <c r="G104" s="79" t="s">
        <v>140</v>
      </c>
      <c r="H104" s="110" t="str">
        <f>INDEX('4a. Resultaat stap 1'!E:E,MATCH($J104,'4a. Resultaat stap 1'!I:I,0))</f>
        <v>Nee</v>
      </c>
      <c r="I104" s="110" t="e">
        <f>INDEX(Datavalidatie!$L$2:$L$28,MATCH(Table325[[#This Row],[CATEGORIE_DOMEIN_GROEP]],Datavalidatie!$K$2:$K$28,0))</f>
        <v>#N/A</v>
      </c>
      <c r="J104" s="110" t="str">
        <f t="shared" si="4"/>
        <v>Kernproces_Zorg en Welzijn_Financiële hulpverstrekking</v>
      </c>
      <c r="K104" s="110" t="str">
        <f t="shared" si="5"/>
        <v>Kernproces_Zorg en Welzijn_Financiële hulpverstrekking_Aanvragen van pensioenen, zorgbudget voor ouderen met een zorgnood, kinderbijslag…</v>
      </c>
      <c r="L104" s="109" t="str">
        <f>INDEX('4b. Resultaat stap 2'!E:E,MATCH($J104,'4b. Resultaat stap 2'!R:R,0))</f>
        <v>Kritiek</v>
      </c>
      <c r="M104" s="109" t="str">
        <f>INDEX('4b. Resultaat stap 2'!$F:$F,MATCH(J104,'4b. Resultaat stap 2'!$R:$R,0))</f>
        <v>Directe impact op financiële ondersteuning, met zeer ernstige financiële gevolgen bij problemen.</v>
      </c>
      <c r="N104" s="109" t="str">
        <f>INDEX('4b. Resultaat stap 2'!G:G,MATCH($J104,'4b. Resultaat stap 2'!R:R,0))</f>
        <v>Kritiek</v>
      </c>
      <c r="O104" s="109" t="str">
        <f>INDEX('4b. Resultaat stap 2'!H:H,MATCH($J104,'4b. Resultaat stap 2'!R:R,0))</f>
        <v>De onbeschikbaarheid, lekkage of aanpassing van informatie heeft een zeer ernstige impact op de reputatie van het lokaal bestuur. Dit zal een continue negatieve berichtgeving in de pers met zich meebrengen (er heerst een 'schandaalsfeer').</v>
      </c>
      <c r="P104" s="109" t="str">
        <f>INDEX('4b. Resultaat stap 2'!I:I,MATCH($J104,'4b. Resultaat stap 2'!R:R,0))</f>
        <v>Groot</v>
      </c>
      <c r="Q104" s="109" t="str">
        <f>INDEX('4b. Resultaat stap 2'!J:J,MATCH($J104,'4b. Resultaat stap 2'!R:R,0))</f>
        <v>De onbeschikbaarheid, lekkage of aanpassing van informatie kan leiden tot ernstige juridische gevolgen zoals boetes.</v>
      </c>
      <c r="R104" s="109" t="str">
        <f>INDEX('4b. Resultaat stap 2'!K:K,MATCH($J104,'4b. Resultaat stap 2'!R:R,0))</f>
        <v>Groot</v>
      </c>
      <c r="S104" s="109" t="str">
        <f>INDEX('4b. Resultaat stap 2'!L:L,MATCH($J104,'4b. Resultaat stap 2'!R:R,0))</f>
        <v>De onbeschikbaarheid, lekkage of aanpassing van informatie veroorzaakt een ernstige verstoring van de dienstverlening. Het proces kan maximaal 72 uur onbeschikbaar zijn zonder gevolgen voor de dienstverlening.</v>
      </c>
      <c r="T104" s="109" t="str">
        <f>INDEX('4b. Resultaat stap 2'!M:M,MATCH($J104,'4b. Resultaat stap 2'!R:R,0))</f>
        <v>Kritiek</v>
      </c>
      <c r="U104" s="109" t="str">
        <f>INDEX('4b. Resultaat stap 2'!N:N,MATCH($J104,'4b. Resultaat stap 2'!R:R,0))</f>
        <v>De onbeschikbaarheid of incorrectheid van informatie heeft een zeer ernstige impact op de financiële hulpverlening, met een compensatie voor gebruikers onmogelijk en meer dan 75% van de gebruikers geïmpacteerd.</v>
      </c>
      <c r="V104" s="109" t="str">
        <f>INDEX('4b. Resultaat stap 2'!O:O,MATCH($J104,'4b. Resultaat stap 2'!R:R,0))</f>
        <v>Kritiek</v>
      </c>
      <c r="W104" s="109" t="str">
        <f>INDEX('4c. Resultaat stap 3'!G:G,MATCH($K104,'4c. Resultaat stap 3'!T:T,0))</f>
        <v>Groot</v>
      </c>
      <c r="X104" s="109" t="str">
        <f>INDEX('4c. Resultaat stap 3'!H:H,MATCH($K104,'4c. Resultaat stap 3'!T:T,0))</f>
        <v>Het aanvragen van pensioenen, zorgbudgetten en kinderbijslag is essentieel voor de financiële ondersteuning van burgers. Problemen met informatie kunnen leiden tot ernstige financiële gevolgen, zoals verlies van subsidies, juridische kosten en verlies van vertrouwen, met financiële schade van 15-20% van de jaaromzet.</v>
      </c>
      <c r="Y104" s="109" t="str">
        <f>INDEX('4c. Resultaat stap 3'!I:I,MATCH($K104,'4c. Resultaat stap 3'!T:T,0))</f>
        <v>Groot</v>
      </c>
      <c r="Z104" s="109" t="str">
        <f>INDEX('4c. Resultaat stap 3'!J:J,MATCH($K104,'4c. Resultaat stap 3'!T:T,0))</f>
        <v>Problemen met beschikbaarheid, betrouwbaarheid of integriteit van informatie kunnen leiden tot  ernstige reputatieschade, resulterend in enkele dagen een negatieve berichtgeving. Dit proces is essentieel voor de financiële zekerheid van burgers.</v>
      </c>
      <c r="AA104" s="109" t="str">
        <f>INDEX('4c. Resultaat stap 3'!K:K,MATCH($K104,'4c. Resultaat stap 3'!T:T,0))</f>
        <v>Groot</v>
      </c>
      <c r="AB104" s="109" t="str">
        <f>INDEX('4c. Resultaat stap 3'!L:L,MATCH($K104,'4c. Resultaat stap 3'!T:T,0))</f>
        <v>De onbeschikbaarheid, lekkage of aanpassing van informatie kan leiden tot ernstige juridische gevolgen zoals boetes, gezien het belang van correcte informatie voor het aanvragen van pensioenen, zorgbudgetten en kinderbijslag.</v>
      </c>
      <c r="AC104" s="109" t="str">
        <f>INDEX('4c. Resultaat stap 3'!M:M,MATCH($K104,'4c. Resultaat stap 3'!T:T,0))</f>
        <v>Groot</v>
      </c>
      <c r="AD104" s="109" t="str">
        <f>INDEX('4c. Resultaat stap 3'!N:N,MATCH($K104,'4c. Resultaat stap 3'!T:T,0))</f>
        <v>De onbeschikbaarheid, lekkage of aanpassing van informatie kan leiden tot ernstige verstoringen in de aanvraag en verstrekking van diverse sociale uitkeringen, wat directe negatieve gevolgen heeft voor de financiële stabiliteit en welzijn van de ontvangers.</v>
      </c>
      <c r="AE104" s="109" t="str">
        <f>INDEX('4c. Resultaat stap 3'!O:O,MATCH($K104,'4c. Resultaat stap 3'!T:T,0))</f>
        <v>Groot</v>
      </c>
      <c r="AF104" s="109" t="str">
        <f>INDEX('4c. Resultaat stap 3'!P:P,MATCH($K104,'4c. Resultaat stap 3'!T:T,0))</f>
        <v>De onbeschikbaarheid, lekkage of aanpassing van informatie in dit proces kan leiden tot ernstige verstoringen in de aanvraag van pensioenen en andere sociale uitkeringen, waarbij tot 75% van de gebruikers (burgers) wordt geïmpacteerd. Een compensatie voor gebruikers is onmogelijk.</v>
      </c>
      <c r="AG104" s="109" t="str">
        <f>INDEX('4c. Resultaat stap 3'!Q:Q,MATCH($K104,'4c. Resultaat stap 3'!T:T,0))</f>
        <v>Groot</v>
      </c>
      <c r="AH104" s="109">
        <f t="shared" si="6"/>
        <v>0</v>
      </c>
      <c r="AI104" s="109" t="str">
        <f t="shared" si="7"/>
        <v>Niet kritiek</v>
      </c>
      <c r="AJ104" s="109"/>
      <c r="AK104" s="109"/>
      <c r="AL104" s="109"/>
      <c r="AM104" s="109"/>
      <c r="AN104" s="109"/>
    </row>
    <row r="105" spans="1:40" ht="105" x14ac:dyDescent="0.25">
      <c r="A105" s="109" t="s">
        <v>13</v>
      </c>
      <c r="B105" s="109" t="s">
        <v>57</v>
      </c>
      <c r="C105" s="109" t="s">
        <v>65</v>
      </c>
      <c r="D105" s="109">
        <v>704</v>
      </c>
      <c r="E105" s="109" t="s">
        <v>712</v>
      </c>
      <c r="F105" s="10" t="s">
        <v>2261</v>
      </c>
      <c r="G105" s="79" t="s">
        <v>139</v>
      </c>
      <c r="H105" s="110" t="str">
        <f>INDEX('4a. Resultaat stap 1'!E:E,MATCH($J105,'4a. Resultaat stap 1'!I:I,0))</f>
        <v>Nee</v>
      </c>
      <c r="I105" s="110" t="e">
        <f>INDEX(Datavalidatie!$L$2:$L$28,MATCH(Table325[[#This Row],[CATEGORIE_DOMEIN_GROEP]],Datavalidatie!$K$2:$K$28,0))</f>
        <v>#N/A</v>
      </c>
      <c r="J105" s="110" t="str">
        <f t="shared" si="4"/>
        <v>Kernproces_Zorg en Welzijn_Lokale integratie</v>
      </c>
      <c r="K105" s="110" t="str">
        <f t="shared" si="5"/>
        <v>Kernproces_Zorg en Welzijn_Lokale integratie_Beheren van initiatieven in verband met sociale cohesie, uitsluiten van discriminatie en racisme, deradicalisering, taalbeleid, toegankelijkheid, beleidsparticipatie en de regie van het lokale integratiebeleid</v>
      </c>
      <c r="L105" s="109" t="str">
        <f>INDEX('4b. Resultaat stap 2'!E:E,MATCH($J105,'4b. Resultaat stap 2'!R:R,0))</f>
        <v>Laag</v>
      </c>
      <c r="M105" s="109" t="str">
        <f>INDEX('4b. Resultaat stap 2'!$F:$F,MATCH(J105,'4b. Resultaat stap 2'!$R:$R,0))</f>
        <v>Beperkte directe financiële gevolgen, hoewel belangrijk voor sociale cohesie.</v>
      </c>
      <c r="N105" s="109" t="str">
        <f>INDEX('4b. Resultaat stap 2'!G:G,MATCH($J105,'4b. Resultaat stap 2'!R:R,0))</f>
        <v>Gemiddeld</v>
      </c>
      <c r="O105" s="109" t="str">
        <f>INDEX('4b. Resultaat stap 2'!H:H,MATCH($J105,'4b. Resultaat stap 2'!R:R,0))</f>
        <v>De onbeschikbaarheid, lekkage of aanpassing van informatie heeft een aanzienlijke impact op de reputatie van het lokaal bestuur. Dit zal éénmalige negatieve berichtgeving in de pers met zich meebrengen.</v>
      </c>
      <c r="P105" s="109" t="str">
        <f>INDEX('4b. Resultaat stap 2'!I:I,MATCH($J105,'4b. Resultaat stap 2'!R:R,0))</f>
        <v>Gemiddeld</v>
      </c>
      <c r="Q105" s="109" t="str">
        <f>INDEX('4b. Resultaat stap 2'!J:J,MATCH($J105,'4b. Resultaat stap 2'!R:R,0))</f>
        <v>De onbeschikbaarheid, lekkage of aanpassing van informatie kan leiden tot aanzienlijke juridische gevolgen zoals aanmaningen.</v>
      </c>
      <c r="R105" s="109" t="str">
        <f>INDEX('4b. Resultaat stap 2'!K:K,MATCH($J105,'4b. Resultaat stap 2'!R:R,0))</f>
        <v>Gemiddeld</v>
      </c>
      <c r="S105" s="109" t="str">
        <f>INDEX('4b. Resultaat stap 2'!L:L,MATCH($J105,'4b. Resultaat stap 2'!R:R,0))</f>
        <v>De onbeschikbaarheid, lekkage of aanpassing van informatie veroorzaakt een aanzienlijke verstoring van de dienstverlening. Het proces kan maximaal één week onbeschikbaar zijn zonder gevolgen voor de dienstverlening.</v>
      </c>
      <c r="T105" s="109" t="str">
        <f>INDEX('4b. Resultaat stap 2'!M:M,MATCH($J105,'4b. Resultaat stap 2'!R:R,0))</f>
        <v>Gemiddeld</v>
      </c>
      <c r="U105" s="109" t="str">
        <f>INDEX('4b. Resultaat stap 2'!N:N,MATCH($J105,'4b. Resultaat stap 2'!R:R,0))</f>
        <v>De onbeschikbaarheid of incorrectheid van informatie kan aanzienlijke impact hebben op de lokale integratie, met financiële schade voor gebruikers.</v>
      </c>
      <c r="V105" s="109" t="str">
        <f>INDEX('4b. Resultaat stap 2'!O:O,MATCH($J105,'4b. Resultaat stap 2'!R:R,0))</f>
        <v>Gemiddeld</v>
      </c>
      <c r="W105" s="109" t="e">
        <f>INDEX('4c. Resultaat stap 3'!G:G,MATCH($K105,'4c. Resultaat stap 3'!T:T,0))</f>
        <v>#N/A</v>
      </c>
      <c r="X105" s="109" t="e">
        <f>INDEX('4c. Resultaat stap 3'!H:H,MATCH($K105,'4c. Resultaat stap 3'!T:T,0))</f>
        <v>#N/A</v>
      </c>
      <c r="Y105" s="109" t="e">
        <f>INDEX('4c. Resultaat stap 3'!I:I,MATCH($K105,'4c. Resultaat stap 3'!T:T,0))</f>
        <v>#N/A</v>
      </c>
      <c r="Z105" s="109" t="e">
        <f>INDEX('4c. Resultaat stap 3'!J:J,MATCH($K105,'4c. Resultaat stap 3'!T:T,0))</f>
        <v>#N/A</v>
      </c>
      <c r="AA105" s="109" t="e">
        <f>INDEX('4c. Resultaat stap 3'!K:K,MATCH($K105,'4c. Resultaat stap 3'!T:T,0))</f>
        <v>#N/A</v>
      </c>
      <c r="AB105" s="109" t="e">
        <f>INDEX('4c. Resultaat stap 3'!L:L,MATCH($K105,'4c. Resultaat stap 3'!T:T,0))</f>
        <v>#N/A</v>
      </c>
      <c r="AC105" s="109" t="e">
        <f>INDEX('4c. Resultaat stap 3'!M:M,MATCH($K105,'4c. Resultaat stap 3'!T:T,0))</f>
        <v>#N/A</v>
      </c>
      <c r="AD105" s="109" t="e">
        <f>INDEX('4c. Resultaat stap 3'!N:N,MATCH($K105,'4c. Resultaat stap 3'!T:T,0))</f>
        <v>#N/A</v>
      </c>
      <c r="AE105" s="109" t="e">
        <f>INDEX('4c. Resultaat stap 3'!O:O,MATCH($K105,'4c. Resultaat stap 3'!T:T,0))</f>
        <v>#N/A</v>
      </c>
      <c r="AF105" s="109" t="e">
        <f>INDEX('4c. Resultaat stap 3'!P:P,MATCH($K105,'4c. Resultaat stap 3'!T:T,0))</f>
        <v>#N/A</v>
      </c>
      <c r="AG105" s="109" t="e">
        <f>INDEX('4c. Resultaat stap 3'!Q:Q,MATCH($K105,'4c. Resultaat stap 3'!T:T,0))</f>
        <v>#N/A</v>
      </c>
      <c r="AH105" s="109">
        <f t="shared" si="6"/>
        <v>0</v>
      </c>
      <c r="AI105" s="109" t="str">
        <f t="shared" si="7"/>
        <v>Niet kritiek</v>
      </c>
      <c r="AJ105" s="109"/>
      <c r="AK105" s="109"/>
      <c r="AL105" s="109"/>
      <c r="AM105" s="109"/>
      <c r="AN105" s="109"/>
    </row>
    <row r="106" spans="1:40" ht="105" x14ac:dyDescent="0.25">
      <c r="A106" s="109" t="s">
        <v>13</v>
      </c>
      <c r="B106" s="109" t="s">
        <v>57</v>
      </c>
      <c r="C106" s="109" t="s">
        <v>65</v>
      </c>
      <c r="D106" s="109">
        <v>705</v>
      </c>
      <c r="E106" s="109" t="s">
        <v>713</v>
      </c>
      <c r="F106" s="10" t="s">
        <v>2261</v>
      </c>
      <c r="G106" s="79" t="s">
        <v>139</v>
      </c>
      <c r="H106" s="110" t="str">
        <f>INDEX('4a. Resultaat stap 1'!E:E,MATCH($J106,'4a. Resultaat stap 1'!I:I,0))</f>
        <v>Nee</v>
      </c>
      <c r="I106" s="110" t="e">
        <f>INDEX(Datavalidatie!$L$2:$L$28,MATCH(Table325[[#This Row],[CATEGORIE_DOMEIN_GROEP]],Datavalidatie!$K$2:$K$28,0))</f>
        <v>#N/A</v>
      </c>
      <c r="J106" s="110" t="str">
        <f t="shared" si="4"/>
        <v>Kernproces_Zorg en Welzijn_Lokale integratie</v>
      </c>
      <c r="K106" s="110" t="str">
        <f t="shared" si="5"/>
        <v>Kernproces_Zorg en Welzijn_Lokale integratie_Ondersteunen van maatschappelijke ontwikkeling</v>
      </c>
      <c r="L106" s="109" t="str">
        <f>INDEX('4b. Resultaat stap 2'!E:E,MATCH($J106,'4b. Resultaat stap 2'!R:R,0))</f>
        <v>Laag</v>
      </c>
      <c r="M106" s="109" t="str">
        <f>INDEX('4b. Resultaat stap 2'!$F:$F,MATCH(J106,'4b. Resultaat stap 2'!$R:$R,0))</f>
        <v>Beperkte directe financiële gevolgen, hoewel belangrijk voor sociale cohesie.</v>
      </c>
      <c r="N106" s="109" t="str">
        <f>INDEX('4b. Resultaat stap 2'!G:G,MATCH($J106,'4b. Resultaat stap 2'!R:R,0))</f>
        <v>Gemiddeld</v>
      </c>
      <c r="O106" s="109" t="str">
        <f>INDEX('4b. Resultaat stap 2'!H:H,MATCH($J106,'4b. Resultaat stap 2'!R:R,0))</f>
        <v>De onbeschikbaarheid, lekkage of aanpassing van informatie heeft een aanzienlijke impact op de reputatie van het lokaal bestuur. Dit zal éénmalige negatieve berichtgeving in de pers met zich meebrengen.</v>
      </c>
      <c r="P106" s="109" t="str">
        <f>INDEX('4b. Resultaat stap 2'!I:I,MATCH($J106,'4b. Resultaat stap 2'!R:R,0))</f>
        <v>Gemiddeld</v>
      </c>
      <c r="Q106" s="109" t="str">
        <f>INDEX('4b. Resultaat stap 2'!J:J,MATCH($J106,'4b. Resultaat stap 2'!R:R,0))</f>
        <v>De onbeschikbaarheid, lekkage of aanpassing van informatie kan leiden tot aanzienlijke juridische gevolgen zoals aanmaningen.</v>
      </c>
      <c r="R106" s="109" t="str">
        <f>INDEX('4b. Resultaat stap 2'!K:K,MATCH($J106,'4b. Resultaat stap 2'!R:R,0))</f>
        <v>Gemiddeld</v>
      </c>
      <c r="S106" s="109" t="str">
        <f>INDEX('4b. Resultaat stap 2'!L:L,MATCH($J106,'4b. Resultaat stap 2'!R:R,0))</f>
        <v>De onbeschikbaarheid, lekkage of aanpassing van informatie veroorzaakt een aanzienlijke verstoring van de dienstverlening. Het proces kan maximaal één week onbeschikbaar zijn zonder gevolgen voor de dienstverlening.</v>
      </c>
      <c r="T106" s="109" t="str">
        <f>INDEX('4b. Resultaat stap 2'!M:M,MATCH($J106,'4b. Resultaat stap 2'!R:R,0))</f>
        <v>Gemiddeld</v>
      </c>
      <c r="U106" s="109" t="str">
        <f>INDEX('4b. Resultaat stap 2'!N:N,MATCH($J106,'4b. Resultaat stap 2'!R:R,0))</f>
        <v>De onbeschikbaarheid of incorrectheid van informatie kan aanzienlijke impact hebben op de lokale integratie, met financiële schade voor gebruikers.</v>
      </c>
      <c r="V106" s="109" t="str">
        <f>INDEX('4b. Resultaat stap 2'!O:O,MATCH($J106,'4b. Resultaat stap 2'!R:R,0))</f>
        <v>Gemiddeld</v>
      </c>
      <c r="W106" s="109" t="e">
        <f>INDEX('4c. Resultaat stap 3'!G:G,MATCH($K106,'4c. Resultaat stap 3'!T:T,0))</f>
        <v>#N/A</v>
      </c>
      <c r="X106" s="109" t="e">
        <f>INDEX('4c. Resultaat stap 3'!H:H,MATCH($K106,'4c. Resultaat stap 3'!T:T,0))</f>
        <v>#N/A</v>
      </c>
      <c r="Y106" s="109" t="e">
        <f>INDEX('4c. Resultaat stap 3'!I:I,MATCH($K106,'4c. Resultaat stap 3'!T:T,0))</f>
        <v>#N/A</v>
      </c>
      <c r="Z106" s="109" t="e">
        <f>INDEX('4c. Resultaat stap 3'!J:J,MATCH($K106,'4c. Resultaat stap 3'!T:T,0))</f>
        <v>#N/A</v>
      </c>
      <c r="AA106" s="109" t="e">
        <f>INDEX('4c. Resultaat stap 3'!K:K,MATCH($K106,'4c. Resultaat stap 3'!T:T,0))</f>
        <v>#N/A</v>
      </c>
      <c r="AB106" s="109" t="e">
        <f>INDEX('4c. Resultaat stap 3'!L:L,MATCH($K106,'4c. Resultaat stap 3'!T:T,0))</f>
        <v>#N/A</v>
      </c>
      <c r="AC106" s="109" t="e">
        <f>INDEX('4c. Resultaat stap 3'!M:M,MATCH($K106,'4c. Resultaat stap 3'!T:T,0))</f>
        <v>#N/A</v>
      </c>
      <c r="AD106" s="109" t="e">
        <f>INDEX('4c. Resultaat stap 3'!N:N,MATCH($K106,'4c. Resultaat stap 3'!T:T,0))</f>
        <v>#N/A</v>
      </c>
      <c r="AE106" s="109" t="e">
        <f>INDEX('4c. Resultaat stap 3'!O:O,MATCH($K106,'4c. Resultaat stap 3'!T:T,0))</f>
        <v>#N/A</v>
      </c>
      <c r="AF106" s="109" t="e">
        <f>INDEX('4c. Resultaat stap 3'!P:P,MATCH($K106,'4c. Resultaat stap 3'!T:T,0))</f>
        <v>#N/A</v>
      </c>
      <c r="AG106" s="109" t="e">
        <f>INDEX('4c. Resultaat stap 3'!Q:Q,MATCH($K106,'4c. Resultaat stap 3'!T:T,0))</f>
        <v>#N/A</v>
      </c>
      <c r="AH106" s="109">
        <f t="shared" si="6"/>
        <v>0</v>
      </c>
      <c r="AI106" s="109" t="str">
        <f t="shared" si="7"/>
        <v>Niet kritiek</v>
      </c>
      <c r="AJ106" s="109"/>
      <c r="AK106" s="109"/>
      <c r="AL106" s="109"/>
      <c r="AM106" s="109"/>
      <c r="AN106" s="109"/>
    </row>
    <row r="107" spans="1:40" ht="105" x14ac:dyDescent="0.25">
      <c r="A107" s="109" t="s">
        <v>13</v>
      </c>
      <c r="B107" s="109" t="s">
        <v>57</v>
      </c>
      <c r="C107" s="109" t="s">
        <v>65</v>
      </c>
      <c r="D107" s="109">
        <v>706</v>
      </c>
      <c r="E107" s="109" t="s">
        <v>714</v>
      </c>
      <c r="F107" s="10" t="s">
        <v>2261</v>
      </c>
      <c r="G107" s="79" t="s">
        <v>139</v>
      </c>
      <c r="H107" s="110" t="str">
        <f>INDEX('4a. Resultaat stap 1'!E:E,MATCH($J107,'4a. Resultaat stap 1'!I:I,0))</f>
        <v>Nee</v>
      </c>
      <c r="I107" s="110" t="e">
        <f>INDEX(Datavalidatie!$L$2:$L$28,MATCH(Table325[[#This Row],[CATEGORIE_DOMEIN_GROEP]],Datavalidatie!$K$2:$K$28,0))</f>
        <v>#N/A</v>
      </c>
      <c r="J107" s="110" t="str">
        <f t="shared" si="4"/>
        <v>Kernproces_Zorg en Welzijn_Lokale integratie</v>
      </c>
      <c r="K107" s="110" t="str">
        <f t="shared" si="5"/>
        <v>Kernproces_Zorg en Welzijn_Lokale integratie_Ondersteunen van het lokaal integratiebeleid (incl hulp bij huisvesting, taallessen, onderwijs,...)</v>
      </c>
      <c r="L107" s="109" t="str">
        <f>INDEX('4b. Resultaat stap 2'!E:E,MATCH($J107,'4b. Resultaat stap 2'!R:R,0))</f>
        <v>Laag</v>
      </c>
      <c r="M107" s="109" t="str">
        <f>INDEX('4b. Resultaat stap 2'!$F:$F,MATCH(J107,'4b. Resultaat stap 2'!$R:$R,0))</f>
        <v>Beperkte directe financiële gevolgen, hoewel belangrijk voor sociale cohesie.</v>
      </c>
      <c r="N107" s="109" t="str">
        <f>INDEX('4b. Resultaat stap 2'!G:G,MATCH($J107,'4b. Resultaat stap 2'!R:R,0))</f>
        <v>Gemiddeld</v>
      </c>
      <c r="O107" s="109" t="str">
        <f>INDEX('4b. Resultaat stap 2'!H:H,MATCH($J107,'4b. Resultaat stap 2'!R:R,0))</f>
        <v>De onbeschikbaarheid, lekkage of aanpassing van informatie heeft een aanzienlijke impact op de reputatie van het lokaal bestuur. Dit zal éénmalige negatieve berichtgeving in de pers met zich meebrengen.</v>
      </c>
      <c r="P107" s="109" t="str">
        <f>INDEX('4b. Resultaat stap 2'!I:I,MATCH($J107,'4b. Resultaat stap 2'!R:R,0))</f>
        <v>Gemiddeld</v>
      </c>
      <c r="Q107" s="109" t="str">
        <f>INDEX('4b. Resultaat stap 2'!J:J,MATCH($J107,'4b. Resultaat stap 2'!R:R,0))</f>
        <v>De onbeschikbaarheid, lekkage of aanpassing van informatie kan leiden tot aanzienlijke juridische gevolgen zoals aanmaningen.</v>
      </c>
      <c r="R107" s="109" t="str">
        <f>INDEX('4b. Resultaat stap 2'!K:K,MATCH($J107,'4b. Resultaat stap 2'!R:R,0))</f>
        <v>Gemiddeld</v>
      </c>
      <c r="S107" s="109" t="str">
        <f>INDEX('4b. Resultaat stap 2'!L:L,MATCH($J107,'4b. Resultaat stap 2'!R:R,0))</f>
        <v>De onbeschikbaarheid, lekkage of aanpassing van informatie veroorzaakt een aanzienlijke verstoring van de dienstverlening. Het proces kan maximaal één week onbeschikbaar zijn zonder gevolgen voor de dienstverlening.</v>
      </c>
      <c r="T107" s="109" t="str">
        <f>INDEX('4b. Resultaat stap 2'!M:M,MATCH($J107,'4b. Resultaat stap 2'!R:R,0))</f>
        <v>Gemiddeld</v>
      </c>
      <c r="U107" s="109" t="str">
        <f>INDEX('4b. Resultaat stap 2'!N:N,MATCH($J107,'4b. Resultaat stap 2'!R:R,0))</f>
        <v>De onbeschikbaarheid of incorrectheid van informatie kan aanzienlijke impact hebben op de lokale integratie, met financiële schade voor gebruikers.</v>
      </c>
      <c r="V107" s="109" t="str">
        <f>INDEX('4b. Resultaat stap 2'!O:O,MATCH($J107,'4b. Resultaat stap 2'!R:R,0))</f>
        <v>Gemiddeld</v>
      </c>
      <c r="W107" s="109" t="e">
        <f>INDEX('4c. Resultaat stap 3'!G:G,MATCH($K107,'4c. Resultaat stap 3'!T:T,0))</f>
        <v>#N/A</v>
      </c>
      <c r="X107" s="109" t="e">
        <f>INDEX('4c. Resultaat stap 3'!H:H,MATCH($K107,'4c. Resultaat stap 3'!T:T,0))</f>
        <v>#N/A</v>
      </c>
      <c r="Y107" s="109" t="e">
        <f>INDEX('4c. Resultaat stap 3'!I:I,MATCH($K107,'4c. Resultaat stap 3'!T:T,0))</f>
        <v>#N/A</v>
      </c>
      <c r="Z107" s="109" t="e">
        <f>INDEX('4c. Resultaat stap 3'!J:J,MATCH($K107,'4c. Resultaat stap 3'!T:T,0))</f>
        <v>#N/A</v>
      </c>
      <c r="AA107" s="109" t="e">
        <f>INDEX('4c. Resultaat stap 3'!K:K,MATCH($K107,'4c. Resultaat stap 3'!T:T,0))</f>
        <v>#N/A</v>
      </c>
      <c r="AB107" s="109" t="e">
        <f>INDEX('4c. Resultaat stap 3'!L:L,MATCH($K107,'4c. Resultaat stap 3'!T:T,0))</f>
        <v>#N/A</v>
      </c>
      <c r="AC107" s="109" t="e">
        <f>INDEX('4c. Resultaat stap 3'!M:M,MATCH($K107,'4c. Resultaat stap 3'!T:T,0))</f>
        <v>#N/A</v>
      </c>
      <c r="AD107" s="109" t="e">
        <f>INDEX('4c. Resultaat stap 3'!N:N,MATCH($K107,'4c. Resultaat stap 3'!T:T,0))</f>
        <v>#N/A</v>
      </c>
      <c r="AE107" s="109" t="e">
        <f>INDEX('4c. Resultaat stap 3'!O:O,MATCH($K107,'4c. Resultaat stap 3'!T:T,0))</f>
        <v>#N/A</v>
      </c>
      <c r="AF107" s="109" t="e">
        <f>INDEX('4c. Resultaat stap 3'!P:P,MATCH($K107,'4c. Resultaat stap 3'!T:T,0))</f>
        <v>#N/A</v>
      </c>
      <c r="AG107" s="109" t="e">
        <f>INDEX('4c. Resultaat stap 3'!Q:Q,MATCH($K107,'4c. Resultaat stap 3'!T:T,0))</f>
        <v>#N/A</v>
      </c>
      <c r="AH107" s="109">
        <f t="shared" si="6"/>
        <v>0</v>
      </c>
      <c r="AI107" s="109" t="str">
        <f t="shared" si="7"/>
        <v>Niet kritiek</v>
      </c>
      <c r="AJ107" s="109"/>
      <c r="AK107" s="109"/>
      <c r="AL107" s="109"/>
      <c r="AM107" s="109"/>
      <c r="AN107" s="109"/>
    </row>
    <row r="108" spans="1:40" ht="90" x14ac:dyDescent="0.25">
      <c r="A108" s="109" t="s">
        <v>13</v>
      </c>
      <c r="B108" s="109" t="s">
        <v>57</v>
      </c>
      <c r="C108" s="109" t="s">
        <v>20</v>
      </c>
      <c r="D108" s="109">
        <v>317</v>
      </c>
      <c r="E108" s="109" t="s">
        <v>508</v>
      </c>
      <c r="F108" s="10" t="s">
        <v>2261</v>
      </c>
      <c r="G108" s="79" t="s">
        <v>137</v>
      </c>
      <c r="H108" s="110" t="str">
        <f>INDEX('4a. Resultaat stap 1'!E:E,MATCH($J108,'4a. Resultaat stap 1'!I:I,0))</f>
        <v>Ja</v>
      </c>
      <c r="I108" s="110" t="str">
        <f>INDEX(Datavalidatie!$L$2:$L$28,MATCH(Table325[[#This Row],[CATEGORIE_DOMEIN_GROEP]],Datavalidatie!$K$2:$K$28,0))</f>
        <v>Ja</v>
      </c>
      <c r="J108" s="110" t="str">
        <f t="shared" si="4"/>
        <v>Kernproces_Zorg en Welzijn_Beheer publiek relevante informatie</v>
      </c>
      <c r="K108" s="110" t="str">
        <f t="shared" si="5"/>
        <v>Kernproces_Zorg en Welzijn_Beheer publiek relevante informatie_Opvolgen van begeleider arbeidsmatige activiteiten</v>
      </c>
      <c r="L108" s="109" t="e">
        <f>INDEX('4b. Resultaat stap 2'!E:E,MATCH($J108,'4b. Resultaat stap 2'!R:R,0))</f>
        <v>#N/A</v>
      </c>
      <c r="M108" s="109" t="e">
        <f>INDEX('4b. Resultaat stap 2'!$F:$F,MATCH(J108,'4b. Resultaat stap 2'!$R:$R,0))</f>
        <v>#N/A</v>
      </c>
      <c r="N108" s="109" t="e">
        <f>INDEX('4b. Resultaat stap 2'!G:G,MATCH($J108,'4b. Resultaat stap 2'!R:R,0))</f>
        <v>#N/A</v>
      </c>
      <c r="O108" s="109" t="e">
        <f>INDEX('4b. Resultaat stap 2'!H:H,MATCH($J108,'4b. Resultaat stap 2'!R:R,0))</f>
        <v>#N/A</v>
      </c>
      <c r="P108" s="109" t="e">
        <f>INDEX('4b. Resultaat stap 2'!I:I,MATCH($J108,'4b. Resultaat stap 2'!R:R,0))</f>
        <v>#N/A</v>
      </c>
      <c r="Q108" s="109" t="e">
        <f>INDEX('4b. Resultaat stap 2'!J:J,MATCH($J108,'4b. Resultaat stap 2'!R:R,0))</f>
        <v>#N/A</v>
      </c>
      <c r="R108" s="109" t="e">
        <f>INDEX('4b. Resultaat stap 2'!K:K,MATCH($J108,'4b. Resultaat stap 2'!R:R,0))</f>
        <v>#N/A</v>
      </c>
      <c r="S108" s="109" t="e">
        <f>INDEX('4b. Resultaat stap 2'!L:L,MATCH($J108,'4b. Resultaat stap 2'!R:R,0))</f>
        <v>#N/A</v>
      </c>
      <c r="T108" s="109" t="e">
        <f>INDEX('4b. Resultaat stap 2'!M:M,MATCH($J108,'4b. Resultaat stap 2'!R:R,0))</f>
        <v>#N/A</v>
      </c>
      <c r="U108" s="109" t="e">
        <f>INDEX('4b. Resultaat stap 2'!N:N,MATCH($J108,'4b. Resultaat stap 2'!R:R,0))</f>
        <v>#N/A</v>
      </c>
      <c r="V108" s="109" t="e">
        <f>INDEX('4b. Resultaat stap 2'!O:O,MATCH($J108,'4b. Resultaat stap 2'!R:R,0))</f>
        <v>#N/A</v>
      </c>
      <c r="W108" s="109" t="str">
        <f>INDEX('4c. Resultaat stap 3'!G:G,MATCH($K108,'4c. Resultaat stap 3'!T:T,0))</f>
        <v>Laag</v>
      </c>
      <c r="X108" s="109" t="str">
        <f>INDEX('4c. Resultaat stap 3'!H:H,MATCH($K108,'4c. Resultaat stap 3'!T:T,0))</f>
        <v>Arbeidsmatige activiteiten hebben beperkte directe financiële impact (5-10% van de jaaromzet)</v>
      </c>
      <c r="Y108" s="109" t="str">
        <f>INDEX('4c. Resultaat stap 3'!I:I,MATCH($K108,'4c. Resultaat stap 3'!T:T,0))</f>
        <v>Laag</v>
      </c>
      <c r="Z108" s="109" t="str">
        <f>INDEX('4c. Resultaat stap 3'!J:J,MATCH($K108,'4c. Resultaat stap 3'!T:T,0))</f>
        <v>Fouten hebben beperkte impact, leidt tot interne communicatie en communicatie naar betrokkenen.</v>
      </c>
      <c r="AA108" s="109" t="str">
        <f>INDEX('4c. Resultaat stap 3'!K:K,MATCH($K108,'4c. Resultaat stap 3'!T:T,0))</f>
        <v>Gemiddeld</v>
      </c>
      <c r="AB108" s="109" t="str">
        <f>INDEX('4c. Resultaat stap 3'!L:L,MATCH($K108,'4c. Resultaat stap 3'!T:T,0))</f>
        <v>Aanzienlijke juridische gevolgen bij fouten of onbeschikbaarheid, zoals aanmaningen bij niet-naleving van informatiebeheer.</v>
      </c>
      <c r="AC108" s="109" t="str">
        <f>INDEX('4c. Resultaat stap 3'!M:M,MATCH($K108,'4c. Resultaat stap 3'!T:T,0))</f>
        <v>Gemiddeld</v>
      </c>
      <c r="AD108" s="109" t="str">
        <f>INDEX('4c. Resultaat stap 3'!N:N,MATCH($K108,'4c. Resultaat stap 3'!T:T,0))</f>
        <v>Maximaal één week onbeschikbaar zonder verstoring. Integriteitsproblemen veroorzaken aanzienlijke verstoring bij arbeidsmatige begeleiding.</v>
      </c>
      <c r="AE108" s="109" t="str">
        <f>INDEX('4c. Resultaat stap 3'!O:O,MATCH($K108,'4c. Resultaat stap 3'!T:T,0))</f>
        <v>Gemiddeld</v>
      </c>
      <c r="AF108" s="109" t="str">
        <f>INDEX('4c. Resultaat stap 3'!P:P,MATCH($K108,'4c. Resultaat stap 3'!T:T,0))</f>
        <v>Beschikbaarheidsproblemen hebben aanzienlijke impact op de begeleiding van arbeidsmatige activiteiten, resulterend in problemen voor maximaal 50% van gebruikers.</v>
      </c>
      <c r="AG108" s="109" t="str">
        <f>INDEX('4c. Resultaat stap 3'!Q:Q,MATCH($K108,'4c. Resultaat stap 3'!T:T,0))</f>
        <v>Gemiddeld</v>
      </c>
      <c r="AH108" s="109">
        <f t="shared" si="6"/>
        <v>0</v>
      </c>
      <c r="AI108" s="109" t="str">
        <f t="shared" si="7"/>
        <v>Niet kritiek</v>
      </c>
      <c r="AJ108" s="109"/>
      <c r="AK108" s="109"/>
      <c r="AL108" s="109"/>
      <c r="AM108" s="109"/>
      <c r="AN108" s="109"/>
    </row>
    <row r="109" spans="1:40" ht="75" x14ac:dyDescent="0.25">
      <c r="A109" s="109" t="s">
        <v>13</v>
      </c>
      <c r="B109" s="109" t="s">
        <v>57</v>
      </c>
      <c r="C109" s="109" t="s">
        <v>20</v>
      </c>
      <c r="D109" s="109">
        <v>318</v>
      </c>
      <c r="E109" s="109" t="s">
        <v>509</v>
      </c>
      <c r="F109" s="10" t="s">
        <v>2261</v>
      </c>
      <c r="G109" s="79" t="s">
        <v>137</v>
      </c>
      <c r="H109" s="110" t="str">
        <f>INDEX('4a. Resultaat stap 1'!E:E,MATCH($J109,'4a. Resultaat stap 1'!I:I,0))</f>
        <v>Ja</v>
      </c>
      <c r="I109" s="110" t="str">
        <f>INDEX(Datavalidatie!$L$2:$L$28,MATCH(Table325[[#This Row],[CATEGORIE_DOMEIN_GROEP]],Datavalidatie!$K$2:$K$28,0))</f>
        <v>Ja</v>
      </c>
      <c r="J109" s="110" t="str">
        <f t="shared" si="4"/>
        <v>Kernproces_Zorg en Welzijn_Beheer publiek relevante informatie</v>
      </c>
      <c r="K109" s="110" t="str">
        <f t="shared" si="5"/>
        <v>Kernproces_Zorg en Welzijn_Beheer publiek relevante informatie_Opvolgen van erkende organisatie autonoom vrijwilligerswerk</v>
      </c>
      <c r="L109" s="109" t="e">
        <f>INDEX('4b. Resultaat stap 2'!E:E,MATCH($J109,'4b. Resultaat stap 2'!R:R,0))</f>
        <v>#N/A</v>
      </c>
      <c r="M109" s="109" t="e">
        <f>INDEX('4b. Resultaat stap 2'!$F:$F,MATCH(J109,'4b. Resultaat stap 2'!$R:$R,0))</f>
        <v>#N/A</v>
      </c>
      <c r="N109" s="109" t="e">
        <f>INDEX('4b. Resultaat stap 2'!G:G,MATCH($J109,'4b. Resultaat stap 2'!R:R,0))</f>
        <v>#N/A</v>
      </c>
      <c r="O109" s="109" t="e">
        <f>INDEX('4b. Resultaat stap 2'!H:H,MATCH($J109,'4b. Resultaat stap 2'!R:R,0))</f>
        <v>#N/A</v>
      </c>
      <c r="P109" s="109" t="e">
        <f>INDEX('4b. Resultaat stap 2'!I:I,MATCH($J109,'4b. Resultaat stap 2'!R:R,0))</f>
        <v>#N/A</v>
      </c>
      <c r="Q109" s="109" t="e">
        <f>INDEX('4b. Resultaat stap 2'!J:J,MATCH($J109,'4b. Resultaat stap 2'!R:R,0))</f>
        <v>#N/A</v>
      </c>
      <c r="R109" s="109" t="e">
        <f>INDEX('4b. Resultaat stap 2'!K:K,MATCH($J109,'4b. Resultaat stap 2'!R:R,0))</f>
        <v>#N/A</v>
      </c>
      <c r="S109" s="109" t="e">
        <f>INDEX('4b. Resultaat stap 2'!L:L,MATCH($J109,'4b. Resultaat stap 2'!R:R,0))</f>
        <v>#N/A</v>
      </c>
      <c r="T109" s="109" t="e">
        <f>INDEX('4b. Resultaat stap 2'!M:M,MATCH($J109,'4b. Resultaat stap 2'!R:R,0))</f>
        <v>#N/A</v>
      </c>
      <c r="U109" s="109" t="e">
        <f>INDEX('4b. Resultaat stap 2'!N:N,MATCH($J109,'4b. Resultaat stap 2'!R:R,0))</f>
        <v>#N/A</v>
      </c>
      <c r="V109" s="109" t="e">
        <f>INDEX('4b. Resultaat stap 2'!O:O,MATCH($J109,'4b. Resultaat stap 2'!R:R,0))</f>
        <v>#N/A</v>
      </c>
      <c r="W109" s="109" t="str">
        <f>INDEX('4c. Resultaat stap 3'!G:G,MATCH($K109,'4c. Resultaat stap 3'!T:T,0))</f>
        <v>Laag</v>
      </c>
      <c r="X109" s="109" t="str">
        <f>INDEX('4c. Resultaat stap 3'!H:H,MATCH($K109,'4c. Resultaat stap 3'!T:T,0))</f>
        <v>Vrijwilligerswerk heeft beperkte directe financiële impact (5-10% van de jaaromzet)</v>
      </c>
      <c r="Y109" s="109" t="str">
        <f>INDEX('4c. Resultaat stap 3'!I:I,MATCH($K109,'4c. Resultaat stap 3'!T:T,0))</f>
        <v>Laag</v>
      </c>
      <c r="Z109" s="109" t="str">
        <f>INDEX('4c. Resultaat stap 3'!J:J,MATCH($K109,'4c. Resultaat stap 3'!T:T,0))</f>
        <v>Fouten hebben beperkte impact, leidt tot interne communicatie en communicatie naar betrokkenen.</v>
      </c>
      <c r="AA109" s="109" t="str">
        <f>INDEX('4c. Resultaat stap 3'!K:K,MATCH($K109,'4c. Resultaat stap 3'!T:T,0))</f>
        <v>Gemiddeld</v>
      </c>
      <c r="AB109" s="109" t="str">
        <f>INDEX('4c. Resultaat stap 3'!L:L,MATCH($K109,'4c. Resultaat stap 3'!T:T,0))</f>
        <v>Aanzienlijke juridische gevolgen bij fouten of onbeschikbaarheid, zoals aanmaningen bij niet-naleving van informatiebeheer.</v>
      </c>
      <c r="AC109" s="109" t="str">
        <f>INDEX('4c. Resultaat stap 3'!M:M,MATCH($K109,'4c. Resultaat stap 3'!T:T,0))</f>
        <v>Gemiddeld</v>
      </c>
      <c r="AD109" s="109" t="str">
        <f>INDEX('4c. Resultaat stap 3'!N:N,MATCH($K109,'4c. Resultaat stap 3'!T:T,0))</f>
        <v>Maximaal één week onbeschikbaar zonder verstoring. Integriteitsproblemen veroorzaken aanzienlijke verstoring bij het opzetten van vrijwilligerswerk.</v>
      </c>
      <c r="AE109" s="109" t="str">
        <f>INDEX('4c. Resultaat stap 3'!O:O,MATCH($K109,'4c. Resultaat stap 3'!T:T,0))</f>
        <v>Laag</v>
      </c>
      <c r="AF109" s="109" t="str">
        <f>INDEX('4c. Resultaat stap 3'!P:P,MATCH($K109,'4c. Resultaat stap 3'!T:T,0))</f>
        <v>Beschikbaarheidsproblemen hebben een beperkte impact op de organisatie van vrijwilligerswerk, met implicaties voor maximaal 20% van gebruikers.</v>
      </c>
      <c r="AG109" s="109" t="str">
        <f>INDEX('4c. Resultaat stap 3'!Q:Q,MATCH($K109,'4c. Resultaat stap 3'!T:T,0))</f>
        <v>Gemiddeld</v>
      </c>
      <c r="AH109" s="109">
        <f t="shared" si="6"/>
        <v>0</v>
      </c>
      <c r="AI109" s="109" t="str">
        <f t="shared" si="7"/>
        <v>Niet kritiek</v>
      </c>
      <c r="AJ109" s="109"/>
      <c r="AK109" s="109"/>
      <c r="AL109" s="109"/>
      <c r="AM109" s="109"/>
      <c r="AN109" s="109"/>
    </row>
    <row r="110" spans="1:40" ht="42.6" customHeight="1" x14ac:dyDescent="0.25">
      <c r="A110" s="109" t="s">
        <v>13</v>
      </c>
      <c r="B110" s="109" t="s">
        <v>57</v>
      </c>
      <c r="C110" s="109" t="s">
        <v>63</v>
      </c>
      <c r="D110" s="109">
        <v>358</v>
      </c>
      <c r="E110" s="109" t="s">
        <v>532</v>
      </c>
      <c r="F110" s="10" t="s">
        <v>2261</v>
      </c>
      <c r="G110" s="79" t="s">
        <v>140</v>
      </c>
      <c r="H110" s="110" t="str">
        <f>INDEX('4a. Resultaat stap 1'!E:E,MATCH($J110,'4a. Resultaat stap 1'!I:I,0))</f>
        <v>Ja</v>
      </c>
      <c r="I110" s="110" t="str">
        <f>INDEX(Datavalidatie!$L$2:$L$28,MATCH(Table325[[#This Row],[CATEGORIE_DOMEIN_GROEP]],Datavalidatie!$K$2:$K$28,0))</f>
        <v>Ja</v>
      </c>
      <c r="J110" s="110" t="str">
        <f t="shared" si="4"/>
        <v>Kernproces_Zorg en Welzijn_Beheer woonzorgcentra</v>
      </c>
      <c r="K110" s="110" t="str">
        <f t="shared" si="5"/>
        <v>Kernproces_Zorg en Welzijn_Beheer woonzorgcentra_intake nieuwe bewoner / afname BELRAI</v>
      </c>
      <c r="L110" s="109" t="e">
        <f>INDEX('4b. Resultaat stap 2'!E:E,MATCH($J110,'4b. Resultaat stap 2'!R:R,0))</f>
        <v>#N/A</v>
      </c>
      <c r="M110" s="109" t="e">
        <f>INDEX('4b. Resultaat stap 2'!$F:$F,MATCH(J110,'4b. Resultaat stap 2'!$R:$R,0))</f>
        <v>#N/A</v>
      </c>
      <c r="N110" s="109" t="e">
        <f>INDEX('4b. Resultaat stap 2'!G:G,MATCH($J110,'4b. Resultaat stap 2'!R:R,0))</f>
        <v>#N/A</v>
      </c>
      <c r="O110" s="109" t="e">
        <f>INDEX('4b. Resultaat stap 2'!H:H,MATCH($J110,'4b. Resultaat stap 2'!R:R,0))</f>
        <v>#N/A</v>
      </c>
      <c r="P110" s="109" t="e">
        <f>INDEX('4b. Resultaat stap 2'!I:I,MATCH($J110,'4b. Resultaat stap 2'!R:R,0))</f>
        <v>#N/A</v>
      </c>
      <c r="Q110" s="109" t="e">
        <f>INDEX('4b. Resultaat stap 2'!J:J,MATCH($J110,'4b. Resultaat stap 2'!R:R,0))</f>
        <v>#N/A</v>
      </c>
      <c r="R110" s="109" t="e">
        <f>INDEX('4b. Resultaat stap 2'!K:K,MATCH($J110,'4b. Resultaat stap 2'!R:R,0))</f>
        <v>#N/A</v>
      </c>
      <c r="S110" s="109" t="e">
        <f>INDEX('4b. Resultaat stap 2'!L:L,MATCH($J110,'4b. Resultaat stap 2'!R:R,0))</f>
        <v>#N/A</v>
      </c>
      <c r="T110" s="109" t="e">
        <f>INDEX('4b. Resultaat stap 2'!M:M,MATCH($J110,'4b. Resultaat stap 2'!R:R,0))</f>
        <v>#N/A</v>
      </c>
      <c r="U110" s="109" t="e">
        <f>INDEX('4b. Resultaat stap 2'!N:N,MATCH($J110,'4b. Resultaat stap 2'!R:R,0))</f>
        <v>#N/A</v>
      </c>
      <c r="V110" s="109" t="e">
        <f>INDEX('4b. Resultaat stap 2'!O:O,MATCH($J110,'4b. Resultaat stap 2'!R:R,0))</f>
        <v>#N/A</v>
      </c>
      <c r="W110" s="109" t="str">
        <f>INDEX('4c. Resultaat stap 3'!G:G,MATCH($K110,'4c. Resultaat stap 3'!T:T,0))</f>
        <v>Gemiddeld</v>
      </c>
      <c r="X110" s="109" t="str">
        <f>INDEX('4c. Resultaat stap 3'!H:H,MATCH($K110,'4c. Resultaat stap 3'!T:T,0))</f>
        <v>Intake is belangrijk voor administratie maar heeft minder directe financiële impact (10-15% van de jaaromzet)</v>
      </c>
      <c r="Y110" s="109" t="str">
        <f>INDEX('4c. Resultaat stap 3'!I:I,MATCH($K110,'4c. Resultaat stap 3'!T:T,0))</f>
        <v>Groot</v>
      </c>
      <c r="Z110" s="109" t="str">
        <f>INDEX('4c. Resultaat stap 3'!J:J,MATCH($K110,'4c. Resultaat stap 3'!T:T,0))</f>
        <v>Gebrekkige uitvoering heeft ernstige impact, continue negatieve berichtgeving en schandaalsfeer.</v>
      </c>
      <c r="AA110" s="109" t="str">
        <f>INDEX('4c. Resultaat stap 3'!K:K,MATCH($K110,'4c. Resultaat stap 3'!T:T,0))</f>
        <v>Groot</v>
      </c>
      <c r="AB110" s="109" t="str">
        <f>INDEX('4c. Resultaat stap 3'!L:L,MATCH($K110,'4c. Resultaat stap 3'!T:T,0))</f>
        <v>Bij fouten of onbeschikbaarheid kunnen ernstige juridische gevolgen ontstaan door niet-naleving van intake procedures.</v>
      </c>
      <c r="AC110" s="109" t="str">
        <f>INDEX('4c. Resultaat stap 3'!M:M,MATCH($K110,'4c. Resultaat stap 3'!T:T,0))</f>
        <v>Gemiddeld</v>
      </c>
      <c r="AD110" s="109" t="str">
        <f>INDEX('4c. Resultaat stap 3'!N:N,MATCH($K110,'4c. Resultaat stap 3'!T:T,0))</f>
        <v>Maximaal één week onbeschikbaar zonder verstoring. Integriteitsproblemen veroorzaken aanzienlijke verstoring bij intake processen en zorgtoewijzing.</v>
      </c>
      <c r="AE110" s="109" t="str">
        <f>INDEX('4c. Resultaat stap 3'!O:O,MATCH($K110,'4c. Resultaat stap 3'!T:T,0))</f>
        <v>Gemiddeld</v>
      </c>
      <c r="AF110" s="109" t="str">
        <f>INDEX('4c. Resultaat stap 3'!P:P,MATCH($K110,'4c. Resultaat stap 3'!T:T,0))</f>
        <v>Beschikbaarheidsproblemen hebben aanzienlijke impact op de intake en zorgplanning, resulterend in ongemakken voor maximaal 50% van bewoners.</v>
      </c>
      <c r="AG110" s="109" t="str">
        <f>INDEX('4c. Resultaat stap 3'!Q:Q,MATCH($K110,'4c. Resultaat stap 3'!T:T,0))</f>
        <v>Groot</v>
      </c>
      <c r="AH110" s="109">
        <f t="shared" si="6"/>
        <v>0</v>
      </c>
      <c r="AI110" s="109" t="str">
        <f t="shared" si="7"/>
        <v>Niet kritiek</v>
      </c>
      <c r="AJ110" s="109"/>
      <c r="AK110" s="109"/>
      <c r="AL110" s="109"/>
      <c r="AM110" s="109"/>
      <c r="AN110" s="109"/>
    </row>
    <row r="111" spans="1:40" ht="46.15" customHeight="1" x14ac:dyDescent="0.25">
      <c r="A111" s="109" t="s">
        <v>85</v>
      </c>
      <c r="B111" s="109" t="s">
        <v>86</v>
      </c>
      <c r="C111" s="109" t="s">
        <v>88</v>
      </c>
      <c r="D111" s="109">
        <v>654</v>
      </c>
      <c r="E111" s="10" t="s">
        <v>390</v>
      </c>
      <c r="F111" s="10" t="s">
        <v>2476</v>
      </c>
      <c r="G111" s="79" t="s">
        <v>138</v>
      </c>
      <c r="H111" s="110" t="str">
        <f>INDEX('4a. Resultaat stap 1'!E:E,MATCH($J111,'4a. Resultaat stap 1'!I:I,0))</f>
        <v>Nee</v>
      </c>
      <c r="I111" s="110" t="e">
        <f>INDEX(Datavalidatie!$L$2:$L$28,MATCH(Table325[[#This Row],[CATEGORIE_DOMEIN_GROEP]],Datavalidatie!$K$2:$K$28,0))</f>
        <v>#N/A</v>
      </c>
      <c r="J111" s="110" t="str">
        <f t="shared" si="4"/>
        <v>Ondersteunend proces_Aankopen/Overheidsopdrachten_Aankoop</v>
      </c>
      <c r="K111" s="110" t="str">
        <f t="shared" si="5"/>
        <v>Ondersteunend proces_Aankopen/Overheidsopdrachten_Aankoop_Beschrijven van goedkeuring aankoop en facturatie proces</v>
      </c>
      <c r="L111" s="109" t="str">
        <f>INDEX('4b. Resultaat stap 2'!E:E,MATCH($J111,'4b. Resultaat stap 2'!R:R,0))</f>
        <v>Groot</v>
      </c>
      <c r="M111" s="109" t="str">
        <f>INDEX('4b. Resultaat stap 2'!$F:$F,MATCH(J111,'4b. Resultaat stap 2'!$R:$R,0))</f>
        <v>Directe impact op de inkoopprocessen, met ernstige financiële gevolgen bij problemen.</v>
      </c>
      <c r="N111" s="109" t="str">
        <f>INDEX('4b. Resultaat stap 2'!G:G,MATCH($J111,'4b. Resultaat stap 2'!R:R,0))</f>
        <v>Gemiddeld</v>
      </c>
      <c r="O111" s="109" t="str">
        <f>INDEX('4b. Resultaat stap 2'!H:H,MATCH($J111,'4b. Resultaat stap 2'!R:R,0))</f>
        <v>De onbeschikbaarheid, lekkage of aanpassing van informatie heeft een aanzienlijke impact op de reputatie van het lokaal bestuur. Dit zal éénmalige negatieve berichtgeving in de pers met zich meebrengen.</v>
      </c>
      <c r="P111" s="109" t="str">
        <f>INDEX('4b. Resultaat stap 2'!I:I,MATCH($J111,'4b. Resultaat stap 2'!R:R,0))</f>
        <v>Groot</v>
      </c>
      <c r="Q111" s="109" t="str">
        <f>INDEX('4b. Resultaat stap 2'!J:J,MATCH($J111,'4b. Resultaat stap 2'!R:R,0))</f>
        <v>De onbeschikbaarheid, lekkage of aanpassing van informatie kan leiden tot ernstige juridische gevolgen zoals boetes.</v>
      </c>
      <c r="R111" s="109" t="str">
        <f>INDEX('4b. Resultaat stap 2'!K:K,MATCH($J111,'4b. Resultaat stap 2'!R:R,0))</f>
        <v>Kritiek</v>
      </c>
      <c r="S111" s="109" t="str">
        <f>INDEX('4b. Resultaat stap 2'!L:L,MATCH($J111,'4b. Resultaat stap 2'!R:R,0))</f>
        <v>De onbeschikbaarheid, lekkage of aanpassing van informatie veroorzaakt een zeer ernstige verstoring van de dienstverlening. Het proces kan maximaal 24 uur onbeschikbaar zijn zonder gevolgen voor de dienstverlening.</v>
      </c>
      <c r="T111" s="109" t="str">
        <f>INDEX('4b. Resultaat stap 2'!M:M,MATCH($J111,'4b. Resultaat stap 2'!R:R,0))</f>
        <v>Gemiddeld</v>
      </c>
      <c r="U111" s="109" t="str">
        <f>INDEX('4b. Resultaat stap 2'!N:N,MATCH($J111,'4b. Resultaat stap 2'!R:R,0))</f>
        <v>De onbeschikbaarheid of incorrectheid van informatie kan aanzienlijke impact hebben op het aankoopproces, met financiële schade voor gebruikers.</v>
      </c>
      <c r="V111" s="109" t="str">
        <f>INDEX('4b. Resultaat stap 2'!O:O,MATCH($J111,'4b. Resultaat stap 2'!R:R,0))</f>
        <v>Kritiek</v>
      </c>
      <c r="W111" s="109" t="str">
        <f>INDEX('4c. Resultaat stap 3'!G:G,MATCH($K111,'4c. Resultaat stap 3'!T:T,0))</f>
        <v>Groot</v>
      </c>
      <c r="X111" s="109" t="str">
        <f>INDEX('4c. Resultaat stap 3'!H:H,MATCH($K111,'4c. Resultaat stap 3'!T:T,0))</f>
        <v>Het beschrijven van goedkeuring aankoop en facturatie proces is essentieel voor de financiële controle en naleving van regelgeving. Problemen met beschikbaarheid, betrouwbaarheid of integriteit van informatie kunnen leiden tot ernstige financiële gevolgen, zoals juridische kosten, verlies van contracten en verlies van vertrouwen, met financiële schade van 15-20% van de jaaromzet.</v>
      </c>
      <c r="Y111" s="109" t="str">
        <f>INDEX('4c. Resultaat stap 3'!I:I,MATCH($K111,'4c. Resultaat stap 3'!T:T,0))</f>
        <v>Gemiddeld</v>
      </c>
      <c r="Z111" s="109" t="str">
        <f>INDEX('4c. Resultaat stap 3'!J:J,MATCH($K111,'4c. Resultaat stap 3'!T:T,0))</f>
        <v>Problemen met beschikbaarheid, betrouwbaarheid of integriteit van informatie kunnen leiden tot aanzienlijke reputatieschade, resulterend in éénmalige negatieve berichtgeving. Dit proces is belangrijk voor de transparantie en naleving van aankoopprocedures.</v>
      </c>
      <c r="AA111" s="109" t="str">
        <f>INDEX('4c. Resultaat stap 3'!K:K,MATCH($K111,'4c. Resultaat stap 3'!T:T,0))</f>
        <v>Groot</v>
      </c>
      <c r="AB111" s="109" t="str">
        <f>INDEX('4c. Resultaat stap 3'!L:L,MATCH($K111,'4c. Resultaat stap 3'!T:T,0))</f>
        <v>De onbeschikbaarheid, lekkage of aanpassing van informatie kan leiden tot ernstige juridische gevolgen zoals boetes, gezien het belang van correcte informatie voor het goedkeuren van aankoop- en facturatieprocessen en naleving van wettelijke vereisten.</v>
      </c>
      <c r="AC111" s="109" t="str">
        <f>INDEX('4c. Resultaat stap 3'!M:M,MATCH($K111,'4c. Resultaat stap 3'!T:T,0))</f>
        <v>Gemiddeld</v>
      </c>
      <c r="AD111" s="109" t="str">
        <f>INDEX('4c. Resultaat stap 3'!N:N,MATCH($K111,'4c. Resultaat stap 3'!T:T,0))</f>
        <v>De onbeschikbaarheid, lekkage of aanpassing van informatie kan leiden tot aanzienlijke verstoringen in het goedkeurings- en facturatieproces, wat directe negatieve gevolgen heeft voor de financiële administratie en de operationele continuïteit van de organisatie.</v>
      </c>
      <c r="AE111" s="109" t="str">
        <f>INDEX('4c. Resultaat stap 3'!O:O,MATCH($K111,'4c. Resultaat stap 3'!T:T,0))</f>
        <v>Gemiddeld</v>
      </c>
      <c r="AF111" s="109" t="str">
        <f>INDEX('4c. Resultaat stap 3'!P:P,MATCH($K111,'4c. Resultaat stap 3'!T:T,0))</f>
        <v>De onbeschikbaarheid, lekkage of aanpassing van informatie in dit proces kan leiden tot aanzienlijke verstoringen in het goedkeurings- en facturatieproces, waarbij tot 50% van de gebruikers (organisaties) wordt geïmpacteerd. Er is financiële schade voor gebruikers.</v>
      </c>
      <c r="AG111" s="109" t="str">
        <f>INDEX('4c. Resultaat stap 3'!Q:Q,MATCH($K111,'4c. Resultaat stap 3'!T:T,0))</f>
        <v>Groot</v>
      </c>
      <c r="AH111" s="109">
        <f t="shared" si="6"/>
        <v>0</v>
      </c>
      <c r="AI111" s="109" t="str">
        <f t="shared" si="7"/>
        <v>Niet kritiek</v>
      </c>
      <c r="AJ111" s="109" t="s">
        <v>198</v>
      </c>
      <c r="AK111" s="109"/>
      <c r="AL111" s="109" t="s">
        <v>2250</v>
      </c>
      <c r="AM111" s="109"/>
      <c r="AN111" s="109"/>
    </row>
    <row r="112" spans="1:40" ht="45.95" customHeight="1" x14ac:dyDescent="0.25">
      <c r="A112" s="109" t="s">
        <v>85</v>
      </c>
      <c r="B112" s="109" t="s">
        <v>86</v>
      </c>
      <c r="C112" s="109" t="s">
        <v>88</v>
      </c>
      <c r="D112" s="109">
        <v>716</v>
      </c>
      <c r="E112" s="10" t="s">
        <v>391</v>
      </c>
      <c r="F112" s="10" t="s">
        <v>2476</v>
      </c>
      <c r="G112" s="79" t="s">
        <v>139</v>
      </c>
      <c r="H112" s="110" t="str">
        <f>INDEX('4a. Resultaat stap 1'!E:E,MATCH($J112,'4a. Resultaat stap 1'!I:I,0))</f>
        <v>Nee</v>
      </c>
      <c r="I112" s="110" t="e">
        <f>INDEX(Datavalidatie!$L$2:$L$28,MATCH(Table325[[#This Row],[CATEGORIE_DOMEIN_GROEP]],Datavalidatie!$K$2:$K$28,0))</f>
        <v>#N/A</v>
      </c>
      <c r="J112" s="110" t="str">
        <f t="shared" si="4"/>
        <v>Ondersteunend proces_Aankopen/Overheidsopdrachten_Aankoop</v>
      </c>
      <c r="K112" s="110" t="str">
        <f t="shared" si="5"/>
        <v>Ondersteunend proces_Aankopen/Overheidsopdrachten_Aankoop_Uitgeven van overheidsopdrachten met geringe waarde (aanvaarde factuur/bestelbonprocedure/onder drempelwaarde)</v>
      </c>
      <c r="L112" s="109" t="str">
        <f>INDEX('4b. Resultaat stap 2'!E:E,MATCH($J112,'4b. Resultaat stap 2'!R:R,0))</f>
        <v>Groot</v>
      </c>
      <c r="M112" s="109" t="str">
        <f>INDEX('4b. Resultaat stap 2'!$F:$F,MATCH(J112,'4b. Resultaat stap 2'!$R:$R,0))</f>
        <v>Directe impact op de inkoopprocessen, met ernstige financiële gevolgen bij problemen.</v>
      </c>
      <c r="N112" s="109" t="str">
        <f>INDEX('4b. Resultaat stap 2'!G:G,MATCH($J112,'4b. Resultaat stap 2'!R:R,0))</f>
        <v>Gemiddeld</v>
      </c>
      <c r="O112" s="109" t="str">
        <f>INDEX('4b. Resultaat stap 2'!H:H,MATCH($J112,'4b. Resultaat stap 2'!R:R,0))</f>
        <v>De onbeschikbaarheid, lekkage of aanpassing van informatie heeft een aanzienlijke impact op de reputatie van het lokaal bestuur. Dit zal éénmalige negatieve berichtgeving in de pers met zich meebrengen.</v>
      </c>
      <c r="P112" s="109" t="str">
        <f>INDEX('4b. Resultaat stap 2'!I:I,MATCH($J112,'4b. Resultaat stap 2'!R:R,0))</f>
        <v>Groot</v>
      </c>
      <c r="Q112" s="109" t="str">
        <f>INDEX('4b. Resultaat stap 2'!J:J,MATCH($J112,'4b. Resultaat stap 2'!R:R,0))</f>
        <v>De onbeschikbaarheid, lekkage of aanpassing van informatie kan leiden tot ernstige juridische gevolgen zoals boetes.</v>
      </c>
      <c r="R112" s="109" t="str">
        <f>INDEX('4b. Resultaat stap 2'!K:K,MATCH($J112,'4b. Resultaat stap 2'!R:R,0))</f>
        <v>Kritiek</v>
      </c>
      <c r="S112" s="109" t="str">
        <f>INDEX('4b. Resultaat stap 2'!L:L,MATCH($J112,'4b. Resultaat stap 2'!R:R,0))</f>
        <v>De onbeschikbaarheid, lekkage of aanpassing van informatie veroorzaakt een zeer ernstige verstoring van de dienstverlening. Het proces kan maximaal 24 uur onbeschikbaar zijn zonder gevolgen voor de dienstverlening.</v>
      </c>
      <c r="T112" s="109" t="str">
        <f>INDEX('4b. Resultaat stap 2'!M:M,MATCH($J112,'4b. Resultaat stap 2'!R:R,0))</f>
        <v>Gemiddeld</v>
      </c>
      <c r="U112" s="109" t="str">
        <f>INDEX('4b. Resultaat stap 2'!N:N,MATCH($J112,'4b. Resultaat stap 2'!R:R,0))</f>
        <v>De onbeschikbaarheid of incorrectheid van informatie kan aanzienlijke impact hebben op het aankoopproces, met financiële schade voor gebruikers.</v>
      </c>
      <c r="V112" s="109" t="str">
        <f>INDEX('4b. Resultaat stap 2'!O:O,MATCH($J112,'4b. Resultaat stap 2'!R:R,0))</f>
        <v>Kritiek</v>
      </c>
      <c r="W112" s="109" t="str">
        <f>INDEX('4c. Resultaat stap 3'!G:G,MATCH($K112,'4c. Resultaat stap 3'!T:T,0))</f>
        <v>Gemiddeld</v>
      </c>
      <c r="X112" s="109" t="str">
        <f>INDEX('4c. Resultaat stap 3'!H:H,MATCH($K112,'4c. Resultaat stap 3'!T:T,0))</f>
        <v>Het uitgeven van overheidsopdrachten met geringe waarde is belangrijk voor de dagelijkse operationele aankopen. Problemen met informatie kunnen leiden tot aanzienlijke financiële gevolgen, zoals administratieve kosten en vertragingen, met financiële schade van 10-15% van de jaaromzet.</v>
      </c>
      <c r="Y112" s="109" t="str">
        <f>INDEX('4c. Resultaat stap 3'!I:I,MATCH($K112,'4c. Resultaat stap 3'!T:T,0))</f>
        <v>Laag</v>
      </c>
      <c r="Z112" s="109" t="str">
        <f>INDEX('4c. Resultaat stap 3'!J:J,MATCH($K112,'4c. Resultaat stap 3'!T:T,0))</f>
        <v>Problemen met beschikbaarheid, betrouwbaarheid of integriteit van informatie kunnen leiden tot beperkte reputatieschade, resulterend in interne communicatie en communicatie naar betrokken belanghebbenden. Dit proces heeft een beperkte directe impact op de reputatie.</v>
      </c>
      <c r="AA112" s="109" t="str">
        <f>INDEX('4c. Resultaat stap 3'!K:K,MATCH($K112,'4c. Resultaat stap 3'!T:T,0))</f>
        <v>Groot</v>
      </c>
      <c r="AB112" s="109" t="str">
        <f>INDEX('4c. Resultaat stap 3'!L:L,MATCH($K112,'4c. Resultaat stap 3'!T:T,0))</f>
        <v>De onbeschikbaarheid, lekkage of aanpassing van informatie kan leiden tot ernstige juridische gevolgen zoals boetes, gezien het belang van correcte informatie voor het uitgeven van overheidsopdrachten met geringe waarde en naleving van wettelijke vereisten.</v>
      </c>
      <c r="AC112" s="109" t="str">
        <f>INDEX('4c. Resultaat stap 3'!M:M,MATCH($K112,'4c. Resultaat stap 3'!T:T,0))</f>
        <v>Laag</v>
      </c>
      <c r="AD112" s="109" t="str">
        <f>INDEX('4c. Resultaat stap 3'!N:N,MATCH($K112,'4c. Resultaat stap 3'!T:T,0))</f>
        <v>De onbeschikbaarheid, lekkage of aanpassing van informatie kan leiden tot een beperkte verstoring van de dienstverlening, aangezien deze opdrachten van geringe waarde zijn en niet direct invloed hebben op essentiële diensten.</v>
      </c>
      <c r="AE112" s="109" t="str">
        <f>INDEX('4c. Resultaat stap 3'!O:O,MATCH($K112,'4c. Resultaat stap 3'!T:T,0))</f>
        <v>Gemiddeld</v>
      </c>
      <c r="AF112" s="109" t="str">
        <f>INDEX('4c. Resultaat stap 3'!P:P,MATCH($K112,'4c. Resultaat stap 3'!T:T,0))</f>
        <v>De onbeschikbaarheid, lekkage of aanpassing van informatie in dit proces kan leiden tot aanzienlijke verstoringen in het uitgeven van overheidsopdrachten met geringe waarde, waarbij tot 50% van de gebruikers (organisaties) wordt geïmpacteerd. Er is financiële schade voor gebruikers.</v>
      </c>
      <c r="AG112" s="109" t="str">
        <f>INDEX('4c. Resultaat stap 3'!Q:Q,MATCH($K112,'4c. Resultaat stap 3'!T:T,0))</f>
        <v>Groot</v>
      </c>
      <c r="AH112" s="109">
        <f t="shared" si="6"/>
        <v>0</v>
      </c>
      <c r="AI112" s="109" t="str">
        <f t="shared" si="7"/>
        <v>Niet kritiek</v>
      </c>
      <c r="AJ112" s="109" t="s">
        <v>198</v>
      </c>
      <c r="AK112" s="109"/>
      <c r="AL112" s="109" t="s">
        <v>2250</v>
      </c>
      <c r="AM112" s="109"/>
      <c r="AN112" s="109"/>
    </row>
    <row r="113" spans="1:40" ht="46.15" customHeight="1" x14ac:dyDescent="0.25">
      <c r="A113" s="109" t="s">
        <v>85</v>
      </c>
      <c r="B113" s="109" t="s">
        <v>86</v>
      </c>
      <c r="C113" s="109" t="s">
        <v>88</v>
      </c>
      <c r="D113" s="109">
        <v>717</v>
      </c>
      <c r="E113" s="10" t="s">
        <v>890</v>
      </c>
      <c r="F113" s="10" t="s">
        <v>2476</v>
      </c>
      <c r="G113" s="79" t="s">
        <v>139</v>
      </c>
      <c r="H113" s="110" t="str">
        <f>INDEX('4a. Resultaat stap 1'!E:E,MATCH($J113,'4a. Resultaat stap 1'!I:I,0))</f>
        <v>Nee</v>
      </c>
      <c r="I113" s="110" t="e">
        <f>INDEX(Datavalidatie!$L$2:$L$28,MATCH(Table325[[#This Row],[CATEGORIE_DOMEIN_GROEP]],Datavalidatie!$K$2:$K$28,0))</f>
        <v>#N/A</v>
      </c>
      <c r="J113" s="110" t="str">
        <f t="shared" si="4"/>
        <v>Ondersteunend proces_Aankopen/Overheidsopdrachten_Aankoop</v>
      </c>
      <c r="K113" s="110" t="str">
        <f t="shared" si="5"/>
        <v>Ondersteunend proces_Aankopen/Overheidsopdrachten_Aankoop_Uitgeven van overheidsopdrachten boven drempelwaardes</v>
      </c>
      <c r="L113" s="109" t="str">
        <f>INDEX('4b. Resultaat stap 2'!E:E,MATCH($J113,'4b. Resultaat stap 2'!R:R,0))</f>
        <v>Groot</v>
      </c>
      <c r="M113" s="109" t="str">
        <f>INDEX('4b. Resultaat stap 2'!$F:$F,MATCH(J113,'4b. Resultaat stap 2'!$R:$R,0))</f>
        <v>Directe impact op de inkoopprocessen, met ernstige financiële gevolgen bij problemen.</v>
      </c>
      <c r="N113" s="109" t="str">
        <f>INDEX('4b. Resultaat stap 2'!G:G,MATCH($J113,'4b. Resultaat stap 2'!R:R,0))</f>
        <v>Gemiddeld</v>
      </c>
      <c r="O113" s="109" t="str">
        <f>INDEX('4b. Resultaat stap 2'!H:H,MATCH($J113,'4b. Resultaat stap 2'!R:R,0))</f>
        <v>De onbeschikbaarheid, lekkage of aanpassing van informatie heeft een aanzienlijke impact op de reputatie van het lokaal bestuur. Dit zal éénmalige negatieve berichtgeving in de pers met zich meebrengen.</v>
      </c>
      <c r="P113" s="109" t="str">
        <f>INDEX('4b. Resultaat stap 2'!I:I,MATCH($J113,'4b. Resultaat stap 2'!R:R,0))</f>
        <v>Groot</v>
      </c>
      <c r="Q113" s="109" t="str">
        <f>INDEX('4b. Resultaat stap 2'!J:J,MATCH($J113,'4b. Resultaat stap 2'!R:R,0))</f>
        <v>De onbeschikbaarheid, lekkage of aanpassing van informatie kan leiden tot ernstige juridische gevolgen zoals boetes.</v>
      </c>
      <c r="R113" s="109" t="str">
        <f>INDEX('4b. Resultaat stap 2'!K:K,MATCH($J113,'4b. Resultaat stap 2'!R:R,0))</f>
        <v>Kritiek</v>
      </c>
      <c r="S113" s="109" t="str">
        <f>INDEX('4b. Resultaat stap 2'!L:L,MATCH($J113,'4b. Resultaat stap 2'!R:R,0))</f>
        <v>De onbeschikbaarheid, lekkage of aanpassing van informatie veroorzaakt een zeer ernstige verstoring van de dienstverlening. Het proces kan maximaal 24 uur onbeschikbaar zijn zonder gevolgen voor de dienstverlening.</v>
      </c>
      <c r="T113" s="109" t="str">
        <f>INDEX('4b. Resultaat stap 2'!M:M,MATCH($J113,'4b. Resultaat stap 2'!R:R,0))</f>
        <v>Gemiddeld</v>
      </c>
      <c r="U113" s="109" t="str">
        <f>INDEX('4b. Resultaat stap 2'!N:N,MATCH($J113,'4b. Resultaat stap 2'!R:R,0))</f>
        <v>De onbeschikbaarheid of incorrectheid van informatie kan aanzienlijke impact hebben op het aankoopproces, met financiële schade voor gebruikers.</v>
      </c>
      <c r="V113" s="109" t="str">
        <f>INDEX('4b. Resultaat stap 2'!O:O,MATCH($J113,'4b. Resultaat stap 2'!R:R,0))</f>
        <v>Kritiek</v>
      </c>
      <c r="W113" s="109" t="str">
        <f>INDEX('4c. Resultaat stap 3'!G:G,MATCH($K113,'4c. Resultaat stap 3'!T:T,0))</f>
        <v>Kritiek</v>
      </c>
      <c r="X113" s="109" t="str">
        <f>INDEX('4c. Resultaat stap 3'!H:H,MATCH($K113,'4c. Resultaat stap 3'!T:T,0))</f>
        <v>Het uitgeven van overheidsopdrachten boven drempelwaardes is cruciaal voor grote projecten en investeringen. Problemen met informatie kunnen leiden tot zeer ernstige financiële gevolgen, zoals juridische kosten, verlies van contracten en verlies van vertrouwen, met financiële schade van meer dan 20% van de jaaromzet.</v>
      </c>
      <c r="Y113" s="109" t="str">
        <f>INDEX('4c. Resultaat stap 3'!I:I,MATCH($K113,'4c. Resultaat stap 3'!T:T,0))</f>
        <v>Groot</v>
      </c>
      <c r="Z113" s="109" t="str">
        <f>INDEX('4c. Resultaat stap 3'!J:J,MATCH($K113,'4c. Resultaat stap 3'!T:T,0))</f>
        <v>Problemen met beschikbaarheid, betrouwbaarheid of integriteit van informatie kunnen leiden tot ernstige reputatieschade, resulterend in enkele dagen negatieve berichtgeving. Dit proces is cruciaal voor de naleving van wettelijke vereisten en transparantie bij grote aankopen.</v>
      </c>
      <c r="AA113" s="109" t="str">
        <f>INDEX('4c. Resultaat stap 3'!K:K,MATCH($K113,'4c. Resultaat stap 3'!T:T,0))</f>
        <v>Groot</v>
      </c>
      <c r="AB113" s="109" t="str">
        <f>INDEX('4c. Resultaat stap 3'!L:L,MATCH($K113,'4c. Resultaat stap 3'!T:T,0))</f>
        <v>De onbeschikbaarheid, lekkage of aanpassing van informatie kan leiden tot ernstige juridische gevolgen zoals boetes, gezien het belang van correcte informatie voor het uitgeven van overheidsopdrachten boven drempelwaardes en naleving van wettelijke vereisten.</v>
      </c>
      <c r="AC113" s="109" t="str">
        <f>INDEX('4c. Resultaat stap 3'!M:M,MATCH($K113,'4c. Resultaat stap 3'!T:T,0))</f>
        <v>Kritiek</v>
      </c>
      <c r="AD113" s="109" t="str">
        <f>INDEX('4c. Resultaat stap 3'!N:N,MATCH($K113,'4c. Resultaat stap 3'!T:T,0))</f>
        <v>De onbeschikbaarheid, lekkage of aanpassing van informatie kan leiden tot zeer ernstige verstoringen in het uitgeven van grote overheidsopdrachten, wat directe negatieve gevolgen heeft voor de operationele continuïteit en de naleving van wettelijke verplichtingen.</v>
      </c>
      <c r="AE113" s="109" t="str">
        <f>INDEX('4c. Resultaat stap 3'!O:O,MATCH($K113,'4c. Resultaat stap 3'!T:T,0))</f>
        <v>Groot</v>
      </c>
      <c r="AF113" s="109" t="str">
        <f>INDEX('4c. Resultaat stap 3'!P:P,MATCH($K113,'4c. Resultaat stap 3'!T:T,0))</f>
        <v>De onbeschikbaarheid, lekkage of aanpassing van informatie in dit proces kan leiden tot ernstige verstoringen in het uitgeven van overheidsopdrachten boven drempelwaardes, waarbij tot 75% van de gebruikers (organisaties) wordt geïmpacteerd. Er is blijvende impact voor gebruikers.</v>
      </c>
      <c r="AG113" s="109" t="str">
        <f>INDEX('4c. Resultaat stap 3'!Q:Q,MATCH($K113,'4c. Resultaat stap 3'!T:T,0))</f>
        <v>Kritiek</v>
      </c>
      <c r="AH113" s="109">
        <f t="shared" si="6"/>
        <v>2</v>
      </c>
      <c r="AI113" s="109" t="str">
        <f t="shared" si="7"/>
        <v>Kritiek</v>
      </c>
      <c r="AJ113" s="109" t="s">
        <v>198</v>
      </c>
      <c r="AK113" s="109"/>
      <c r="AL113" s="109" t="s">
        <v>2250</v>
      </c>
      <c r="AM113" s="109"/>
      <c r="AN113" s="109"/>
    </row>
    <row r="114" spans="1:40" ht="46.15" customHeight="1" x14ac:dyDescent="0.25">
      <c r="A114" s="109" t="s">
        <v>85</v>
      </c>
      <c r="B114" s="109" t="s">
        <v>86</v>
      </c>
      <c r="C114" s="109" t="s">
        <v>88</v>
      </c>
      <c r="D114" s="109">
        <v>728</v>
      </c>
      <c r="E114" s="10" t="s">
        <v>392</v>
      </c>
      <c r="F114" s="10" t="s">
        <v>2476</v>
      </c>
      <c r="G114" s="79" t="s">
        <v>141</v>
      </c>
      <c r="H114" s="110" t="str">
        <f>INDEX('4a. Resultaat stap 1'!E:E,MATCH($J114,'4a. Resultaat stap 1'!I:I,0))</f>
        <v>Nee</v>
      </c>
      <c r="I114" s="110" t="e">
        <f>INDEX(Datavalidatie!$L$2:$L$28,MATCH(Table325[[#This Row],[CATEGORIE_DOMEIN_GROEP]],Datavalidatie!$K$2:$K$28,0))</f>
        <v>#N/A</v>
      </c>
      <c r="J114" s="110" t="str">
        <f t="shared" si="4"/>
        <v>Ondersteunend proces_Aankopen/Overheidsopdrachten_Aankoop</v>
      </c>
      <c r="K114" s="110" t="str">
        <f t="shared" si="5"/>
        <v>Ondersteunend proces_Aankopen/Overheidsopdrachten_Aankoop_Opvolgen van aankopen / overheidsopdrachten</v>
      </c>
      <c r="L114" s="109" t="str">
        <f>INDEX('4b. Resultaat stap 2'!E:E,MATCH($J114,'4b. Resultaat stap 2'!R:R,0))</f>
        <v>Groot</v>
      </c>
      <c r="M114" s="109" t="str">
        <f>INDEX('4b. Resultaat stap 2'!$F:$F,MATCH(J114,'4b. Resultaat stap 2'!$R:$R,0))</f>
        <v>Directe impact op de inkoopprocessen, met ernstige financiële gevolgen bij problemen.</v>
      </c>
      <c r="N114" s="109" t="str">
        <f>INDEX('4b. Resultaat stap 2'!G:G,MATCH($J114,'4b. Resultaat stap 2'!R:R,0))</f>
        <v>Gemiddeld</v>
      </c>
      <c r="O114" s="109" t="str">
        <f>INDEX('4b. Resultaat stap 2'!H:H,MATCH($J114,'4b. Resultaat stap 2'!R:R,0))</f>
        <v>De onbeschikbaarheid, lekkage of aanpassing van informatie heeft een aanzienlijke impact op de reputatie van het lokaal bestuur. Dit zal éénmalige negatieve berichtgeving in de pers met zich meebrengen.</v>
      </c>
      <c r="P114" s="109" t="str">
        <f>INDEX('4b. Resultaat stap 2'!I:I,MATCH($J114,'4b. Resultaat stap 2'!R:R,0))</f>
        <v>Groot</v>
      </c>
      <c r="Q114" s="109" t="str">
        <f>INDEX('4b. Resultaat stap 2'!J:J,MATCH($J114,'4b. Resultaat stap 2'!R:R,0))</f>
        <v>De onbeschikbaarheid, lekkage of aanpassing van informatie kan leiden tot ernstige juridische gevolgen zoals boetes.</v>
      </c>
      <c r="R114" s="109" t="str">
        <f>INDEX('4b. Resultaat stap 2'!K:K,MATCH($J114,'4b. Resultaat stap 2'!R:R,0))</f>
        <v>Kritiek</v>
      </c>
      <c r="S114" s="109" t="str">
        <f>INDEX('4b. Resultaat stap 2'!L:L,MATCH($J114,'4b. Resultaat stap 2'!R:R,0))</f>
        <v>De onbeschikbaarheid, lekkage of aanpassing van informatie veroorzaakt een zeer ernstige verstoring van de dienstverlening. Het proces kan maximaal 24 uur onbeschikbaar zijn zonder gevolgen voor de dienstverlening.</v>
      </c>
      <c r="T114" s="109" t="str">
        <f>INDEX('4b. Resultaat stap 2'!M:M,MATCH($J114,'4b. Resultaat stap 2'!R:R,0))</f>
        <v>Gemiddeld</v>
      </c>
      <c r="U114" s="109" t="str">
        <f>INDEX('4b. Resultaat stap 2'!N:N,MATCH($J114,'4b. Resultaat stap 2'!R:R,0))</f>
        <v>De onbeschikbaarheid of incorrectheid van informatie kan aanzienlijke impact hebben op het aankoopproces, met financiële schade voor gebruikers.</v>
      </c>
      <c r="V114" s="109" t="str">
        <f>INDEX('4b. Resultaat stap 2'!O:O,MATCH($J114,'4b. Resultaat stap 2'!R:R,0))</f>
        <v>Kritiek</v>
      </c>
      <c r="W114" s="109" t="str">
        <f>INDEX('4c. Resultaat stap 3'!G:G,MATCH($K114,'4c. Resultaat stap 3'!T:T,0))</f>
        <v>Groot</v>
      </c>
      <c r="X114" s="109" t="str">
        <f>INDEX('4c. Resultaat stap 3'!H:H,MATCH($K114,'4c. Resultaat stap 3'!T:T,0))</f>
        <v>Het opvolgen van aankopen en overheidsopdrachten is belangrijk voor de naleving van contracten en financiële controle. Problemen met informatie kunnen leiden tot ernstige financiële gevolgen, zoals juridische kosten, verlies van contracten en verlies van vertrouwen, met financiële schade van 15-20% van de jaaromzet.</v>
      </c>
      <c r="Y114" s="109" t="str">
        <f>INDEX('4c. Resultaat stap 3'!I:I,MATCH($K114,'4c. Resultaat stap 3'!T:T,0))</f>
        <v>Gemiddeld</v>
      </c>
      <c r="Z114" s="109" t="str">
        <f>INDEX('4c. Resultaat stap 3'!J:J,MATCH($K114,'4c. Resultaat stap 3'!T:T,0))</f>
        <v>Problemen met beschikbaarheid, betrouwbaarheid of integriteit van informatie kunnen leiden tot aanzienlijke reputatieschade, resulterend in éénmalige negatieve berichtgeving. Dit proces is belangrijk voor de controle en naleving van aankoopprocedures.</v>
      </c>
      <c r="AA114" s="109" t="str">
        <f>INDEX('4c. Resultaat stap 3'!K:K,MATCH($K114,'4c. Resultaat stap 3'!T:T,0))</f>
        <v>Groot</v>
      </c>
      <c r="AB114" s="109" t="str">
        <f>INDEX('4c. Resultaat stap 3'!L:L,MATCH($K114,'4c. Resultaat stap 3'!T:T,0))</f>
        <v>De onbeschikbaarheid, lekkage of aanpassing van informatie kan leiden tot ernstige juridische gevolgen zoals boetes, gezien het belang van correcte informatie voor het opvolgen van aankopen en overheidsopdrachten en naleving van wettelijke vereisten.</v>
      </c>
      <c r="AC114" s="109" t="str">
        <f>INDEX('4c. Resultaat stap 3'!M:M,MATCH($K114,'4c. Resultaat stap 3'!T:T,0))</f>
        <v>Groot</v>
      </c>
      <c r="AD114" s="109" t="str">
        <f>INDEX('4c. Resultaat stap 3'!N:N,MATCH($K114,'4c. Resultaat stap 3'!T:T,0))</f>
        <v>De onbeschikbaarheid, lekkage of aanpassing van informatie kan leiden tot ernstige verstoringen in de opvolging van aankopen en overheidsopdrachten, wat directe negatieve gevolgen heeft voor de operationele continuïteit en de naleving van contractuele verplichtingen.</v>
      </c>
      <c r="AE114" s="109" t="str">
        <f>INDEX('4c. Resultaat stap 3'!O:O,MATCH($K114,'4c. Resultaat stap 3'!T:T,0))</f>
        <v>Gemiddeld</v>
      </c>
      <c r="AF114" s="109" t="str">
        <f>INDEX('4c. Resultaat stap 3'!P:P,MATCH($K114,'4c. Resultaat stap 3'!T:T,0))</f>
        <v>De onbeschikbaarheid, lekkage of aanpassing van informatie in dit proces kan leiden tot aanzienlijke verstoringen in de opvolging van aankopen en overheidsopdrachten, waarbij tot 50% van de gebruikers (organisaties) wordt geïmpacteerd. Er is financiële schade voor gebruikers.</v>
      </c>
      <c r="AG114" s="109" t="str">
        <f>INDEX('4c. Resultaat stap 3'!Q:Q,MATCH($K114,'4c. Resultaat stap 3'!T:T,0))</f>
        <v>Groot</v>
      </c>
      <c r="AH114" s="109">
        <f t="shared" si="6"/>
        <v>0</v>
      </c>
      <c r="AI114" s="109" t="str">
        <f t="shared" si="7"/>
        <v>Niet kritiek</v>
      </c>
      <c r="AJ114" s="109" t="s">
        <v>198</v>
      </c>
      <c r="AK114" s="109"/>
      <c r="AL114" s="109" t="s">
        <v>2250</v>
      </c>
      <c r="AM114" s="109"/>
      <c r="AN114" s="109"/>
    </row>
    <row r="115" spans="1:40" ht="45.6" customHeight="1" x14ac:dyDescent="0.25">
      <c r="A115" s="109" t="s">
        <v>85</v>
      </c>
      <c r="B115" s="109" t="s">
        <v>86</v>
      </c>
      <c r="C115" s="109" t="s">
        <v>88</v>
      </c>
      <c r="D115" s="109">
        <v>718</v>
      </c>
      <c r="E115" s="10" t="s">
        <v>393</v>
      </c>
      <c r="F115" s="10" t="s">
        <v>2476</v>
      </c>
      <c r="G115" s="79" t="s">
        <v>139</v>
      </c>
      <c r="H115" s="110" t="str">
        <f>INDEX('4a. Resultaat stap 1'!E:E,MATCH($J115,'4a. Resultaat stap 1'!I:I,0))</f>
        <v>Nee</v>
      </c>
      <c r="I115" s="110" t="e">
        <f>INDEX(Datavalidatie!$L$2:$L$28,MATCH(Table325[[#This Row],[CATEGORIE_DOMEIN_GROEP]],Datavalidatie!$K$2:$K$28,0))</f>
        <v>#N/A</v>
      </c>
      <c r="J115" s="110" t="str">
        <f t="shared" si="4"/>
        <v>Ondersteunend proces_Aankopen/Overheidsopdrachten_Aankoop</v>
      </c>
      <c r="K115" s="110" t="str">
        <f t="shared" si="5"/>
        <v>Ondersteunend proces_Aankopen/Overheidsopdrachten_Aankoop_Uitvoeren van dringende aankopen</v>
      </c>
      <c r="L115" s="109" t="str">
        <f>INDEX('4b. Resultaat stap 2'!E:E,MATCH($J115,'4b. Resultaat stap 2'!R:R,0))</f>
        <v>Groot</v>
      </c>
      <c r="M115" s="109" t="str">
        <f>INDEX('4b. Resultaat stap 2'!$F:$F,MATCH(J115,'4b. Resultaat stap 2'!$R:$R,0))</f>
        <v>Directe impact op de inkoopprocessen, met ernstige financiële gevolgen bij problemen.</v>
      </c>
      <c r="N115" s="109" t="str">
        <f>INDEX('4b. Resultaat stap 2'!G:G,MATCH($J115,'4b. Resultaat stap 2'!R:R,0))</f>
        <v>Gemiddeld</v>
      </c>
      <c r="O115" s="109" t="str">
        <f>INDEX('4b. Resultaat stap 2'!H:H,MATCH($J115,'4b. Resultaat stap 2'!R:R,0))</f>
        <v>De onbeschikbaarheid, lekkage of aanpassing van informatie heeft een aanzienlijke impact op de reputatie van het lokaal bestuur. Dit zal éénmalige negatieve berichtgeving in de pers met zich meebrengen.</v>
      </c>
      <c r="P115" s="109" t="str">
        <f>INDEX('4b. Resultaat stap 2'!I:I,MATCH($J115,'4b. Resultaat stap 2'!R:R,0))</f>
        <v>Groot</v>
      </c>
      <c r="Q115" s="109" t="str">
        <f>INDEX('4b. Resultaat stap 2'!J:J,MATCH($J115,'4b. Resultaat stap 2'!R:R,0))</f>
        <v>De onbeschikbaarheid, lekkage of aanpassing van informatie kan leiden tot ernstige juridische gevolgen zoals boetes.</v>
      </c>
      <c r="R115" s="109" t="str">
        <f>INDEX('4b. Resultaat stap 2'!K:K,MATCH($J115,'4b. Resultaat stap 2'!R:R,0))</f>
        <v>Kritiek</v>
      </c>
      <c r="S115" s="109" t="str">
        <f>INDEX('4b. Resultaat stap 2'!L:L,MATCH($J115,'4b. Resultaat stap 2'!R:R,0))</f>
        <v>De onbeschikbaarheid, lekkage of aanpassing van informatie veroorzaakt een zeer ernstige verstoring van de dienstverlening. Het proces kan maximaal 24 uur onbeschikbaar zijn zonder gevolgen voor de dienstverlening.</v>
      </c>
      <c r="T115" s="109" t="str">
        <f>INDEX('4b. Resultaat stap 2'!M:M,MATCH($J115,'4b. Resultaat stap 2'!R:R,0))</f>
        <v>Gemiddeld</v>
      </c>
      <c r="U115" s="109" t="str">
        <f>INDEX('4b. Resultaat stap 2'!N:N,MATCH($J115,'4b. Resultaat stap 2'!R:R,0))</f>
        <v>De onbeschikbaarheid of incorrectheid van informatie kan aanzienlijke impact hebben op het aankoopproces, met financiële schade voor gebruikers.</v>
      </c>
      <c r="V115" s="109" t="str">
        <f>INDEX('4b. Resultaat stap 2'!O:O,MATCH($J115,'4b. Resultaat stap 2'!R:R,0))</f>
        <v>Kritiek</v>
      </c>
      <c r="W115" s="109" t="str">
        <f>INDEX('4c. Resultaat stap 3'!G:G,MATCH($K115,'4c. Resultaat stap 3'!T:T,0))</f>
        <v>Gemiddeld</v>
      </c>
      <c r="X115" s="109" t="str">
        <f>INDEX('4c. Resultaat stap 3'!H:H,MATCH($K115,'4c. Resultaat stap 3'!T:T,0))</f>
        <v>Het uitvoeren van dringende aankopen is belangrijk voor de operationele continuïteit in noodsituaties. Problemen met informatie kunnen leiden tot aanzienlijke financiële gevolgen, zoals administratieve kosten en vertragingen, met financiële schade van 10-15% van de jaaromzet.</v>
      </c>
      <c r="Y115" s="109" t="str">
        <f>INDEX('4c. Resultaat stap 3'!I:I,MATCH($K115,'4c. Resultaat stap 3'!T:T,0))</f>
        <v>Gemiddeld</v>
      </c>
      <c r="Z115" s="109" t="str">
        <f>INDEX('4c. Resultaat stap 3'!J:J,MATCH($K115,'4c. Resultaat stap 3'!T:T,0))</f>
        <v>Problemen met beschikbaarheid, betrouwbaarheid of integriteit van informatie kunnen leiden tot aanzienlijke reputatieschade, resulterend in éénmalige negatieve berichtgeving. Dit proces is belangrijk voor de operationele continuïteit en snelle reactie op noodsituaties.</v>
      </c>
      <c r="AA115" s="109" t="str">
        <f>INDEX('4c. Resultaat stap 3'!K:K,MATCH($K115,'4c. Resultaat stap 3'!T:T,0))</f>
        <v>Groot</v>
      </c>
      <c r="AB115" s="109" t="str">
        <f>INDEX('4c. Resultaat stap 3'!L:L,MATCH($K115,'4c. Resultaat stap 3'!T:T,0))</f>
        <v>De onbeschikbaarheid, lekkage of aanpassing van informatie kan leiden tot ernstige juridische gevolgen zoals boetes, gezien het belang van correcte informatie voor het uitvoeren van dringende aankopen en naleving van wettelijke vereisten.</v>
      </c>
      <c r="AC115" s="109" t="str">
        <f>INDEX('4c. Resultaat stap 3'!M:M,MATCH($K115,'4c. Resultaat stap 3'!T:T,0))</f>
        <v>Kritiek</v>
      </c>
      <c r="AD115" s="109" t="str">
        <f>INDEX('4c. Resultaat stap 3'!N:N,MATCH($K115,'4c. Resultaat stap 3'!T:T,0))</f>
        <v>De onbeschikbaarheid, lekkage of aanpassing van informatie kan leiden tot zeer ernstige verstoringen in het uitvoeren van dringende aankopen, wat directe negatieve gevolgen heeft voor de operationele continuïteit en de beschikbaarheid van essentiële goederen en diensten.</v>
      </c>
      <c r="AE115" s="109" t="str">
        <f>INDEX('4c. Resultaat stap 3'!O:O,MATCH($K115,'4c. Resultaat stap 3'!T:T,0))</f>
        <v>Groot</v>
      </c>
      <c r="AF115" s="109" t="str">
        <f>INDEX('4c. Resultaat stap 3'!P:P,MATCH($K115,'4c. Resultaat stap 3'!T:T,0))</f>
        <v>De onbeschikbaarheid, lekkage of aanpassing van informatie in dit proces kan leiden tot ernstige verstoringen in het uitvoeren van dringende aankopen, waarbij tot 75% van de gebruikers (organisaties) wordt geïmpacteerd. Er is blijvende impact voor gebruikers.</v>
      </c>
      <c r="AG115" s="109" t="str">
        <f>INDEX('4c. Resultaat stap 3'!Q:Q,MATCH($K115,'4c. Resultaat stap 3'!T:T,0))</f>
        <v>Kritiek</v>
      </c>
      <c r="AH115" s="109">
        <f t="shared" si="6"/>
        <v>1</v>
      </c>
      <c r="AI115" s="109" t="str">
        <f t="shared" si="7"/>
        <v>Kritiek</v>
      </c>
      <c r="AJ115" s="109" t="s">
        <v>198</v>
      </c>
      <c r="AK115" s="109" t="s">
        <v>2572</v>
      </c>
      <c r="AL115" s="109" t="s">
        <v>2252</v>
      </c>
      <c r="AM115" s="109"/>
      <c r="AN115" s="109" t="s">
        <v>2500</v>
      </c>
    </row>
    <row r="116" spans="1:40" ht="45.6" customHeight="1" x14ac:dyDescent="0.25">
      <c r="A116" s="109" t="s">
        <v>85</v>
      </c>
      <c r="B116" s="109" t="s">
        <v>86</v>
      </c>
      <c r="C116" s="109" t="s">
        <v>88</v>
      </c>
      <c r="D116" s="109">
        <v>535</v>
      </c>
      <c r="E116" s="109" t="s">
        <v>701</v>
      </c>
      <c r="F116" s="10" t="s">
        <v>2476</v>
      </c>
      <c r="G116" s="79" t="s">
        <v>139</v>
      </c>
      <c r="H116" s="110" t="str">
        <f>INDEX('4a. Resultaat stap 1'!E:E,MATCH($J116,'4a. Resultaat stap 1'!I:I,0))</f>
        <v>Nee</v>
      </c>
      <c r="I116" s="110" t="e">
        <f>INDEX(Datavalidatie!$L$2:$L$28,MATCH(Table325[[#This Row],[CATEGORIE_DOMEIN_GROEP]],Datavalidatie!$K$2:$K$28,0))</f>
        <v>#N/A</v>
      </c>
      <c r="J116" s="110" t="str">
        <f t="shared" si="4"/>
        <v>Ondersteunend proces_Aankopen/Overheidsopdrachten_Aankoop</v>
      </c>
      <c r="K116" s="110" t="str">
        <f t="shared" si="5"/>
        <v>Ondersteunend proces_Aankopen/Overheidsopdrachten_Aankoop_Uitvoeren van sourcingstrategie: outsourcing, insourcing of hybride-model</v>
      </c>
      <c r="L116" s="109" t="str">
        <f>INDEX('4b. Resultaat stap 2'!E:E,MATCH($J116,'4b. Resultaat stap 2'!R:R,0))</f>
        <v>Groot</v>
      </c>
      <c r="M116" s="109" t="str">
        <f>INDEX('4b. Resultaat stap 2'!$F:$F,MATCH(J116,'4b. Resultaat stap 2'!$R:$R,0))</f>
        <v>Directe impact op de inkoopprocessen, met ernstige financiële gevolgen bij problemen.</v>
      </c>
      <c r="N116" s="109" t="str">
        <f>INDEX('4b. Resultaat stap 2'!G:G,MATCH($J116,'4b. Resultaat stap 2'!R:R,0))</f>
        <v>Gemiddeld</v>
      </c>
      <c r="O116" s="109" t="str">
        <f>INDEX('4b. Resultaat stap 2'!H:H,MATCH($J116,'4b. Resultaat stap 2'!R:R,0))</f>
        <v>De onbeschikbaarheid, lekkage of aanpassing van informatie heeft een aanzienlijke impact op de reputatie van het lokaal bestuur. Dit zal éénmalige negatieve berichtgeving in de pers met zich meebrengen.</v>
      </c>
      <c r="P116" s="109" t="str">
        <f>INDEX('4b. Resultaat stap 2'!I:I,MATCH($J116,'4b. Resultaat stap 2'!R:R,0))</f>
        <v>Groot</v>
      </c>
      <c r="Q116" s="109" t="str">
        <f>INDEX('4b. Resultaat stap 2'!J:J,MATCH($J116,'4b. Resultaat stap 2'!R:R,0))</f>
        <v>De onbeschikbaarheid, lekkage of aanpassing van informatie kan leiden tot ernstige juridische gevolgen zoals boetes.</v>
      </c>
      <c r="R116" s="109" t="str">
        <f>INDEX('4b. Resultaat stap 2'!K:K,MATCH($J116,'4b. Resultaat stap 2'!R:R,0))</f>
        <v>Kritiek</v>
      </c>
      <c r="S116" s="109" t="str">
        <f>INDEX('4b. Resultaat stap 2'!L:L,MATCH($J116,'4b. Resultaat stap 2'!R:R,0))</f>
        <v>De onbeschikbaarheid, lekkage of aanpassing van informatie veroorzaakt een zeer ernstige verstoring van de dienstverlening. Het proces kan maximaal 24 uur onbeschikbaar zijn zonder gevolgen voor de dienstverlening.</v>
      </c>
      <c r="T116" s="109" t="str">
        <f>INDEX('4b. Resultaat stap 2'!M:M,MATCH($J116,'4b. Resultaat stap 2'!R:R,0))</f>
        <v>Gemiddeld</v>
      </c>
      <c r="U116" s="109" t="str">
        <f>INDEX('4b. Resultaat stap 2'!N:N,MATCH($J116,'4b. Resultaat stap 2'!R:R,0))</f>
        <v>De onbeschikbaarheid of incorrectheid van informatie kan aanzienlijke impact hebben op het aankoopproces, met financiële schade voor gebruikers.</v>
      </c>
      <c r="V116" s="109" t="str">
        <f>INDEX('4b. Resultaat stap 2'!O:O,MATCH($J116,'4b. Resultaat stap 2'!R:R,0))</f>
        <v>Kritiek</v>
      </c>
      <c r="W116" s="109" t="str">
        <f>INDEX('4c. Resultaat stap 3'!G:G,MATCH($K116,'4c. Resultaat stap 3'!T:T,0))</f>
        <v>Laag</v>
      </c>
      <c r="X116" s="109" t="str">
        <f>INDEX('4c. Resultaat stap 3'!H:H,MATCH($K116,'4c. Resultaat stap 3'!T:T,0))</f>
        <v>Sourcing heeft beperkte directe financiële impact (5-10% van de jaaromzet)</v>
      </c>
      <c r="Y116" s="109" t="str">
        <f>INDEX('4c. Resultaat stap 3'!I:I,MATCH($K116,'4c. Resultaat stap 3'!T:T,0))</f>
        <v>Laag</v>
      </c>
      <c r="Z116" s="109" t="str">
        <f>INDEX('4c. Resultaat stap 3'!J:J,MATCH($K116,'4c. Resultaat stap 3'!T:T,0))</f>
        <v>Fouten hebben beperkte impact, leiden tot interne communicatie en communicatie naar betrokkenen.</v>
      </c>
      <c r="AA116" s="109" t="str">
        <f>INDEX('4c. Resultaat stap 3'!K:K,MATCH($K116,'4c. Resultaat stap 3'!T:T,0))</f>
        <v>Gemiddeld</v>
      </c>
      <c r="AB116" s="109" t="str">
        <f>INDEX('4c. Resultaat stap 3'!L:L,MATCH($K116,'4c. Resultaat stap 3'!T:T,0))</f>
        <v>Juridische implicaties bij inbreuken kunnen aanzienlijke gevolgen hebben, zoals aanmaningen bij niet-naleving van samenwerkingsovereenkomsten.</v>
      </c>
      <c r="AC116" s="109" t="str">
        <f>INDEX('4c. Resultaat stap 3'!M:M,MATCH($K116,'4c. Resultaat stap 3'!T:T,0))</f>
        <v>Gemiddeld</v>
      </c>
      <c r="AD116" s="109" t="str">
        <f>INDEX('4c. Resultaat stap 3'!N:N,MATCH($K116,'4c. Resultaat stap 3'!T:T,0))</f>
        <v>Maximaal één week onbeschikbaar zonder verstoring. Gebrek aan integriteit veroorzaakt aanzienlijke verstoring bij sourcingstrategieën.</v>
      </c>
      <c r="AE116" s="109" t="str">
        <f>INDEX('4c. Resultaat stap 3'!O:O,MATCH($K116,'4c. Resultaat stap 3'!T:T,0))</f>
        <v>Groot</v>
      </c>
      <c r="AF116" s="109" t="str">
        <f>INDEX('4c. Resultaat stap 3'!P:P,MATCH($K116,'4c. Resultaat stap 3'!T:T,0))</f>
        <v>Beschikbaarheidsproblemen hebben ernstige impact op de uitvoering van sourcingstrategieën, met blijvende gevolgen voor maximaal 75% van processen.</v>
      </c>
      <c r="AG116" s="109" t="str">
        <f>INDEX('4c. Resultaat stap 3'!Q:Q,MATCH($K116,'4c. Resultaat stap 3'!T:T,0))</f>
        <v>Groot</v>
      </c>
      <c r="AH116" s="109">
        <f t="shared" si="6"/>
        <v>0</v>
      </c>
      <c r="AI116" s="109" t="str">
        <f t="shared" si="7"/>
        <v>Niet kritiek</v>
      </c>
      <c r="AJ116" s="109" t="s">
        <v>198</v>
      </c>
      <c r="AK116" s="109"/>
      <c r="AL116" s="109" t="s">
        <v>2250</v>
      </c>
      <c r="AM116" s="109"/>
      <c r="AN116" s="109"/>
    </row>
    <row r="117" spans="1:40" ht="165" x14ac:dyDescent="0.25">
      <c r="A117" s="109" t="s">
        <v>85</v>
      </c>
      <c r="B117" s="109" t="s">
        <v>86</v>
      </c>
      <c r="C117" s="109" t="s">
        <v>87</v>
      </c>
      <c r="D117" s="109">
        <v>496</v>
      </c>
      <c r="E117" s="109" t="s">
        <v>711</v>
      </c>
      <c r="F117" s="10" t="s">
        <v>2476</v>
      </c>
      <c r="G117" s="79" t="s">
        <v>140</v>
      </c>
      <c r="H117" s="110" t="str">
        <f>INDEX('4a. Resultaat stap 1'!E:E,MATCH($J117,'4a. Resultaat stap 1'!I:I,0))</f>
        <v>Nee</v>
      </c>
      <c r="I117" s="110" t="e">
        <f>INDEX(Datavalidatie!$L$2:$L$28,MATCH(Table325[[#This Row],[CATEGORIE_DOMEIN_GROEP]],Datavalidatie!$K$2:$K$28,0))</f>
        <v>#N/A</v>
      </c>
      <c r="J117" s="110" t="str">
        <f t="shared" si="4"/>
        <v>Ondersteunend proces_Aankopen/Overheidsopdrachten_Leveranciersmanagement en contractbeheer</v>
      </c>
      <c r="K117" s="110" t="str">
        <f t="shared" si="5"/>
        <v>Ondersteunend proces_Aankopen/Overheidsopdrachten_Leveranciersmanagement en contractbeheer_Opmaken van bestelbon</v>
      </c>
      <c r="L117" s="109" t="str">
        <f>INDEX('4b. Resultaat stap 2'!E:E,MATCH($J117,'4b. Resultaat stap 2'!R:R,0))</f>
        <v>Groot</v>
      </c>
      <c r="M117" s="109" t="str">
        <f>INDEX('4b. Resultaat stap 2'!$F:$F,MATCH(J117,'4b. Resultaat stap 2'!$R:$R,0))</f>
        <v>Belangrijk voor het beheer van leveranciers en contracten, met ernstige financiële gevolgen bij problemen.</v>
      </c>
      <c r="N117" s="109" t="str">
        <f>INDEX('4b. Resultaat stap 2'!G:G,MATCH($J117,'4b. Resultaat stap 2'!R:R,0))</f>
        <v>Gemiddeld</v>
      </c>
      <c r="O117" s="109" t="str">
        <f>INDEX('4b. Resultaat stap 2'!H:H,MATCH($J117,'4b. Resultaat stap 2'!R:R,0))</f>
        <v>De onbeschikbaarheid, lekkage of aanpassing van informatie heeft een aanzienlijke impact op de reputatie van het lokaal bestuur. Dit zal éénmalige negatieve berichtgeving in de pers met zich meebrengen.</v>
      </c>
      <c r="P117" s="109" t="str">
        <f>INDEX('4b. Resultaat stap 2'!I:I,MATCH($J117,'4b. Resultaat stap 2'!R:R,0))</f>
        <v>Groot</v>
      </c>
      <c r="Q117" s="109" t="str">
        <f>INDEX('4b. Resultaat stap 2'!J:J,MATCH($J117,'4b. Resultaat stap 2'!R:R,0))</f>
        <v>De onbeschikbaarheid, lekkage of aanpassing van informatie kan leiden tot ernstige juridische gevolgen zoals boetes.</v>
      </c>
      <c r="R117" s="109" t="str">
        <f>INDEX('4b. Resultaat stap 2'!K:K,MATCH($J117,'4b. Resultaat stap 2'!R:R,0))</f>
        <v>Kritiek</v>
      </c>
      <c r="S117" s="109" t="str">
        <f>INDEX('4b. Resultaat stap 2'!L:L,MATCH($J117,'4b. Resultaat stap 2'!R:R,0))</f>
        <v>De onbeschikbaarheid, lekkage of aanpassing van informatie veroorzaakt een zeer ernstige verstoring van de dienstverlening. Het proces kan maximaal 24 uur onbeschikbaar zijn zonder gevolgen voor de dienstverlening.</v>
      </c>
      <c r="T117" s="109" t="str">
        <f>INDEX('4b. Resultaat stap 2'!M:M,MATCH($J117,'4b. Resultaat stap 2'!R:R,0))</f>
        <v>Gemiddeld</v>
      </c>
      <c r="U117" s="109" t="str">
        <f>INDEX('4b. Resultaat stap 2'!N:N,MATCH($J117,'4b. Resultaat stap 2'!R:R,0))</f>
        <v>De onbeschikbaarheid of incorrectheid van informatie kan aanzienlijke impact hebben op leveranciersmanagement en contractbeheer, met financiële schade voor gebruikers.</v>
      </c>
      <c r="V117" s="109" t="str">
        <f>INDEX('4b. Resultaat stap 2'!O:O,MATCH($J117,'4b. Resultaat stap 2'!R:R,0))</f>
        <v>Kritiek</v>
      </c>
      <c r="W117" s="109" t="str">
        <f>INDEX('4c. Resultaat stap 3'!G:G,MATCH($K117,'4c. Resultaat stap 3'!T:T,0))</f>
        <v>Laag</v>
      </c>
      <c r="X117" s="109" t="str">
        <f>INDEX('4c. Resultaat stap 3'!H:H,MATCH($K117,'4c. Resultaat stap 3'!T:T,0))</f>
        <v>Het opmaken van bestelbonnen is een administratief proces dat belangrijk is voor de aankoop van goederen en diensten. Problemen met beschikbaarheid, betrouwbaarheid of integriteit van informatie kunnen leiden tot beperkte financiële gevolgen, zoals vertragingen en administratieve kosten, met financiële schade van 5-10% van de jaaromzet.</v>
      </c>
      <c r="Y117" s="109" t="str">
        <f>INDEX('4c. Resultaat stap 3'!I:I,MATCH($K117,'4c. Resultaat stap 3'!T:T,0))</f>
        <v>Laag</v>
      </c>
      <c r="Z117" s="109" t="str">
        <f>INDEX('4c. Resultaat stap 3'!J:J,MATCH($K117,'4c. Resultaat stap 3'!T:T,0))</f>
        <v>Problemen met beschikbaarheid, betrouwbaarheid of integriteit van informatie kunnen leiden tot beperkte reputatieschade, resulterend in interne communicatie en communicatie naar betrokken belanghebbenden. Dit proces is belangrijk voor de operationele werking, maar heeft een beperkte directe impact op de reputatie.</v>
      </c>
      <c r="AA117" s="109" t="str">
        <f>INDEX('4c. Resultaat stap 3'!K:K,MATCH($K117,'4c. Resultaat stap 3'!T:T,0))</f>
        <v>Groot</v>
      </c>
      <c r="AB117" s="109" t="str">
        <f>INDEX('4c. Resultaat stap 3'!L:L,MATCH($K117,'4c. Resultaat stap 3'!T:T,0))</f>
        <v>De onbeschikbaarheid, lekkage of aanpassing van informatie kan leiden tot ernstige juridische gevolgen zoals boetes, gezien het belang van correcte informatie voor het opmaken van bestelbonnen en naleving van wettelijke vereisten.</v>
      </c>
      <c r="AC117" s="109" t="str">
        <f>INDEX('4c. Resultaat stap 3'!M:M,MATCH($K117,'4c. Resultaat stap 3'!T:T,0))</f>
        <v>Gemiddeld</v>
      </c>
      <c r="AD117" s="109" t="str">
        <f>INDEX('4c. Resultaat stap 3'!N:N,MATCH($K117,'4c. Resultaat stap 3'!T:T,0))</f>
        <v>De onbeschikbaarheid, lekkage of aanpassing van informatie kan leiden tot aanzienlijke verstoringen in het aankoopproces, wat directe negatieve gevolgen heeft voor de beschikbaarheid van goederen en diensten die nodig zijn voor de operationele continuïteit van de organisatie.</v>
      </c>
      <c r="AE117" s="109" t="str">
        <f>INDEX('4c. Resultaat stap 3'!O:O,MATCH($K117,'4c. Resultaat stap 3'!T:T,0))</f>
        <v>Laag</v>
      </c>
      <c r="AF117" s="109" t="str">
        <f>INDEX('4c. Resultaat stap 3'!P:P,MATCH($K117,'4c. Resultaat stap 3'!T:T,0))</f>
        <v>De onbeschikbaarheid, lekkage of aanpassing van informatie in dit proces kan leiden tot beperkte verstoringen in het aankoopproces, waarbij tot 20% van de gebruikers (organisaties) wordt geïmpacteerd. Een compensatie voor gebruikers is mogelijk.</v>
      </c>
      <c r="AG117" s="109" t="str">
        <f>INDEX('4c. Resultaat stap 3'!Q:Q,MATCH($K117,'4c. Resultaat stap 3'!T:T,0))</f>
        <v>Groot</v>
      </c>
      <c r="AH117" s="109">
        <f t="shared" si="6"/>
        <v>0</v>
      </c>
      <c r="AI117" s="109" t="str">
        <f t="shared" si="7"/>
        <v>Niet kritiek</v>
      </c>
      <c r="AJ117" s="109" t="s">
        <v>198</v>
      </c>
      <c r="AK117" s="109"/>
      <c r="AL117" s="109" t="s">
        <v>2250</v>
      </c>
      <c r="AM117" s="109"/>
      <c r="AN117" s="109"/>
    </row>
    <row r="118" spans="1:40" ht="165" x14ac:dyDescent="0.25">
      <c r="A118" s="109" t="s">
        <v>85</v>
      </c>
      <c r="B118" s="109" t="s">
        <v>86</v>
      </c>
      <c r="C118" s="109" t="s">
        <v>87</v>
      </c>
      <c r="D118" s="109">
        <v>497</v>
      </c>
      <c r="E118" s="109" t="s">
        <v>888</v>
      </c>
      <c r="F118" s="10" t="s">
        <v>2476</v>
      </c>
      <c r="G118" s="79" t="s">
        <v>139</v>
      </c>
      <c r="H118" s="110" t="str">
        <f>INDEX('4a. Resultaat stap 1'!E:E,MATCH($J118,'4a. Resultaat stap 1'!I:I,0))</f>
        <v>Nee</v>
      </c>
      <c r="I118" s="110" t="e">
        <f>INDEX(Datavalidatie!$L$2:$L$28,MATCH(Table325[[#This Row],[CATEGORIE_DOMEIN_GROEP]],Datavalidatie!$K$2:$K$28,0))</f>
        <v>#N/A</v>
      </c>
      <c r="J118" s="110" t="str">
        <f t="shared" si="4"/>
        <v>Ondersteunend proces_Aankopen/Overheidsopdrachten_Leveranciersmanagement en contractbeheer</v>
      </c>
      <c r="K118" s="110" t="str">
        <f t="shared" si="5"/>
        <v>Ondersteunend proces_Aankopen/Overheidsopdrachten_Leveranciersmanagement en contractbeheer_Beheren en opvolgen van onderhoudscontracten, verzekeringscontracten, huur, ontleningen, erfpacht, leasing,…</v>
      </c>
      <c r="L118" s="109" t="str">
        <f>INDEX('4b. Resultaat stap 2'!E:E,MATCH($J118,'4b. Resultaat stap 2'!R:R,0))</f>
        <v>Groot</v>
      </c>
      <c r="M118" s="109" t="str">
        <f>INDEX('4b. Resultaat stap 2'!$F:$F,MATCH(J118,'4b. Resultaat stap 2'!$R:$R,0))</f>
        <v>Belangrijk voor het beheer van leveranciers en contracten, met ernstige financiële gevolgen bij problemen.</v>
      </c>
      <c r="N118" s="109" t="str">
        <f>INDEX('4b. Resultaat stap 2'!G:G,MATCH($J118,'4b. Resultaat stap 2'!R:R,0))</f>
        <v>Gemiddeld</v>
      </c>
      <c r="O118" s="109" t="str">
        <f>INDEX('4b. Resultaat stap 2'!H:H,MATCH($J118,'4b. Resultaat stap 2'!R:R,0))</f>
        <v>De onbeschikbaarheid, lekkage of aanpassing van informatie heeft een aanzienlijke impact op de reputatie van het lokaal bestuur. Dit zal éénmalige negatieve berichtgeving in de pers met zich meebrengen.</v>
      </c>
      <c r="P118" s="109" t="str">
        <f>INDEX('4b. Resultaat stap 2'!I:I,MATCH($J118,'4b. Resultaat stap 2'!R:R,0))</f>
        <v>Groot</v>
      </c>
      <c r="Q118" s="109" t="str">
        <f>INDEX('4b. Resultaat stap 2'!J:J,MATCH($J118,'4b. Resultaat stap 2'!R:R,0))</f>
        <v>De onbeschikbaarheid, lekkage of aanpassing van informatie kan leiden tot ernstige juridische gevolgen zoals boetes.</v>
      </c>
      <c r="R118" s="109" t="str">
        <f>INDEX('4b. Resultaat stap 2'!K:K,MATCH($J118,'4b. Resultaat stap 2'!R:R,0))</f>
        <v>Kritiek</v>
      </c>
      <c r="S118" s="109" t="str">
        <f>INDEX('4b. Resultaat stap 2'!L:L,MATCH($J118,'4b. Resultaat stap 2'!R:R,0))</f>
        <v>De onbeschikbaarheid, lekkage of aanpassing van informatie veroorzaakt een zeer ernstige verstoring van de dienstverlening. Het proces kan maximaal 24 uur onbeschikbaar zijn zonder gevolgen voor de dienstverlening.</v>
      </c>
      <c r="T118" s="109" t="str">
        <f>INDEX('4b. Resultaat stap 2'!M:M,MATCH($J118,'4b. Resultaat stap 2'!R:R,0))</f>
        <v>Gemiddeld</v>
      </c>
      <c r="U118" s="109" t="str">
        <f>INDEX('4b. Resultaat stap 2'!N:N,MATCH($J118,'4b. Resultaat stap 2'!R:R,0))</f>
        <v>De onbeschikbaarheid of incorrectheid van informatie kan aanzienlijke impact hebben op leveranciersmanagement en contractbeheer, met financiële schade voor gebruikers.</v>
      </c>
      <c r="V118" s="109" t="str">
        <f>INDEX('4b. Resultaat stap 2'!O:O,MATCH($J118,'4b. Resultaat stap 2'!R:R,0))</f>
        <v>Kritiek</v>
      </c>
      <c r="W118" s="109" t="str">
        <f>INDEX('4c. Resultaat stap 3'!G:G,MATCH($K118,'4c. Resultaat stap 3'!T:T,0))</f>
        <v>Groot</v>
      </c>
      <c r="X118" s="109" t="str">
        <f>INDEX('4c. Resultaat stap 3'!H:H,MATCH($K118,'4c. Resultaat stap 3'!T:T,0))</f>
        <v>Het beheren en opvolgen van contracten is essentieel voor de operationele continuïteit en financiële stabiliteit van de gemeente. Problemen met informatie kunnen leiden tot ernstige financiële gevolgen, zoals juridische kosten, verlies van contracten en verlies van vertrouwen, met financiële schade van 15-20% van de jaaromzet.</v>
      </c>
      <c r="Y118" s="109" t="str">
        <f>INDEX('4c. Resultaat stap 3'!I:I,MATCH($K118,'4c. Resultaat stap 3'!T:T,0))</f>
        <v>Gemiddeld</v>
      </c>
      <c r="Z118" s="109" t="str">
        <f>INDEX('4c. Resultaat stap 3'!J:J,MATCH($K118,'4c. Resultaat stap 3'!T:T,0))</f>
        <v>Problemen met beschikbaarheid, betrouwbaarheid of integriteit van informatie kunnen leiden tot aanzienlijke reputatieschade, resulterend in éénmalige negatieve berichtgeving. Dit proces is belangrijk voor de operationele en financiële stabiliteit van het lokaal bestuur.</v>
      </c>
      <c r="AA118" s="109" t="str">
        <f>INDEX('4c. Resultaat stap 3'!K:K,MATCH($K118,'4c. Resultaat stap 3'!T:T,0))</f>
        <v>Groot</v>
      </c>
      <c r="AB118" s="109" t="str">
        <f>INDEX('4c. Resultaat stap 3'!L:L,MATCH($K118,'4c. Resultaat stap 3'!T:T,0))</f>
        <v>De onbeschikbaarheid, lekkage of aanpassing van informatie kan leiden tot ernstige juridische gevolgen zoals boetes, gezien het belang van correcte informatie voor het beheren en opvolgen van onderhoudscontracten, verzekeringscontracten, huur, ontleningen, erfpacht en leasing en naleving van wettelijke vereisten.</v>
      </c>
      <c r="AC118" s="109" t="str">
        <f>INDEX('4c. Resultaat stap 3'!M:M,MATCH($K118,'4c. Resultaat stap 3'!T:T,0))</f>
        <v>Groot</v>
      </c>
      <c r="AD118" s="109" t="str">
        <f>INDEX('4c. Resultaat stap 3'!N:N,MATCH($K118,'4c. Resultaat stap 3'!T:T,0))</f>
        <v>De onbeschikbaarheid, lekkage of aanpassing van informatie kan leiden tot ernstige verstoringen in het beheer en de opvolging van contracten, wat directe negatieve gevolgen heeft voor de operationele continuïteit en de naleving van juridische en financiële verplichtingen.</v>
      </c>
      <c r="AE118" s="109" t="str">
        <f>INDEX('4c. Resultaat stap 3'!O:O,MATCH($K118,'4c. Resultaat stap 3'!T:T,0))</f>
        <v>Gemiddeld</v>
      </c>
      <c r="AF118" s="109" t="str">
        <f>INDEX('4c. Resultaat stap 3'!P:P,MATCH($K118,'4c. Resultaat stap 3'!T:T,0))</f>
        <v>De onbeschikbaarheid, lekkage of aanpassing van informatie in dit proces kan leiden tot aanzienlijke verstoringen in het beheer en opvolging van contracten, waarbij tot 50% van de gebruikers (organisaties) wordt geïmpacteerd. Er is financiële schade voor gebruikers.</v>
      </c>
      <c r="AG118" s="109" t="str">
        <f>INDEX('4c. Resultaat stap 3'!Q:Q,MATCH($K118,'4c. Resultaat stap 3'!T:T,0))</f>
        <v>Groot</v>
      </c>
      <c r="AH118" s="109">
        <f t="shared" si="6"/>
        <v>0</v>
      </c>
      <c r="AI118" s="109" t="str">
        <f t="shared" si="7"/>
        <v>Niet kritiek</v>
      </c>
      <c r="AJ118" s="109" t="s">
        <v>198</v>
      </c>
      <c r="AK118" s="109"/>
      <c r="AL118" s="109" t="s">
        <v>2250</v>
      </c>
      <c r="AM118" s="109"/>
      <c r="AN118" s="109"/>
    </row>
    <row r="119" spans="1:40" ht="150" x14ac:dyDescent="0.25">
      <c r="A119" s="109" t="s">
        <v>85</v>
      </c>
      <c r="B119" s="109" t="s">
        <v>86</v>
      </c>
      <c r="C119" s="109" t="s">
        <v>87</v>
      </c>
      <c r="D119" s="109">
        <v>498</v>
      </c>
      <c r="E119" s="109" t="s">
        <v>889</v>
      </c>
      <c r="F119" s="10" t="s">
        <v>2476</v>
      </c>
      <c r="G119" s="79" t="s">
        <v>139</v>
      </c>
      <c r="H119" s="110" t="str">
        <f>INDEX('4a. Resultaat stap 1'!E:E,MATCH($J119,'4a. Resultaat stap 1'!I:I,0))</f>
        <v>Nee</v>
      </c>
      <c r="I119" s="110" t="e">
        <f>INDEX(Datavalidatie!$L$2:$L$28,MATCH(Table325[[#This Row],[CATEGORIE_DOMEIN_GROEP]],Datavalidatie!$K$2:$K$28,0))</f>
        <v>#N/A</v>
      </c>
      <c r="J119" s="110" t="str">
        <f t="shared" si="4"/>
        <v>Ondersteunend proces_Aankopen/Overheidsopdrachten_Leveranciersmanagement en contractbeheer</v>
      </c>
      <c r="K119" s="110" t="str">
        <f t="shared" si="5"/>
        <v>Ondersteunend proces_Aankopen/Overheidsopdrachten_Leveranciersmanagement en contractbeheer_Opvolgen van samenwerkingsovereenkomsten</v>
      </c>
      <c r="L119" s="109" t="str">
        <f>INDEX('4b. Resultaat stap 2'!E:E,MATCH($J119,'4b. Resultaat stap 2'!R:R,0))</f>
        <v>Groot</v>
      </c>
      <c r="M119" s="109" t="str">
        <f>INDEX('4b. Resultaat stap 2'!$F:$F,MATCH(J119,'4b. Resultaat stap 2'!$R:$R,0))</f>
        <v>Belangrijk voor het beheer van leveranciers en contracten, met ernstige financiële gevolgen bij problemen.</v>
      </c>
      <c r="N119" s="109" t="str">
        <f>INDEX('4b. Resultaat stap 2'!G:G,MATCH($J119,'4b. Resultaat stap 2'!R:R,0))</f>
        <v>Gemiddeld</v>
      </c>
      <c r="O119" s="109" t="str">
        <f>INDEX('4b. Resultaat stap 2'!H:H,MATCH($J119,'4b. Resultaat stap 2'!R:R,0))</f>
        <v>De onbeschikbaarheid, lekkage of aanpassing van informatie heeft een aanzienlijke impact op de reputatie van het lokaal bestuur. Dit zal éénmalige negatieve berichtgeving in de pers met zich meebrengen.</v>
      </c>
      <c r="P119" s="109" t="str">
        <f>INDEX('4b. Resultaat stap 2'!I:I,MATCH($J119,'4b. Resultaat stap 2'!R:R,0))</f>
        <v>Groot</v>
      </c>
      <c r="Q119" s="109" t="str">
        <f>INDEX('4b. Resultaat stap 2'!J:J,MATCH($J119,'4b. Resultaat stap 2'!R:R,0))</f>
        <v>De onbeschikbaarheid, lekkage of aanpassing van informatie kan leiden tot ernstige juridische gevolgen zoals boetes.</v>
      </c>
      <c r="R119" s="109" t="str">
        <f>INDEX('4b. Resultaat stap 2'!K:K,MATCH($J119,'4b. Resultaat stap 2'!R:R,0))</f>
        <v>Kritiek</v>
      </c>
      <c r="S119" s="109" t="str">
        <f>INDEX('4b. Resultaat stap 2'!L:L,MATCH($J119,'4b. Resultaat stap 2'!R:R,0))</f>
        <v>De onbeschikbaarheid, lekkage of aanpassing van informatie veroorzaakt een zeer ernstige verstoring van de dienstverlening. Het proces kan maximaal 24 uur onbeschikbaar zijn zonder gevolgen voor de dienstverlening.</v>
      </c>
      <c r="T119" s="109" t="str">
        <f>INDEX('4b. Resultaat stap 2'!M:M,MATCH($J119,'4b. Resultaat stap 2'!R:R,0))</f>
        <v>Gemiddeld</v>
      </c>
      <c r="U119" s="109" t="str">
        <f>INDEX('4b. Resultaat stap 2'!N:N,MATCH($J119,'4b. Resultaat stap 2'!R:R,0))</f>
        <v>De onbeschikbaarheid of incorrectheid van informatie kan aanzienlijke impact hebben op leveranciersmanagement en contractbeheer, met financiële schade voor gebruikers.</v>
      </c>
      <c r="V119" s="109" t="str">
        <f>INDEX('4b. Resultaat stap 2'!O:O,MATCH($J119,'4b. Resultaat stap 2'!R:R,0))</f>
        <v>Kritiek</v>
      </c>
      <c r="W119" s="109" t="str">
        <f>INDEX('4c. Resultaat stap 3'!G:G,MATCH($K119,'4c. Resultaat stap 3'!T:T,0))</f>
        <v>Gemiddeld</v>
      </c>
      <c r="X119" s="109" t="str">
        <f>INDEX('4c. Resultaat stap 3'!H:H,MATCH($K119,'4c. Resultaat stap 3'!T:T,0))</f>
        <v>Het opvolgen van samenwerkingsovereenkomsten is belangrijk voor de coördinatie en efficiëntie tussen verschillende partijen. Problemen met informatie kunnen leiden tot aanzienlijke financiële gevolgen, zoals administratieve kosten en vertragingen, met financiële schade van 10-15% van de jaaromzet.</v>
      </c>
      <c r="Y119" s="109" t="str">
        <f>INDEX('4c. Resultaat stap 3'!I:I,MATCH($K119,'4c. Resultaat stap 3'!T:T,0))</f>
        <v>Gemiddeld</v>
      </c>
      <c r="Z119" s="109" t="str">
        <f>INDEX('4c. Resultaat stap 3'!J:J,MATCH($K119,'4c. Resultaat stap 3'!T:T,0))</f>
        <v>Problemen met beschikbaarheid, betrouwbaarheid of integriteit van informatie kunnen leiden tot aanzienlijke reputatieschade, resulterend in éénmalige negatieve berichtgeving. Dit proces is belangrijk voor de operationele en strategische samenwerking met externe partijen.</v>
      </c>
      <c r="AA119" s="109" t="str">
        <f>INDEX('4c. Resultaat stap 3'!K:K,MATCH($K119,'4c. Resultaat stap 3'!T:T,0))</f>
        <v>Groot</v>
      </c>
      <c r="AB119" s="109" t="str">
        <f>INDEX('4c. Resultaat stap 3'!L:L,MATCH($K119,'4c. Resultaat stap 3'!T:T,0))</f>
        <v>De onbeschikbaarheid, lekkage of aanpassing van informatie kan leiden tot ernstige juridische gevolgen zoals boetes, gezien het belang van correcte informatie voor het opvolgen van samenwerkingsovereenkomsten en naleving van wettelijke vereisten.</v>
      </c>
      <c r="AC119" s="109" t="str">
        <f>INDEX('4c. Resultaat stap 3'!M:M,MATCH($K119,'4c. Resultaat stap 3'!T:T,0))</f>
        <v>Groot</v>
      </c>
      <c r="AD119" s="109" t="str">
        <f>INDEX('4c. Resultaat stap 3'!N:N,MATCH($K119,'4c. Resultaat stap 3'!T:T,0))</f>
        <v>De onbeschikbaarheid, lekkage of aanpassing van informatie kan leiden tot ernstige verstoringen in de opvolging van samenwerkingsovereenkomsten, wat directe negatieve gevolgen kan hebben voor de operationele continuïteit en de samenwerking tussen verschillende entiteiten.</v>
      </c>
      <c r="AE119" s="109" t="str">
        <f>INDEX('4c. Resultaat stap 3'!O:O,MATCH($K119,'4c. Resultaat stap 3'!T:T,0))</f>
        <v>Gemiddeld</v>
      </c>
      <c r="AF119" s="109" t="str">
        <f>INDEX('4c. Resultaat stap 3'!P:P,MATCH($K119,'4c. Resultaat stap 3'!T:T,0))</f>
        <v>De onbeschikbaarheid, lekkage of aanpassing van informatie in dit proces kan leiden tot aanzienlijke verstoringen in de opvolging van samenwerkingsovereenkomsten, waarbij tot 50% van de gebruikers (organisaties) wordt geïmpacteerd. Er is financiële schade voor gebruikers.</v>
      </c>
      <c r="AG119" s="109" t="str">
        <f>INDEX('4c. Resultaat stap 3'!Q:Q,MATCH($K119,'4c. Resultaat stap 3'!T:T,0))</f>
        <v>Groot</v>
      </c>
      <c r="AH119" s="109">
        <f t="shared" si="6"/>
        <v>0</v>
      </c>
      <c r="AI119" s="109" t="str">
        <f t="shared" si="7"/>
        <v>Niet kritiek</v>
      </c>
      <c r="AJ119" s="109" t="s">
        <v>198</v>
      </c>
      <c r="AK119" s="109"/>
      <c r="AL119" s="109" t="s">
        <v>2250</v>
      </c>
      <c r="AM119" s="109"/>
      <c r="AN119" s="109"/>
    </row>
    <row r="120" spans="1:40" ht="105" x14ac:dyDescent="0.25">
      <c r="A120" s="109" t="s">
        <v>85</v>
      </c>
      <c r="B120" s="109" t="s">
        <v>2164</v>
      </c>
      <c r="C120" s="109" t="s">
        <v>2165</v>
      </c>
      <c r="D120" s="109">
        <v>754</v>
      </c>
      <c r="E120" s="109" t="s">
        <v>2166</v>
      </c>
      <c r="F120" s="10" t="s">
        <v>2476</v>
      </c>
      <c r="G120" s="79" t="s">
        <v>2158</v>
      </c>
      <c r="H120" s="110" t="str">
        <f>INDEX('4a. Resultaat stap 1'!E:E,MATCH($J120,'4a. Resultaat stap 1'!I:I,0))</f>
        <v>Nee</v>
      </c>
      <c r="I120" s="110" t="e">
        <f>INDEX(Datavalidatie!$L$2:$L$28,MATCH(Table325[[#This Row],[CATEGORIE_DOMEIN_GROEP]],Datavalidatie!$K$2:$K$28,0))</f>
        <v>#N/A</v>
      </c>
      <c r="J120" s="110" t="str">
        <f t="shared" si="4"/>
        <v>Ondersteunend proces_Marketing en communicatie_Marketing</v>
      </c>
      <c r="K120" s="110" t="str">
        <f t="shared" si="5"/>
        <v>Ondersteunend proces_Marketing en communicatie_Marketing_Opmaak marketingplan</v>
      </c>
      <c r="L120" s="109" t="str">
        <f>INDEX('4b. Resultaat stap 2'!E:E,MATCH($J120,'4b. Resultaat stap 2'!R:R,0))</f>
        <v>Gemiddeld</v>
      </c>
      <c r="M120" s="109" t="str">
        <f>INDEX('4b. Resultaat stap 2'!$F:$F,MATCH(J120,'4b. Resultaat stap 2'!$R:$R,0))</f>
        <v>Problemen kunnen aanzienlijke kosten veroorzaken.</v>
      </c>
      <c r="N120" s="109" t="str">
        <f>INDEX('4b. Resultaat stap 2'!G:G,MATCH($J120,'4b. Resultaat stap 2'!R:R,0))</f>
        <v>Groot</v>
      </c>
      <c r="O120" s="109" t="str">
        <f>INDEX('4b. Resultaat stap 2'!H:H,MATCH($J120,'4b. Resultaat stap 2'!R:R,0))</f>
        <v>De onbeschikbaarheid, lekkage of aanpassing van informatie heeft een ernstige impact op de reputatie van het lokaal bestuur. Dit zal enkele dagen een negatieve berichtgeving in de pers met zich meebrengen.</v>
      </c>
      <c r="P120" s="109" t="str">
        <f>INDEX('4b. Resultaat stap 2'!I:I,MATCH($J120,'4b. Resultaat stap 2'!R:R,0))</f>
        <v>Gemiddeld</v>
      </c>
      <c r="Q120" s="109" t="str">
        <f>INDEX('4b. Resultaat stap 2'!J:J,MATCH($J120,'4b. Resultaat stap 2'!R:R,0))</f>
        <v>De onbeschikbaarheid, lekkage of aanpassing van informatie kan leiden tot aanzienlijke juridische gevolgen zoals aanmaningen.</v>
      </c>
      <c r="R120" s="109" t="str">
        <f>INDEX('4b. Resultaat stap 2'!K:K,MATCH($J120,'4b. Resultaat stap 2'!R:R,0))</f>
        <v>Gemiddeld</v>
      </c>
      <c r="S120" s="109" t="str">
        <f>INDEX('4b. Resultaat stap 2'!L:L,MATCH($J120,'4b. Resultaat stap 2'!R:R,0))</f>
        <v>De onbeschikbaarheid, lekkage of aanpassing van informatie veroorzaakt een aanzienlijke verstoring van de dienstverlening. Het proces kan maximaal één week onbeschikbaar zijn zonder gevolgen voor de dienstverlening.</v>
      </c>
      <c r="T120" s="109" t="str">
        <f>INDEX('4b. Resultaat stap 2'!M:M,MATCH($J120,'4b. Resultaat stap 2'!R:R,0))</f>
        <v>Groot</v>
      </c>
      <c r="U120" s="109" t="str">
        <f>INDEX('4b. Resultaat stap 2'!N:N,MATCH($J120,'4b. Resultaat stap 2'!R:R,0))</f>
        <v>De onbeschikbaarheid of incorrectheid van informatie heeft ernstige impact op de marketing, met mogelijke schade voor gebruikers.</v>
      </c>
      <c r="V120" s="109" t="str">
        <f>INDEX('4b. Resultaat stap 2'!O:O,MATCH($J120,'4b. Resultaat stap 2'!R:R,0))</f>
        <v>Groot</v>
      </c>
      <c r="W120" s="109" t="e">
        <f>INDEX('4c. Resultaat stap 3'!G:G,MATCH($K120,'4c. Resultaat stap 3'!T:T,0))</f>
        <v>#N/A</v>
      </c>
      <c r="X120" s="109" t="e">
        <f>INDEX('4c. Resultaat stap 3'!H:H,MATCH($K120,'4c. Resultaat stap 3'!T:T,0))</f>
        <v>#N/A</v>
      </c>
      <c r="Y120" s="109" t="e">
        <f>INDEX('4c. Resultaat stap 3'!I:I,MATCH($K120,'4c. Resultaat stap 3'!T:T,0))</f>
        <v>#N/A</v>
      </c>
      <c r="Z120" s="109" t="e">
        <f>INDEX('4c. Resultaat stap 3'!J:J,MATCH($K120,'4c. Resultaat stap 3'!T:T,0))</f>
        <v>#N/A</v>
      </c>
      <c r="AA120" s="109" t="e">
        <f>INDEX('4c. Resultaat stap 3'!K:K,MATCH($K120,'4c. Resultaat stap 3'!T:T,0))</f>
        <v>#N/A</v>
      </c>
      <c r="AB120" s="109" t="e">
        <f>INDEX('4c. Resultaat stap 3'!L:L,MATCH($K120,'4c. Resultaat stap 3'!T:T,0))</f>
        <v>#N/A</v>
      </c>
      <c r="AC120" s="109" t="e">
        <f>INDEX('4c. Resultaat stap 3'!M:M,MATCH($K120,'4c. Resultaat stap 3'!T:T,0))</f>
        <v>#N/A</v>
      </c>
      <c r="AD120" s="109" t="e">
        <f>INDEX('4c. Resultaat stap 3'!N:N,MATCH($K120,'4c. Resultaat stap 3'!T:T,0))</f>
        <v>#N/A</v>
      </c>
      <c r="AE120" s="109" t="e">
        <f>INDEX('4c. Resultaat stap 3'!O:O,MATCH($K120,'4c. Resultaat stap 3'!T:T,0))</f>
        <v>#N/A</v>
      </c>
      <c r="AF120" s="109" t="e">
        <f>INDEX('4c. Resultaat stap 3'!P:P,MATCH($K120,'4c. Resultaat stap 3'!T:T,0))</f>
        <v>#N/A</v>
      </c>
      <c r="AG120" s="109" t="e">
        <f>INDEX('4c. Resultaat stap 3'!Q:Q,MATCH($K120,'4c. Resultaat stap 3'!T:T,0))</f>
        <v>#N/A</v>
      </c>
      <c r="AH120" s="109">
        <f t="shared" si="6"/>
        <v>0</v>
      </c>
      <c r="AI120" s="109" t="str">
        <f t="shared" si="7"/>
        <v>Niet kritiek</v>
      </c>
      <c r="AJ120" s="109" t="s">
        <v>198</v>
      </c>
      <c r="AK120" s="109"/>
      <c r="AL120" s="109" t="s">
        <v>2250</v>
      </c>
      <c r="AM120" s="109"/>
      <c r="AN120" s="109"/>
    </row>
    <row r="121" spans="1:40" ht="105" x14ac:dyDescent="0.25">
      <c r="A121" s="109" t="s">
        <v>85</v>
      </c>
      <c r="B121" s="109" t="s">
        <v>2164</v>
      </c>
      <c r="C121" s="109" t="s">
        <v>2165</v>
      </c>
      <c r="D121" s="109">
        <v>564</v>
      </c>
      <c r="E121" s="109" t="s">
        <v>698</v>
      </c>
      <c r="F121" s="10" t="s">
        <v>2476</v>
      </c>
      <c r="G121" s="79" t="s">
        <v>139</v>
      </c>
      <c r="H121" s="110" t="str">
        <f>INDEX('4a. Resultaat stap 1'!E:E,MATCH($J121,'4a. Resultaat stap 1'!I:I,0))</f>
        <v>Nee</v>
      </c>
      <c r="I121" s="110" t="e">
        <f>INDEX(Datavalidatie!$L$2:$L$28,MATCH(Table325[[#This Row],[CATEGORIE_DOMEIN_GROEP]],Datavalidatie!$K$2:$K$28,0))</f>
        <v>#N/A</v>
      </c>
      <c r="J121" s="110" t="str">
        <f t="shared" si="4"/>
        <v>Ondersteunend proces_Marketing en communicatie_Marketing</v>
      </c>
      <c r="K121" s="110" t="str">
        <f t="shared" si="5"/>
        <v>Ondersteunend proces_Marketing en communicatie_Marketing_Organiseren van huisstijl, logo's &amp; sjablonen</v>
      </c>
      <c r="L121" s="109" t="str">
        <f>INDEX('4b. Resultaat stap 2'!E:E,MATCH($J121,'4b. Resultaat stap 2'!R:R,0))</f>
        <v>Gemiddeld</v>
      </c>
      <c r="M121" s="109" t="str">
        <f>INDEX('4b. Resultaat stap 2'!$F:$F,MATCH(J121,'4b. Resultaat stap 2'!$R:$R,0))</f>
        <v>Problemen kunnen aanzienlijke kosten veroorzaken.</v>
      </c>
      <c r="N121" s="109" t="str">
        <f>INDEX('4b. Resultaat stap 2'!G:G,MATCH($J121,'4b. Resultaat stap 2'!R:R,0))</f>
        <v>Groot</v>
      </c>
      <c r="O121" s="109" t="str">
        <f>INDEX('4b. Resultaat stap 2'!H:H,MATCH($J121,'4b. Resultaat stap 2'!R:R,0))</f>
        <v>De onbeschikbaarheid, lekkage of aanpassing van informatie heeft een ernstige impact op de reputatie van het lokaal bestuur. Dit zal enkele dagen een negatieve berichtgeving in de pers met zich meebrengen.</v>
      </c>
      <c r="P121" s="109" t="str">
        <f>INDEX('4b. Resultaat stap 2'!I:I,MATCH($J121,'4b. Resultaat stap 2'!R:R,0))</f>
        <v>Gemiddeld</v>
      </c>
      <c r="Q121" s="109" t="str">
        <f>INDEX('4b. Resultaat stap 2'!J:J,MATCH($J121,'4b. Resultaat stap 2'!R:R,0))</f>
        <v>De onbeschikbaarheid, lekkage of aanpassing van informatie kan leiden tot aanzienlijke juridische gevolgen zoals aanmaningen.</v>
      </c>
      <c r="R121" s="109" t="str">
        <f>INDEX('4b. Resultaat stap 2'!K:K,MATCH($J121,'4b. Resultaat stap 2'!R:R,0))</f>
        <v>Gemiddeld</v>
      </c>
      <c r="S121" s="109" t="str">
        <f>INDEX('4b. Resultaat stap 2'!L:L,MATCH($J121,'4b. Resultaat stap 2'!R:R,0))</f>
        <v>De onbeschikbaarheid, lekkage of aanpassing van informatie veroorzaakt een aanzienlijke verstoring van de dienstverlening. Het proces kan maximaal één week onbeschikbaar zijn zonder gevolgen voor de dienstverlening.</v>
      </c>
      <c r="T121" s="109" t="str">
        <f>INDEX('4b. Resultaat stap 2'!M:M,MATCH($J121,'4b. Resultaat stap 2'!R:R,0))</f>
        <v>Groot</v>
      </c>
      <c r="U121" s="109" t="str">
        <f>INDEX('4b. Resultaat stap 2'!N:N,MATCH($J121,'4b. Resultaat stap 2'!R:R,0))</f>
        <v>De onbeschikbaarheid of incorrectheid van informatie heeft ernstige impact op de marketing, met mogelijke schade voor gebruikers.</v>
      </c>
      <c r="V121" s="109" t="str">
        <f>INDEX('4b. Resultaat stap 2'!O:O,MATCH($J121,'4b. Resultaat stap 2'!R:R,0))</f>
        <v>Groot</v>
      </c>
      <c r="W121" s="109" t="e">
        <f>INDEX('4c. Resultaat stap 3'!G:G,MATCH($K121,'4c. Resultaat stap 3'!T:T,0))</f>
        <v>#N/A</v>
      </c>
      <c r="X121" s="109" t="e">
        <f>INDEX('4c. Resultaat stap 3'!H:H,MATCH($K121,'4c. Resultaat stap 3'!T:T,0))</f>
        <v>#N/A</v>
      </c>
      <c r="Y121" s="109" t="e">
        <f>INDEX('4c. Resultaat stap 3'!I:I,MATCH($K121,'4c. Resultaat stap 3'!T:T,0))</f>
        <v>#N/A</v>
      </c>
      <c r="Z121" s="109" t="e">
        <f>INDEX('4c. Resultaat stap 3'!J:J,MATCH($K121,'4c. Resultaat stap 3'!T:T,0))</f>
        <v>#N/A</v>
      </c>
      <c r="AA121" s="109" t="e">
        <f>INDEX('4c. Resultaat stap 3'!K:K,MATCH($K121,'4c. Resultaat stap 3'!T:T,0))</f>
        <v>#N/A</v>
      </c>
      <c r="AB121" s="109" t="e">
        <f>INDEX('4c. Resultaat stap 3'!L:L,MATCH($K121,'4c. Resultaat stap 3'!T:T,0))</f>
        <v>#N/A</v>
      </c>
      <c r="AC121" s="109" t="e">
        <f>INDEX('4c. Resultaat stap 3'!M:M,MATCH($K121,'4c. Resultaat stap 3'!T:T,0))</f>
        <v>#N/A</v>
      </c>
      <c r="AD121" s="109" t="e">
        <f>INDEX('4c. Resultaat stap 3'!N:N,MATCH($K121,'4c. Resultaat stap 3'!T:T,0))</f>
        <v>#N/A</v>
      </c>
      <c r="AE121" s="109" t="e">
        <f>INDEX('4c. Resultaat stap 3'!O:O,MATCH($K121,'4c. Resultaat stap 3'!T:T,0))</f>
        <v>#N/A</v>
      </c>
      <c r="AF121" s="109" t="e">
        <f>INDEX('4c. Resultaat stap 3'!P:P,MATCH($K121,'4c. Resultaat stap 3'!T:T,0))</f>
        <v>#N/A</v>
      </c>
      <c r="AG121" s="109" t="e">
        <f>INDEX('4c. Resultaat stap 3'!Q:Q,MATCH($K121,'4c. Resultaat stap 3'!T:T,0))</f>
        <v>#N/A</v>
      </c>
      <c r="AH121" s="109">
        <f t="shared" si="6"/>
        <v>0</v>
      </c>
      <c r="AI121" s="109" t="str">
        <f t="shared" si="7"/>
        <v>Niet kritiek</v>
      </c>
      <c r="AJ121" s="109" t="s">
        <v>198</v>
      </c>
      <c r="AK121" s="109"/>
      <c r="AL121" s="109" t="s">
        <v>2250</v>
      </c>
      <c r="AM121" s="109"/>
      <c r="AN121" s="109"/>
    </row>
    <row r="122" spans="1:40" ht="105" x14ac:dyDescent="0.25">
      <c r="A122" s="109" t="s">
        <v>85</v>
      </c>
      <c r="B122" s="109" t="s">
        <v>2164</v>
      </c>
      <c r="C122" s="109" t="s">
        <v>89</v>
      </c>
      <c r="D122" s="109">
        <v>571</v>
      </c>
      <c r="E122" s="109" t="s">
        <v>612</v>
      </c>
      <c r="F122" s="10" t="s">
        <v>2476</v>
      </c>
      <c r="G122" s="79" t="s">
        <v>140</v>
      </c>
      <c r="H122" s="110" t="str">
        <f>INDEX('4a. Resultaat stap 1'!E:E,MATCH($J122,'4a. Resultaat stap 1'!I:I,0))</f>
        <v>Nee</v>
      </c>
      <c r="I122" s="110" t="e">
        <f>INDEX(Datavalidatie!$L$2:$L$28,MATCH(Table325[[#This Row],[CATEGORIE_DOMEIN_GROEP]],Datavalidatie!$K$2:$K$28,0))</f>
        <v>#N/A</v>
      </c>
      <c r="J122" s="110" t="str">
        <f t="shared" si="4"/>
        <v>Ondersteunend proces_Marketing en communicatie_Externe communicatie</v>
      </c>
      <c r="K122" s="110" t="str">
        <f t="shared" si="5"/>
        <v>Ondersteunend proces_Marketing en communicatie_Externe communicatie_Coördineren en uitvoeren van externe communicatie (Burgers)</v>
      </c>
      <c r="L122" s="109" t="str">
        <f>INDEX('4b. Resultaat stap 2'!E:E,MATCH($J122,'4b. Resultaat stap 2'!R:R,0))</f>
        <v>Gemiddeld</v>
      </c>
      <c r="M122" s="109" t="str">
        <f>INDEX('4b. Resultaat stap 2'!$F:$F,MATCH(J122,'4b. Resultaat stap 2'!$R:$R,0))</f>
        <v>Problemen kunnen aanzienlijke kosten veroorzaken.</v>
      </c>
      <c r="N122" s="109" t="str">
        <f>INDEX('4b. Resultaat stap 2'!G:G,MATCH($J122,'4b. Resultaat stap 2'!R:R,0))</f>
        <v>Groot</v>
      </c>
      <c r="O122" s="109" t="str">
        <f>INDEX('4b. Resultaat stap 2'!H:H,MATCH($J122,'4b. Resultaat stap 2'!R:R,0))</f>
        <v>De onbeschikbaarheid, lekkage of aanpassing van informatie heeft een ernstige impact op de reputatie van het lokaal bestuur. Dit zal enkele dagen een negatieve berichtgeving in de pers met zich meebrengen.</v>
      </c>
      <c r="P122" s="109" t="str">
        <f>INDEX('4b. Resultaat stap 2'!I:I,MATCH($J122,'4b. Resultaat stap 2'!R:R,0))</f>
        <v>Gemiddeld</v>
      </c>
      <c r="Q122" s="109" t="str">
        <f>INDEX('4b. Resultaat stap 2'!J:J,MATCH($J122,'4b. Resultaat stap 2'!R:R,0))</f>
        <v>De onbeschikbaarheid, lekkage of aanpassing van informatie kan leiden tot aanzienlijke juridische gevolgen zoals aanmaningen.</v>
      </c>
      <c r="R122" s="109" t="str">
        <f>INDEX('4b. Resultaat stap 2'!K:K,MATCH($J122,'4b. Resultaat stap 2'!R:R,0))</f>
        <v>Gemiddeld</v>
      </c>
      <c r="S122" s="109" t="str">
        <f>INDEX('4b. Resultaat stap 2'!L:L,MATCH($J122,'4b. Resultaat stap 2'!R:R,0))</f>
        <v>De onbeschikbaarheid, lekkage of aanpassing van informatie veroorzaakt een aanzienlijke verstoring van de dienstverlening. Het proces kan maximaal één week onbeschikbaar zijn zonder gevolgen voor de dienstverlening.</v>
      </c>
      <c r="T122" s="109" t="str">
        <f>INDEX('4b. Resultaat stap 2'!M:M,MATCH($J122,'4b. Resultaat stap 2'!R:R,0))</f>
        <v>Groot</v>
      </c>
      <c r="U122" s="109" t="str">
        <f>INDEX('4b. Resultaat stap 2'!N:N,MATCH($J122,'4b. Resultaat stap 2'!R:R,0))</f>
        <v>De onbeschikbaarheid of incorrectheid van informatie heeft ernstige impact op externe communicatie, met financiële schade voor gebruikers.</v>
      </c>
      <c r="V122" s="109" t="str">
        <f>INDEX('4b. Resultaat stap 2'!O:O,MATCH($J122,'4b. Resultaat stap 2'!R:R,0))</f>
        <v>Groot</v>
      </c>
      <c r="W122" s="109" t="e">
        <f>INDEX('4c. Resultaat stap 3'!G:G,MATCH($K122,'4c. Resultaat stap 3'!T:T,0))</f>
        <v>#N/A</v>
      </c>
      <c r="X122" s="109" t="e">
        <f>INDEX('4c. Resultaat stap 3'!H:H,MATCH($K122,'4c. Resultaat stap 3'!T:T,0))</f>
        <v>#N/A</v>
      </c>
      <c r="Y122" s="109" t="e">
        <f>INDEX('4c. Resultaat stap 3'!I:I,MATCH($K122,'4c. Resultaat stap 3'!T:T,0))</f>
        <v>#N/A</v>
      </c>
      <c r="Z122" s="109" t="e">
        <f>INDEX('4c. Resultaat stap 3'!J:J,MATCH($K122,'4c. Resultaat stap 3'!T:T,0))</f>
        <v>#N/A</v>
      </c>
      <c r="AA122" s="109" t="e">
        <f>INDEX('4c. Resultaat stap 3'!K:K,MATCH($K122,'4c. Resultaat stap 3'!T:T,0))</f>
        <v>#N/A</v>
      </c>
      <c r="AB122" s="109" t="e">
        <f>INDEX('4c. Resultaat stap 3'!L:L,MATCH($K122,'4c. Resultaat stap 3'!T:T,0))</f>
        <v>#N/A</v>
      </c>
      <c r="AC122" s="109" t="e">
        <f>INDEX('4c. Resultaat stap 3'!M:M,MATCH($K122,'4c. Resultaat stap 3'!T:T,0))</f>
        <v>#N/A</v>
      </c>
      <c r="AD122" s="109" t="e">
        <f>INDEX('4c. Resultaat stap 3'!N:N,MATCH($K122,'4c. Resultaat stap 3'!T:T,0))</f>
        <v>#N/A</v>
      </c>
      <c r="AE122" s="109" t="e">
        <f>INDEX('4c. Resultaat stap 3'!O:O,MATCH($K122,'4c. Resultaat stap 3'!T:T,0))</f>
        <v>#N/A</v>
      </c>
      <c r="AF122" s="109" t="e">
        <f>INDEX('4c. Resultaat stap 3'!P:P,MATCH($K122,'4c. Resultaat stap 3'!T:T,0))</f>
        <v>#N/A</v>
      </c>
      <c r="AG122" s="109" t="e">
        <f>INDEX('4c. Resultaat stap 3'!Q:Q,MATCH($K122,'4c. Resultaat stap 3'!T:T,0))</f>
        <v>#N/A</v>
      </c>
      <c r="AH122" s="109">
        <f t="shared" si="6"/>
        <v>0</v>
      </c>
      <c r="AI122" s="109" t="str">
        <f t="shared" si="7"/>
        <v>Niet kritiek</v>
      </c>
      <c r="AJ122" s="109" t="s">
        <v>198</v>
      </c>
      <c r="AK122" s="109"/>
      <c r="AL122" s="109" t="s">
        <v>2250</v>
      </c>
      <c r="AM122" s="109"/>
      <c r="AN122" s="109"/>
    </row>
    <row r="123" spans="1:40" ht="105" x14ac:dyDescent="0.25">
      <c r="A123" s="109" t="s">
        <v>85</v>
      </c>
      <c r="B123" s="109" t="s">
        <v>2164</v>
      </c>
      <c r="C123" s="109" t="s">
        <v>89</v>
      </c>
      <c r="D123" s="109">
        <v>572</v>
      </c>
      <c r="E123" s="109" t="s">
        <v>613</v>
      </c>
      <c r="F123" s="10" t="s">
        <v>2476</v>
      </c>
      <c r="G123" s="79" t="s">
        <v>140</v>
      </c>
      <c r="H123" s="110" t="str">
        <f>INDEX('4a. Resultaat stap 1'!E:E,MATCH($J123,'4a. Resultaat stap 1'!I:I,0))</f>
        <v>Nee</v>
      </c>
      <c r="I123" s="110" t="e">
        <f>INDEX(Datavalidatie!$L$2:$L$28,MATCH(Table325[[#This Row],[CATEGORIE_DOMEIN_GROEP]],Datavalidatie!$K$2:$K$28,0))</f>
        <v>#N/A</v>
      </c>
      <c r="J123" s="110" t="str">
        <f t="shared" si="4"/>
        <v>Ondersteunend proces_Marketing en communicatie_Externe communicatie</v>
      </c>
      <c r="K123" s="110" t="str">
        <f t="shared" si="5"/>
        <v>Ondersteunend proces_Marketing en communicatie_Externe communicatie_Coördineren en uitvoeren van externe communicatie (Pers)</v>
      </c>
      <c r="L123" s="109" t="str">
        <f>INDEX('4b. Resultaat stap 2'!E:E,MATCH($J123,'4b. Resultaat stap 2'!R:R,0))</f>
        <v>Gemiddeld</v>
      </c>
      <c r="M123" s="109" t="str">
        <f>INDEX('4b. Resultaat stap 2'!$F:$F,MATCH(J123,'4b. Resultaat stap 2'!$R:$R,0))</f>
        <v>Problemen kunnen aanzienlijke kosten veroorzaken.</v>
      </c>
      <c r="N123" s="109" t="str">
        <f>INDEX('4b. Resultaat stap 2'!G:G,MATCH($J123,'4b. Resultaat stap 2'!R:R,0))</f>
        <v>Groot</v>
      </c>
      <c r="O123" s="109" t="str">
        <f>INDEX('4b. Resultaat stap 2'!H:H,MATCH($J123,'4b. Resultaat stap 2'!R:R,0))</f>
        <v>De onbeschikbaarheid, lekkage of aanpassing van informatie heeft een ernstige impact op de reputatie van het lokaal bestuur. Dit zal enkele dagen een negatieve berichtgeving in de pers met zich meebrengen.</v>
      </c>
      <c r="P123" s="109" t="str">
        <f>INDEX('4b. Resultaat stap 2'!I:I,MATCH($J123,'4b. Resultaat stap 2'!R:R,0))</f>
        <v>Gemiddeld</v>
      </c>
      <c r="Q123" s="109" t="str">
        <f>INDEX('4b. Resultaat stap 2'!J:J,MATCH($J123,'4b. Resultaat stap 2'!R:R,0))</f>
        <v>De onbeschikbaarheid, lekkage of aanpassing van informatie kan leiden tot aanzienlijke juridische gevolgen zoals aanmaningen.</v>
      </c>
      <c r="R123" s="109" t="str">
        <f>INDEX('4b. Resultaat stap 2'!K:K,MATCH($J123,'4b. Resultaat stap 2'!R:R,0))</f>
        <v>Gemiddeld</v>
      </c>
      <c r="S123" s="109" t="str">
        <f>INDEX('4b. Resultaat stap 2'!L:L,MATCH($J123,'4b. Resultaat stap 2'!R:R,0))</f>
        <v>De onbeschikbaarheid, lekkage of aanpassing van informatie veroorzaakt een aanzienlijke verstoring van de dienstverlening. Het proces kan maximaal één week onbeschikbaar zijn zonder gevolgen voor de dienstverlening.</v>
      </c>
      <c r="T123" s="109" t="str">
        <f>INDEX('4b. Resultaat stap 2'!M:M,MATCH($J123,'4b. Resultaat stap 2'!R:R,0))</f>
        <v>Groot</v>
      </c>
      <c r="U123" s="109" t="str">
        <f>INDEX('4b. Resultaat stap 2'!N:N,MATCH($J123,'4b. Resultaat stap 2'!R:R,0))</f>
        <v>De onbeschikbaarheid of incorrectheid van informatie heeft ernstige impact op externe communicatie, met financiële schade voor gebruikers.</v>
      </c>
      <c r="V123" s="109" t="str">
        <f>INDEX('4b. Resultaat stap 2'!O:O,MATCH($J123,'4b. Resultaat stap 2'!R:R,0))</f>
        <v>Groot</v>
      </c>
      <c r="W123" s="109" t="e">
        <f>INDEX('4c. Resultaat stap 3'!G:G,MATCH($K123,'4c. Resultaat stap 3'!T:T,0))</f>
        <v>#N/A</v>
      </c>
      <c r="X123" s="109" t="e">
        <f>INDEX('4c. Resultaat stap 3'!H:H,MATCH($K123,'4c. Resultaat stap 3'!T:T,0))</f>
        <v>#N/A</v>
      </c>
      <c r="Y123" s="109" t="e">
        <f>INDEX('4c. Resultaat stap 3'!I:I,MATCH($K123,'4c. Resultaat stap 3'!T:T,0))</f>
        <v>#N/A</v>
      </c>
      <c r="Z123" s="109" t="e">
        <f>INDEX('4c. Resultaat stap 3'!J:J,MATCH($K123,'4c. Resultaat stap 3'!T:T,0))</f>
        <v>#N/A</v>
      </c>
      <c r="AA123" s="109" t="e">
        <f>INDEX('4c. Resultaat stap 3'!K:K,MATCH($K123,'4c. Resultaat stap 3'!T:T,0))</f>
        <v>#N/A</v>
      </c>
      <c r="AB123" s="109" t="e">
        <f>INDEX('4c. Resultaat stap 3'!L:L,MATCH($K123,'4c. Resultaat stap 3'!T:T,0))</f>
        <v>#N/A</v>
      </c>
      <c r="AC123" s="109" t="e">
        <f>INDEX('4c. Resultaat stap 3'!M:M,MATCH($K123,'4c. Resultaat stap 3'!T:T,0))</f>
        <v>#N/A</v>
      </c>
      <c r="AD123" s="109" t="e">
        <f>INDEX('4c. Resultaat stap 3'!N:N,MATCH($K123,'4c. Resultaat stap 3'!T:T,0))</f>
        <v>#N/A</v>
      </c>
      <c r="AE123" s="109" t="e">
        <f>INDEX('4c. Resultaat stap 3'!O:O,MATCH($K123,'4c. Resultaat stap 3'!T:T,0))</f>
        <v>#N/A</v>
      </c>
      <c r="AF123" s="109" t="e">
        <f>INDEX('4c. Resultaat stap 3'!P:P,MATCH($K123,'4c. Resultaat stap 3'!T:T,0))</f>
        <v>#N/A</v>
      </c>
      <c r="AG123" s="109" t="e">
        <f>INDEX('4c. Resultaat stap 3'!Q:Q,MATCH($K123,'4c. Resultaat stap 3'!T:T,0))</f>
        <v>#N/A</v>
      </c>
      <c r="AH123" s="109">
        <f t="shared" si="6"/>
        <v>0</v>
      </c>
      <c r="AI123" s="109" t="str">
        <f t="shared" si="7"/>
        <v>Niet kritiek</v>
      </c>
      <c r="AJ123" s="109" t="s">
        <v>198</v>
      </c>
      <c r="AK123" s="109" t="s">
        <v>2584</v>
      </c>
      <c r="AL123" s="109" t="s">
        <v>2252</v>
      </c>
      <c r="AM123" s="109"/>
      <c r="AN123" s="109" t="s">
        <v>2501</v>
      </c>
    </row>
    <row r="124" spans="1:40" ht="105" x14ac:dyDescent="0.25">
      <c r="A124" s="109" t="s">
        <v>85</v>
      </c>
      <c r="B124" s="109" t="s">
        <v>2164</v>
      </c>
      <c r="C124" s="109" t="s">
        <v>89</v>
      </c>
      <c r="D124" s="109">
        <v>634</v>
      </c>
      <c r="E124" s="109" t="s">
        <v>614</v>
      </c>
      <c r="F124" s="10" t="s">
        <v>2476</v>
      </c>
      <c r="G124" s="79" t="s">
        <v>139</v>
      </c>
      <c r="H124" s="110" t="str">
        <f>INDEX('4a. Resultaat stap 1'!E:E,MATCH($J124,'4a. Resultaat stap 1'!I:I,0))</f>
        <v>Nee</v>
      </c>
      <c r="I124" s="110" t="e">
        <f>INDEX(Datavalidatie!$L$2:$L$28,MATCH(Table325[[#This Row],[CATEGORIE_DOMEIN_GROEP]],Datavalidatie!$K$2:$K$28,0))</f>
        <v>#N/A</v>
      </c>
      <c r="J124" s="110" t="str">
        <f t="shared" si="4"/>
        <v>Ondersteunend proces_Marketing en communicatie_Externe communicatie</v>
      </c>
      <c r="K124" s="110" t="str">
        <f t="shared" si="5"/>
        <v>Ondersteunend proces_Marketing en communicatie_Externe communicatie_Beheren van communicatieplanning en monitoring</v>
      </c>
      <c r="L124" s="109" t="str">
        <f>INDEX('4b. Resultaat stap 2'!E:E,MATCH($J124,'4b. Resultaat stap 2'!R:R,0))</f>
        <v>Gemiddeld</v>
      </c>
      <c r="M124" s="109" t="str">
        <f>INDEX('4b. Resultaat stap 2'!$F:$F,MATCH(J124,'4b. Resultaat stap 2'!$R:$R,0))</f>
        <v>Problemen kunnen aanzienlijke kosten veroorzaken.</v>
      </c>
      <c r="N124" s="109" t="str">
        <f>INDEX('4b. Resultaat stap 2'!G:G,MATCH($J124,'4b. Resultaat stap 2'!R:R,0))</f>
        <v>Groot</v>
      </c>
      <c r="O124" s="109" t="str">
        <f>INDEX('4b. Resultaat stap 2'!H:H,MATCH($J124,'4b. Resultaat stap 2'!R:R,0))</f>
        <v>De onbeschikbaarheid, lekkage of aanpassing van informatie heeft een ernstige impact op de reputatie van het lokaal bestuur. Dit zal enkele dagen een negatieve berichtgeving in de pers met zich meebrengen.</v>
      </c>
      <c r="P124" s="109" t="str">
        <f>INDEX('4b. Resultaat stap 2'!I:I,MATCH($J124,'4b. Resultaat stap 2'!R:R,0))</f>
        <v>Gemiddeld</v>
      </c>
      <c r="Q124" s="109" t="str">
        <f>INDEX('4b. Resultaat stap 2'!J:J,MATCH($J124,'4b. Resultaat stap 2'!R:R,0))</f>
        <v>De onbeschikbaarheid, lekkage of aanpassing van informatie kan leiden tot aanzienlijke juridische gevolgen zoals aanmaningen.</v>
      </c>
      <c r="R124" s="109" t="str">
        <f>INDEX('4b. Resultaat stap 2'!K:K,MATCH($J124,'4b. Resultaat stap 2'!R:R,0))</f>
        <v>Gemiddeld</v>
      </c>
      <c r="S124" s="109" t="str">
        <f>INDEX('4b. Resultaat stap 2'!L:L,MATCH($J124,'4b. Resultaat stap 2'!R:R,0))</f>
        <v>De onbeschikbaarheid, lekkage of aanpassing van informatie veroorzaakt een aanzienlijke verstoring van de dienstverlening. Het proces kan maximaal één week onbeschikbaar zijn zonder gevolgen voor de dienstverlening.</v>
      </c>
      <c r="T124" s="109" t="str">
        <f>INDEX('4b. Resultaat stap 2'!M:M,MATCH($J124,'4b. Resultaat stap 2'!R:R,0))</f>
        <v>Groot</v>
      </c>
      <c r="U124" s="109" t="str">
        <f>INDEX('4b. Resultaat stap 2'!N:N,MATCH($J124,'4b. Resultaat stap 2'!R:R,0))</f>
        <v>De onbeschikbaarheid of incorrectheid van informatie heeft ernstige impact op externe communicatie, met financiële schade voor gebruikers.</v>
      </c>
      <c r="V124" s="109" t="str">
        <f>INDEX('4b. Resultaat stap 2'!O:O,MATCH($J124,'4b. Resultaat stap 2'!R:R,0))</f>
        <v>Groot</v>
      </c>
      <c r="W124" s="109" t="e">
        <f>INDEX('4c. Resultaat stap 3'!G:G,MATCH($K124,'4c. Resultaat stap 3'!T:T,0))</f>
        <v>#N/A</v>
      </c>
      <c r="X124" s="109" t="e">
        <f>INDEX('4c. Resultaat stap 3'!H:H,MATCH($K124,'4c. Resultaat stap 3'!T:T,0))</f>
        <v>#N/A</v>
      </c>
      <c r="Y124" s="109" t="e">
        <f>INDEX('4c. Resultaat stap 3'!I:I,MATCH($K124,'4c. Resultaat stap 3'!T:T,0))</f>
        <v>#N/A</v>
      </c>
      <c r="Z124" s="109" t="e">
        <f>INDEX('4c. Resultaat stap 3'!J:J,MATCH($K124,'4c. Resultaat stap 3'!T:T,0))</f>
        <v>#N/A</v>
      </c>
      <c r="AA124" s="109" t="e">
        <f>INDEX('4c. Resultaat stap 3'!K:K,MATCH($K124,'4c. Resultaat stap 3'!T:T,0))</f>
        <v>#N/A</v>
      </c>
      <c r="AB124" s="109" t="e">
        <f>INDEX('4c. Resultaat stap 3'!L:L,MATCH($K124,'4c. Resultaat stap 3'!T:T,0))</f>
        <v>#N/A</v>
      </c>
      <c r="AC124" s="109" t="e">
        <f>INDEX('4c. Resultaat stap 3'!M:M,MATCH($K124,'4c. Resultaat stap 3'!T:T,0))</f>
        <v>#N/A</v>
      </c>
      <c r="AD124" s="109" t="e">
        <f>INDEX('4c. Resultaat stap 3'!N:N,MATCH($K124,'4c. Resultaat stap 3'!T:T,0))</f>
        <v>#N/A</v>
      </c>
      <c r="AE124" s="109" t="e">
        <f>INDEX('4c. Resultaat stap 3'!O:O,MATCH($K124,'4c. Resultaat stap 3'!T:T,0))</f>
        <v>#N/A</v>
      </c>
      <c r="AF124" s="109" t="e">
        <f>INDEX('4c. Resultaat stap 3'!P:P,MATCH($K124,'4c. Resultaat stap 3'!T:T,0))</f>
        <v>#N/A</v>
      </c>
      <c r="AG124" s="109" t="e">
        <f>INDEX('4c. Resultaat stap 3'!Q:Q,MATCH($K124,'4c. Resultaat stap 3'!T:T,0))</f>
        <v>#N/A</v>
      </c>
      <c r="AH124" s="109">
        <f t="shared" si="6"/>
        <v>0</v>
      </c>
      <c r="AI124" s="109" t="str">
        <f t="shared" si="7"/>
        <v>Niet kritiek</v>
      </c>
      <c r="AJ124" s="109" t="s">
        <v>198</v>
      </c>
      <c r="AK124" s="109"/>
      <c r="AL124" s="109" t="s">
        <v>2250</v>
      </c>
      <c r="AM124" s="109"/>
      <c r="AN124" s="109"/>
    </row>
    <row r="125" spans="1:40" ht="105" x14ac:dyDescent="0.25">
      <c r="A125" s="109" t="s">
        <v>85</v>
      </c>
      <c r="B125" s="109" t="s">
        <v>2164</v>
      </c>
      <c r="C125" s="109" t="s">
        <v>90</v>
      </c>
      <c r="D125" s="109">
        <v>561</v>
      </c>
      <c r="E125" s="109" t="s">
        <v>697</v>
      </c>
      <c r="F125" s="10" t="s">
        <v>2476</v>
      </c>
      <c r="G125" s="79" t="s">
        <v>139</v>
      </c>
      <c r="H125" s="110" t="str">
        <f>INDEX('4a. Resultaat stap 1'!E:E,MATCH($J125,'4a. Resultaat stap 1'!I:I,0))</f>
        <v>Nee</v>
      </c>
      <c r="I125" s="110" t="e">
        <f>INDEX(Datavalidatie!$L$2:$L$28,MATCH(Table325[[#This Row],[CATEGORIE_DOMEIN_GROEP]],Datavalidatie!$K$2:$K$28,0))</f>
        <v>#N/A</v>
      </c>
      <c r="J125" s="110" t="str">
        <f t="shared" si="4"/>
        <v>Ondersteunend proces_Marketing en communicatie_Interne communicatie</v>
      </c>
      <c r="K125" s="110" t="str">
        <f t="shared" si="5"/>
        <v>Ondersteunend proces_Marketing en communicatie_Interne communicatie_Beheren van postregistratie</v>
      </c>
      <c r="L125" s="109" t="str">
        <f>INDEX('4b. Resultaat stap 2'!E:E,MATCH($J125,'4b. Resultaat stap 2'!R:R,0))</f>
        <v>Laag</v>
      </c>
      <c r="M125" s="109" t="str">
        <f>INDEX('4b. Resultaat stap 2'!$F:$F,MATCH(J125,'4b. Resultaat stap 2'!$R:$R,0))</f>
        <v>Beperkte directe financiële gevolgen, hoewel belangrijk voor interne cohesie.</v>
      </c>
      <c r="N125" s="109" t="str">
        <f>INDEX('4b. Resultaat stap 2'!G:G,MATCH($J125,'4b. Resultaat stap 2'!R:R,0))</f>
        <v>Laag</v>
      </c>
      <c r="O125" s="109" t="str">
        <f>INDEX('4b. Resultaat stap 2'!H:H,MATCH($J125,'4b. Resultaat stap 2'!R:R,0))</f>
        <v>De onbeschikbaarheid, lekkage of aanpassing van informatie heeft een beperkte impact op de reputatie van het lokaal bestuur. Dit zal interne communicatie en communicatie naar betrokken belanghebbenden met zich meebrengen.</v>
      </c>
      <c r="P125" s="109" t="str">
        <f>INDEX('4b. Resultaat stap 2'!I:I,MATCH($J125,'4b. Resultaat stap 2'!R:R,0))</f>
        <v>Laag</v>
      </c>
      <c r="Q125" s="109" t="str">
        <f>INDEX('4b. Resultaat stap 2'!J:J,MATCH($J125,'4b. Resultaat stap 2'!R:R,0))</f>
        <v>De onbeschikbaarheid, lekkage of aanpassing van informatie kan leiden tot organisatorische problemen, maar heeft beperkte juridische gevolgen.</v>
      </c>
      <c r="R125" s="109" t="str">
        <f>INDEX('4b. Resultaat stap 2'!K:K,MATCH($J125,'4b. Resultaat stap 2'!R:R,0))</f>
        <v>Gemiddeld</v>
      </c>
      <c r="S125" s="109" t="str">
        <f>INDEX('4b. Resultaat stap 2'!L:L,MATCH($J125,'4b. Resultaat stap 2'!R:R,0))</f>
        <v>De onbeschikbaarheid, lekkage of aanpassing van informatie veroorzaakt een aanzienlijke verstoring van de dienstverlening. Het proces kan maximaal één week onbeschikbaar zijn zonder gevolgen voor de dienstverlening.</v>
      </c>
      <c r="T125" s="109" t="str">
        <f>INDEX('4b. Resultaat stap 2'!M:M,MATCH($J125,'4b. Resultaat stap 2'!R:R,0))</f>
        <v>Gemiddeld</v>
      </c>
      <c r="U125" s="109" t="str">
        <f>INDEX('4b. Resultaat stap 2'!N:N,MATCH($J125,'4b. Resultaat stap 2'!R:R,0))</f>
        <v>De onbeschikbaarheid of incorrectheid van informatie kan een aanzienlijke impact hebben op interne communicatie.</v>
      </c>
      <c r="V125" s="109" t="str">
        <f>INDEX('4b. Resultaat stap 2'!O:O,MATCH($J125,'4b. Resultaat stap 2'!R:R,0))</f>
        <v>Gemiddeld</v>
      </c>
      <c r="W125" s="109" t="e">
        <f>INDEX('4c. Resultaat stap 3'!G:G,MATCH($K125,'4c. Resultaat stap 3'!T:T,0))</f>
        <v>#N/A</v>
      </c>
      <c r="X125" s="109" t="e">
        <f>INDEX('4c. Resultaat stap 3'!H:H,MATCH($K125,'4c. Resultaat stap 3'!T:T,0))</f>
        <v>#N/A</v>
      </c>
      <c r="Y125" s="109" t="e">
        <f>INDEX('4c. Resultaat stap 3'!I:I,MATCH($K125,'4c. Resultaat stap 3'!T:T,0))</f>
        <v>#N/A</v>
      </c>
      <c r="Z125" s="109" t="e">
        <f>INDEX('4c. Resultaat stap 3'!J:J,MATCH($K125,'4c. Resultaat stap 3'!T:T,0))</f>
        <v>#N/A</v>
      </c>
      <c r="AA125" s="109" t="e">
        <f>INDEX('4c. Resultaat stap 3'!K:K,MATCH($K125,'4c. Resultaat stap 3'!T:T,0))</f>
        <v>#N/A</v>
      </c>
      <c r="AB125" s="109" t="e">
        <f>INDEX('4c. Resultaat stap 3'!L:L,MATCH($K125,'4c. Resultaat stap 3'!T:T,0))</f>
        <v>#N/A</v>
      </c>
      <c r="AC125" s="109" t="e">
        <f>INDEX('4c. Resultaat stap 3'!M:M,MATCH($K125,'4c. Resultaat stap 3'!T:T,0))</f>
        <v>#N/A</v>
      </c>
      <c r="AD125" s="109" t="e">
        <f>INDEX('4c. Resultaat stap 3'!N:N,MATCH($K125,'4c. Resultaat stap 3'!T:T,0))</f>
        <v>#N/A</v>
      </c>
      <c r="AE125" s="109" t="e">
        <f>INDEX('4c. Resultaat stap 3'!O:O,MATCH($K125,'4c. Resultaat stap 3'!T:T,0))</f>
        <v>#N/A</v>
      </c>
      <c r="AF125" s="109" t="e">
        <f>INDEX('4c. Resultaat stap 3'!P:P,MATCH($K125,'4c. Resultaat stap 3'!T:T,0))</f>
        <v>#N/A</v>
      </c>
      <c r="AG125" s="109" t="e">
        <f>INDEX('4c. Resultaat stap 3'!Q:Q,MATCH($K125,'4c. Resultaat stap 3'!T:T,0))</f>
        <v>#N/A</v>
      </c>
      <c r="AH125" s="109">
        <f t="shared" si="6"/>
        <v>0</v>
      </c>
      <c r="AI125" s="109" t="str">
        <f t="shared" si="7"/>
        <v>Niet kritiek</v>
      </c>
      <c r="AJ125" s="109" t="s">
        <v>198</v>
      </c>
      <c r="AK125" s="109" t="s">
        <v>2634</v>
      </c>
      <c r="AL125" s="109" t="s">
        <v>2252</v>
      </c>
      <c r="AM125" s="109"/>
      <c r="AN125" s="109" t="s">
        <v>2502</v>
      </c>
    </row>
    <row r="126" spans="1:40" ht="105" x14ac:dyDescent="0.25">
      <c r="A126" s="109" t="s">
        <v>85</v>
      </c>
      <c r="B126" s="109" t="s">
        <v>2164</v>
      </c>
      <c r="C126" s="109" t="s">
        <v>90</v>
      </c>
      <c r="D126" s="109">
        <v>562</v>
      </c>
      <c r="E126" s="109" t="s">
        <v>614</v>
      </c>
      <c r="F126" s="10" t="s">
        <v>2476</v>
      </c>
      <c r="G126" s="79" t="s">
        <v>139</v>
      </c>
      <c r="H126" s="110" t="str">
        <f>INDEX('4a. Resultaat stap 1'!E:E,MATCH($J126,'4a. Resultaat stap 1'!I:I,0))</f>
        <v>Nee</v>
      </c>
      <c r="I126" s="110" t="e">
        <f>INDEX(Datavalidatie!$L$2:$L$28,MATCH(Table325[[#This Row],[CATEGORIE_DOMEIN_GROEP]],Datavalidatie!$K$2:$K$28,0))</f>
        <v>#N/A</v>
      </c>
      <c r="J126" s="110" t="str">
        <f t="shared" si="4"/>
        <v>Ondersteunend proces_Marketing en communicatie_Interne communicatie</v>
      </c>
      <c r="K126" s="110" t="str">
        <f t="shared" si="5"/>
        <v>Ondersteunend proces_Marketing en communicatie_Interne communicatie_Beheren van communicatieplanning en monitoring</v>
      </c>
      <c r="L126" s="109" t="str">
        <f>INDEX('4b. Resultaat stap 2'!E:E,MATCH($J126,'4b. Resultaat stap 2'!R:R,0))</f>
        <v>Laag</v>
      </c>
      <c r="M126" s="109" t="str">
        <f>INDEX('4b. Resultaat stap 2'!$F:$F,MATCH(J126,'4b. Resultaat stap 2'!$R:$R,0))</f>
        <v>Beperkte directe financiële gevolgen, hoewel belangrijk voor interne cohesie.</v>
      </c>
      <c r="N126" s="109" t="str">
        <f>INDEX('4b. Resultaat stap 2'!G:G,MATCH($J126,'4b. Resultaat stap 2'!R:R,0))</f>
        <v>Laag</v>
      </c>
      <c r="O126" s="109" t="str">
        <f>INDEX('4b. Resultaat stap 2'!H:H,MATCH($J126,'4b. Resultaat stap 2'!R:R,0))</f>
        <v>De onbeschikbaarheid, lekkage of aanpassing van informatie heeft een beperkte impact op de reputatie van het lokaal bestuur. Dit zal interne communicatie en communicatie naar betrokken belanghebbenden met zich meebrengen.</v>
      </c>
      <c r="P126" s="109" t="str">
        <f>INDEX('4b. Resultaat stap 2'!I:I,MATCH($J126,'4b. Resultaat stap 2'!R:R,0))</f>
        <v>Laag</v>
      </c>
      <c r="Q126" s="109" t="str">
        <f>INDEX('4b. Resultaat stap 2'!J:J,MATCH($J126,'4b. Resultaat stap 2'!R:R,0))</f>
        <v>De onbeschikbaarheid, lekkage of aanpassing van informatie kan leiden tot organisatorische problemen, maar heeft beperkte juridische gevolgen.</v>
      </c>
      <c r="R126" s="109" t="str">
        <f>INDEX('4b. Resultaat stap 2'!K:K,MATCH($J126,'4b. Resultaat stap 2'!R:R,0))</f>
        <v>Gemiddeld</v>
      </c>
      <c r="S126" s="109" t="str">
        <f>INDEX('4b. Resultaat stap 2'!L:L,MATCH($J126,'4b. Resultaat stap 2'!R:R,0))</f>
        <v>De onbeschikbaarheid, lekkage of aanpassing van informatie veroorzaakt een aanzienlijke verstoring van de dienstverlening. Het proces kan maximaal één week onbeschikbaar zijn zonder gevolgen voor de dienstverlening.</v>
      </c>
      <c r="T126" s="109" t="str">
        <f>INDEX('4b. Resultaat stap 2'!M:M,MATCH($J126,'4b. Resultaat stap 2'!R:R,0))</f>
        <v>Gemiddeld</v>
      </c>
      <c r="U126" s="109" t="str">
        <f>INDEX('4b. Resultaat stap 2'!N:N,MATCH($J126,'4b. Resultaat stap 2'!R:R,0))</f>
        <v>De onbeschikbaarheid of incorrectheid van informatie kan een aanzienlijke impact hebben op interne communicatie.</v>
      </c>
      <c r="V126" s="109" t="str">
        <f>INDEX('4b. Resultaat stap 2'!O:O,MATCH($J126,'4b. Resultaat stap 2'!R:R,0))</f>
        <v>Gemiddeld</v>
      </c>
      <c r="W126" s="109" t="e">
        <f>INDEX('4c. Resultaat stap 3'!G:G,MATCH($K126,'4c. Resultaat stap 3'!T:T,0))</f>
        <v>#N/A</v>
      </c>
      <c r="X126" s="109" t="e">
        <f>INDEX('4c. Resultaat stap 3'!H:H,MATCH($K126,'4c. Resultaat stap 3'!T:T,0))</f>
        <v>#N/A</v>
      </c>
      <c r="Y126" s="109" t="e">
        <f>INDEX('4c. Resultaat stap 3'!I:I,MATCH($K126,'4c. Resultaat stap 3'!T:T,0))</f>
        <v>#N/A</v>
      </c>
      <c r="Z126" s="109" t="e">
        <f>INDEX('4c. Resultaat stap 3'!J:J,MATCH($K126,'4c. Resultaat stap 3'!T:T,0))</f>
        <v>#N/A</v>
      </c>
      <c r="AA126" s="109" t="e">
        <f>INDEX('4c. Resultaat stap 3'!K:K,MATCH($K126,'4c. Resultaat stap 3'!T:T,0))</f>
        <v>#N/A</v>
      </c>
      <c r="AB126" s="109" t="e">
        <f>INDEX('4c. Resultaat stap 3'!L:L,MATCH($K126,'4c. Resultaat stap 3'!T:T,0))</f>
        <v>#N/A</v>
      </c>
      <c r="AC126" s="109" t="e">
        <f>INDEX('4c. Resultaat stap 3'!M:M,MATCH($K126,'4c. Resultaat stap 3'!T:T,0))</f>
        <v>#N/A</v>
      </c>
      <c r="AD126" s="109" t="e">
        <f>INDEX('4c. Resultaat stap 3'!N:N,MATCH($K126,'4c. Resultaat stap 3'!T:T,0))</f>
        <v>#N/A</v>
      </c>
      <c r="AE126" s="109" t="e">
        <f>INDEX('4c. Resultaat stap 3'!O:O,MATCH($K126,'4c. Resultaat stap 3'!T:T,0))</f>
        <v>#N/A</v>
      </c>
      <c r="AF126" s="109" t="e">
        <f>INDEX('4c. Resultaat stap 3'!P:P,MATCH($K126,'4c. Resultaat stap 3'!T:T,0))</f>
        <v>#N/A</v>
      </c>
      <c r="AG126" s="109" t="e">
        <f>INDEX('4c. Resultaat stap 3'!Q:Q,MATCH($K126,'4c. Resultaat stap 3'!T:T,0))</f>
        <v>#N/A</v>
      </c>
      <c r="AH126" s="109">
        <f t="shared" si="6"/>
        <v>0</v>
      </c>
      <c r="AI126" s="109" t="str">
        <f t="shared" si="7"/>
        <v>Niet kritiek</v>
      </c>
      <c r="AJ126" s="109" t="s">
        <v>198</v>
      </c>
      <c r="AK126" s="109"/>
      <c r="AL126" s="109" t="s">
        <v>2250</v>
      </c>
      <c r="AM126" s="109"/>
      <c r="AN126" s="109"/>
    </row>
    <row r="127" spans="1:40" ht="105" x14ac:dyDescent="0.25">
      <c r="A127" s="109" t="s">
        <v>85</v>
      </c>
      <c r="B127" s="109" t="s">
        <v>2164</v>
      </c>
      <c r="C127" s="109" t="s">
        <v>90</v>
      </c>
      <c r="D127" s="109">
        <v>569</v>
      </c>
      <c r="E127" s="109" t="s">
        <v>699</v>
      </c>
      <c r="F127" s="10" t="s">
        <v>2476</v>
      </c>
      <c r="G127" s="79" t="s">
        <v>140</v>
      </c>
      <c r="H127" s="110" t="str">
        <f>INDEX('4a. Resultaat stap 1'!E:E,MATCH($J127,'4a. Resultaat stap 1'!I:I,0))</f>
        <v>Nee</v>
      </c>
      <c r="I127" s="110" t="e">
        <f>INDEX(Datavalidatie!$L$2:$L$28,MATCH(Table325[[#This Row],[CATEGORIE_DOMEIN_GROEP]],Datavalidatie!$K$2:$K$28,0))</f>
        <v>#N/A</v>
      </c>
      <c r="J127" s="110" t="str">
        <f t="shared" si="4"/>
        <v>Ondersteunend proces_Marketing en communicatie_Interne communicatie</v>
      </c>
      <c r="K127" s="110" t="str">
        <f t="shared" si="5"/>
        <v>Ondersteunend proces_Marketing en communicatie_Interne communicatie_Coördineren en uitvoeren van interne communicatie</v>
      </c>
      <c r="L127" s="109" t="str">
        <f>INDEX('4b. Resultaat stap 2'!E:E,MATCH($J127,'4b. Resultaat stap 2'!R:R,0))</f>
        <v>Laag</v>
      </c>
      <c r="M127" s="109" t="str">
        <f>INDEX('4b. Resultaat stap 2'!$F:$F,MATCH(J127,'4b. Resultaat stap 2'!$R:$R,0))</f>
        <v>Beperkte directe financiële gevolgen, hoewel belangrijk voor interne cohesie.</v>
      </c>
      <c r="N127" s="109" t="str">
        <f>INDEX('4b. Resultaat stap 2'!G:G,MATCH($J127,'4b. Resultaat stap 2'!R:R,0))</f>
        <v>Laag</v>
      </c>
      <c r="O127" s="109" t="str">
        <f>INDEX('4b. Resultaat stap 2'!H:H,MATCH($J127,'4b. Resultaat stap 2'!R:R,0))</f>
        <v>De onbeschikbaarheid, lekkage of aanpassing van informatie heeft een beperkte impact op de reputatie van het lokaal bestuur. Dit zal interne communicatie en communicatie naar betrokken belanghebbenden met zich meebrengen.</v>
      </c>
      <c r="P127" s="109" t="str">
        <f>INDEX('4b. Resultaat stap 2'!I:I,MATCH($J127,'4b. Resultaat stap 2'!R:R,0))</f>
        <v>Laag</v>
      </c>
      <c r="Q127" s="109" t="str">
        <f>INDEX('4b. Resultaat stap 2'!J:J,MATCH($J127,'4b. Resultaat stap 2'!R:R,0))</f>
        <v>De onbeschikbaarheid, lekkage of aanpassing van informatie kan leiden tot organisatorische problemen, maar heeft beperkte juridische gevolgen.</v>
      </c>
      <c r="R127" s="109" t="str">
        <f>INDEX('4b. Resultaat stap 2'!K:K,MATCH($J127,'4b. Resultaat stap 2'!R:R,0))</f>
        <v>Gemiddeld</v>
      </c>
      <c r="S127" s="109" t="str">
        <f>INDEX('4b. Resultaat stap 2'!L:L,MATCH($J127,'4b. Resultaat stap 2'!R:R,0))</f>
        <v>De onbeschikbaarheid, lekkage of aanpassing van informatie veroorzaakt een aanzienlijke verstoring van de dienstverlening. Het proces kan maximaal één week onbeschikbaar zijn zonder gevolgen voor de dienstverlening.</v>
      </c>
      <c r="T127" s="109" t="str">
        <f>INDEX('4b. Resultaat stap 2'!M:M,MATCH($J127,'4b. Resultaat stap 2'!R:R,0))</f>
        <v>Gemiddeld</v>
      </c>
      <c r="U127" s="109" t="str">
        <f>INDEX('4b. Resultaat stap 2'!N:N,MATCH($J127,'4b. Resultaat stap 2'!R:R,0))</f>
        <v>De onbeschikbaarheid of incorrectheid van informatie kan een aanzienlijke impact hebben op interne communicatie.</v>
      </c>
      <c r="V127" s="109" t="str">
        <f>INDEX('4b. Resultaat stap 2'!O:O,MATCH($J127,'4b. Resultaat stap 2'!R:R,0))</f>
        <v>Gemiddeld</v>
      </c>
      <c r="W127" s="109" t="e">
        <f>INDEX('4c. Resultaat stap 3'!G:G,MATCH($K127,'4c. Resultaat stap 3'!T:T,0))</f>
        <v>#N/A</v>
      </c>
      <c r="X127" s="109" t="e">
        <f>INDEX('4c. Resultaat stap 3'!H:H,MATCH($K127,'4c. Resultaat stap 3'!T:T,0))</f>
        <v>#N/A</v>
      </c>
      <c r="Y127" s="109" t="e">
        <f>INDEX('4c. Resultaat stap 3'!I:I,MATCH($K127,'4c. Resultaat stap 3'!T:T,0))</f>
        <v>#N/A</v>
      </c>
      <c r="Z127" s="109" t="e">
        <f>INDEX('4c. Resultaat stap 3'!J:J,MATCH($K127,'4c. Resultaat stap 3'!T:T,0))</f>
        <v>#N/A</v>
      </c>
      <c r="AA127" s="109" t="e">
        <f>INDEX('4c. Resultaat stap 3'!K:K,MATCH($K127,'4c. Resultaat stap 3'!T:T,0))</f>
        <v>#N/A</v>
      </c>
      <c r="AB127" s="109" t="e">
        <f>INDEX('4c. Resultaat stap 3'!L:L,MATCH($K127,'4c. Resultaat stap 3'!T:T,0))</f>
        <v>#N/A</v>
      </c>
      <c r="AC127" s="109" t="e">
        <f>INDEX('4c. Resultaat stap 3'!M:M,MATCH($K127,'4c. Resultaat stap 3'!T:T,0))</f>
        <v>#N/A</v>
      </c>
      <c r="AD127" s="109" t="e">
        <f>INDEX('4c. Resultaat stap 3'!N:N,MATCH($K127,'4c. Resultaat stap 3'!T:T,0))</f>
        <v>#N/A</v>
      </c>
      <c r="AE127" s="109" t="e">
        <f>INDEX('4c. Resultaat stap 3'!O:O,MATCH($K127,'4c. Resultaat stap 3'!T:T,0))</f>
        <v>#N/A</v>
      </c>
      <c r="AF127" s="109" t="e">
        <f>INDEX('4c. Resultaat stap 3'!P:P,MATCH($K127,'4c. Resultaat stap 3'!T:T,0))</f>
        <v>#N/A</v>
      </c>
      <c r="AG127" s="109" t="e">
        <f>INDEX('4c. Resultaat stap 3'!Q:Q,MATCH($K127,'4c. Resultaat stap 3'!T:T,0))</f>
        <v>#N/A</v>
      </c>
      <c r="AH127" s="109">
        <f t="shared" si="6"/>
        <v>0</v>
      </c>
      <c r="AI127" s="109" t="str">
        <f t="shared" si="7"/>
        <v>Niet kritiek</v>
      </c>
      <c r="AJ127" s="109" t="s">
        <v>198</v>
      </c>
      <c r="AK127" s="109"/>
      <c r="AL127" s="109" t="s">
        <v>2250</v>
      </c>
      <c r="AM127" s="109"/>
      <c r="AN127" s="109"/>
    </row>
    <row r="128" spans="1:40" ht="105" x14ac:dyDescent="0.25">
      <c r="A128" s="109" t="s">
        <v>85</v>
      </c>
      <c r="B128" s="109" t="s">
        <v>2164</v>
      </c>
      <c r="C128" s="109" t="s">
        <v>91</v>
      </c>
      <c r="D128" s="109">
        <v>453</v>
      </c>
      <c r="E128" s="109" t="s">
        <v>709</v>
      </c>
      <c r="F128" s="10" t="s">
        <v>2476</v>
      </c>
      <c r="G128" s="79" t="s">
        <v>139</v>
      </c>
      <c r="H128" s="110" t="str">
        <f>INDEX('4a. Resultaat stap 1'!E:E,MATCH($J128,'4a. Resultaat stap 1'!I:I,0))</f>
        <v>Nee</v>
      </c>
      <c r="I128" s="110" t="e">
        <f>INDEX(Datavalidatie!$L$2:$L$28,MATCH(Table325[[#This Row],[CATEGORIE_DOMEIN_GROEP]],Datavalidatie!$K$2:$K$28,0))</f>
        <v>#N/A</v>
      </c>
      <c r="J128" s="110" t="str">
        <f t="shared" si="4"/>
        <v>Ondersteunend proces_Marketing en communicatie_Klachten en meldingen</v>
      </c>
      <c r="K128" s="110" t="str">
        <f t="shared" si="5"/>
        <v>Ondersteunend proces_Marketing en communicatie_Klachten en meldingen_Coördineren van klachtenbeheer</v>
      </c>
      <c r="L128" s="109" t="str">
        <f>INDEX('4b. Resultaat stap 2'!E:E,MATCH($J128,'4b. Resultaat stap 2'!R:R,0))</f>
        <v>Gemiddeld</v>
      </c>
      <c r="M128" s="109" t="str">
        <f>INDEX('4b. Resultaat stap 2'!$F:$F,MATCH(J128,'4b. Resultaat stap 2'!$R:$R,0))</f>
        <v>Problemen kunnen aanzienlijke kosten veroorzaken.</v>
      </c>
      <c r="N128" s="109" t="str">
        <f>INDEX('4b. Resultaat stap 2'!G:G,MATCH($J128,'4b. Resultaat stap 2'!R:R,0))</f>
        <v>Gemiddeld</v>
      </c>
      <c r="O128" s="109" t="str">
        <f>INDEX('4b. Resultaat stap 2'!H:H,MATCH($J128,'4b. Resultaat stap 2'!R:R,0))</f>
        <v>De onbeschikbaarheid, lekkage of aanpassing van informatie heeft een aanzienlijke impact op de reputatie van het lokaal bestuur. Dit zal éénmalige negatieve berichtgeving in de pers met zich meebrengen.</v>
      </c>
      <c r="P128" s="109" t="str">
        <f>INDEX('4b. Resultaat stap 2'!I:I,MATCH($J128,'4b. Resultaat stap 2'!R:R,0))</f>
        <v>Gemiddeld</v>
      </c>
      <c r="Q128" s="109" t="str">
        <f>INDEX('4b. Resultaat stap 2'!J:J,MATCH($J128,'4b. Resultaat stap 2'!R:R,0))</f>
        <v>De onbeschikbaarheid, lekkage of aanpassing van informatie kan leiden tot aanzienlijke juridische gevolgen zoals aanmaningen.</v>
      </c>
      <c r="R128" s="109" t="str">
        <f>INDEX('4b. Resultaat stap 2'!K:K,MATCH($J128,'4b. Resultaat stap 2'!R:R,0))</f>
        <v>Laag</v>
      </c>
      <c r="S128" s="109" t="str">
        <f>INDEX('4b. Resultaat stap 2'!L:L,MATCH($J128,'4b. Resultaat stap 2'!R:R,0))</f>
        <v>De onbeschikbaarheid, lekkage of aanpassing van informatie veroorzaakt een beperkte verstoring van de dienstverlening. Het proces kan maximaal één maand onbeschikbaar zijn zonder gevolgen voor de dienstverlening.</v>
      </c>
      <c r="T128" s="109" t="str">
        <f>INDEX('4b. Resultaat stap 2'!M:M,MATCH($J128,'4b. Resultaat stap 2'!R:R,0))</f>
        <v>Laag</v>
      </c>
      <c r="U128" s="109" t="str">
        <f>INDEX('4b. Resultaat stap 2'!N:N,MATCH($J128,'4b. Resultaat stap 2'!R:R,0))</f>
        <v>De onbeschikbaarheid of incorrectheid van informatie heeft een beperkte impact op de gebruikers, met compensatie mogelijk en maximaal 20% van de gebruikers geïmpacteerd.</v>
      </c>
      <c r="V128" s="109" t="str">
        <f>INDEX('4b. Resultaat stap 2'!O:O,MATCH($J128,'4b. Resultaat stap 2'!R:R,0))</f>
        <v>Gemiddeld</v>
      </c>
      <c r="W128" s="109" t="e">
        <f>INDEX('4c. Resultaat stap 3'!G:G,MATCH($K128,'4c. Resultaat stap 3'!T:T,0))</f>
        <v>#N/A</v>
      </c>
      <c r="X128" s="109" t="e">
        <f>INDEX('4c. Resultaat stap 3'!H:H,MATCH($K128,'4c. Resultaat stap 3'!T:T,0))</f>
        <v>#N/A</v>
      </c>
      <c r="Y128" s="109" t="e">
        <f>INDEX('4c. Resultaat stap 3'!I:I,MATCH($K128,'4c. Resultaat stap 3'!T:T,0))</f>
        <v>#N/A</v>
      </c>
      <c r="Z128" s="109" t="e">
        <f>INDEX('4c. Resultaat stap 3'!J:J,MATCH($K128,'4c. Resultaat stap 3'!T:T,0))</f>
        <v>#N/A</v>
      </c>
      <c r="AA128" s="109" t="e">
        <f>INDEX('4c. Resultaat stap 3'!K:K,MATCH($K128,'4c. Resultaat stap 3'!T:T,0))</f>
        <v>#N/A</v>
      </c>
      <c r="AB128" s="109" t="e">
        <f>INDEX('4c. Resultaat stap 3'!L:L,MATCH($K128,'4c. Resultaat stap 3'!T:T,0))</f>
        <v>#N/A</v>
      </c>
      <c r="AC128" s="109" t="e">
        <f>INDEX('4c. Resultaat stap 3'!M:M,MATCH($K128,'4c. Resultaat stap 3'!T:T,0))</f>
        <v>#N/A</v>
      </c>
      <c r="AD128" s="109" t="e">
        <f>INDEX('4c. Resultaat stap 3'!N:N,MATCH($K128,'4c. Resultaat stap 3'!T:T,0))</f>
        <v>#N/A</v>
      </c>
      <c r="AE128" s="109" t="e">
        <f>INDEX('4c. Resultaat stap 3'!O:O,MATCH($K128,'4c. Resultaat stap 3'!T:T,0))</f>
        <v>#N/A</v>
      </c>
      <c r="AF128" s="109" t="e">
        <f>INDEX('4c. Resultaat stap 3'!P:P,MATCH($K128,'4c. Resultaat stap 3'!T:T,0))</f>
        <v>#N/A</v>
      </c>
      <c r="AG128" s="109" t="e">
        <f>INDEX('4c. Resultaat stap 3'!Q:Q,MATCH($K128,'4c. Resultaat stap 3'!T:T,0))</f>
        <v>#N/A</v>
      </c>
      <c r="AH128" s="109">
        <f t="shared" si="6"/>
        <v>0</v>
      </c>
      <c r="AI128" s="109" t="str">
        <f t="shared" si="7"/>
        <v>Niet kritiek</v>
      </c>
      <c r="AJ128" s="109" t="s">
        <v>198</v>
      </c>
      <c r="AK128" s="109" t="s">
        <v>2634</v>
      </c>
      <c r="AL128" s="109" t="s">
        <v>2252</v>
      </c>
      <c r="AM128" s="109"/>
      <c r="AN128" s="109" t="s">
        <v>2502</v>
      </c>
    </row>
    <row r="129" spans="1:40" ht="105" x14ac:dyDescent="0.25">
      <c r="A129" s="109" t="s">
        <v>85</v>
      </c>
      <c r="B129" s="109" t="s">
        <v>2164</v>
      </c>
      <c r="C129" s="109" t="s">
        <v>91</v>
      </c>
      <c r="D129" s="109">
        <v>454</v>
      </c>
      <c r="E129" s="109" t="s">
        <v>710</v>
      </c>
      <c r="F129" s="10" t="s">
        <v>2476</v>
      </c>
      <c r="G129" s="79" t="s">
        <v>139</v>
      </c>
      <c r="H129" s="110" t="str">
        <f>INDEX('4a. Resultaat stap 1'!E:E,MATCH($J129,'4a. Resultaat stap 1'!I:I,0))</f>
        <v>Nee</v>
      </c>
      <c r="I129" s="110" t="e">
        <f>INDEX(Datavalidatie!$L$2:$L$28,MATCH(Table325[[#This Row],[CATEGORIE_DOMEIN_GROEP]],Datavalidatie!$K$2:$K$28,0))</f>
        <v>#N/A</v>
      </c>
      <c r="J129" s="110" t="str">
        <f t="shared" si="4"/>
        <v>Ondersteunend proces_Marketing en communicatie_Klachten en meldingen</v>
      </c>
      <c r="K129" s="110" t="str">
        <f t="shared" si="5"/>
        <v>Ondersteunend proces_Marketing en communicatie_Klachten en meldingen_Coördineren van meldingenbeheer</v>
      </c>
      <c r="L129" s="109" t="str">
        <f>INDEX('4b. Resultaat stap 2'!E:E,MATCH($J129,'4b. Resultaat stap 2'!R:R,0))</f>
        <v>Gemiddeld</v>
      </c>
      <c r="M129" s="109" t="str">
        <f>INDEX('4b. Resultaat stap 2'!$F:$F,MATCH(J129,'4b. Resultaat stap 2'!$R:$R,0))</f>
        <v>Problemen kunnen aanzienlijke kosten veroorzaken.</v>
      </c>
      <c r="N129" s="109" t="str">
        <f>INDEX('4b. Resultaat stap 2'!G:G,MATCH($J129,'4b. Resultaat stap 2'!R:R,0))</f>
        <v>Gemiddeld</v>
      </c>
      <c r="O129" s="109" t="str">
        <f>INDEX('4b. Resultaat stap 2'!H:H,MATCH($J129,'4b. Resultaat stap 2'!R:R,0))</f>
        <v>De onbeschikbaarheid, lekkage of aanpassing van informatie heeft een aanzienlijke impact op de reputatie van het lokaal bestuur. Dit zal éénmalige negatieve berichtgeving in de pers met zich meebrengen.</v>
      </c>
      <c r="P129" s="109" t="str">
        <f>INDEX('4b. Resultaat stap 2'!I:I,MATCH($J129,'4b. Resultaat stap 2'!R:R,0))</f>
        <v>Gemiddeld</v>
      </c>
      <c r="Q129" s="109" t="str">
        <f>INDEX('4b. Resultaat stap 2'!J:J,MATCH($J129,'4b. Resultaat stap 2'!R:R,0))</f>
        <v>De onbeschikbaarheid, lekkage of aanpassing van informatie kan leiden tot aanzienlijke juridische gevolgen zoals aanmaningen.</v>
      </c>
      <c r="R129" s="109" t="str">
        <f>INDEX('4b. Resultaat stap 2'!K:K,MATCH($J129,'4b. Resultaat stap 2'!R:R,0))</f>
        <v>Laag</v>
      </c>
      <c r="S129" s="109" t="str">
        <f>INDEX('4b. Resultaat stap 2'!L:L,MATCH($J129,'4b. Resultaat stap 2'!R:R,0))</f>
        <v>De onbeschikbaarheid, lekkage of aanpassing van informatie veroorzaakt een beperkte verstoring van de dienstverlening. Het proces kan maximaal één maand onbeschikbaar zijn zonder gevolgen voor de dienstverlening.</v>
      </c>
      <c r="T129" s="109" t="str">
        <f>INDEX('4b. Resultaat stap 2'!M:M,MATCH($J129,'4b. Resultaat stap 2'!R:R,0))</f>
        <v>Laag</v>
      </c>
      <c r="U129" s="109" t="str">
        <f>INDEX('4b. Resultaat stap 2'!N:N,MATCH($J129,'4b. Resultaat stap 2'!R:R,0))</f>
        <v>De onbeschikbaarheid of incorrectheid van informatie heeft een beperkte impact op de gebruikers, met compensatie mogelijk en maximaal 20% van de gebruikers geïmpacteerd.</v>
      </c>
      <c r="V129" s="109" t="str">
        <f>INDEX('4b. Resultaat stap 2'!O:O,MATCH($J129,'4b. Resultaat stap 2'!R:R,0))</f>
        <v>Gemiddeld</v>
      </c>
      <c r="W129" s="109" t="e">
        <f>INDEX('4c. Resultaat stap 3'!G:G,MATCH($K129,'4c. Resultaat stap 3'!T:T,0))</f>
        <v>#N/A</v>
      </c>
      <c r="X129" s="109" t="e">
        <f>INDEX('4c. Resultaat stap 3'!H:H,MATCH($K129,'4c. Resultaat stap 3'!T:T,0))</f>
        <v>#N/A</v>
      </c>
      <c r="Y129" s="109" t="e">
        <f>INDEX('4c. Resultaat stap 3'!I:I,MATCH($K129,'4c. Resultaat stap 3'!T:T,0))</f>
        <v>#N/A</v>
      </c>
      <c r="Z129" s="109" t="e">
        <f>INDEX('4c. Resultaat stap 3'!J:J,MATCH($K129,'4c. Resultaat stap 3'!T:T,0))</f>
        <v>#N/A</v>
      </c>
      <c r="AA129" s="109" t="e">
        <f>INDEX('4c. Resultaat stap 3'!K:K,MATCH($K129,'4c. Resultaat stap 3'!T:T,0))</f>
        <v>#N/A</v>
      </c>
      <c r="AB129" s="109" t="e">
        <f>INDEX('4c. Resultaat stap 3'!L:L,MATCH($K129,'4c. Resultaat stap 3'!T:T,0))</f>
        <v>#N/A</v>
      </c>
      <c r="AC129" s="109" t="e">
        <f>INDEX('4c. Resultaat stap 3'!M:M,MATCH($K129,'4c. Resultaat stap 3'!T:T,0))</f>
        <v>#N/A</v>
      </c>
      <c r="AD129" s="109" t="e">
        <f>INDEX('4c. Resultaat stap 3'!N:N,MATCH($K129,'4c. Resultaat stap 3'!T:T,0))</f>
        <v>#N/A</v>
      </c>
      <c r="AE129" s="109" t="e">
        <f>INDEX('4c. Resultaat stap 3'!O:O,MATCH($K129,'4c. Resultaat stap 3'!T:T,0))</f>
        <v>#N/A</v>
      </c>
      <c r="AF129" s="109" t="e">
        <f>INDEX('4c. Resultaat stap 3'!P:P,MATCH($K129,'4c. Resultaat stap 3'!T:T,0))</f>
        <v>#N/A</v>
      </c>
      <c r="AG129" s="109" t="e">
        <f>INDEX('4c. Resultaat stap 3'!Q:Q,MATCH($K129,'4c. Resultaat stap 3'!T:T,0))</f>
        <v>#N/A</v>
      </c>
      <c r="AH129" s="109">
        <f t="shared" si="6"/>
        <v>0</v>
      </c>
      <c r="AI129" s="109" t="str">
        <f t="shared" si="7"/>
        <v>Niet kritiek</v>
      </c>
      <c r="AJ129" s="109" t="s">
        <v>198</v>
      </c>
      <c r="AK129" s="109"/>
      <c r="AL129" s="109" t="s">
        <v>2250</v>
      </c>
      <c r="AM129" s="109"/>
      <c r="AN129" s="109"/>
    </row>
    <row r="130" spans="1:40" ht="105" x14ac:dyDescent="0.25">
      <c r="A130" s="109" t="s">
        <v>85</v>
      </c>
      <c r="B130" s="109" t="s">
        <v>2164</v>
      </c>
      <c r="C130" s="109" t="s">
        <v>92</v>
      </c>
      <c r="D130" s="109">
        <v>422</v>
      </c>
      <c r="E130" s="109" t="s">
        <v>799</v>
      </c>
      <c r="F130" s="10" t="s">
        <v>2476</v>
      </c>
      <c r="G130" s="79" t="s">
        <v>139</v>
      </c>
      <c r="H130" s="110" t="str">
        <f>INDEX('4a. Resultaat stap 1'!E:E,MATCH($J130,'4a. Resultaat stap 1'!I:I,0))</f>
        <v>Nee</v>
      </c>
      <c r="I130" s="110" t="e">
        <f>INDEX(Datavalidatie!$L$2:$L$28,MATCH(Table325[[#This Row],[CATEGORIE_DOMEIN_GROEP]],Datavalidatie!$K$2:$K$28,0))</f>
        <v>#N/A</v>
      </c>
      <c r="J130" s="110" t="str">
        <f t="shared" si="4"/>
        <v>Ondersteunend proces_Marketing en communicatie_Sensibilisatie</v>
      </c>
      <c r="K130" s="110" t="str">
        <f t="shared" si="5"/>
        <v>Ondersteunend proces_Marketing en communicatie_Sensibilisatie_Sensibiliseren omtrent natuur en milieu (bv. zwerfvuil, carpooling, informatieavonden, milieubescherming, burgemeestersconvenant voor klimaat en energie, consultaties,...)</v>
      </c>
      <c r="L130" s="109" t="str">
        <f>INDEX('4b. Resultaat stap 2'!E:E,MATCH($J130,'4b. Resultaat stap 2'!R:R,0))</f>
        <v>Laag</v>
      </c>
      <c r="M130" s="109" t="str">
        <f>INDEX('4b. Resultaat stap 2'!$F:$F,MATCH(J130,'4b. Resultaat stap 2'!$R:$R,0))</f>
        <v>Beperkte directe financiële gevolgen, hoewel belangrijk voor bewustwording.</v>
      </c>
      <c r="N130" s="109" t="str">
        <f>INDEX('4b. Resultaat stap 2'!G:G,MATCH($J130,'4b. Resultaat stap 2'!R:R,0))</f>
        <v>Laag</v>
      </c>
      <c r="O130" s="109" t="str">
        <f>INDEX('4b. Resultaat stap 2'!H:H,MATCH($J130,'4b. Resultaat stap 2'!R:R,0))</f>
        <v>De onbeschikbaarheid, lekkage of aanpassing van informatie heeft een beperkte impact op de reputatie van het lokaal bestuur. Dit zal interne communicatie en communicatie naar betrokken belanghebbenden met zich meebrengen.</v>
      </c>
      <c r="P130" s="109" t="str">
        <f>INDEX('4b. Resultaat stap 2'!I:I,MATCH($J130,'4b. Resultaat stap 2'!R:R,0))</f>
        <v>Laag</v>
      </c>
      <c r="Q130" s="109" t="str">
        <f>INDEX('4b. Resultaat stap 2'!J:J,MATCH($J130,'4b. Resultaat stap 2'!R:R,0))</f>
        <v>De onbeschikbaarheid, lekkage of aanpassing van informatie kan leiden tot organisatorische problemen, maar heeft beperkte juridische gevolgen.</v>
      </c>
      <c r="R130" s="109" t="str">
        <f>INDEX('4b. Resultaat stap 2'!K:K,MATCH($J130,'4b. Resultaat stap 2'!R:R,0))</f>
        <v>Zeer laag</v>
      </c>
      <c r="S130" s="109" t="str">
        <f>INDEX('4b. Resultaat stap 2'!L:L,MATCH($J130,'4b. Resultaat stap 2'!R:R,0))</f>
        <v>De onbeschikbaarheid, lekkage of aanpassing van de informatie brengt zeer beperkte juridische gevolgen voor het lokaal bestuur met zich mee en vertaalt zich louter in een overtreding van normen en waarden.</v>
      </c>
      <c r="T130" s="109" t="str">
        <f>INDEX('4b. Resultaat stap 2'!M:M,MATCH($J130,'4b. Resultaat stap 2'!R:R,0))</f>
        <v>Laag</v>
      </c>
      <c r="U130" s="109" t="str">
        <f>INDEX('4b. Resultaat stap 2'!N:N,MATCH($J130,'4b. Resultaat stap 2'!R:R,0))</f>
        <v>De onbeschikbaarheid of incorrectheid van informatie heeft een beperkte impact op sensibilisatie, met compensatie mogelijk en maximaal 20% van de gebruikers geïmpacteerd.</v>
      </c>
      <c r="V130" s="109" t="str">
        <f>INDEX('4b. Resultaat stap 2'!O:O,MATCH($J130,'4b. Resultaat stap 2'!R:R,0))</f>
        <v>Laag</v>
      </c>
      <c r="W130" s="109" t="e">
        <f>INDEX('4c. Resultaat stap 3'!G:G,MATCH($K130,'4c. Resultaat stap 3'!T:T,0))</f>
        <v>#N/A</v>
      </c>
      <c r="X130" s="109" t="e">
        <f>INDEX('4c. Resultaat stap 3'!H:H,MATCH($K130,'4c. Resultaat stap 3'!T:T,0))</f>
        <v>#N/A</v>
      </c>
      <c r="Y130" s="109" t="e">
        <f>INDEX('4c. Resultaat stap 3'!I:I,MATCH($K130,'4c. Resultaat stap 3'!T:T,0))</f>
        <v>#N/A</v>
      </c>
      <c r="Z130" s="109" t="e">
        <f>INDEX('4c. Resultaat stap 3'!J:J,MATCH($K130,'4c. Resultaat stap 3'!T:T,0))</f>
        <v>#N/A</v>
      </c>
      <c r="AA130" s="109" t="e">
        <f>INDEX('4c. Resultaat stap 3'!K:K,MATCH($K130,'4c. Resultaat stap 3'!T:T,0))</f>
        <v>#N/A</v>
      </c>
      <c r="AB130" s="109" t="e">
        <f>INDEX('4c. Resultaat stap 3'!L:L,MATCH($K130,'4c. Resultaat stap 3'!T:T,0))</f>
        <v>#N/A</v>
      </c>
      <c r="AC130" s="109" t="e">
        <f>INDEX('4c. Resultaat stap 3'!M:M,MATCH($K130,'4c. Resultaat stap 3'!T:T,0))</f>
        <v>#N/A</v>
      </c>
      <c r="AD130" s="109" t="e">
        <f>INDEX('4c. Resultaat stap 3'!N:N,MATCH($K130,'4c. Resultaat stap 3'!T:T,0))</f>
        <v>#N/A</v>
      </c>
      <c r="AE130" s="109" t="e">
        <f>INDEX('4c. Resultaat stap 3'!O:O,MATCH($K130,'4c. Resultaat stap 3'!T:T,0))</f>
        <v>#N/A</v>
      </c>
      <c r="AF130" s="109" t="e">
        <f>INDEX('4c. Resultaat stap 3'!P:P,MATCH($K130,'4c. Resultaat stap 3'!T:T,0))</f>
        <v>#N/A</v>
      </c>
      <c r="AG130" s="109" t="e">
        <f>INDEX('4c. Resultaat stap 3'!Q:Q,MATCH($K130,'4c. Resultaat stap 3'!T:T,0))</f>
        <v>#N/A</v>
      </c>
      <c r="AH130" s="109">
        <f t="shared" si="6"/>
        <v>0</v>
      </c>
      <c r="AI130" s="109" t="str">
        <f t="shared" si="7"/>
        <v>Niet kritiek</v>
      </c>
      <c r="AJ130" s="109" t="s">
        <v>198</v>
      </c>
      <c r="AK130" s="109"/>
      <c r="AL130" s="109" t="s">
        <v>2250</v>
      </c>
      <c r="AM130" s="109"/>
      <c r="AN130" s="109"/>
    </row>
    <row r="131" spans="1:40" ht="105" x14ac:dyDescent="0.25">
      <c r="A131" s="109" t="s">
        <v>85</v>
      </c>
      <c r="B131" s="109" t="s">
        <v>2164</v>
      </c>
      <c r="C131" s="109" t="s">
        <v>92</v>
      </c>
      <c r="D131" s="109">
        <v>423</v>
      </c>
      <c r="E131" s="109" t="s">
        <v>800</v>
      </c>
      <c r="F131" s="10" t="s">
        <v>2476</v>
      </c>
      <c r="G131" s="79" t="s">
        <v>139</v>
      </c>
      <c r="H131" s="110" t="str">
        <f>INDEX('4a. Resultaat stap 1'!E:E,MATCH($J131,'4a. Resultaat stap 1'!I:I,0))</f>
        <v>Nee</v>
      </c>
      <c r="I131" s="110" t="e">
        <f>INDEX(Datavalidatie!$L$2:$L$28,MATCH(Table325[[#This Row],[CATEGORIE_DOMEIN_GROEP]],Datavalidatie!$K$2:$K$28,0))</f>
        <v>#N/A</v>
      </c>
      <c r="J131" s="110" t="str">
        <f t="shared" si="4"/>
        <v>Ondersteunend proces_Marketing en communicatie_Sensibilisatie</v>
      </c>
      <c r="K131" s="110" t="str">
        <f t="shared" si="5"/>
        <v>Ondersteunend proces_Marketing en communicatie_Sensibilisatie_Sensibiliseren omtrent veiligheid (bv. beveiliging woningen)</v>
      </c>
      <c r="L131" s="109" t="str">
        <f>INDEX('4b. Resultaat stap 2'!E:E,MATCH($J131,'4b. Resultaat stap 2'!R:R,0))</f>
        <v>Laag</v>
      </c>
      <c r="M131" s="109" t="str">
        <f>INDEX('4b. Resultaat stap 2'!$F:$F,MATCH(J131,'4b. Resultaat stap 2'!$R:$R,0))</f>
        <v>Beperkte directe financiële gevolgen, hoewel belangrijk voor bewustwording.</v>
      </c>
      <c r="N131" s="109" t="str">
        <f>INDEX('4b. Resultaat stap 2'!G:G,MATCH($J131,'4b. Resultaat stap 2'!R:R,0))</f>
        <v>Laag</v>
      </c>
      <c r="O131" s="109" t="str">
        <f>INDEX('4b. Resultaat stap 2'!H:H,MATCH($J131,'4b. Resultaat stap 2'!R:R,0))</f>
        <v>De onbeschikbaarheid, lekkage of aanpassing van informatie heeft een beperkte impact op de reputatie van het lokaal bestuur. Dit zal interne communicatie en communicatie naar betrokken belanghebbenden met zich meebrengen.</v>
      </c>
      <c r="P131" s="109" t="str">
        <f>INDEX('4b. Resultaat stap 2'!I:I,MATCH($J131,'4b. Resultaat stap 2'!R:R,0))</f>
        <v>Laag</v>
      </c>
      <c r="Q131" s="109" t="str">
        <f>INDEX('4b. Resultaat stap 2'!J:J,MATCH($J131,'4b. Resultaat stap 2'!R:R,0))</f>
        <v>De onbeschikbaarheid, lekkage of aanpassing van informatie kan leiden tot organisatorische problemen, maar heeft beperkte juridische gevolgen.</v>
      </c>
      <c r="R131" s="109" t="str">
        <f>INDEX('4b. Resultaat stap 2'!K:K,MATCH($J131,'4b. Resultaat stap 2'!R:R,0))</f>
        <v>Zeer laag</v>
      </c>
      <c r="S131" s="109" t="str">
        <f>INDEX('4b. Resultaat stap 2'!L:L,MATCH($J131,'4b. Resultaat stap 2'!R:R,0))</f>
        <v>De onbeschikbaarheid, lekkage of aanpassing van de informatie brengt zeer beperkte juridische gevolgen voor het lokaal bestuur met zich mee en vertaalt zich louter in een overtreding van normen en waarden.</v>
      </c>
      <c r="T131" s="109" t="str">
        <f>INDEX('4b. Resultaat stap 2'!M:M,MATCH($J131,'4b. Resultaat stap 2'!R:R,0))</f>
        <v>Laag</v>
      </c>
      <c r="U131" s="109" t="str">
        <f>INDEX('4b. Resultaat stap 2'!N:N,MATCH($J131,'4b. Resultaat stap 2'!R:R,0))</f>
        <v>De onbeschikbaarheid of incorrectheid van informatie heeft een beperkte impact op sensibilisatie, met compensatie mogelijk en maximaal 20% van de gebruikers geïmpacteerd.</v>
      </c>
      <c r="V131" s="109" t="str">
        <f>INDEX('4b. Resultaat stap 2'!O:O,MATCH($J131,'4b. Resultaat stap 2'!R:R,0))</f>
        <v>Laag</v>
      </c>
      <c r="W131" s="109" t="e">
        <f>INDEX('4c. Resultaat stap 3'!G:G,MATCH($K131,'4c. Resultaat stap 3'!T:T,0))</f>
        <v>#N/A</v>
      </c>
      <c r="X131" s="109" t="e">
        <f>INDEX('4c. Resultaat stap 3'!H:H,MATCH($K131,'4c. Resultaat stap 3'!T:T,0))</f>
        <v>#N/A</v>
      </c>
      <c r="Y131" s="109" t="e">
        <f>INDEX('4c. Resultaat stap 3'!I:I,MATCH($K131,'4c. Resultaat stap 3'!T:T,0))</f>
        <v>#N/A</v>
      </c>
      <c r="Z131" s="109" t="e">
        <f>INDEX('4c. Resultaat stap 3'!J:J,MATCH($K131,'4c. Resultaat stap 3'!T:T,0))</f>
        <v>#N/A</v>
      </c>
      <c r="AA131" s="109" t="e">
        <f>INDEX('4c. Resultaat stap 3'!K:K,MATCH($K131,'4c. Resultaat stap 3'!T:T,0))</f>
        <v>#N/A</v>
      </c>
      <c r="AB131" s="109" t="e">
        <f>INDEX('4c. Resultaat stap 3'!L:L,MATCH($K131,'4c. Resultaat stap 3'!T:T,0))</f>
        <v>#N/A</v>
      </c>
      <c r="AC131" s="109" t="e">
        <f>INDEX('4c. Resultaat stap 3'!M:M,MATCH($K131,'4c. Resultaat stap 3'!T:T,0))</f>
        <v>#N/A</v>
      </c>
      <c r="AD131" s="109" t="e">
        <f>INDEX('4c. Resultaat stap 3'!N:N,MATCH($K131,'4c. Resultaat stap 3'!T:T,0))</f>
        <v>#N/A</v>
      </c>
      <c r="AE131" s="109" t="e">
        <f>INDEX('4c. Resultaat stap 3'!O:O,MATCH($K131,'4c. Resultaat stap 3'!T:T,0))</f>
        <v>#N/A</v>
      </c>
      <c r="AF131" s="109" t="e">
        <f>INDEX('4c. Resultaat stap 3'!P:P,MATCH($K131,'4c. Resultaat stap 3'!T:T,0))</f>
        <v>#N/A</v>
      </c>
      <c r="AG131" s="109" t="e">
        <f>INDEX('4c. Resultaat stap 3'!Q:Q,MATCH($K131,'4c. Resultaat stap 3'!T:T,0))</f>
        <v>#N/A</v>
      </c>
      <c r="AH131" s="109">
        <f t="shared" si="6"/>
        <v>0</v>
      </c>
      <c r="AI131" s="109" t="str">
        <f t="shared" si="7"/>
        <v>Niet kritiek</v>
      </c>
      <c r="AJ131" s="109" t="s">
        <v>198</v>
      </c>
      <c r="AK131" s="109"/>
      <c r="AL131" s="109" t="s">
        <v>2250</v>
      </c>
      <c r="AM131" s="109"/>
      <c r="AN131" s="109"/>
    </row>
    <row r="132" spans="1:40" ht="105" x14ac:dyDescent="0.25">
      <c r="A132" s="109" t="s">
        <v>85</v>
      </c>
      <c r="B132" s="109" t="s">
        <v>2164</v>
      </c>
      <c r="C132" s="109" t="s">
        <v>92</v>
      </c>
      <c r="D132" s="109">
        <v>424</v>
      </c>
      <c r="E132" s="109" t="s">
        <v>801</v>
      </c>
      <c r="F132" s="10" t="s">
        <v>2476</v>
      </c>
      <c r="G132" s="79" t="s">
        <v>139</v>
      </c>
      <c r="H132" s="110" t="str">
        <f>INDEX('4a. Resultaat stap 1'!E:E,MATCH($J132,'4a. Resultaat stap 1'!I:I,0))</f>
        <v>Nee</v>
      </c>
      <c r="I132" s="110" t="e">
        <f>INDEX(Datavalidatie!$L$2:$L$28,MATCH(Table325[[#This Row],[CATEGORIE_DOMEIN_GROEP]],Datavalidatie!$K$2:$K$28,0))</f>
        <v>#N/A</v>
      </c>
      <c r="J132" s="110" t="str">
        <f t="shared" si="4"/>
        <v>Ondersteunend proces_Marketing en communicatie_Sensibilisatie</v>
      </c>
      <c r="K132" s="110" t="str">
        <f t="shared" si="5"/>
        <v>Ondersteunend proces_Marketing en communicatie_Sensibilisatie_Sensibiliseren omtrent economische zaken (bescherming en  voorlichting verbruiker)</v>
      </c>
      <c r="L132" s="109" t="str">
        <f>INDEX('4b. Resultaat stap 2'!E:E,MATCH($J132,'4b. Resultaat stap 2'!R:R,0))</f>
        <v>Laag</v>
      </c>
      <c r="M132" s="109" t="str">
        <f>INDEX('4b. Resultaat stap 2'!$F:$F,MATCH(J132,'4b. Resultaat stap 2'!$R:$R,0))</f>
        <v>Beperkte directe financiële gevolgen, hoewel belangrijk voor bewustwording.</v>
      </c>
      <c r="N132" s="109" t="str">
        <f>INDEX('4b. Resultaat stap 2'!G:G,MATCH($J132,'4b. Resultaat stap 2'!R:R,0))</f>
        <v>Laag</v>
      </c>
      <c r="O132" s="109" t="str">
        <f>INDEX('4b. Resultaat stap 2'!H:H,MATCH($J132,'4b. Resultaat stap 2'!R:R,0))</f>
        <v>De onbeschikbaarheid, lekkage of aanpassing van informatie heeft een beperkte impact op de reputatie van het lokaal bestuur. Dit zal interne communicatie en communicatie naar betrokken belanghebbenden met zich meebrengen.</v>
      </c>
      <c r="P132" s="109" t="str">
        <f>INDEX('4b. Resultaat stap 2'!I:I,MATCH($J132,'4b. Resultaat stap 2'!R:R,0))</f>
        <v>Laag</v>
      </c>
      <c r="Q132" s="109" t="str">
        <f>INDEX('4b. Resultaat stap 2'!J:J,MATCH($J132,'4b. Resultaat stap 2'!R:R,0))</f>
        <v>De onbeschikbaarheid, lekkage of aanpassing van informatie kan leiden tot organisatorische problemen, maar heeft beperkte juridische gevolgen.</v>
      </c>
      <c r="R132" s="109" t="str">
        <f>INDEX('4b. Resultaat stap 2'!K:K,MATCH($J132,'4b. Resultaat stap 2'!R:R,0))</f>
        <v>Zeer laag</v>
      </c>
      <c r="S132" s="109" t="str">
        <f>INDEX('4b. Resultaat stap 2'!L:L,MATCH($J132,'4b. Resultaat stap 2'!R:R,0))</f>
        <v>De onbeschikbaarheid, lekkage of aanpassing van de informatie brengt zeer beperkte juridische gevolgen voor het lokaal bestuur met zich mee en vertaalt zich louter in een overtreding van normen en waarden.</v>
      </c>
      <c r="T132" s="109" t="str">
        <f>INDEX('4b. Resultaat stap 2'!M:M,MATCH($J132,'4b. Resultaat stap 2'!R:R,0))</f>
        <v>Laag</v>
      </c>
      <c r="U132" s="109" t="str">
        <f>INDEX('4b. Resultaat stap 2'!N:N,MATCH($J132,'4b. Resultaat stap 2'!R:R,0))</f>
        <v>De onbeschikbaarheid of incorrectheid van informatie heeft een beperkte impact op sensibilisatie, met compensatie mogelijk en maximaal 20% van de gebruikers geïmpacteerd.</v>
      </c>
      <c r="V132" s="109" t="str">
        <f>INDEX('4b. Resultaat stap 2'!O:O,MATCH($J132,'4b. Resultaat stap 2'!R:R,0))</f>
        <v>Laag</v>
      </c>
      <c r="W132" s="109" t="e">
        <f>INDEX('4c. Resultaat stap 3'!G:G,MATCH($K132,'4c. Resultaat stap 3'!T:T,0))</f>
        <v>#N/A</v>
      </c>
      <c r="X132" s="109" t="e">
        <f>INDEX('4c. Resultaat stap 3'!H:H,MATCH($K132,'4c. Resultaat stap 3'!T:T,0))</f>
        <v>#N/A</v>
      </c>
      <c r="Y132" s="109" t="e">
        <f>INDEX('4c. Resultaat stap 3'!I:I,MATCH($K132,'4c. Resultaat stap 3'!T:T,0))</f>
        <v>#N/A</v>
      </c>
      <c r="Z132" s="109" t="e">
        <f>INDEX('4c. Resultaat stap 3'!J:J,MATCH($K132,'4c. Resultaat stap 3'!T:T,0))</f>
        <v>#N/A</v>
      </c>
      <c r="AA132" s="109" t="e">
        <f>INDEX('4c. Resultaat stap 3'!K:K,MATCH($K132,'4c. Resultaat stap 3'!T:T,0))</f>
        <v>#N/A</v>
      </c>
      <c r="AB132" s="109" t="e">
        <f>INDEX('4c. Resultaat stap 3'!L:L,MATCH($K132,'4c. Resultaat stap 3'!T:T,0))</f>
        <v>#N/A</v>
      </c>
      <c r="AC132" s="109" t="e">
        <f>INDEX('4c. Resultaat stap 3'!M:M,MATCH($K132,'4c. Resultaat stap 3'!T:T,0))</f>
        <v>#N/A</v>
      </c>
      <c r="AD132" s="109" t="e">
        <f>INDEX('4c. Resultaat stap 3'!N:N,MATCH($K132,'4c. Resultaat stap 3'!T:T,0))</f>
        <v>#N/A</v>
      </c>
      <c r="AE132" s="109" t="e">
        <f>INDEX('4c. Resultaat stap 3'!O:O,MATCH($K132,'4c. Resultaat stap 3'!T:T,0))</f>
        <v>#N/A</v>
      </c>
      <c r="AF132" s="109" t="e">
        <f>INDEX('4c. Resultaat stap 3'!P:P,MATCH($K132,'4c. Resultaat stap 3'!T:T,0))</f>
        <v>#N/A</v>
      </c>
      <c r="AG132" s="109" t="e">
        <f>INDEX('4c. Resultaat stap 3'!Q:Q,MATCH($K132,'4c. Resultaat stap 3'!T:T,0))</f>
        <v>#N/A</v>
      </c>
      <c r="AH132" s="109">
        <f t="shared" si="6"/>
        <v>0</v>
      </c>
      <c r="AI132" s="109" t="str">
        <f t="shared" si="7"/>
        <v>Niet kritiek</v>
      </c>
      <c r="AJ132" s="109" t="s">
        <v>198</v>
      </c>
      <c r="AK132" s="109"/>
      <c r="AL132" s="109" t="s">
        <v>2250</v>
      </c>
      <c r="AM132" s="109"/>
      <c r="AN132" s="109"/>
    </row>
    <row r="133" spans="1:40" ht="105" x14ac:dyDescent="0.25">
      <c r="A133" s="109" t="s">
        <v>85</v>
      </c>
      <c r="B133" s="109" t="s">
        <v>2164</v>
      </c>
      <c r="C133" s="109" t="s">
        <v>92</v>
      </c>
      <c r="D133" s="109">
        <v>425</v>
      </c>
      <c r="E133" s="109" t="s">
        <v>802</v>
      </c>
      <c r="F133" s="10" t="s">
        <v>2476</v>
      </c>
      <c r="G133" s="79" t="s">
        <v>139</v>
      </c>
      <c r="H133" s="110" t="str">
        <f>INDEX('4a. Resultaat stap 1'!E:E,MATCH($J133,'4a. Resultaat stap 1'!I:I,0))</f>
        <v>Nee</v>
      </c>
      <c r="I133" s="110" t="e">
        <f>INDEX(Datavalidatie!$L$2:$L$28,MATCH(Table325[[#This Row],[CATEGORIE_DOMEIN_GROEP]],Datavalidatie!$K$2:$K$28,0))</f>
        <v>#N/A</v>
      </c>
      <c r="J133" s="110" t="str">
        <f t="shared" si="4"/>
        <v>Ondersteunend proces_Marketing en communicatie_Sensibilisatie</v>
      </c>
      <c r="K133" s="110" t="str">
        <f t="shared" si="5"/>
        <v>Ondersteunend proces_Marketing en communicatie_Sensibilisatie_Sensibiliseren omtrent gezondheid (bv. inenting, preventie, gevaarlijke producten,...)</v>
      </c>
      <c r="L133" s="109" t="str">
        <f>INDEX('4b. Resultaat stap 2'!E:E,MATCH($J133,'4b. Resultaat stap 2'!R:R,0))</f>
        <v>Laag</v>
      </c>
      <c r="M133" s="109" t="str">
        <f>INDEX('4b. Resultaat stap 2'!$F:$F,MATCH(J133,'4b. Resultaat stap 2'!$R:$R,0))</f>
        <v>Beperkte directe financiële gevolgen, hoewel belangrijk voor bewustwording.</v>
      </c>
      <c r="N133" s="109" t="str">
        <f>INDEX('4b. Resultaat stap 2'!G:G,MATCH($J133,'4b. Resultaat stap 2'!R:R,0))</f>
        <v>Laag</v>
      </c>
      <c r="O133" s="109" t="str">
        <f>INDEX('4b. Resultaat stap 2'!H:H,MATCH($J133,'4b. Resultaat stap 2'!R:R,0))</f>
        <v>De onbeschikbaarheid, lekkage of aanpassing van informatie heeft een beperkte impact op de reputatie van het lokaal bestuur. Dit zal interne communicatie en communicatie naar betrokken belanghebbenden met zich meebrengen.</v>
      </c>
      <c r="P133" s="109" t="str">
        <f>INDEX('4b. Resultaat stap 2'!I:I,MATCH($J133,'4b. Resultaat stap 2'!R:R,0))</f>
        <v>Laag</v>
      </c>
      <c r="Q133" s="109" t="str">
        <f>INDEX('4b. Resultaat stap 2'!J:J,MATCH($J133,'4b. Resultaat stap 2'!R:R,0))</f>
        <v>De onbeschikbaarheid, lekkage of aanpassing van informatie kan leiden tot organisatorische problemen, maar heeft beperkte juridische gevolgen.</v>
      </c>
      <c r="R133" s="109" t="str">
        <f>INDEX('4b. Resultaat stap 2'!K:K,MATCH($J133,'4b. Resultaat stap 2'!R:R,0))</f>
        <v>Zeer laag</v>
      </c>
      <c r="S133" s="109" t="str">
        <f>INDEX('4b. Resultaat stap 2'!L:L,MATCH($J133,'4b. Resultaat stap 2'!R:R,0))</f>
        <v>De onbeschikbaarheid, lekkage of aanpassing van de informatie brengt zeer beperkte juridische gevolgen voor het lokaal bestuur met zich mee en vertaalt zich louter in een overtreding van normen en waarden.</v>
      </c>
      <c r="T133" s="109" t="str">
        <f>INDEX('4b. Resultaat stap 2'!M:M,MATCH($J133,'4b. Resultaat stap 2'!R:R,0))</f>
        <v>Laag</v>
      </c>
      <c r="U133" s="109" t="str">
        <f>INDEX('4b. Resultaat stap 2'!N:N,MATCH($J133,'4b. Resultaat stap 2'!R:R,0))</f>
        <v>De onbeschikbaarheid of incorrectheid van informatie heeft een beperkte impact op sensibilisatie, met compensatie mogelijk en maximaal 20% van de gebruikers geïmpacteerd.</v>
      </c>
      <c r="V133" s="109" t="str">
        <f>INDEX('4b. Resultaat stap 2'!O:O,MATCH($J133,'4b. Resultaat stap 2'!R:R,0))</f>
        <v>Laag</v>
      </c>
      <c r="W133" s="109" t="e">
        <f>INDEX('4c. Resultaat stap 3'!G:G,MATCH($K133,'4c. Resultaat stap 3'!T:T,0))</f>
        <v>#N/A</v>
      </c>
      <c r="X133" s="109" t="e">
        <f>INDEX('4c. Resultaat stap 3'!H:H,MATCH($K133,'4c. Resultaat stap 3'!T:T,0))</f>
        <v>#N/A</v>
      </c>
      <c r="Y133" s="109" t="e">
        <f>INDEX('4c. Resultaat stap 3'!I:I,MATCH($K133,'4c. Resultaat stap 3'!T:T,0))</f>
        <v>#N/A</v>
      </c>
      <c r="Z133" s="109" t="e">
        <f>INDEX('4c. Resultaat stap 3'!J:J,MATCH($K133,'4c. Resultaat stap 3'!T:T,0))</f>
        <v>#N/A</v>
      </c>
      <c r="AA133" s="109" t="e">
        <f>INDEX('4c. Resultaat stap 3'!K:K,MATCH($K133,'4c. Resultaat stap 3'!T:T,0))</f>
        <v>#N/A</v>
      </c>
      <c r="AB133" s="109" t="e">
        <f>INDEX('4c. Resultaat stap 3'!L:L,MATCH($K133,'4c. Resultaat stap 3'!T:T,0))</f>
        <v>#N/A</v>
      </c>
      <c r="AC133" s="109" t="e">
        <f>INDEX('4c. Resultaat stap 3'!M:M,MATCH($K133,'4c. Resultaat stap 3'!T:T,0))</f>
        <v>#N/A</v>
      </c>
      <c r="AD133" s="109" t="e">
        <f>INDEX('4c. Resultaat stap 3'!N:N,MATCH($K133,'4c. Resultaat stap 3'!T:T,0))</f>
        <v>#N/A</v>
      </c>
      <c r="AE133" s="109" t="e">
        <f>INDEX('4c. Resultaat stap 3'!O:O,MATCH($K133,'4c. Resultaat stap 3'!T:T,0))</f>
        <v>#N/A</v>
      </c>
      <c r="AF133" s="109" t="e">
        <f>INDEX('4c. Resultaat stap 3'!P:P,MATCH($K133,'4c. Resultaat stap 3'!T:T,0))</f>
        <v>#N/A</v>
      </c>
      <c r="AG133" s="109" t="e">
        <f>INDEX('4c. Resultaat stap 3'!Q:Q,MATCH($K133,'4c. Resultaat stap 3'!T:T,0))</f>
        <v>#N/A</v>
      </c>
      <c r="AH133" s="109">
        <f t="shared" si="6"/>
        <v>0</v>
      </c>
      <c r="AI133" s="109" t="str">
        <f t="shared" si="7"/>
        <v>Niet kritiek</v>
      </c>
      <c r="AJ133" s="109" t="s">
        <v>198</v>
      </c>
      <c r="AK133" s="109"/>
      <c r="AL133" s="109" t="s">
        <v>2250</v>
      </c>
      <c r="AM133" s="109"/>
      <c r="AN133" s="109"/>
    </row>
    <row r="134" spans="1:40" ht="105" x14ac:dyDescent="0.25">
      <c r="A134" s="109" t="s">
        <v>85</v>
      </c>
      <c r="B134" s="109" t="s">
        <v>2164</v>
      </c>
      <c r="C134" s="109" t="s">
        <v>215</v>
      </c>
      <c r="D134" s="109">
        <v>765</v>
      </c>
      <c r="E134" s="109" t="s">
        <v>2160</v>
      </c>
      <c r="F134" s="10" t="s">
        <v>2476</v>
      </c>
      <c r="G134" s="79" t="s">
        <v>2158</v>
      </c>
      <c r="H134" s="110" t="str">
        <f>INDEX('4a. Resultaat stap 1'!E:E,MATCH($J134,'4a. Resultaat stap 1'!I:I,0))</f>
        <v>Nee</v>
      </c>
      <c r="I134" s="110" t="e">
        <f>INDEX(Datavalidatie!$L$2:$L$28,MATCH(Table325[[#This Row],[CATEGORIE_DOMEIN_GROEP]],Datavalidatie!$K$2:$K$28,0))</f>
        <v>#N/A</v>
      </c>
      <c r="J134" s="110" t="str">
        <f t="shared" si="4"/>
        <v>Ondersteunend proces_Marketing en communicatie_Vragen</v>
      </c>
      <c r="K134" s="110" t="str">
        <f t="shared" si="5"/>
        <v>Ondersteunend proces_Marketing en communicatie_Vragen_Informeren over en opvolgen van recht op inzage door burger</v>
      </c>
      <c r="L134" s="109" t="str">
        <f>INDEX('4b. Resultaat stap 2'!E:E,MATCH($J134,'4b. Resultaat stap 2'!R:R,0))</f>
        <v>Laag</v>
      </c>
      <c r="M134" s="109" t="str">
        <f>INDEX('4b. Resultaat stap 2'!$F:$F,MATCH(J134,'4b. Resultaat stap 2'!$R:$R,0))</f>
        <v>Beperkte directe financiële gevolgen, hoewel belangrijk voor informatievoorziening.</v>
      </c>
      <c r="N134" s="109" t="str">
        <f>INDEX('4b. Resultaat stap 2'!G:G,MATCH($J134,'4b. Resultaat stap 2'!R:R,0))</f>
        <v>Laag</v>
      </c>
      <c r="O134" s="109" t="str">
        <f>INDEX('4b. Resultaat stap 2'!H:H,MATCH($J134,'4b. Resultaat stap 2'!R:R,0))</f>
        <v>De onbeschikbaarheid, lekkage of aanpassing van informatie heeft een beperkte impact op de reputatie van het lokaal bestuur. Dit zal interne communicatie en communicatie naar betrokken belanghebbenden met zich meebrengen.</v>
      </c>
      <c r="P134" s="109" t="str">
        <f>INDEX('4b. Resultaat stap 2'!I:I,MATCH($J134,'4b. Resultaat stap 2'!R:R,0))</f>
        <v>Laag</v>
      </c>
      <c r="Q134" s="109" t="str">
        <f>INDEX('4b. Resultaat stap 2'!J:J,MATCH($J134,'4b. Resultaat stap 2'!R:R,0))</f>
        <v>De onbeschikbaarheid, lekkage of aanpassing van informatie kan leiden tot organisatorische problemen, maar heeft beperkte juridische gevolgen.</v>
      </c>
      <c r="R134" s="109" t="str">
        <f>INDEX('4b. Resultaat stap 2'!K:K,MATCH($J134,'4b. Resultaat stap 2'!R:R,0))</f>
        <v>Laag</v>
      </c>
      <c r="S134" s="109" t="str">
        <f>INDEX('4b. Resultaat stap 2'!L:L,MATCH($J134,'4b. Resultaat stap 2'!R:R,0))</f>
        <v>De onbeschikbaarheid, lekkage of aanpassing van informatie veroorzaakt een beperkte verstoring van de dienstverlening. Het proces kan maximaal één maand onbeschikbaar zijn zonder gevolgen voor de dienstverlening.</v>
      </c>
      <c r="T134" s="109" t="str">
        <f>INDEX('4b. Resultaat stap 2'!M:M,MATCH($J134,'4b. Resultaat stap 2'!R:R,0))</f>
        <v>Laag</v>
      </c>
      <c r="U134" s="109" t="str">
        <f>INDEX('4b. Resultaat stap 2'!N:N,MATCH($J134,'4b. Resultaat stap 2'!R:R,0))</f>
        <v>De onbeschikbaarheid of incorrectheid van informatie heeft een beperkte impact op het beantwoorden van vragen, met compensatie mogelijk en maximaal 20% van de gebruikers geïmpacteerd.</v>
      </c>
      <c r="V134" s="109" t="str">
        <f>INDEX('4b. Resultaat stap 2'!O:O,MATCH($J134,'4b. Resultaat stap 2'!R:R,0))</f>
        <v>Laag</v>
      </c>
      <c r="W134" s="109" t="e">
        <f>INDEX('4c. Resultaat stap 3'!G:G,MATCH($K134,'4c. Resultaat stap 3'!T:T,0))</f>
        <v>#N/A</v>
      </c>
      <c r="X134" s="109" t="e">
        <f>INDEX('4c. Resultaat stap 3'!H:H,MATCH($K134,'4c. Resultaat stap 3'!T:T,0))</f>
        <v>#N/A</v>
      </c>
      <c r="Y134" s="109" t="e">
        <f>INDEX('4c. Resultaat stap 3'!I:I,MATCH($K134,'4c. Resultaat stap 3'!T:T,0))</f>
        <v>#N/A</v>
      </c>
      <c r="Z134" s="109" t="e">
        <f>INDEX('4c. Resultaat stap 3'!J:J,MATCH($K134,'4c. Resultaat stap 3'!T:T,0))</f>
        <v>#N/A</v>
      </c>
      <c r="AA134" s="109" t="e">
        <f>INDEX('4c. Resultaat stap 3'!K:K,MATCH($K134,'4c. Resultaat stap 3'!T:T,0))</f>
        <v>#N/A</v>
      </c>
      <c r="AB134" s="109" t="e">
        <f>INDEX('4c. Resultaat stap 3'!L:L,MATCH($K134,'4c. Resultaat stap 3'!T:T,0))</f>
        <v>#N/A</v>
      </c>
      <c r="AC134" s="109" t="e">
        <f>INDEX('4c. Resultaat stap 3'!M:M,MATCH($K134,'4c. Resultaat stap 3'!T:T,0))</f>
        <v>#N/A</v>
      </c>
      <c r="AD134" s="109" t="e">
        <f>INDEX('4c. Resultaat stap 3'!N:N,MATCH($K134,'4c. Resultaat stap 3'!T:T,0))</f>
        <v>#N/A</v>
      </c>
      <c r="AE134" s="109" t="e">
        <f>INDEX('4c. Resultaat stap 3'!O:O,MATCH($K134,'4c. Resultaat stap 3'!T:T,0))</f>
        <v>#N/A</v>
      </c>
      <c r="AF134" s="109" t="e">
        <f>INDEX('4c. Resultaat stap 3'!P:P,MATCH($K134,'4c. Resultaat stap 3'!T:T,0))</f>
        <v>#N/A</v>
      </c>
      <c r="AG134" s="109" t="e">
        <f>INDEX('4c. Resultaat stap 3'!Q:Q,MATCH($K134,'4c. Resultaat stap 3'!T:T,0))</f>
        <v>#N/A</v>
      </c>
      <c r="AH134" s="109">
        <f t="shared" si="6"/>
        <v>0</v>
      </c>
      <c r="AI134" s="109" t="str">
        <f t="shared" si="7"/>
        <v>Niet kritiek</v>
      </c>
      <c r="AJ134" s="109" t="s">
        <v>198</v>
      </c>
      <c r="AK134" s="109"/>
      <c r="AL134" s="109" t="s">
        <v>2250</v>
      </c>
      <c r="AM134" s="109"/>
      <c r="AN134" s="109"/>
    </row>
    <row r="135" spans="1:40" ht="105" x14ac:dyDescent="0.25">
      <c r="A135" s="109" t="s">
        <v>85</v>
      </c>
      <c r="B135" s="109" t="s">
        <v>2164</v>
      </c>
      <c r="C135" s="109" t="s">
        <v>215</v>
      </c>
      <c r="D135" s="109">
        <v>559</v>
      </c>
      <c r="E135" s="109" t="s">
        <v>835</v>
      </c>
      <c r="F135" s="10" t="s">
        <v>2476</v>
      </c>
      <c r="G135" s="79" t="s">
        <v>139</v>
      </c>
      <c r="H135" s="110" t="str">
        <f>INDEX('4a. Resultaat stap 1'!E:E,MATCH($J135,'4a. Resultaat stap 1'!I:I,0))</f>
        <v>Nee</v>
      </c>
      <c r="I135" s="110" t="e">
        <f>INDEX(Datavalidatie!$L$2:$L$28,MATCH(Table325[[#This Row],[CATEGORIE_DOMEIN_GROEP]],Datavalidatie!$K$2:$K$28,0))</f>
        <v>#N/A</v>
      </c>
      <c r="J135" s="110" t="str">
        <f t="shared" ref="J135:J198" si="8">A135&amp;"_"&amp;B135&amp;"_"&amp;C135</f>
        <v>Ondersteunend proces_Marketing en communicatie_Vragen</v>
      </c>
      <c r="K135" s="110" t="str">
        <f t="shared" ref="K135:K198" si="9">A135&amp;"_"&amp;B135&amp;"_"&amp;C135&amp;"_"&amp;E135</f>
        <v>Ondersteunend proces_Marketing en communicatie_Vragen_Opvolgen vragen openbaarheid van bestuur</v>
      </c>
      <c r="L135" s="109" t="str">
        <f>INDEX('4b. Resultaat stap 2'!E:E,MATCH($J135,'4b. Resultaat stap 2'!R:R,0))</f>
        <v>Laag</v>
      </c>
      <c r="M135" s="109" t="str">
        <f>INDEX('4b. Resultaat stap 2'!$F:$F,MATCH(J135,'4b. Resultaat stap 2'!$R:$R,0))</f>
        <v>Beperkte directe financiële gevolgen, hoewel belangrijk voor informatievoorziening.</v>
      </c>
      <c r="N135" s="109" t="str">
        <f>INDEX('4b. Resultaat stap 2'!G:G,MATCH($J135,'4b. Resultaat stap 2'!R:R,0))</f>
        <v>Laag</v>
      </c>
      <c r="O135" s="109" t="str">
        <f>INDEX('4b. Resultaat stap 2'!H:H,MATCH($J135,'4b. Resultaat stap 2'!R:R,0))</f>
        <v>De onbeschikbaarheid, lekkage of aanpassing van informatie heeft een beperkte impact op de reputatie van het lokaal bestuur. Dit zal interne communicatie en communicatie naar betrokken belanghebbenden met zich meebrengen.</v>
      </c>
      <c r="P135" s="109" t="str">
        <f>INDEX('4b. Resultaat stap 2'!I:I,MATCH($J135,'4b. Resultaat stap 2'!R:R,0))</f>
        <v>Laag</v>
      </c>
      <c r="Q135" s="109" t="str">
        <f>INDEX('4b. Resultaat stap 2'!J:J,MATCH($J135,'4b. Resultaat stap 2'!R:R,0))</f>
        <v>De onbeschikbaarheid, lekkage of aanpassing van informatie kan leiden tot organisatorische problemen, maar heeft beperkte juridische gevolgen.</v>
      </c>
      <c r="R135" s="109" t="str">
        <f>INDEX('4b. Resultaat stap 2'!K:K,MATCH($J135,'4b. Resultaat stap 2'!R:R,0))</f>
        <v>Laag</v>
      </c>
      <c r="S135" s="109" t="str">
        <f>INDEX('4b. Resultaat stap 2'!L:L,MATCH($J135,'4b. Resultaat stap 2'!R:R,0))</f>
        <v>De onbeschikbaarheid, lekkage of aanpassing van informatie veroorzaakt een beperkte verstoring van de dienstverlening. Het proces kan maximaal één maand onbeschikbaar zijn zonder gevolgen voor de dienstverlening.</v>
      </c>
      <c r="T135" s="109" t="str">
        <f>INDEX('4b. Resultaat stap 2'!M:M,MATCH($J135,'4b. Resultaat stap 2'!R:R,0))</f>
        <v>Laag</v>
      </c>
      <c r="U135" s="109" t="str">
        <f>INDEX('4b. Resultaat stap 2'!N:N,MATCH($J135,'4b. Resultaat stap 2'!R:R,0))</f>
        <v>De onbeschikbaarheid of incorrectheid van informatie heeft een beperkte impact op het beantwoorden van vragen, met compensatie mogelijk en maximaal 20% van de gebruikers geïmpacteerd.</v>
      </c>
      <c r="V135" s="109" t="str">
        <f>INDEX('4b. Resultaat stap 2'!O:O,MATCH($J135,'4b. Resultaat stap 2'!R:R,0))</f>
        <v>Laag</v>
      </c>
      <c r="W135" s="109" t="e">
        <f>INDEX('4c. Resultaat stap 3'!G:G,MATCH($K135,'4c. Resultaat stap 3'!T:T,0))</f>
        <v>#N/A</v>
      </c>
      <c r="X135" s="109" t="e">
        <f>INDEX('4c. Resultaat stap 3'!H:H,MATCH($K135,'4c. Resultaat stap 3'!T:T,0))</f>
        <v>#N/A</v>
      </c>
      <c r="Y135" s="109" t="e">
        <f>INDEX('4c. Resultaat stap 3'!I:I,MATCH($K135,'4c. Resultaat stap 3'!T:T,0))</f>
        <v>#N/A</v>
      </c>
      <c r="Z135" s="109" t="e">
        <f>INDEX('4c. Resultaat stap 3'!J:J,MATCH($K135,'4c. Resultaat stap 3'!T:T,0))</f>
        <v>#N/A</v>
      </c>
      <c r="AA135" s="109" t="e">
        <f>INDEX('4c. Resultaat stap 3'!K:K,MATCH($K135,'4c. Resultaat stap 3'!T:T,0))</f>
        <v>#N/A</v>
      </c>
      <c r="AB135" s="109" t="e">
        <f>INDEX('4c. Resultaat stap 3'!L:L,MATCH($K135,'4c. Resultaat stap 3'!T:T,0))</f>
        <v>#N/A</v>
      </c>
      <c r="AC135" s="109" t="e">
        <f>INDEX('4c. Resultaat stap 3'!M:M,MATCH($K135,'4c. Resultaat stap 3'!T:T,0))</f>
        <v>#N/A</v>
      </c>
      <c r="AD135" s="109" t="e">
        <f>INDEX('4c. Resultaat stap 3'!N:N,MATCH($K135,'4c. Resultaat stap 3'!T:T,0))</f>
        <v>#N/A</v>
      </c>
      <c r="AE135" s="109" t="e">
        <f>INDEX('4c. Resultaat stap 3'!O:O,MATCH($K135,'4c. Resultaat stap 3'!T:T,0))</f>
        <v>#N/A</v>
      </c>
      <c r="AF135" s="109" t="e">
        <f>INDEX('4c. Resultaat stap 3'!P:P,MATCH($K135,'4c. Resultaat stap 3'!T:T,0))</f>
        <v>#N/A</v>
      </c>
      <c r="AG135" s="109" t="e">
        <f>INDEX('4c. Resultaat stap 3'!Q:Q,MATCH($K135,'4c. Resultaat stap 3'!T:T,0))</f>
        <v>#N/A</v>
      </c>
      <c r="AH135" s="109">
        <f t="shared" ref="AH135:AH198" si="10">COUNTIF($W135:$AF135,"Kritiek")</f>
        <v>0</v>
      </c>
      <c r="AI135" s="109" t="str">
        <f t="shared" ref="AI135:AI198" si="11">IFERROR(IF($AG135="Kritiek", "Kritiek", "Niet kritiek"),"Niet kritiek")</f>
        <v>Niet kritiek</v>
      </c>
      <c r="AJ135" s="109" t="s">
        <v>198</v>
      </c>
      <c r="AK135" s="109" t="s">
        <v>2634</v>
      </c>
      <c r="AL135" s="109" t="s">
        <v>2252</v>
      </c>
      <c r="AM135" s="109"/>
      <c r="AN135" s="109" t="s">
        <v>2502</v>
      </c>
    </row>
    <row r="136" spans="1:40" ht="105" x14ac:dyDescent="0.25">
      <c r="A136" s="109" t="s">
        <v>13</v>
      </c>
      <c r="B136" s="109" t="s">
        <v>2151</v>
      </c>
      <c r="C136" s="109" t="s">
        <v>14</v>
      </c>
      <c r="D136" s="109">
        <v>455</v>
      </c>
      <c r="E136" s="109" t="s">
        <v>414</v>
      </c>
      <c r="F136" s="109" t="s">
        <v>2265</v>
      </c>
      <c r="G136" s="79" t="s">
        <v>139</v>
      </c>
      <c r="H136" s="110" t="str">
        <f>INDEX('4a. Resultaat stap 1'!E:E,MATCH($J136,'4a. Resultaat stap 1'!I:I,0))</f>
        <v>Nee</v>
      </c>
      <c r="I136" s="110" t="e">
        <f>INDEX(Datavalidatie!$L$2:$L$28,MATCH(Table325[[#This Row],[CATEGORIE_DOMEIN_GROEP]],Datavalidatie!$K$2:$K$28,0))</f>
        <v>#N/A</v>
      </c>
      <c r="J136" s="110" t="str">
        <f t="shared" si="8"/>
        <v>Kernproces_Organiseren van inspraak_Adviesraden en burgerparticipatie</v>
      </c>
      <c r="K136" s="110" t="str">
        <f t="shared" si="9"/>
        <v>Kernproces_Organiseren van inspraak_Adviesraden en burgerparticipatie_Beheren van adviesraden, burgerparticipatie en -tevredenheid</v>
      </c>
      <c r="L136" s="109" t="str">
        <f>INDEX('4b. Resultaat stap 2'!E:E,MATCH($J136,'4b. Resultaat stap 2'!R:R,0))</f>
        <v>Laag</v>
      </c>
      <c r="M136" s="109" t="str">
        <f>INDEX('4b. Resultaat stap 2'!$F:$F,MATCH(J136,'4b. Resultaat stap 2'!$R:$R,0))</f>
        <v>Hoewel belangrijk voor burgerparticipatie, heeft dit proces beperkte directe financiële gevolgen.</v>
      </c>
      <c r="N136" s="109" t="str">
        <f>INDEX('4b. Resultaat stap 2'!G:G,MATCH($J136,'4b. Resultaat stap 2'!R:R,0))</f>
        <v>Gemiddeld</v>
      </c>
      <c r="O136" s="109" t="str">
        <f>INDEX('4b. Resultaat stap 2'!H:H,MATCH($J136,'4b. Resultaat stap 2'!R:R,0))</f>
        <v>De onbeschikbaarheid, lekkage of aanpassing van informatie heeft een aanzienlijke impact op de reputatie van het lokaal bestuur. Dit zal éénmalige negatieve berichtgeving in de pers met zich meebrengen.</v>
      </c>
      <c r="P136" s="109" t="str">
        <f>INDEX('4b. Resultaat stap 2'!I:I,MATCH($J136,'4b. Resultaat stap 2'!R:R,0))</f>
        <v>Laag</v>
      </c>
      <c r="Q136" s="109" t="str">
        <f>INDEX('4b. Resultaat stap 2'!J:J,MATCH($J136,'4b. Resultaat stap 2'!R:R,0))</f>
        <v>De onbeschikbaarheid, lekkage of aanpassing van informatie kan de participatie van burgers beïnvloeden, maar heeft beperkte juridische gevolgen.</v>
      </c>
      <c r="R136" s="109" t="str">
        <f>INDEX('4b. Resultaat stap 2'!K:K,MATCH($J136,'4b. Resultaat stap 2'!R:R,0))</f>
        <v>Laag</v>
      </c>
      <c r="S136" s="109" t="str">
        <f>INDEX('4b. Resultaat stap 2'!L:L,MATCH($J136,'4b. Resultaat stap 2'!R:R,0))</f>
        <v>De onbeschikbaarheid, lekkage of aanpassing van informatie veroorzaakt een beperkte verstoring van de dienstverlening. Het proces kan maximaal één maand onbeschikbaar zijn zonder gevolgen voor de dienstverlening.</v>
      </c>
      <c r="T136" s="109" t="str">
        <f>INDEX('4b. Resultaat stap 2'!M:M,MATCH($J136,'4b. Resultaat stap 2'!R:R,0))</f>
        <v>Gemiddeld</v>
      </c>
      <c r="U136" s="109" t="str">
        <f>INDEX('4b. Resultaat stap 2'!N:N,MATCH($J136,'4b. Resultaat stap 2'!R:R,0))</f>
        <v>De onbeschikbaarheid of incorrectheid van informatie kan aanzienlijke impact hebben op de burgerparticipatie en adviesraden, met o.a.  financiële schade voor gebruikers.</v>
      </c>
      <c r="V136" s="109" t="str">
        <f>INDEX('4b. Resultaat stap 2'!O:O,MATCH($J136,'4b. Resultaat stap 2'!R:R,0))</f>
        <v>Gemiddeld</v>
      </c>
      <c r="W136" s="109" t="e">
        <f>INDEX('4c. Resultaat stap 3'!G:G,MATCH($K136,'4c. Resultaat stap 3'!T:T,0))</f>
        <v>#N/A</v>
      </c>
      <c r="X136" s="109" t="e">
        <f>INDEX('4c. Resultaat stap 3'!H:H,MATCH($K136,'4c. Resultaat stap 3'!T:T,0))</f>
        <v>#N/A</v>
      </c>
      <c r="Y136" s="109" t="e">
        <f>INDEX('4c. Resultaat stap 3'!I:I,MATCH($K136,'4c. Resultaat stap 3'!T:T,0))</f>
        <v>#N/A</v>
      </c>
      <c r="Z136" s="109" t="e">
        <f>INDEX('4c. Resultaat stap 3'!J:J,MATCH($K136,'4c. Resultaat stap 3'!T:T,0))</f>
        <v>#N/A</v>
      </c>
      <c r="AA136" s="109" t="e">
        <f>INDEX('4c. Resultaat stap 3'!K:K,MATCH($K136,'4c. Resultaat stap 3'!T:T,0))</f>
        <v>#N/A</v>
      </c>
      <c r="AB136" s="109" t="e">
        <f>INDEX('4c. Resultaat stap 3'!L:L,MATCH($K136,'4c. Resultaat stap 3'!T:T,0))</f>
        <v>#N/A</v>
      </c>
      <c r="AC136" s="109" t="e">
        <f>INDEX('4c. Resultaat stap 3'!M:M,MATCH($K136,'4c. Resultaat stap 3'!T:T,0))</f>
        <v>#N/A</v>
      </c>
      <c r="AD136" s="109" t="e">
        <f>INDEX('4c. Resultaat stap 3'!N:N,MATCH($K136,'4c. Resultaat stap 3'!T:T,0))</f>
        <v>#N/A</v>
      </c>
      <c r="AE136" s="109" t="e">
        <f>INDEX('4c. Resultaat stap 3'!O:O,MATCH($K136,'4c. Resultaat stap 3'!T:T,0))</f>
        <v>#N/A</v>
      </c>
      <c r="AF136" s="109" t="e">
        <f>INDEX('4c. Resultaat stap 3'!P:P,MATCH($K136,'4c. Resultaat stap 3'!T:T,0))</f>
        <v>#N/A</v>
      </c>
      <c r="AG136" s="109" t="e">
        <f>INDEX('4c. Resultaat stap 3'!Q:Q,MATCH($K136,'4c. Resultaat stap 3'!T:T,0))</f>
        <v>#N/A</v>
      </c>
      <c r="AH136" s="109">
        <f t="shared" si="10"/>
        <v>0</v>
      </c>
      <c r="AI136" s="109" t="str">
        <f t="shared" si="11"/>
        <v>Niet kritiek</v>
      </c>
      <c r="AJ136" s="109" t="s">
        <v>198</v>
      </c>
      <c r="AK136" s="109"/>
      <c r="AL136" s="109" t="s">
        <v>2250</v>
      </c>
      <c r="AM136" s="109"/>
      <c r="AN136" s="109"/>
    </row>
    <row r="137" spans="1:40" ht="105" x14ac:dyDescent="0.25">
      <c r="A137" s="109" t="s">
        <v>13</v>
      </c>
      <c r="B137" s="109" t="s">
        <v>2151</v>
      </c>
      <c r="C137" s="109" t="s">
        <v>14</v>
      </c>
      <c r="D137" s="109">
        <v>726</v>
      </c>
      <c r="E137" s="109" t="s">
        <v>415</v>
      </c>
      <c r="F137" s="109" t="s">
        <v>2265</v>
      </c>
      <c r="G137" s="79" t="s">
        <v>141</v>
      </c>
      <c r="H137" s="110" t="str">
        <f>INDEX('4a. Resultaat stap 1'!E:E,MATCH($J137,'4a. Resultaat stap 1'!I:I,0))</f>
        <v>Nee</v>
      </c>
      <c r="I137" s="110" t="e">
        <f>INDEX(Datavalidatie!$L$2:$L$28,MATCH(Table325[[#This Row],[CATEGORIE_DOMEIN_GROEP]],Datavalidatie!$K$2:$K$28,0))</f>
        <v>#N/A</v>
      </c>
      <c r="J137" s="110" t="str">
        <f t="shared" si="8"/>
        <v>Kernproces_Organiseren van inspraak_Adviesraden en burgerparticipatie</v>
      </c>
      <c r="K137" s="110" t="str">
        <f t="shared" si="9"/>
        <v>Kernproces_Organiseren van inspraak_Adviesraden en burgerparticipatie_Organiseren van een volksraadpleging</v>
      </c>
      <c r="L137" s="109" t="str">
        <f>INDEX('4b. Resultaat stap 2'!E:E,MATCH($J137,'4b. Resultaat stap 2'!R:R,0))</f>
        <v>Laag</v>
      </c>
      <c r="M137" s="109" t="str">
        <f>INDEX('4b. Resultaat stap 2'!$F:$F,MATCH(J137,'4b. Resultaat stap 2'!$R:$R,0))</f>
        <v>Hoewel belangrijk voor burgerparticipatie, heeft dit proces beperkte directe financiële gevolgen.</v>
      </c>
      <c r="N137" s="109" t="str">
        <f>INDEX('4b. Resultaat stap 2'!G:G,MATCH($J137,'4b. Resultaat stap 2'!R:R,0))</f>
        <v>Gemiddeld</v>
      </c>
      <c r="O137" s="109" t="str">
        <f>INDEX('4b. Resultaat stap 2'!H:H,MATCH($J137,'4b. Resultaat stap 2'!R:R,0))</f>
        <v>De onbeschikbaarheid, lekkage of aanpassing van informatie heeft een aanzienlijke impact op de reputatie van het lokaal bestuur. Dit zal éénmalige negatieve berichtgeving in de pers met zich meebrengen.</v>
      </c>
      <c r="P137" s="109" t="str">
        <f>INDEX('4b. Resultaat stap 2'!I:I,MATCH($J137,'4b. Resultaat stap 2'!R:R,0))</f>
        <v>Laag</v>
      </c>
      <c r="Q137" s="109" t="str">
        <f>INDEX('4b. Resultaat stap 2'!J:J,MATCH($J137,'4b. Resultaat stap 2'!R:R,0))</f>
        <v>De onbeschikbaarheid, lekkage of aanpassing van informatie kan de participatie van burgers beïnvloeden, maar heeft beperkte juridische gevolgen.</v>
      </c>
      <c r="R137" s="109" t="str">
        <f>INDEX('4b. Resultaat stap 2'!K:K,MATCH($J137,'4b. Resultaat stap 2'!R:R,0))</f>
        <v>Laag</v>
      </c>
      <c r="S137" s="109" t="str">
        <f>INDEX('4b. Resultaat stap 2'!L:L,MATCH($J137,'4b. Resultaat stap 2'!R:R,0))</f>
        <v>De onbeschikbaarheid, lekkage of aanpassing van informatie veroorzaakt een beperkte verstoring van de dienstverlening. Het proces kan maximaal één maand onbeschikbaar zijn zonder gevolgen voor de dienstverlening.</v>
      </c>
      <c r="T137" s="109" t="str">
        <f>INDEX('4b. Resultaat stap 2'!M:M,MATCH($J137,'4b. Resultaat stap 2'!R:R,0))</f>
        <v>Gemiddeld</v>
      </c>
      <c r="U137" s="109" t="str">
        <f>INDEX('4b. Resultaat stap 2'!N:N,MATCH($J137,'4b. Resultaat stap 2'!R:R,0))</f>
        <v>De onbeschikbaarheid of incorrectheid van informatie kan aanzienlijke impact hebben op de burgerparticipatie en adviesraden, met o.a.  financiële schade voor gebruikers.</v>
      </c>
      <c r="V137" s="109" t="str">
        <f>INDEX('4b. Resultaat stap 2'!O:O,MATCH($J137,'4b. Resultaat stap 2'!R:R,0))</f>
        <v>Gemiddeld</v>
      </c>
      <c r="W137" s="109" t="e">
        <f>INDEX('4c. Resultaat stap 3'!G:G,MATCH($K137,'4c. Resultaat stap 3'!T:T,0))</f>
        <v>#N/A</v>
      </c>
      <c r="X137" s="109" t="e">
        <f>INDEX('4c. Resultaat stap 3'!H:H,MATCH($K137,'4c. Resultaat stap 3'!T:T,0))</f>
        <v>#N/A</v>
      </c>
      <c r="Y137" s="109" t="e">
        <f>INDEX('4c. Resultaat stap 3'!I:I,MATCH($K137,'4c. Resultaat stap 3'!T:T,0))</f>
        <v>#N/A</v>
      </c>
      <c r="Z137" s="109" t="e">
        <f>INDEX('4c. Resultaat stap 3'!J:J,MATCH($K137,'4c. Resultaat stap 3'!T:T,0))</f>
        <v>#N/A</v>
      </c>
      <c r="AA137" s="109" t="e">
        <f>INDEX('4c. Resultaat stap 3'!K:K,MATCH($K137,'4c. Resultaat stap 3'!T:T,0))</f>
        <v>#N/A</v>
      </c>
      <c r="AB137" s="109" t="e">
        <f>INDEX('4c. Resultaat stap 3'!L:L,MATCH($K137,'4c. Resultaat stap 3'!T:T,0))</f>
        <v>#N/A</v>
      </c>
      <c r="AC137" s="109" t="e">
        <f>INDEX('4c. Resultaat stap 3'!M:M,MATCH($K137,'4c. Resultaat stap 3'!T:T,0))</f>
        <v>#N/A</v>
      </c>
      <c r="AD137" s="109" t="e">
        <f>INDEX('4c. Resultaat stap 3'!N:N,MATCH($K137,'4c. Resultaat stap 3'!T:T,0))</f>
        <v>#N/A</v>
      </c>
      <c r="AE137" s="109" t="e">
        <f>INDEX('4c. Resultaat stap 3'!O:O,MATCH($K137,'4c. Resultaat stap 3'!T:T,0))</f>
        <v>#N/A</v>
      </c>
      <c r="AF137" s="109" t="e">
        <f>INDEX('4c. Resultaat stap 3'!P:P,MATCH($K137,'4c. Resultaat stap 3'!T:T,0))</f>
        <v>#N/A</v>
      </c>
      <c r="AG137" s="109" t="e">
        <f>INDEX('4c. Resultaat stap 3'!Q:Q,MATCH($K137,'4c. Resultaat stap 3'!T:T,0))</f>
        <v>#N/A</v>
      </c>
      <c r="AH137" s="109">
        <f t="shared" si="10"/>
        <v>0</v>
      </c>
      <c r="AI137" s="109" t="str">
        <f t="shared" si="11"/>
        <v>Niet kritiek</v>
      </c>
      <c r="AJ137" s="109" t="s">
        <v>198</v>
      </c>
      <c r="AK137" s="109"/>
      <c r="AL137" s="109" t="s">
        <v>2250</v>
      </c>
      <c r="AM137" s="109"/>
      <c r="AN137" s="109"/>
    </row>
    <row r="138" spans="1:40" ht="105" x14ac:dyDescent="0.25">
      <c r="A138" s="109" t="s">
        <v>13</v>
      </c>
      <c r="B138" s="109" t="s">
        <v>2151</v>
      </c>
      <c r="C138" s="109" t="s">
        <v>14</v>
      </c>
      <c r="D138" s="109">
        <v>678</v>
      </c>
      <c r="E138" s="109" t="s">
        <v>416</v>
      </c>
      <c r="F138" s="109" t="s">
        <v>2265</v>
      </c>
      <c r="G138" s="79" t="s">
        <v>138</v>
      </c>
      <c r="H138" s="110" t="str">
        <f>INDEX('4a. Resultaat stap 1'!E:E,MATCH($J138,'4a. Resultaat stap 1'!I:I,0))</f>
        <v>Nee</v>
      </c>
      <c r="I138" s="110" t="e">
        <f>INDEX(Datavalidatie!$L$2:$L$28,MATCH(Table325[[#This Row],[CATEGORIE_DOMEIN_GROEP]],Datavalidatie!$K$2:$K$28,0))</f>
        <v>#N/A</v>
      </c>
      <c r="J138" s="110" t="str">
        <f t="shared" si="8"/>
        <v>Kernproces_Organiseren van inspraak_Adviesraden en burgerparticipatie</v>
      </c>
      <c r="K138" s="110" t="str">
        <f t="shared" si="9"/>
        <v>Kernproces_Organiseren van inspraak_Adviesraden en burgerparticipatie_Generieke aanvraag dat een CBS beslissing vereist</v>
      </c>
      <c r="L138" s="109" t="str">
        <f>INDEX('4b. Resultaat stap 2'!E:E,MATCH($J138,'4b. Resultaat stap 2'!R:R,0))</f>
        <v>Laag</v>
      </c>
      <c r="M138" s="109" t="str">
        <f>INDEX('4b. Resultaat stap 2'!$F:$F,MATCH(J138,'4b. Resultaat stap 2'!$R:$R,0))</f>
        <v>Hoewel belangrijk voor burgerparticipatie, heeft dit proces beperkte directe financiële gevolgen.</v>
      </c>
      <c r="N138" s="109" t="str">
        <f>INDEX('4b. Resultaat stap 2'!G:G,MATCH($J138,'4b. Resultaat stap 2'!R:R,0))</f>
        <v>Gemiddeld</v>
      </c>
      <c r="O138" s="109" t="str">
        <f>INDEX('4b. Resultaat stap 2'!H:H,MATCH($J138,'4b. Resultaat stap 2'!R:R,0))</f>
        <v>De onbeschikbaarheid, lekkage of aanpassing van informatie heeft een aanzienlijke impact op de reputatie van het lokaal bestuur. Dit zal éénmalige negatieve berichtgeving in de pers met zich meebrengen.</v>
      </c>
      <c r="P138" s="109" t="str">
        <f>INDEX('4b. Resultaat stap 2'!I:I,MATCH($J138,'4b. Resultaat stap 2'!R:R,0))</f>
        <v>Laag</v>
      </c>
      <c r="Q138" s="109" t="str">
        <f>INDEX('4b. Resultaat stap 2'!J:J,MATCH($J138,'4b. Resultaat stap 2'!R:R,0))</f>
        <v>De onbeschikbaarheid, lekkage of aanpassing van informatie kan de participatie van burgers beïnvloeden, maar heeft beperkte juridische gevolgen.</v>
      </c>
      <c r="R138" s="109" t="str">
        <f>INDEX('4b. Resultaat stap 2'!K:K,MATCH($J138,'4b. Resultaat stap 2'!R:R,0))</f>
        <v>Laag</v>
      </c>
      <c r="S138" s="109" t="str">
        <f>INDEX('4b. Resultaat stap 2'!L:L,MATCH($J138,'4b. Resultaat stap 2'!R:R,0))</f>
        <v>De onbeschikbaarheid, lekkage of aanpassing van informatie veroorzaakt een beperkte verstoring van de dienstverlening. Het proces kan maximaal één maand onbeschikbaar zijn zonder gevolgen voor de dienstverlening.</v>
      </c>
      <c r="T138" s="109" t="str">
        <f>INDEX('4b. Resultaat stap 2'!M:M,MATCH($J138,'4b. Resultaat stap 2'!R:R,0))</f>
        <v>Gemiddeld</v>
      </c>
      <c r="U138" s="109" t="str">
        <f>INDEX('4b. Resultaat stap 2'!N:N,MATCH($J138,'4b. Resultaat stap 2'!R:R,0))</f>
        <v>De onbeschikbaarheid of incorrectheid van informatie kan aanzienlijke impact hebben op de burgerparticipatie en adviesraden, met o.a.  financiële schade voor gebruikers.</v>
      </c>
      <c r="V138" s="109" t="str">
        <f>INDEX('4b. Resultaat stap 2'!O:O,MATCH($J138,'4b. Resultaat stap 2'!R:R,0))</f>
        <v>Gemiddeld</v>
      </c>
      <c r="W138" s="109" t="e">
        <f>INDEX('4c. Resultaat stap 3'!G:G,MATCH($K138,'4c. Resultaat stap 3'!T:T,0))</f>
        <v>#N/A</v>
      </c>
      <c r="X138" s="109" t="e">
        <f>INDEX('4c. Resultaat stap 3'!H:H,MATCH($K138,'4c. Resultaat stap 3'!T:T,0))</f>
        <v>#N/A</v>
      </c>
      <c r="Y138" s="109" t="e">
        <f>INDEX('4c. Resultaat stap 3'!I:I,MATCH($K138,'4c. Resultaat stap 3'!T:T,0))</f>
        <v>#N/A</v>
      </c>
      <c r="Z138" s="109" t="e">
        <f>INDEX('4c. Resultaat stap 3'!J:J,MATCH($K138,'4c. Resultaat stap 3'!T:T,0))</f>
        <v>#N/A</v>
      </c>
      <c r="AA138" s="109" t="e">
        <f>INDEX('4c. Resultaat stap 3'!K:K,MATCH($K138,'4c. Resultaat stap 3'!T:T,0))</f>
        <v>#N/A</v>
      </c>
      <c r="AB138" s="109" t="e">
        <f>INDEX('4c. Resultaat stap 3'!L:L,MATCH($K138,'4c. Resultaat stap 3'!T:T,0))</f>
        <v>#N/A</v>
      </c>
      <c r="AC138" s="109" t="e">
        <f>INDEX('4c. Resultaat stap 3'!M:M,MATCH($K138,'4c. Resultaat stap 3'!T:T,0))</f>
        <v>#N/A</v>
      </c>
      <c r="AD138" s="109" t="e">
        <f>INDEX('4c. Resultaat stap 3'!N:N,MATCH($K138,'4c. Resultaat stap 3'!T:T,0))</f>
        <v>#N/A</v>
      </c>
      <c r="AE138" s="109" t="e">
        <f>INDEX('4c. Resultaat stap 3'!O:O,MATCH($K138,'4c. Resultaat stap 3'!T:T,0))</f>
        <v>#N/A</v>
      </c>
      <c r="AF138" s="109" t="e">
        <f>INDEX('4c. Resultaat stap 3'!P:P,MATCH($K138,'4c. Resultaat stap 3'!T:T,0))</f>
        <v>#N/A</v>
      </c>
      <c r="AG138" s="109" t="e">
        <f>INDEX('4c. Resultaat stap 3'!Q:Q,MATCH($K138,'4c. Resultaat stap 3'!T:T,0))</f>
        <v>#N/A</v>
      </c>
      <c r="AH138" s="109">
        <f t="shared" si="10"/>
        <v>0</v>
      </c>
      <c r="AI138" s="109" t="str">
        <f t="shared" si="11"/>
        <v>Niet kritiek</v>
      </c>
      <c r="AJ138" s="109" t="s">
        <v>198</v>
      </c>
      <c r="AK138" s="109"/>
      <c r="AL138" s="109" t="s">
        <v>2250</v>
      </c>
      <c r="AM138" s="109"/>
      <c r="AN138" s="109"/>
    </row>
    <row r="139" spans="1:40" ht="150" x14ac:dyDescent="0.25">
      <c r="A139" s="109" t="s">
        <v>13</v>
      </c>
      <c r="B139" s="109" t="s">
        <v>2151</v>
      </c>
      <c r="C139" s="109" t="s">
        <v>15</v>
      </c>
      <c r="D139" s="109">
        <v>428</v>
      </c>
      <c r="E139" s="109" t="s">
        <v>749</v>
      </c>
      <c r="F139" s="109" t="s">
        <v>2265</v>
      </c>
      <c r="G139" s="79" t="s">
        <v>139</v>
      </c>
      <c r="H139" s="110" t="str">
        <f>INDEX('4a. Resultaat stap 1'!E:E,MATCH($J139,'4a. Resultaat stap 1'!I:I,0))</f>
        <v>Nee</v>
      </c>
      <c r="I139" s="110" t="e">
        <f>INDEX(Datavalidatie!$L$2:$L$28,MATCH(Table325[[#This Row],[CATEGORIE_DOMEIN_GROEP]],Datavalidatie!$K$2:$K$28,0))</f>
        <v>#N/A</v>
      </c>
      <c r="J139" s="110" t="str">
        <f t="shared" si="8"/>
        <v>Kernproces_Organiseren van inspraak_Organiseren van verkiezingen</v>
      </c>
      <c r="K139" s="110" t="str">
        <f t="shared" si="9"/>
        <v>Kernproces_Organiseren van inspraak_Organiseren van verkiezingen_Organisatie federale verkiezingen (incl voorafgaande communicatie)</v>
      </c>
      <c r="L139" s="109" t="str">
        <f>INDEX('4b. Resultaat stap 2'!E:E,MATCH($J139,'4b. Resultaat stap 2'!R:R,0))</f>
        <v>Gemiddeld</v>
      </c>
      <c r="M139" s="109" t="str">
        <f>INDEX('4b. Resultaat stap 2'!$F:$F,MATCH(J139,'4b. Resultaat stap 2'!$R:$R,0))</f>
        <v>Verkiezingen zijn cruciaal voor de democratische werking, en problemen kunnen aanzienlijke kosten met zich meebrengen.</v>
      </c>
      <c r="N139" s="109" t="str">
        <f>INDEX('4b. Resultaat stap 2'!G:G,MATCH($J139,'4b. Resultaat stap 2'!R:R,0))</f>
        <v>Kritiek</v>
      </c>
      <c r="O139" s="109" t="str">
        <f>INDEX('4b. Resultaat stap 2'!H:H,MATCH($J139,'4b. Resultaat stap 2'!R:R,0))</f>
        <v>De onbeschikbaarheid, lekkage of aanpassing van informatie heeft een zeer ernstige impact op de reputatie van het lokaal bestuur. Dit zal een continue negatieve berichtgeving in de pers met zich meebrengen (er heerst een 'schandaalsfeer').</v>
      </c>
      <c r="P139" s="109" t="str">
        <f>INDEX('4b. Resultaat stap 2'!I:I,MATCH($J139,'4b. Resultaat stap 2'!R:R,0))</f>
        <v>Kritiek</v>
      </c>
      <c r="Q139" s="109" t="str">
        <f>INDEX('4b. Resultaat stap 2'!J:J,MATCH($J139,'4b. Resultaat stap 2'!R:R,0))</f>
        <v>De onbeschikbaarheid, lekkage of aanpassing van informatie kan de integriteit van verkiezingen zeer ernstig schaden, wat kan leiden tot juridische vervolging.</v>
      </c>
      <c r="R139" s="109" t="str">
        <f>INDEX('4b. Resultaat stap 2'!K:K,MATCH($J139,'4b. Resultaat stap 2'!R:R,0))</f>
        <v>Gemiddeld</v>
      </c>
      <c r="S139" s="109" t="str">
        <f>INDEX('4b. Resultaat stap 2'!L:L,MATCH($J139,'4b. Resultaat stap 2'!R:R,0))</f>
        <v>De onbeschikbaarheid, lekkage of aanpassing van informatie veroorzaakt een aanzienlijke verstoring van de dienstverlening. Het proces kan maximaal één week onbeschikbaar zijn zonder gevolgen voor de dienstverlening.</v>
      </c>
      <c r="T139" s="109" t="str">
        <f>INDEX('4b. Resultaat stap 2'!M:M,MATCH($J139,'4b. Resultaat stap 2'!R:R,0))</f>
        <v>Kritiek</v>
      </c>
      <c r="U139" s="109" t="str">
        <f>INDEX('4b. Resultaat stap 2'!N:N,MATCH($J139,'4b. Resultaat stap 2'!R:R,0))</f>
        <v>De onbeschikbaarheid of incorrectheid van informatie heeft een zeer ernstige impact op de democratische processen, met een compensatie voor gebruikers onmogelijk en meer dan 75% van de gebruikers geïmpacteerd.</v>
      </c>
      <c r="V139" s="109" t="str">
        <f>INDEX('4b. Resultaat stap 2'!O:O,MATCH($J139,'4b. Resultaat stap 2'!R:R,0))</f>
        <v>Kritiek</v>
      </c>
      <c r="W139" s="109" t="str">
        <f>INDEX('4c. Resultaat stap 3'!G:G,MATCH($K139,'4c. Resultaat stap 3'!T:T,0))</f>
        <v>Groot</v>
      </c>
      <c r="X139" s="109" t="str">
        <f>INDEX('4c. Resultaat stap 3'!H:H,MATCH($K139,'4c. Resultaat stap 3'!T:T,0))</f>
        <v>De organisatie van federale verkiezingen is cruciaal voor de democratische werking van het land. Onbeschikbaarheid, lekkage of incorrecte informatie kan leiden tot ernstige financiële gevolgen, zoals herverkiezingen, juridische kosten en verlies van vertrouwen, wat kan resulteren in financiële schade van 15-20% van de jaaromzet.</v>
      </c>
      <c r="Y139" s="109" t="str">
        <f>INDEX('4c. Resultaat stap 3'!I:I,MATCH($K139,'4c. Resultaat stap 3'!T:T,0))</f>
        <v>Kritiek</v>
      </c>
      <c r="Z139" s="109" t="str">
        <f>INDEX('4c. Resultaat stap 3'!J:J,MATCH($K139,'4c. Resultaat stap 3'!T:T,0))</f>
        <v>De federale verkiezingen zijn van groot belang voor de democratische werking van het land. Onbeschikbaarheid, lekkage of incorrecte informatie kan leiden tot een schandaalsfeer en continue negatieve berichtgeving in de pers.</v>
      </c>
      <c r="AA139" s="109" t="str">
        <f>INDEX('4c. Resultaat stap 3'!K:K,MATCH($K139,'4c. Resultaat stap 3'!T:T,0))</f>
        <v>Kritiek</v>
      </c>
      <c r="AB139" s="109" t="str">
        <f>INDEX('4c. Resultaat stap 3'!L:L,MATCH($K139,'4c. Resultaat stap 3'!T:T,0))</f>
        <v>De onbeschikbaarheid, lekkage of aanpassing van informatie kan leiden tot zeer ernstige juridische gevolgen zoals juridische vervolging, gezien de cruciale rol van federale verkiezingen in het democratische proces.</v>
      </c>
      <c r="AC139" s="109" t="str">
        <f>INDEX('4c. Resultaat stap 3'!M:M,MATCH($K139,'4c. Resultaat stap 3'!T:T,0))</f>
        <v>Groot</v>
      </c>
      <c r="AD139" s="109" t="str">
        <f>INDEX('4c. Resultaat stap 3'!N:N,MATCH($K139,'4c. Resultaat stap 3'!T:T,0))</f>
        <v>De onbeschikbaarheid, lekkage of aanpassing van informatie kan leiden tot ernstige verstoringen in de organisatie van federale verkiezingen, wat een directe impact heeft op de democratische processen en de legitimiteit van de verkiezingsresultaten.</v>
      </c>
      <c r="AE139" s="109" t="str">
        <f>INDEX('4c. Resultaat stap 3'!O:O,MATCH($K139,'4c. Resultaat stap 3'!T:T,0))</f>
        <v>Kritiek</v>
      </c>
      <c r="AF139" s="109" t="str">
        <f>INDEX('4c. Resultaat stap 3'!P:P,MATCH($K139,'4c. Resultaat stap 3'!T:T,0))</f>
        <v>De onbeschikbaarheid, lekkage of aanpassing van informatie in dit proces kan leiden tot zeer ernstige verstoringen in de democratische processen, waarbij meer dan 75% van de gebruikers (burgers) wordt geïmpacteerd. Een compensatie voor gebruikers is onmogelijk.</v>
      </c>
      <c r="AG139" s="109" t="str">
        <f>INDEX('4c. Resultaat stap 3'!Q:Q,MATCH($K139,'4c. Resultaat stap 3'!T:T,0))</f>
        <v>Kritiek</v>
      </c>
      <c r="AH139" s="109">
        <f t="shared" si="10"/>
        <v>3</v>
      </c>
      <c r="AI139" s="109" t="str">
        <f t="shared" si="11"/>
        <v>Kritiek</v>
      </c>
      <c r="AJ139" s="109" t="s">
        <v>198</v>
      </c>
      <c r="AK139" s="109"/>
      <c r="AL139" s="109" t="s">
        <v>2250</v>
      </c>
      <c r="AM139" s="109"/>
      <c r="AN139" s="109"/>
    </row>
    <row r="140" spans="1:40" ht="165" x14ac:dyDescent="0.25">
      <c r="A140" s="109" t="s">
        <v>13</v>
      </c>
      <c r="B140" s="109" t="s">
        <v>2151</v>
      </c>
      <c r="C140" s="109" t="s">
        <v>15</v>
      </c>
      <c r="D140" s="109">
        <v>429</v>
      </c>
      <c r="E140" s="109" t="s">
        <v>750</v>
      </c>
      <c r="F140" s="109" t="s">
        <v>2265</v>
      </c>
      <c r="G140" s="79" t="s">
        <v>139</v>
      </c>
      <c r="H140" s="110" t="str">
        <f>INDEX('4a. Resultaat stap 1'!E:E,MATCH($J140,'4a. Resultaat stap 1'!I:I,0))</f>
        <v>Nee</v>
      </c>
      <c r="I140" s="110" t="e">
        <f>INDEX(Datavalidatie!$L$2:$L$28,MATCH(Table325[[#This Row],[CATEGORIE_DOMEIN_GROEP]],Datavalidatie!$K$2:$K$28,0))</f>
        <v>#N/A</v>
      </c>
      <c r="J140" s="110" t="str">
        <f t="shared" si="8"/>
        <v>Kernproces_Organiseren van inspraak_Organiseren van verkiezingen</v>
      </c>
      <c r="K140" s="110" t="str">
        <f t="shared" si="9"/>
        <v>Kernproces_Organiseren van inspraak_Organiseren van verkiezingen_Organisatie regionale en Europese verkiezingen (incl voorafgaande communcatie)</v>
      </c>
      <c r="L140" s="109" t="str">
        <f>INDEX('4b. Resultaat stap 2'!E:E,MATCH($J140,'4b. Resultaat stap 2'!R:R,0))</f>
        <v>Gemiddeld</v>
      </c>
      <c r="M140" s="109" t="str">
        <f>INDEX('4b. Resultaat stap 2'!$F:$F,MATCH(J140,'4b. Resultaat stap 2'!$R:$R,0))</f>
        <v>Verkiezingen zijn cruciaal voor de democratische werking, en problemen kunnen aanzienlijke kosten met zich meebrengen.</v>
      </c>
      <c r="N140" s="109" t="str">
        <f>INDEX('4b. Resultaat stap 2'!G:G,MATCH($J140,'4b. Resultaat stap 2'!R:R,0))</f>
        <v>Kritiek</v>
      </c>
      <c r="O140" s="109" t="str">
        <f>INDEX('4b. Resultaat stap 2'!H:H,MATCH($J140,'4b. Resultaat stap 2'!R:R,0))</f>
        <v>De onbeschikbaarheid, lekkage of aanpassing van informatie heeft een zeer ernstige impact op de reputatie van het lokaal bestuur. Dit zal een continue negatieve berichtgeving in de pers met zich meebrengen (er heerst een 'schandaalsfeer').</v>
      </c>
      <c r="P140" s="109" t="str">
        <f>INDEX('4b. Resultaat stap 2'!I:I,MATCH($J140,'4b. Resultaat stap 2'!R:R,0))</f>
        <v>Kritiek</v>
      </c>
      <c r="Q140" s="109" t="str">
        <f>INDEX('4b. Resultaat stap 2'!J:J,MATCH($J140,'4b. Resultaat stap 2'!R:R,0))</f>
        <v>De onbeschikbaarheid, lekkage of aanpassing van informatie kan de integriteit van verkiezingen zeer ernstig schaden, wat kan leiden tot juridische vervolging.</v>
      </c>
      <c r="R140" s="109" t="str">
        <f>INDEX('4b. Resultaat stap 2'!K:K,MATCH($J140,'4b. Resultaat stap 2'!R:R,0))</f>
        <v>Gemiddeld</v>
      </c>
      <c r="S140" s="109" t="str">
        <f>INDEX('4b. Resultaat stap 2'!L:L,MATCH($J140,'4b. Resultaat stap 2'!R:R,0))</f>
        <v>De onbeschikbaarheid, lekkage of aanpassing van informatie veroorzaakt een aanzienlijke verstoring van de dienstverlening. Het proces kan maximaal één week onbeschikbaar zijn zonder gevolgen voor de dienstverlening.</v>
      </c>
      <c r="T140" s="109" t="str">
        <f>INDEX('4b. Resultaat stap 2'!M:M,MATCH($J140,'4b. Resultaat stap 2'!R:R,0))</f>
        <v>Kritiek</v>
      </c>
      <c r="U140" s="109" t="str">
        <f>INDEX('4b. Resultaat stap 2'!N:N,MATCH($J140,'4b. Resultaat stap 2'!R:R,0))</f>
        <v>De onbeschikbaarheid of incorrectheid van informatie heeft een zeer ernstige impact op de democratische processen, met een compensatie voor gebruikers onmogelijk en meer dan 75% van de gebruikers geïmpacteerd.</v>
      </c>
      <c r="V140" s="109" t="str">
        <f>INDEX('4b. Resultaat stap 2'!O:O,MATCH($J140,'4b. Resultaat stap 2'!R:R,0))</f>
        <v>Kritiek</v>
      </c>
      <c r="W140" s="109" t="str">
        <f>INDEX('4c. Resultaat stap 3'!G:G,MATCH($K140,'4c. Resultaat stap 3'!T:T,0))</f>
        <v>Groot</v>
      </c>
      <c r="X140" s="109" t="str">
        <f>INDEX('4c. Resultaat stap 3'!H:H,MATCH($K140,'4c. Resultaat stap 3'!T:T,0))</f>
        <v>Regionale en Europese verkiezingen zijn essentieel voor de vertegenwoordiging op verschillende bestuursniveaus. Problemen met beschikbaarheid, betrouwbaarheid of integriteit van informatie kunnen leiden tot aanzienlijke kosten voor herverkiezingen, juridische procedures en verlies van vertrouwen, met financiële schade van 15-20% van de jaaromzet.</v>
      </c>
      <c r="Y140" s="109" t="str">
        <f>INDEX('4c. Resultaat stap 3'!I:I,MATCH($K140,'4c. Resultaat stap 3'!T:T,0))</f>
        <v>Kritiek</v>
      </c>
      <c r="Z140" s="109" t="str">
        <f>INDEX('4c. Resultaat stap 3'!J:J,MATCH($K140,'4c. Resultaat stap 3'!T:T,0))</f>
        <v>Regionale en Europese verkiezingen zijn cruciaal voor de vertegenwoordiging op verschillende bestuursniveaus. Problemen met beschikbaarheid, betrouwbaarheid of integriteit van informatie kunnen ernstige reputatieschade veroorzaken en leiden tot continue negatieve berichtgeving.</v>
      </c>
      <c r="AA140" s="109" t="str">
        <f>INDEX('4c. Resultaat stap 3'!K:K,MATCH($K140,'4c. Resultaat stap 3'!T:T,0))</f>
        <v>Kritiek</v>
      </c>
      <c r="AB140" s="109" t="str">
        <f>INDEX('4c. Resultaat stap 3'!L:L,MATCH($K140,'4c. Resultaat stap 3'!T:T,0))</f>
        <v>De onbeschikbaarheid, lekkage of aanpassing van informatie kan leiden tot zeer ernstige juridische gevolgen zoals juridische vervolging, gezien de cruciale rol van regionale en Europese verkiezingen in het democratische proces.</v>
      </c>
      <c r="AC140" s="109" t="str">
        <f>INDEX('4c. Resultaat stap 3'!M:M,MATCH($K140,'4c. Resultaat stap 3'!T:T,0))</f>
        <v>Groot</v>
      </c>
      <c r="AD140" s="109" t="str">
        <f>INDEX('4c. Resultaat stap 3'!N:N,MATCH($K140,'4c. Resultaat stap 3'!T:T,0))</f>
        <v>De onbeschikbaarheid, lekkage of aanpassing van informatie kan leiden tot ernstige verstoringen in de organisatie van regionale en Europese verkiezingen, wat een directe impact heeft op de democratische processen en de legitimiteit van de verkiezingsresultaten.</v>
      </c>
      <c r="AE140" s="109" t="str">
        <f>INDEX('4c. Resultaat stap 3'!O:O,MATCH($K140,'4c. Resultaat stap 3'!T:T,0))</f>
        <v>Kritiek</v>
      </c>
      <c r="AF140" s="109" t="str">
        <f>INDEX('4c. Resultaat stap 3'!P:P,MATCH($K140,'4c. Resultaat stap 3'!T:T,0))</f>
        <v>De onbeschikbaarheid, lekkage of aanpassing van informatie in dit proces kan leiden tot zeer ernstige verstoringen in de democratische processen, waarbij meer dan 75% van de gebruikers (burgers) wordt geïmpacteerd. Een compensatie voor gebruikers is onmogelijk.</v>
      </c>
      <c r="AG140" s="109" t="str">
        <f>INDEX('4c. Resultaat stap 3'!Q:Q,MATCH($K140,'4c. Resultaat stap 3'!T:T,0))</f>
        <v>Kritiek</v>
      </c>
      <c r="AH140" s="109">
        <f t="shared" si="10"/>
        <v>3</v>
      </c>
      <c r="AI140" s="109" t="str">
        <f t="shared" si="11"/>
        <v>Kritiek</v>
      </c>
      <c r="AJ140" s="109" t="s">
        <v>198</v>
      </c>
      <c r="AK140" s="109"/>
      <c r="AL140" s="109" t="s">
        <v>2250</v>
      </c>
      <c r="AM140" s="109"/>
      <c r="AN140" s="109"/>
    </row>
    <row r="141" spans="1:40" ht="150" x14ac:dyDescent="0.25">
      <c r="A141" s="109" t="s">
        <v>13</v>
      </c>
      <c r="B141" s="109" t="s">
        <v>2151</v>
      </c>
      <c r="C141" s="109" t="s">
        <v>15</v>
      </c>
      <c r="D141" s="109">
        <v>430</v>
      </c>
      <c r="E141" s="109" t="s">
        <v>751</v>
      </c>
      <c r="F141" s="109" t="s">
        <v>2265</v>
      </c>
      <c r="G141" s="79" t="s">
        <v>139</v>
      </c>
      <c r="H141" s="110" t="str">
        <f>INDEX('4a. Resultaat stap 1'!E:E,MATCH($J141,'4a. Resultaat stap 1'!I:I,0))</f>
        <v>Nee</v>
      </c>
      <c r="I141" s="110" t="e">
        <f>INDEX(Datavalidatie!$L$2:$L$28,MATCH(Table325[[#This Row],[CATEGORIE_DOMEIN_GROEP]],Datavalidatie!$K$2:$K$28,0))</f>
        <v>#N/A</v>
      </c>
      <c r="J141" s="110" t="str">
        <f t="shared" si="8"/>
        <v>Kernproces_Organiseren van inspraak_Organiseren van verkiezingen</v>
      </c>
      <c r="K141" s="110" t="str">
        <f t="shared" si="9"/>
        <v>Kernproces_Organiseren van inspraak_Organiseren van verkiezingen_Organisatie gemeente- en provincieraadsverkiezingen (incl voorafgaande communicatie)</v>
      </c>
      <c r="L141" s="109" t="str">
        <f>INDEX('4b. Resultaat stap 2'!E:E,MATCH($J141,'4b. Resultaat stap 2'!R:R,0))</f>
        <v>Gemiddeld</v>
      </c>
      <c r="M141" s="109" t="str">
        <f>INDEX('4b. Resultaat stap 2'!$F:$F,MATCH(J141,'4b. Resultaat stap 2'!$R:$R,0))</f>
        <v>Verkiezingen zijn cruciaal voor de democratische werking, en problemen kunnen aanzienlijke kosten met zich meebrengen.</v>
      </c>
      <c r="N141" s="109" t="str">
        <f>INDEX('4b. Resultaat stap 2'!G:G,MATCH($J141,'4b. Resultaat stap 2'!R:R,0))</f>
        <v>Kritiek</v>
      </c>
      <c r="O141" s="109" t="str">
        <f>INDEX('4b. Resultaat stap 2'!H:H,MATCH($J141,'4b. Resultaat stap 2'!R:R,0))</f>
        <v>De onbeschikbaarheid, lekkage of aanpassing van informatie heeft een zeer ernstige impact op de reputatie van het lokaal bestuur. Dit zal een continue negatieve berichtgeving in de pers met zich meebrengen (er heerst een 'schandaalsfeer').</v>
      </c>
      <c r="P141" s="109" t="str">
        <f>INDEX('4b. Resultaat stap 2'!I:I,MATCH($J141,'4b. Resultaat stap 2'!R:R,0))</f>
        <v>Kritiek</v>
      </c>
      <c r="Q141" s="109" t="str">
        <f>INDEX('4b. Resultaat stap 2'!J:J,MATCH($J141,'4b. Resultaat stap 2'!R:R,0))</f>
        <v>De onbeschikbaarheid, lekkage of aanpassing van informatie kan de integriteit van verkiezingen zeer ernstig schaden, wat kan leiden tot juridische vervolging.</v>
      </c>
      <c r="R141" s="109" t="str">
        <f>INDEX('4b. Resultaat stap 2'!K:K,MATCH($J141,'4b. Resultaat stap 2'!R:R,0))</f>
        <v>Gemiddeld</v>
      </c>
      <c r="S141" s="109" t="str">
        <f>INDEX('4b. Resultaat stap 2'!L:L,MATCH($J141,'4b. Resultaat stap 2'!R:R,0))</f>
        <v>De onbeschikbaarheid, lekkage of aanpassing van informatie veroorzaakt een aanzienlijke verstoring van de dienstverlening. Het proces kan maximaal één week onbeschikbaar zijn zonder gevolgen voor de dienstverlening.</v>
      </c>
      <c r="T141" s="109" t="str">
        <f>INDEX('4b. Resultaat stap 2'!M:M,MATCH($J141,'4b. Resultaat stap 2'!R:R,0))</f>
        <v>Kritiek</v>
      </c>
      <c r="U141" s="109" t="str">
        <f>INDEX('4b. Resultaat stap 2'!N:N,MATCH($J141,'4b. Resultaat stap 2'!R:R,0))</f>
        <v>De onbeschikbaarheid of incorrectheid van informatie heeft een zeer ernstige impact op de democratische processen, met een compensatie voor gebruikers onmogelijk en meer dan 75% van de gebruikers geïmpacteerd.</v>
      </c>
      <c r="V141" s="109" t="str">
        <f>INDEX('4b. Resultaat stap 2'!O:O,MATCH($J141,'4b. Resultaat stap 2'!R:R,0))</f>
        <v>Kritiek</v>
      </c>
      <c r="W141" s="109" t="str">
        <f>INDEX('4c. Resultaat stap 3'!G:G,MATCH($K141,'4c. Resultaat stap 3'!T:T,0))</f>
        <v>Gemiddeld</v>
      </c>
      <c r="X141" s="109" t="str">
        <f>INDEX('4c. Resultaat stap 3'!H:H,MATCH($K141,'4c. Resultaat stap 3'!T:T,0))</f>
        <v>Gemeente- en provincieraadsverkiezingen zijn belangrijk voor lokale governance. Hoewel de impact van problemen met informatie kan leiden tot aanzienlijke kosten, zijn deze doorgaans minder dan bij nationale of Europese verkiezingen, resulterend in financiële schade van 10-15% van de jaaromzet.</v>
      </c>
      <c r="Y141" s="109" t="str">
        <f>INDEX('4c. Resultaat stap 3'!I:I,MATCH($K141,'4c. Resultaat stap 3'!T:T,0))</f>
        <v>Kritiek</v>
      </c>
      <c r="Z141" s="109" t="str">
        <f>INDEX('4c. Resultaat stap 3'!J:J,MATCH($K141,'4c. Resultaat stap 3'!T:T,0))</f>
        <v>Gemeente- en provincieraadsverkiezingen zijn essentieel voor lokale democratie. Onbeschikbaarheid, lekkage of incorrecte informatie kan een schandaalsfeer creëren en resulteren in continue negatieve berichtgeving.</v>
      </c>
      <c r="AA141" s="109" t="str">
        <f>INDEX('4c. Resultaat stap 3'!K:K,MATCH($K141,'4c. Resultaat stap 3'!T:T,0))</f>
        <v>Kritiek</v>
      </c>
      <c r="AB141" s="109" t="str">
        <f>INDEX('4c. Resultaat stap 3'!L:L,MATCH($K141,'4c. Resultaat stap 3'!T:T,0))</f>
        <v>De onbeschikbaarheid, lekkage of aanpassing van informatie kan leiden tot zeer ernstige juridische gevolgen zoals juridische vervolging, gezien de cruciale rol van gemeente- en provincieraadsverkiezingen in het democratische proces.</v>
      </c>
      <c r="AC141" s="109" t="str">
        <f>INDEX('4c. Resultaat stap 3'!M:M,MATCH($K141,'4c. Resultaat stap 3'!T:T,0))</f>
        <v>Groot</v>
      </c>
      <c r="AD141" s="109" t="str">
        <f>INDEX('4c. Resultaat stap 3'!N:N,MATCH($K141,'4c. Resultaat stap 3'!T:T,0))</f>
        <v>De onbeschikbaarheid, lekkage of aanpassing van informatie kan leiden tot ernstige verstoringen in de organisatie van gemeente- en provincieraadsverkiezingen, wat een directe impact heeft op de lokale democratische processen en de legitimiteit van de verkiezingsresultaten.</v>
      </c>
      <c r="AE141" s="109" t="str">
        <f>INDEX('4c. Resultaat stap 3'!O:O,MATCH($K141,'4c. Resultaat stap 3'!T:T,0))</f>
        <v>Kritiek</v>
      </c>
      <c r="AF141" s="109" t="str">
        <f>INDEX('4c. Resultaat stap 3'!P:P,MATCH($K141,'4c. Resultaat stap 3'!T:T,0))</f>
        <v>De onbeschikbaarheid, lekkage of aanpassing van informatie in dit proces kan leiden tot zeer ernstige verstoringen in de democratische processen, waarbij meer dan 75% van de gebruikers (burgers) wordt geïmpacteerd. Een compensatie voor gebruikers is onmogelijk.</v>
      </c>
      <c r="AG141" s="109" t="str">
        <f>INDEX('4c. Resultaat stap 3'!Q:Q,MATCH($K141,'4c. Resultaat stap 3'!T:T,0))</f>
        <v>Kritiek</v>
      </c>
      <c r="AH141" s="109">
        <f t="shared" si="10"/>
        <v>3</v>
      </c>
      <c r="AI141" s="109" t="str">
        <f t="shared" si="11"/>
        <v>Kritiek</v>
      </c>
      <c r="AJ141" s="109" t="s">
        <v>198</v>
      </c>
      <c r="AK141" s="109"/>
      <c r="AL141" s="109" t="s">
        <v>2250</v>
      </c>
      <c r="AM141" s="109"/>
      <c r="AN141" s="109"/>
    </row>
    <row r="142" spans="1:40" ht="165" x14ac:dyDescent="0.25">
      <c r="A142" s="109" t="s">
        <v>13</v>
      </c>
      <c r="B142" s="109" t="s">
        <v>2151</v>
      </c>
      <c r="C142" s="109" t="s">
        <v>15</v>
      </c>
      <c r="D142" s="109">
        <v>744</v>
      </c>
      <c r="E142" s="109" t="s">
        <v>752</v>
      </c>
      <c r="F142" s="109" t="s">
        <v>2265</v>
      </c>
      <c r="G142" s="79" t="s">
        <v>141</v>
      </c>
      <c r="H142" s="110" t="str">
        <f>INDEX('4a. Resultaat stap 1'!E:E,MATCH($J142,'4a. Resultaat stap 1'!I:I,0))</f>
        <v>Nee</v>
      </c>
      <c r="I142" s="110" t="e">
        <f>INDEX(Datavalidatie!$L$2:$L$28,MATCH(Table325[[#This Row],[CATEGORIE_DOMEIN_GROEP]],Datavalidatie!$K$2:$K$28,0))</f>
        <v>#N/A</v>
      </c>
      <c r="J142" s="110" t="str">
        <f t="shared" si="8"/>
        <v>Kernproces_Organiseren van inspraak_Organiseren van verkiezingen</v>
      </c>
      <c r="K142" s="110" t="str">
        <f t="shared" si="9"/>
        <v>Kernproces_Organiseren van inspraak_Organiseren van verkiezingen_Onderhouden van contacten met politieke organen en het management</v>
      </c>
      <c r="L142" s="109" t="str">
        <f>INDEX('4b. Resultaat stap 2'!E:E,MATCH($J142,'4b. Resultaat stap 2'!R:R,0))</f>
        <v>Gemiddeld</v>
      </c>
      <c r="M142" s="109" t="str">
        <f>INDEX('4b. Resultaat stap 2'!$F:$F,MATCH(J142,'4b. Resultaat stap 2'!$R:$R,0))</f>
        <v>Verkiezingen zijn cruciaal voor de democratische werking, en problemen kunnen aanzienlijke kosten met zich meebrengen.</v>
      </c>
      <c r="N142" s="109" t="str">
        <f>INDEX('4b. Resultaat stap 2'!G:G,MATCH($J142,'4b. Resultaat stap 2'!R:R,0))</f>
        <v>Kritiek</v>
      </c>
      <c r="O142" s="109" t="str">
        <f>INDEX('4b. Resultaat stap 2'!H:H,MATCH($J142,'4b. Resultaat stap 2'!R:R,0))</f>
        <v>De onbeschikbaarheid, lekkage of aanpassing van informatie heeft een zeer ernstige impact op de reputatie van het lokaal bestuur. Dit zal een continue negatieve berichtgeving in de pers met zich meebrengen (er heerst een 'schandaalsfeer').</v>
      </c>
      <c r="P142" s="109" t="str">
        <f>INDEX('4b. Resultaat stap 2'!I:I,MATCH($J142,'4b. Resultaat stap 2'!R:R,0))</f>
        <v>Kritiek</v>
      </c>
      <c r="Q142" s="109" t="str">
        <f>INDEX('4b. Resultaat stap 2'!J:J,MATCH($J142,'4b. Resultaat stap 2'!R:R,0))</f>
        <v>De onbeschikbaarheid, lekkage of aanpassing van informatie kan de integriteit van verkiezingen zeer ernstig schaden, wat kan leiden tot juridische vervolging.</v>
      </c>
      <c r="R142" s="109" t="str">
        <f>INDEX('4b. Resultaat stap 2'!K:K,MATCH($J142,'4b. Resultaat stap 2'!R:R,0))</f>
        <v>Gemiddeld</v>
      </c>
      <c r="S142" s="109" t="str">
        <f>INDEX('4b. Resultaat stap 2'!L:L,MATCH($J142,'4b. Resultaat stap 2'!R:R,0))</f>
        <v>De onbeschikbaarheid, lekkage of aanpassing van informatie veroorzaakt een aanzienlijke verstoring van de dienstverlening. Het proces kan maximaal één week onbeschikbaar zijn zonder gevolgen voor de dienstverlening.</v>
      </c>
      <c r="T142" s="109" t="str">
        <f>INDEX('4b. Resultaat stap 2'!M:M,MATCH($J142,'4b. Resultaat stap 2'!R:R,0))</f>
        <v>Kritiek</v>
      </c>
      <c r="U142" s="109" t="str">
        <f>INDEX('4b. Resultaat stap 2'!N:N,MATCH($J142,'4b. Resultaat stap 2'!R:R,0))</f>
        <v>De onbeschikbaarheid of incorrectheid van informatie heeft een zeer ernstige impact op de democratische processen, met een compensatie voor gebruikers onmogelijk en meer dan 75% van de gebruikers geïmpacteerd.</v>
      </c>
      <c r="V142" s="109" t="str">
        <f>INDEX('4b. Resultaat stap 2'!O:O,MATCH($J142,'4b. Resultaat stap 2'!R:R,0))</f>
        <v>Kritiek</v>
      </c>
      <c r="W142" s="109" t="str">
        <f>INDEX('4c. Resultaat stap 3'!G:G,MATCH($K142,'4c. Resultaat stap 3'!T:T,0))</f>
        <v>Zeer laag</v>
      </c>
      <c r="X142" s="109" t="str">
        <f>INDEX('4c. Resultaat stap 3'!H:H,MATCH($K142,'4c. Resultaat stap 3'!T:T,0))</f>
        <v>Het onderhouden van contacten met politieke organen en management is belangrijk, maar de directe financiële impact van problemen met informatie in dit proces is beperkt. De financiële schade zou minder dan 5% van de jaaromzet omvatten, gezien de minder directe invloed op verkiezingsresultaten.</v>
      </c>
      <c r="Y142" s="109" t="str">
        <f>INDEX('4c. Resultaat stap 3'!I:I,MATCH($K142,'4c. Resultaat stap 3'!T:T,0))</f>
        <v>Gemiddeld</v>
      </c>
      <c r="Z142" s="109" t="str">
        <f>INDEX('4c. Resultaat stap 3'!J:J,MATCH($K142,'4c. Resultaat stap 3'!T:T,0))</f>
        <v>Hoewel belangrijk, heeft het onderhouden van contacten met politieke organen en het management een minder directe impact op de verkiezingsprocessen zelf. Problemen met beschikbaarheid, betrouwbaarheid of integriteit van informatie kunnen éénmalige negatieve berichtgeving veroorzaken, maar niet noodzakelijk een schandaalsfeer.</v>
      </c>
      <c r="AA142" s="109" t="str">
        <f>INDEX('4c. Resultaat stap 3'!K:K,MATCH($K142,'4c. Resultaat stap 3'!T:T,0))</f>
        <v>Groot</v>
      </c>
      <c r="AB142" s="109" t="str">
        <f>INDEX('4c. Resultaat stap 3'!L:L,MATCH($K142,'4c. Resultaat stap 3'!T:T,0))</f>
        <v>De onbeschikbaarheid, lekkage of aanpassing van informatie kan leiden tot ernstige juridische gevolgen zoals boetes, gezien het belang van correcte communicatie en samenwerking met politieke organen en het management.</v>
      </c>
      <c r="AC142" s="109" t="str">
        <f>INDEX('4c. Resultaat stap 3'!M:M,MATCH($K142,'4c. Resultaat stap 3'!T:T,0))</f>
        <v>Gemiddeld</v>
      </c>
      <c r="AD142" s="109" t="str">
        <f>INDEX('4c. Resultaat stap 3'!N:N,MATCH($K142,'4c. Resultaat stap 3'!T:T,0))</f>
        <v>De onbeschikbaarheid, lekkage of aanpassing van informatie kan leiden tot aanzienlijke verstoringen in de communicatie en coördinatie tussen politieke organen en het management, wat de efficiëntie en effectiviteit van de verkiezingsorganisatie kan beïnvloeden.</v>
      </c>
      <c r="AE142" s="109" t="str">
        <f>INDEX('4c. Resultaat stap 3'!O:O,MATCH($K142,'4c. Resultaat stap 3'!T:T,0))</f>
        <v>Groot</v>
      </c>
      <c r="AF142" s="109" t="str">
        <f>INDEX('4c. Resultaat stap 3'!P:P,MATCH($K142,'4c. Resultaat stap 3'!T:T,0))</f>
        <v>De onbeschikbaarheid, lekkage of aanpassing van informatie in dit proces kan leiden tot ernstige verstoringen in de communicatie en samenwerking tussen politieke organen en het management, waarbij tot 75% van de gebruikers (organisaties en andere klanten) wordt geïmpacteerd. Er is blijvende impact voor gebruikers.</v>
      </c>
      <c r="AG142" s="109" t="str">
        <f>INDEX('4c. Resultaat stap 3'!Q:Q,MATCH($K142,'4c. Resultaat stap 3'!T:T,0))</f>
        <v>Groot</v>
      </c>
      <c r="AH142" s="109">
        <f t="shared" si="10"/>
        <v>0</v>
      </c>
      <c r="AI142" s="109" t="str">
        <f t="shared" si="11"/>
        <v>Niet kritiek</v>
      </c>
      <c r="AJ142" s="109" t="s">
        <v>198</v>
      </c>
      <c r="AK142" s="109"/>
      <c r="AL142" s="109" t="s">
        <v>2250</v>
      </c>
      <c r="AM142" s="109"/>
      <c r="AN142" s="109"/>
    </row>
    <row r="143" spans="1:40" ht="165" x14ac:dyDescent="0.25">
      <c r="A143" s="109" t="s">
        <v>71</v>
      </c>
      <c r="B143" s="109" t="s">
        <v>80</v>
      </c>
      <c r="C143" s="109" t="s">
        <v>82</v>
      </c>
      <c r="D143" s="109">
        <v>722</v>
      </c>
      <c r="E143" s="109" t="s">
        <v>533</v>
      </c>
      <c r="F143" s="109" t="s">
        <v>2265</v>
      </c>
      <c r="G143" s="79" t="s">
        <v>141</v>
      </c>
      <c r="H143" s="110" t="str">
        <f>INDEX('4a. Resultaat stap 1'!E:E,MATCH($J143,'4a. Resultaat stap 1'!I:I,0))</f>
        <v>Nee</v>
      </c>
      <c r="I143" s="110" t="e">
        <f>INDEX(Datavalidatie!$L$2:$L$28,MATCH(Table325[[#This Row],[CATEGORIE_DOMEIN_GROEP]],Datavalidatie!$K$2:$K$28,0))</f>
        <v>#N/A</v>
      </c>
      <c r="J143" s="110" t="str">
        <f t="shared" si="8"/>
        <v>Management proces_Strategisch beheer_Beleidsbeslissingen en bestuurlijke goedkeuringen</v>
      </c>
      <c r="K143" s="110" t="str">
        <f t="shared" si="9"/>
        <v>Management proces_Strategisch beheer_Beleidsbeslissingen en bestuurlijke goedkeuringen_Organiseren van gemeenteraad</v>
      </c>
      <c r="L143" s="109" t="str">
        <f>INDEX('4b. Resultaat stap 2'!E:E,MATCH($J143,'4b. Resultaat stap 2'!R:R,0))</f>
        <v>Kritiek</v>
      </c>
      <c r="M143" s="109" t="str">
        <f>INDEX('4b. Resultaat stap 2'!$F:$F,MATCH(J143,'4b. Resultaat stap 2'!$R:$R,0))</f>
        <v>Directe impact op beleidsvorming en goedkeuringen, met zeer ernstige financiële gevolgen bij problemen.</v>
      </c>
      <c r="N143" s="109" t="str">
        <f>INDEX('4b. Resultaat stap 2'!G:G,MATCH($J143,'4b. Resultaat stap 2'!R:R,0))</f>
        <v>Kritiek</v>
      </c>
      <c r="O143" s="109" t="str">
        <f>INDEX('4b. Resultaat stap 2'!H:H,MATCH($J143,'4b. Resultaat stap 2'!R:R,0))</f>
        <v>De onbeschikbaarheid, lekkage of aanpassing van informatie heeft een zeer ernstige impact op de reputatie van het lokaal bestuur. Dit zal een continue negatieve berichtgeving in de pers met zich meebrengen (er heerst een 'schandaalsfeer').</v>
      </c>
      <c r="P143" s="109" t="str">
        <f>INDEX('4b. Resultaat stap 2'!I:I,MATCH($J143,'4b. Resultaat stap 2'!R:R,0))</f>
        <v>Kritiek</v>
      </c>
      <c r="Q143" s="109" t="str">
        <f>INDEX('4b. Resultaat stap 2'!J:J,MATCH($J143,'4b. Resultaat stap 2'!R:R,0))</f>
        <v>De onbeschikbaarheid, lekkage of aanpassing van informatie kan leiden tot zeer ernstige juridische gevolgen zoals juridische vervolging.</v>
      </c>
      <c r="R143" s="109" t="str">
        <f>INDEX('4b. Resultaat stap 2'!K:K,MATCH($J143,'4b. Resultaat stap 2'!R:R,0))</f>
        <v>Kritiek</v>
      </c>
      <c r="S143" s="109" t="str">
        <f>INDEX('4b. Resultaat stap 2'!L:L,MATCH($J143,'4b. Resultaat stap 2'!R:R,0))</f>
        <v>De onbeschikbaarheid, lekkage of aanpassing van informatie veroorzaakt een zeer ernstige verstoring van de dienstverlening. Het proces kan maximaal 24 uur onbeschikbaar zijn zonder gevolgen voor de dienstverlening.</v>
      </c>
      <c r="T143" s="109" t="str">
        <f>INDEX('4b. Resultaat stap 2'!M:M,MATCH($J143,'4b. Resultaat stap 2'!R:R,0))</f>
        <v>Kritiek</v>
      </c>
      <c r="U143" s="109" t="str">
        <f>INDEX('4b. Resultaat stap 2'!N:N,MATCH($J143,'4b. Resultaat stap 2'!R:R,0))</f>
        <v>De onbeschikbaarheid of incorrectheid van informatie heeft een zeer ernstige impact op beleidsbeslissingen en bestuurlijke goedkeuringen, met een compensatie voor gebruikers onmogelijk en meer dan 75% van de gebruikers geïmpacteerd.</v>
      </c>
      <c r="V143" s="109" t="str">
        <f>INDEX('4b. Resultaat stap 2'!O:O,MATCH($J143,'4b. Resultaat stap 2'!R:R,0))</f>
        <v>Kritiek</v>
      </c>
      <c r="W143" s="109" t="str">
        <f>INDEX('4c. Resultaat stap 3'!G:G,MATCH($K143,'4c. Resultaat stap 3'!T:T,0))</f>
        <v>Kritiek</v>
      </c>
      <c r="X143" s="109" t="str">
        <f>INDEX('4c. Resultaat stap 3'!H:H,MATCH($K143,'4c. Resultaat stap 3'!T:T,0))</f>
        <v>Het organiseren van de gemeenteraad is essentieel voor de besluitvorming en governance van de gemeente. Problemen met beschikbaarheid, betrouwbaarheid of integriteit van informatie kunnen leiden tot zeer ernstige financiële gevolgen, zoals verlies van subsidies, juridische kosten en verlies van vertrouwen, met financiële schade van meer dan 20% van de jaaromzet.</v>
      </c>
      <c r="Y143" s="109" t="str">
        <f>INDEX('4c. Resultaat stap 3'!I:I,MATCH($K143,'4c. Resultaat stap 3'!T:T,0))</f>
        <v>Kritiek</v>
      </c>
      <c r="Z143" s="109" t="str">
        <f>INDEX('4c. Resultaat stap 3'!J:J,MATCH($K143,'4c. Resultaat stap 3'!T:T,0))</f>
        <v>Problemen met beschikbaarheid, betrouwbaarheid of integriteit van informatie kunnen leiden tot zeer ernstige reputatieschade, resulterend in continue negatieve berichtgeving. Dit proces is cruciaal voor de besluitvorming en governance van het lokaal bestuur.</v>
      </c>
      <c r="AA143" s="109" t="str">
        <f>INDEX('4c. Resultaat stap 3'!K:K,MATCH($K143,'4c. Resultaat stap 3'!T:T,0))</f>
        <v>Kritiek</v>
      </c>
      <c r="AB143" s="109" t="str">
        <f>INDEX('4c. Resultaat stap 3'!L:L,MATCH($K143,'4c. Resultaat stap 3'!T:T,0))</f>
        <v>De onbeschikbaarheid, lekkage of aanpassing van informatie kan leiden tot zeer ernstige juridische gevolgen zoals juridische vervolging, gezien het belang van correcte informatie voor het organiseren van gemeenteraad en het nemen van beleidsbeslissingen.</v>
      </c>
      <c r="AC143" s="109" t="str">
        <f>INDEX('4c. Resultaat stap 3'!M:M,MATCH($K143,'4c. Resultaat stap 3'!T:T,0))</f>
        <v>Kritiek</v>
      </c>
      <c r="AD143" s="109" t="str">
        <f>INDEX('4c. Resultaat stap 3'!N:N,MATCH($K143,'4c. Resultaat stap 3'!T:T,0))</f>
        <v>De onbeschikbaarheid, lekkage of aanpassing van informatie kan leiden tot zeer ernstige verstoringen in de besluitvorming en governance, wat directe negatieve gevolgen heeft voor de operationele continuïteit en het beleid van de gemeente.</v>
      </c>
      <c r="AE143" s="109" t="str">
        <f>INDEX('4c. Resultaat stap 3'!O:O,MATCH($K143,'4c. Resultaat stap 3'!T:T,0))</f>
        <v>Kritiek</v>
      </c>
      <c r="AF143" s="109" t="str">
        <f>INDEX('4c. Resultaat stap 3'!P:P,MATCH($K143,'4c. Resultaat stap 3'!T:T,0))</f>
        <v>De onbeschikbaarheid, lekkage of aanpassing van informatie in dit proces kan leiden tot zeer ernstige verstoringen in de besluitvorming en governance, waarbij meer dan 75% van de gebruikers (burgers en organisaties) wordt geïmpacteerd. Een compensatie voor gebruikers is onmogelijk.</v>
      </c>
      <c r="AG143" s="109" t="str">
        <f>INDEX('4c. Resultaat stap 3'!Q:Q,MATCH($K143,'4c. Resultaat stap 3'!T:T,0))</f>
        <v>Kritiek</v>
      </c>
      <c r="AH143" s="109">
        <f t="shared" si="10"/>
        <v>5</v>
      </c>
      <c r="AI143" s="109" t="str">
        <f t="shared" si="11"/>
        <v>Kritiek</v>
      </c>
      <c r="AJ143" s="109" t="s">
        <v>198</v>
      </c>
      <c r="AK143" s="109"/>
      <c r="AL143" s="109" t="s">
        <v>2250</v>
      </c>
      <c r="AM143" s="109"/>
      <c r="AN143" s="109"/>
    </row>
    <row r="144" spans="1:40" ht="135" x14ac:dyDescent="0.25">
      <c r="A144" s="109" t="s">
        <v>71</v>
      </c>
      <c r="B144" s="109" t="s">
        <v>80</v>
      </c>
      <c r="C144" s="109" t="s">
        <v>82</v>
      </c>
      <c r="D144" s="109">
        <v>723</v>
      </c>
      <c r="E144" s="109" t="s">
        <v>534</v>
      </c>
      <c r="F144" s="109" t="s">
        <v>2265</v>
      </c>
      <c r="G144" s="79" t="s">
        <v>141</v>
      </c>
      <c r="H144" s="110" t="str">
        <f>INDEX('4a. Resultaat stap 1'!E:E,MATCH($J144,'4a. Resultaat stap 1'!I:I,0))</f>
        <v>Nee</v>
      </c>
      <c r="I144" s="110" t="e">
        <f>INDEX(Datavalidatie!$L$2:$L$28,MATCH(Table325[[#This Row],[CATEGORIE_DOMEIN_GROEP]],Datavalidatie!$K$2:$K$28,0))</f>
        <v>#N/A</v>
      </c>
      <c r="J144" s="110" t="str">
        <f t="shared" si="8"/>
        <v>Management proces_Strategisch beheer_Beleidsbeslissingen en bestuurlijke goedkeuringen</v>
      </c>
      <c r="K144" s="110" t="str">
        <f t="shared" si="9"/>
        <v>Management proces_Strategisch beheer_Beleidsbeslissingen en bestuurlijke goedkeuringen_Organiseren van het college van burgemeester en schepenen</v>
      </c>
      <c r="L144" s="109" t="str">
        <f>INDEX('4b. Resultaat stap 2'!E:E,MATCH($J144,'4b. Resultaat stap 2'!R:R,0))</f>
        <v>Kritiek</v>
      </c>
      <c r="M144" s="109" t="str">
        <f>INDEX('4b. Resultaat stap 2'!$F:$F,MATCH(J144,'4b. Resultaat stap 2'!$R:$R,0))</f>
        <v>Directe impact op beleidsvorming en goedkeuringen, met zeer ernstige financiële gevolgen bij problemen.</v>
      </c>
      <c r="N144" s="109" t="str">
        <f>INDEX('4b. Resultaat stap 2'!G:G,MATCH($J144,'4b. Resultaat stap 2'!R:R,0))</f>
        <v>Kritiek</v>
      </c>
      <c r="O144" s="109" t="str">
        <f>INDEX('4b. Resultaat stap 2'!H:H,MATCH($J144,'4b. Resultaat stap 2'!R:R,0))</f>
        <v>De onbeschikbaarheid, lekkage of aanpassing van informatie heeft een zeer ernstige impact op de reputatie van het lokaal bestuur. Dit zal een continue negatieve berichtgeving in de pers met zich meebrengen (er heerst een 'schandaalsfeer').</v>
      </c>
      <c r="P144" s="109" t="str">
        <f>INDEX('4b. Resultaat stap 2'!I:I,MATCH($J144,'4b. Resultaat stap 2'!R:R,0))</f>
        <v>Kritiek</v>
      </c>
      <c r="Q144" s="109" t="str">
        <f>INDEX('4b. Resultaat stap 2'!J:J,MATCH($J144,'4b. Resultaat stap 2'!R:R,0))</f>
        <v>De onbeschikbaarheid, lekkage of aanpassing van informatie kan leiden tot zeer ernstige juridische gevolgen zoals juridische vervolging.</v>
      </c>
      <c r="R144" s="109" t="str">
        <f>INDEX('4b. Resultaat stap 2'!K:K,MATCH($J144,'4b. Resultaat stap 2'!R:R,0))</f>
        <v>Kritiek</v>
      </c>
      <c r="S144" s="109" t="str">
        <f>INDEX('4b. Resultaat stap 2'!L:L,MATCH($J144,'4b. Resultaat stap 2'!R:R,0))</f>
        <v>De onbeschikbaarheid, lekkage of aanpassing van informatie veroorzaakt een zeer ernstige verstoring van de dienstverlening. Het proces kan maximaal 24 uur onbeschikbaar zijn zonder gevolgen voor de dienstverlening.</v>
      </c>
      <c r="T144" s="109" t="str">
        <f>INDEX('4b. Resultaat stap 2'!M:M,MATCH($J144,'4b. Resultaat stap 2'!R:R,0))</f>
        <v>Kritiek</v>
      </c>
      <c r="U144" s="109" t="str">
        <f>INDEX('4b. Resultaat stap 2'!N:N,MATCH($J144,'4b. Resultaat stap 2'!R:R,0))</f>
        <v>De onbeschikbaarheid of incorrectheid van informatie heeft een zeer ernstige impact op beleidsbeslissingen en bestuurlijke goedkeuringen, met een compensatie voor gebruikers onmogelijk en meer dan 75% van de gebruikers geïmpacteerd.</v>
      </c>
      <c r="V144" s="109" t="str">
        <f>INDEX('4b. Resultaat stap 2'!O:O,MATCH($J144,'4b. Resultaat stap 2'!R:R,0))</f>
        <v>Kritiek</v>
      </c>
      <c r="W144" s="109" t="str">
        <f>INDEX('4c. Resultaat stap 3'!G:G,MATCH($K144,'4c. Resultaat stap 3'!T:T,0))</f>
        <v>Kritiek</v>
      </c>
      <c r="X144" s="109" t="str">
        <f>INDEX('4c. Resultaat stap 3'!H:H,MATCH($K144,'4c. Resultaat stap 3'!T:T,0))</f>
        <v>Het college van burgemeester en schepenen speelt een cruciale rol in de dagelijkse bestuurstaken. Problemen met informatie kunnen leiden tot zeer ernstige financiële gevolgen, zoals verlies van subsidies, juridische kosten en verlies van vertrouwen, met financiële schade van meer dan 20% van de jaaromzet.</v>
      </c>
      <c r="Y144" s="109" t="str">
        <f>INDEX('4c. Resultaat stap 3'!I:I,MATCH($K144,'4c. Resultaat stap 3'!T:T,0))</f>
        <v>Kritiek</v>
      </c>
      <c r="Z144" s="109" t="str">
        <f>INDEX('4c. Resultaat stap 3'!J:J,MATCH($K144,'4c. Resultaat stap 3'!T:T,0))</f>
        <v>Problemen met beschikbaarheid, betrouwbaarheid of integriteit van informatie kunnen leiden tot zeer ernstige reputatieschade, resulterend in continue negatieve berichtgeving. Dit proces is essentieel voor de dagelijkse bestuurlijke werking en besluitvorming.</v>
      </c>
      <c r="AA144" s="109" t="str">
        <f>INDEX('4c. Resultaat stap 3'!K:K,MATCH($K144,'4c. Resultaat stap 3'!T:T,0))</f>
        <v>Kritiek</v>
      </c>
      <c r="AB144" s="109" t="str">
        <f>INDEX('4c. Resultaat stap 3'!L:L,MATCH($K144,'4c. Resultaat stap 3'!T:T,0))</f>
        <v>De onbeschikbaarheid, lekkage of aanpassing van informatie kan leiden tot zeer ernstige juridische gevolgen zoals juridische vervolging, gezien het belang van correcte informatie voor het organiseren van het college van burgemeester en schepenen en het nemen van beleidsbeslissingen.</v>
      </c>
      <c r="AC144" s="109" t="str">
        <f>INDEX('4c. Resultaat stap 3'!M:M,MATCH($K144,'4c. Resultaat stap 3'!T:T,0))</f>
        <v>Kritiek</v>
      </c>
      <c r="AD144" s="109" t="str">
        <f>INDEX('4c. Resultaat stap 3'!N:N,MATCH($K144,'4c. Resultaat stap 3'!T:T,0))</f>
        <v>De onbeschikbaarheid, lekkage of aanpassing van informatie kan leiden tot zeer ernstige verstoringen in de besluitvorming en governance, wat directe negatieve gevolgen heeft voor de operationele continuïteit en het beleid van de gemeente.</v>
      </c>
      <c r="AE144" s="109" t="str">
        <f>INDEX('4c. Resultaat stap 3'!O:O,MATCH($K144,'4c. Resultaat stap 3'!T:T,0))</f>
        <v>Kritiek</v>
      </c>
      <c r="AF144" s="109" t="str">
        <f>INDEX('4c. Resultaat stap 3'!P:P,MATCH($K144,'4c. Resultaat stap 3'!T:T,0))</f>
        <v>De onbeschikbaarheid, lekkage of aanpassing van informatie in dit proces kan leiden tot zeer ernstige verstoringen in de besluitvorming en governance, waarbij meer dan 75% van de gebruikers (burgers en organisaties) wordt geïmpacteerd. Een compensatie voor gebruikers is onmogelijk.</v>
      </c>
      <c r="AG144" s="109" t="str">
        <f>INDEX('4c. Resultaat stap 3'!Q:Q,MATCH($K144,'4c. Resultaat stap 3'!T:T,0))</f>
        <v>Kritiek</v>
      </c>
      <c r="AH144" s="109">
        <f t="shared" si="10"/>
        <v>5</v>
      </c>
      <c r="AI144" s="109" t="str">
        <f t="shared" si="11"/>
        <v>Kritiek</v>
      </c>
      <c r="AJ144" s="109" t="s">
        <v>198</v>
      </c>
      <c r="AK144" s="109"/>
      <c r="AL144" s="109" t="s">
        <v>2250</v>
      </c>
      <c r="AM144" s="109"/>
      <c r="AN144" s="109"/>
    </row>
    <row r="145" spans="1:40" ht="150" x14ac:dyDescent="0.25">
      <c r="A145" s="109" t="s">
        <v>71</v>
      </c>
      <c r="B145" s="109" t="s">
        <v>80</v>
      </c>
      <c r="C145" s="109" t="s">
        <v>82</v>
      </c>
      <c r="D145" s="109">
        <v>733</v>
      </c>
      <c r="E145" s="109" t="s">
        <v>535</v>
      </c>
      <c r="F145" s="109" t="s">
        <v>2265</v>
      </c>
      <c r="G145" s="79" t="s">
        <v>141</v>
      </c>
      <c r="H145" s="110" t="str">
        <f>INDEX('4a. Resultaat stap 1'!E:E,MATCH($J145,'4a. Resultaat stap 1'!I:I,0))</f>
        <v>Nee</v>
      </c>
      <c r="I145" s="110" t="e">
        <f>INDEX(Datavalidatie!$L$2:$L$28,MATCH(Table325[[#This Row],[CATEGORIE_DOMEIN_GROEP]],Datavalidatie!$K$2:$K$28,0))</f>
        <v>#N/A</v>
      </c>
      <c r="J145" s="110" t="str">
        <f t="shared" si="8"/>
        <v>Management proces_Strategisch beheer_Beleidsbeslissingen en bestuurlijke goedkeuringen</v>
      </c>
      <c r="K145" s="110" t="str">
        <f t="shared" si="9"/>
        <v>Management proces_Strategisch beheer_Beleidsbeslissingen en bestuurlijke goedkeuringen_Organiseren van het Bijzonder Comité voor de Sociale Dienst</v>
      </c>
      <c r="L145" s="109" t="str">
        <f>INDEX('4b. Resultaat stap 2'!E:E,MATCH($J145,'4b. Resultaat stap 2'!R:R,0))</f>
        <v>Kritiek</v>
      </c>
      <c r="M145" s="109" t="str">
        <f>INDEX('4b. Resultaat stap 2'!$F:$F,MATCH(J145,'4b. Resultaat stap 2'!$R:$R,0))</f>
        <v>Directe impact op beleidsvorming en goedkeuringen, met zeer ernstige financiële gevolgen bij problemen.</v>
      </c>
      <c r="N145" s="109" t="str">
        <f>INDEX('4b. Resultaat stap 2'!G:G,MATCH($J145,'4b. Resultaat stap 2'!R:R,0))</f>
        <v>Kritiek</v>
      </c>
      <c r="O145" s="109" t="str">
        <f>INDEX('4b. Resultaat stap 2'!H:H,MATCH($J145,'4b. Resultaat stap 2'!R:R,0))</f>
        <v>De onbeschikbaarheid, lekkage of aanpassing van informatie heeft een zeer ernstige impact op de reputatie van het lokaal bestuur. Dit zal een continue negatieve berichtgeving in de pers met zich meebrengen (er heerst een 'schandaalsfeer').</v>
      </c>
      <c r="P145" s="109" t="str">
        <f>INDEX('4b. Resultaat stap 2'!I:I,MATCH($J145,'4b. Resultaat stap 2'!R:R,0))</f>
        <v>Kritiek</v>
      </c>
      <c r="Q145" s="109" t="str">
        <f>INDEX('4b. Resultaat stap 2'!J:J,MATCH($J145,'4b. Resultaat stap 2'!R:R,0))</f>
        <v>De onbeschikbaarheid, lekkage of aanpassing van informatie kan leiden tot zeer ernstige juridische gevolgen zoals juridische vervolging.</v>
      </c>
      <c r="R145" s="109" t="str">
        <f>INDEX('4b. Resultaat stap 2'!K:K,MATCH($J145,'4b. Resultaat stap 2'!R:R,0))</f>
        <v>Kritiek</v>
      </c>
      <c r="S145" s="109" t="str">
        <f>INDEX('4b. Resultaat stap 2'!L:L,MATCH($J145,'4b. Resultaat stap 2'!R:R,0))</f>
        <v>De onbeschikbaarheid, lekkage of aanpassing van informatie veroorzaakt een zeer ernstige verstoring van de dienstverlening. Het proces kan maximaal 24 uur onbeschikbaar zijn zonder gevolgen voor de dienstverlening.</v>
      </c>
      <c r="T145" s="109" t="str">
        <f>INDEX('4b. Resultaat stap 2'!M:M,MATCH($J145,'4b. Resultaat stap 2'!R:R,0))</f>
        <v>Kritiek</v>
      </c>
      <c r="U145" s="109" t="str">
        <f>INDEX('4b. Resultaat stap 2'!N:N,MATCH($J145,'4b. Resultaat stap 2'!R:R,0))</f>
        <v>De onbeschikbaarheid of incorrectheid van informatie heeft een zeer ernstige impact op beleidsbeslissingen en bestuurlijke goedkeuringen, met een compensatie voor gebruikers onmogelijk en meer dan 75% van de gebruikers geïmpacteerd.</v>
      </c>
      <c r="V145" s="109" t="str">
        <f>INDEX('4b. Resultaat stap 2'!O:O,MATCH($J145,'4b. Resultaat stap 2'!R:R,0))</f>
        <v>Kritiek</v>
      </c>
      <c r="W145" s="109" t="str">
        <f>INDEX('4c. Resultaat stap 3'!G:G,MATCH($K145,'4c. Resultaat stap 3'!T:T,0))</f>
        <v>Kritiek</v>
      </c>
      <c r="X145" s="109" t="str">
        <f>INDEX('4c. Resultaat stap 3'!H:H,MATCH($K145,'4c. Resultaat stap 3'!T:T,0))</f>
        <v>Het Bijzonder Comité voor de Sociale Dienst is belangrijk voor de sociale ondersteuning en welzijn van burgers. Problemen met informatie kunnen leiden tot zeer ernstige financiële gevolgen, zoals verlies van subsidies, juridische kosten en verlies van vertrouwen, met financiële schade van meer dan 20% van de jaaromzet.</v>
      </c>
      <c r="Y145" s="109" t="str">
        <f>INDEX('4c. Resultaat stap 3'!I:I,MATCH($K145,'4c. Resultaat stap 3'!T:T,0))</f>
        <v>Kritiek</v>
      </c>
      <c r="Z145" s="109" t="str">
        <f>INDEX('4c. Resultaat stap 3'!J:J,MATCH($K145,'4c. Resultaat stap 3'!T:T,0))</f>
        <v>Problemen met beschikbaarheid, betrouwbaarheid of integriteit van informatie kunnen leiden tot zeer ernstige reputatieschade, resulterend in continue negatieve berichtgeving. Dit proces is belangrijk voor de sociale dienstverlening en ondersteuning van kwetsbare groepen.</v>
      </c>
      <c r="AA145" s="109" t="str">
        <f>INDEX('4c. Resultaat stap 3'!K:K,MATCH($K145,'4c. Resultaat stap 3'!T:T,0))</f>
        <v>Kritiek</v>
      </c>
      <c r="AB145" s="109" t="str">
        <f>INDEX('4c. Resultaat stap 3'!L:L,MATCH($K145,'4c. Resultaat stap 3'!T:T,0))</f>
        <v>De onbeschikbaarheid, lekkage of aanpassing van informatie kan leiden tot zeer ernstige juridische gevolgen zoals juridische vervolging, gezien het belang van correcte informatie voor het organiseren van het Bijzonder Comité voor de Sociale Dienst en het nemen van beleidsbeslissingen.</v>
      </c>
      <c r="AC145" s="109" t="str">
        <f>INDEX('4c. Resultaat stap 3'!M:M,MATCH($K145,'4c. Resultaat stap 3'!T:T,0))</f>
        <v>Kritiek</v>
      </c>
      <c r="AD145" s="109" t="str">
        <f>INDEX('4c. Resultaat stap 3'!N:N,MATCH($K145,'4c. Resultaat stap 3'!T:T,0))</f>
        <v>De onbeschikbaarheid, lekkage of aanpassing van informatie kan leiden tot zeer ernstige verstoringen in de besluitvorming en governance, wat directe negatieve gevolgen heeft voor de operationele continuïteit en het beleid van de sociale diensten.</v>
      </c>
      <c r="AE145" s="109" t="str">
        <f>INDEX('4c. Resultaat stap 3'!O:O,MATCH($K145,'4c. Resultaat stap 3'!T:T,0))</f>
        <v>Kritiek</v>
      </c>
      <c r="AF145" s="109" t="str">
        <f>INDEX('4c. Resultaat stap 3'!P:P,MATCH($K145,'4c. Resultaat stap 3'!T:T,0))</f>
        <v>De onbeschikbaarheid, lekkage of aanpassing van informatie in dit proces kan leiden tot zeer ernstige verstoringen in de besluitvorming en governance, waarbij meer dan 75% van de gebruikers (burgers en organisaties) wordt geïmpacteerd. Een compensatie voor gebruikers is onmogelijk.</v>
      </c>
      <c r="AG145" s="109" t="str">
        <f>INDEX('4c. Resultaat stap 3'!Q:Q,MATCH($K145,'4c. Resultaat stap 3'!T:T,0))</f>
        <v>Kritiek</v>
      </c>
      <c r="AH145" s="109">
        <f t="shared" si="10"/>
        <v>5</v>
      </c>
      <c r="AI145" s="109" t="str">
        <f t="shared" si="11"/>
        <v>Kritiek</v>
      </c>
      <c r="AJ145" s="109" t="s">
        <v>198</v>
      </c>
      <c r="AK145" s="109"/>
      <c r="AL145" s="109" t="s">
        <v>2250</v>
      </c>
      <c r="AM145" s="109"/>
      <c r="AN145" s="109"/>
    </row>
    <row r="146" spans="1:40" ht="150" x14ac:dyDescent="0.25">
      <c r="A146" s="109" t="s">
        <v>71</v>
      </c>
      <c r="B146" s="109" t="s">
        <v>80</v>
      </c>
      <c r="C146" s="109" t="s">
        <v>82</v>
      </c>
      <c r="D146" s="109">
        <v>734</v>
      </c>
      <c r="E146" s="109" t="s">
        <v>536</v>
      </c>
      <c r="F146" s="109" t="s">
        <v>2265</v>
      </c>
      <c r="G146" s="79" t="s">
        <v>141</v>
      </c>
      <c r="H146" s="110" t="str">
        <f>INDEX('4a. Resultaat stap 1'!E:E,MATCH($J146,'4a. Resultaat stap 1'!I:I,0))</f>
        <v>Nee</v>
      </c>
      <c r="I146" s="110" t="e">
        <f>INDEX(Datavalidatie!$L$2:$L$28,MATCH(Table325[[#This Row],[CATEGORIE_DOMEIN_GROEP]],Datavalidatie!$K$2:$K$28,0))</f>
        <v>#N/A</v>
      </c>
      <c r="J146" s="110" t="str">
        <f t="shared" si="8"/>
        <v>Management proces_Strategisch beheer_Beleidsbeslissingen en bestuurlijke goedkeuringen</v>
      </c>
      <c r="K146" s="110" t="str">
        <f t="shared" si="9"/>
        <v>Management proces_Strategisch beheer_Beleidsbeslissingen en bestuurlijke goedkeuringen_Organiseren van bestuur door de financieel directeur</v>
      </c>
      <c r="L146" s="109" t="str">
        <f>INDEX('4b. Resultaat stap 2'!E:E,MATCH($J146,'4b. Resultaat stap 2'!R:R,0))</f>
        <v>Kritiek</v>
      </c>
      <c r="M146" s="109" t="str">
        <f>INDEX('4b. Resultaat stap 2'!$F:$F,MATCH(J146,'4b. Resultaat stap 2'!$R:$R,0))</f>
        <v>Directe impact op beleidsvorming en goedkeuringen, met zeer ernstige financiële gevolgen bij problemen.</v>
      </c>
      <c r="N146" s="109" t="str">
        <f>INDEX('4b. Resultaat stap 2'!G:G,MATCH($J146,'4b. Resultaat stap 2'!R:R,0))</f>
        <v>Kritiek</v>
      </c>
      <c r="O146" s="109" t="str">
        <f>INDEX('4b. Resultaat stap 2'!H:H,MATCH($J146,'4b. Resultaat stap 2'!R:R,0))</f>
        <v>De onbeschikbaarheid, lekkage of aanpassing van informatie heeft een zeer ernstige impact op de reputatie van het lokaal bestuur. Dit zal een continue negatieve berichtgeving in de pers met zich meebrengen (er heerst een 'schandaalsfeer').</v>
      </c>
      <c r="P146" s="109" t="str">
        <f>INDEX('4b. Resultaat stap 2'!I:I,MATCH($J146,'4b. Resultaat stap 2'!R:R,0))</f>
        <v>Kritiek</v>
      </c>
      <c r="Q146" s="109" t="str">
        <f>INDEX('4b. Resultaat stap 2'!J:J,MATCH($J146,'4b. Resultaat stap 2'!R:R,0))</f>
        <v>De onbeschikbaarheid, lekkage of aanpassing van informatie kan leiden tot zeer ernstige juridische gevolgen zoals juridische vervolging.</v>
      </c>
      <c r="R146" s="109" t="str">
        <f>INDEX('4b. Resultaat stap 2'!K:K,MATCH($J146,'4b. Resultaat stap 2'!R:R,0))</f>
        <v>Kritiek</v>
      </c>
      <c r="S146" s="109" t="str">
        <f>INDEX('4b. Resultaat stap 2'!L:L,MATCH($J146,'4b. Resultaat stap 2'!R:R,0))</f>
        <v>De onbeschikbaarheid, lekkage of aanpassing van informatie veroorzaakt een zeer ernstige verstoring van de dienstverlening. Het proces kan maximaal 24 uur onbeschikbaar zijn zonder gevolgen voor de dienstverlening.</v>
      </c>
      <c r="T146" s="109" t="str">
        <f>INDEX('4b. Resultaat stap 2'!M:M,MATCH($J146,'4b. Resultaat stap 2'!R:R,0))</f>
        <v>Kritiek</v>
      </c>
      <c r="U146" s="109" t="str">
        <f>INDEX('4b. Resultaat stap 2'!N:N,MATCH($J146,'4b. Resultaat stap 2'!R:R,0))</f>
        <v>De onbeschikbaarheid of incorrectheid van informatie heeft een zeer ernstige impact op beleidsbeslissingen en bestuurlijke goedkeuringen, met een compensatie voor gebruikers onmogelijk en meer dan 75% van de gebruikers geïmpacteerd.</v>
      </c>
      <c r="V146" s="109" t="str">
        <f>INDEX('4b. Resultaat stap 2'!O:O,MATCH($J146,'4b. Resultaat stap 2'!R:R,0))</f>
        <v>Kritiek</v>
      </c>
      <c r="W146" s="109" t="str">
        <f>INDEX('4c. Resultaat stap 3'!G:G,MATCH($K146,'4c. Resultaat stap 3'!T:T,0))</f>
        <v>Kritiek</v>
      </c>
      <c r="X146" s="109" t="str">
        <f>INDEX('4c. Resultaat stap 3'!H:H,MATCH($K146,'4c. Resultaat stap 3'!T:T,0))</f>
        <v>De financieel directeur is verantwoordelijk voor het financiële beheer van de gemeente. Problemen met informatie kunnen leiden tot zeer ernstige financiële gevolgen, zoals verlies van subsidies, juridische kosten en verlies van vertrouwen, met financiële schade van meer dan 20% van de jaaromzet.</v>
      </c>
      <c r="Y146" s="109" t="str">
        <f>INDEX('4c. Resultaat stap 3'!I:I,MATCH($K146,'4c. Resultaat stap 3'!T:T,0))</f>
        <v>Kritiek</v>
      </c>
      <c r="Z146" s="109" t="str">
        <f>INDEX('4c. Resultaat stap 3'!J:J,MATCH($K146,'4c. Resultaat stap 3'!T:T,0))</f>
        <v>Problemen met beschikbaarheid, betrouwbaarheid of integriteit van informatie kunnen leiden tot zeer ernstige reputatieschade, resulterend in continue negatieve berichtgeving. Dit proces is cruciaal voor de financiële governance en stabiliteit van het lokaal bestuur.</v>
      </c>
      <c r="AA146" s="109" t="str">
        <f>INDEX('4c. Resultaat stap 3'!K:K,MATCH($K146,'4c. Resultaat stap 3'!T:T,0))</f>
        <v>Kritiek</v>
      </c>
      <c r="AB146" s="109" t="str">
        <f>INDEX('4c. Resultaat stap 3'!L:L,MATCH($K146,'4c. Resultaat stap 3'!T:T,0))</f>
        <v>De onbeschikbaarheid, lekkage of aanpassing van informatie kan leiden tot zeer ernstige juridische gevolgen zoals juridische vervolging, gezien het belang van correcte informatie voor het organiseren van bestuur door de financieel directeur en het nemen van beleidsbeslissingen.</v>
      </c>
      <c r="AC146" s="109" t="str">
        <f>INDEX('4c. Resultaat stap 3'!M:M,MATCH($K146,'4c. Resultaat stap 3'!T:T,0))</f>
        <v>Kritiek</v>
      </c>
      <c r="AD146" s="109" t="str">
        <f>INDEX('4c. Resultaat stap 3'!N:N,MATCH($K146,'4c. Resultaat stap 3'!T:T,0))</f>
        <v>De onbeschikbaarheid, lekkage of aanpassing van informatie kan leiden tot zeer ernstige verstoringen in de financiële besluitvorming en governance, wat directe negatieve gevolgen heeft voor de operationele continuïteit en het financiële beleid van de gemeente.</v>
      </c>
      <c r="AE146" s="109" t="str">
        <f>INDEX('4c. Resultaat stap 3'!O:O,MATCH($K146,'4c. Resultaat stap 3'!T:T,0))</f>
        <v>Kritiek</v>
      </c>
      <c r="AF146" s="109" t="str">
        <f>INDEX('4c. Resultaat stap 3'!P:P,MATCH($K146,'4c. Resultaat stap 3'!T:T,0))</f>
        <v>De onbeschikbaarheid, lekkage of aanpassing van informatie in dit proces kan leiden tot zeer ernstige verstoringen in de financiële besluitvorming en governance, waarbij meer dan 75% van de gebruikers (burgers en organisaties) wordt geïmpacteerd. Een compensatie voor gebruikers is onmogelijk.</v>
      </c>
      <c r="AG146" s="109" t="str">
        <f>INDEX('4c. Resultaat stap 3'!Q:Q,MATCH($K146,'4c. Resultaat stap 3'!T:T,0))</f>
        <v>Kritiek</v>
      </c>
      <c r="AH146" s="109">
        <f t="shared" si="10"/>
        <v>5</v>
      </c>
      <c r="AI146" s="109" t="str">
        <f t="shared" si="11"/>
        <v>Kritiek</v>
      </c>
      <c r="AJ146" s="109" t="s">
        <v>198</v>
      </c>
      <c r="AK146" s="109"/>
      <c r="AL146" s="109" t="s">
        <v>2250</v>
      </c>
      <c r="AM146" s="109"/>
      <c r="AN146" s="109"/>
    </row>
    <row r="147" spans="1:40" ht="135" x14ac:dyDescent="0.25">
      <c r="A147" s="109" t="s">
        <v>71</v>
      </c>
      <c r="B147" s="109" t="s">
        <v>80</v>
      </c>
      <c r="C147" s="109" t="s">
        <v>82</v>
      </c>
      <c r="D147" s="109">
        <v>735</v>
      </c>
      <c r="E147" s="109" t="s">
        <v>537</v>
      </c>
      <c r="F147" s="109" t="s">
        <v>2265</v>
      </c>
      <c r="G147" s="79" t="s">
        <v>141</v>
      </c>
      <c r="H147" s="110" t="str">
        <f>INDEX('4a. Resultaat stap 1'!E:E,MATCH($J147,'4a. Resultaat stap 1'!I:I,0))</f>
        <v>Nee</v>
      </c>
      <c r="I147" s="110" t="e">
        <f>INDEX(Datavalidatie!$L$2:$L$28,MATCH(Table325[[#This Row],[CATEGORIE_DOMEIN_GROEP]],Datavalidatie!$K$2:$K$28,0))</f>
        <v>#N/A</v>
      </c>
      <c r="J147" s="110" t="str">
        <f t="shared" si="8"/>
        <v>Management proces_Strategisch beheer_Beleidsbeslissingen en bestuurlijke goedkeuringen</v>
      </c>
      <c r="K147" s="110" t="str">
        <f t="shared" si="9"/>
        <v>Management proces_Strategisch beheer_Beleidsbeslissingen en bestuurlijke goedkeuringen_Organiseren van de Raad voor Maatschappelijk Welzijn</v>
      </c>
      <c r="L147" s="109" t="str">
        <f>INDEX('4b. Resultaat stap 2'!E:E,MATCH($J147,'4b. Resultaat stap 2'!R:R,0))</f>
        <v>Kritiek</v>
      </c>
      <c r="M147" s="109" t="str">
        <f>INDEX('4b. Resultaat stap 2'!$F:$F,MATCH(J147,'4b. Resultaat stap 2'!$R:$R,0))</f>
        <v>Directe impact op beleidsvorming en goedkeuringen, met zeer ernstige financiële gevolgen bij problemen.</v>
      </c>
      <c r="N147" s="109" t="str">
        <f>INDEX('4b. Resultaat stap 2'!G:G,MATCH($J147,'4b. Resultaat stap 2'!R:R,0))</f>
        <v>Kritiek</v>
      </c>
      <c r="O147" s="109" t="str">
        <f>INDEX('4b. Resultaat stap 2'!H:H,MATCH($J147,'4b. Resultaat stap 2'!R:R,0))</f>
        <v>De onbeschikbaarheid, lekkage of aanpassing van informatie heeft een zeer ernstige impact op de reputatie van het lokaal bestuur. Dit zal een continue negatieve berichtgeving in de pers met zich meebrengen (er heerst een 'schandaalsfeer').</v>
      </c>
      <c r="P147" s="109" t="str">
        <f>INDEX('4b. Resultaat stap 2'!I:I,MATCH($J147,'4b. Resultaat stap 2'!R:R,0))</f>
        <v>Kritiek</v>
      </c>
      <c r="Q147" s="109" t="str">
        <f>INDEX('4b. Resultaat stap 2'!J:J,MATCH($J147,'4b. Resultaat stap 2'!R:R,0))</f>
        <v>De onbeschikbaarheid, lekkage of aanpassing van informatie kan leiden tot zeer ernstige juridische gevolgen zoals juridische vervolging.</v>
      </c>
      <c r="R147" s="109" t="str">
        <f>INDEX('4b. Resultaat stap 2'!K:K,MATCH($J147,'4b. Resultaat stap 2'!R:R,0))</f>
        <v>Kritiek</v>
      </c>
      <c r="S147" s="109" t="str">
        <f>INDEX('4b. Resultaat stap 2'!L:L,MATCH($J147,'4b. Resultaat stap 2'!R:R,0))</f>
        <v>De onbeschikbaarheid, lekkage of aanpassing van informatie veroorzaakt een zeer ernstige verstoring van de dienstverlening. Het proces kan maximaal 24 uur onbeschikbaar zijn zonder gevolgen voor de dienstverlening.</v>
      </c>
      <c r="T147" s="109" t="str">
        <f>INDEX('4b. Resultaat stap 2'!M:M,MATCH($J147,'4b. Resultaat stap 2'!R:R,0))</f>
        <v>Kritiek</v>
      </c>
      <c r="U147" s="109" t="str">
        <f>INDEX('4b. Resultaat stap 2'!N:N,MATCH($J147,'4b. Resultaat stap 2'!R:R,0))</f>
        <v>De onbeschikbaarheid of incorrectheid van informatie heeft een zeer ernstige impact op beleidsbeslissingen en bestuurlijke goedkeuringen, met een compensatie voor gebruikers onmogelijk en meer dan 75% van de gebruikers geïmpacteerd.</v>
      </c>
      <c r="V147" s="109" t="str">
        <f>INDEX('4b. Resultaat stap 2'!O:O,MATCH($J147,'4b. Resultaat stap 2'!R:R,0))</f>
        <v>Kritiek</v>
      </c>
      <c r="W147" s="109" t="str">
        <f>INDEX('4c. Resultaat stap 3'!G:G,MATCH($K147,'4c. Resultaat stap 3'!T:T,0))</f>
        <v>Kritiek</v>
      </c>
      <c r="X147" s="109" t="str">
        <f>INDEX('4c. Resultaat stap 3'!H:H,MATCH($K147,'4c. Resultaat stap 3'!T:T,0))</f>
        <v>De Raad voor Maatschappelijk Welzijn is essentieel voor het welzijnsbeleid van de gemeente. Problemen met informatie kunnen leiden tot zeer ernstige financiële gevolgen, zoals verlies van subsidies, juridische kosten en verlies van vertrouwen, met financiële schade van meer dan 20% van de jaaromzet.</v>
      </c>
      <c r="Y147" s="109" t="str">
        <f>INDEX('4c. Resultaat stap 3'!I:I,MATCH($K147,'4c. Resultaat stap 3'!T:T,0))</f>
        <v>Kritiek</v>
      </c>
      <c r="Z147" s="109" t="str">
        <f>INDEX('4c. Resultaat stap 3'!J:J,MATCH($K147,'4c. Resultaat stap 3'!T:T,0))</f>
        <v>Problemen met beschikbaarheid, betrouwbaarheid of integriteit van informatie kunnen leiden tot zeer ernstige reputatieschade, resulterend in continue negatieve berichtgeving. Dit proces is belangrijk voor de sociale welzijnsbeleid en ondersteuning van kwetsbare groepen.</v>
      </c>
      <c r="AA147" s="109" t="str">
        <f>INDEX('4c. Resultaat stap 3'!K:K,MATCH($K147,'4c. Resultaat stap 3'!T:T,0))</f>
        <v>Kritiek</v>
      </c>
      <c r="AB147" s="109" t="str">
        <f>INDEX('4c. Resultaat stap 3'!L:L,MATCH($K147,'4c. Resultaat stap 3'!T:T,0))</f>
        <v>De onbeschikbaarheid, lekkage of aanpassing van informatie kan leiden tot zeer ernstige juridische gevolgen zoals juridische vervolging, gezien het belang van correcte informatie voor het organiseren van de Raad voor Maatschappelijk Welzijn en het nemen van beleidsbeslissingen.</v>
      </c>
      <c r="AC147" s="109" t="str">
        <f>INDEX('4c. Resultaat stap 3'!M:M,MATCH($K147,'4c. Resultaat stap 3'!T:T,0))</f>
        <v>Kritiek</v>
      </c>
      <c r="AD147" s="109" t="str">
        <f>INDEX('4c. Resultaat stap 3'!N:N,MATCH($K147,'4c. Resultaat stap 3'!T:T,0))</f>
        <v>De onbeschikbaarheid, lekkage of aanpassing van informatie kan leiden tot zeer ernstige verstoringen in de besluitvorming en governance, wat directe negatieve gevolgen heeft voor de operationele continuïteit en het beleid van de maatschappelijke welzijnsdiensten.</v>
      </c>
      <c r="AE147" s="109" t="str">
        <f>INDEX('4c. Resultaat stap 3'!O:O,MATCH($K147,'4c. Resultaat stap 3'!T:T,0))</f>
        <v>Kritiek</v>
      </c>
      <c r="AF147" s="109" t="str">
        <f>INDEX('4c. Resultaat stap 3'!P:P,MATCH($K147,'4c. Resultaat stap 3'!T:T,0))</f>
        <v>De onbeschikbaarheid, lekkage of aanpassing van informatie in dit proces kan leiden tot zeer ernstige verstoringen in de besluitvorming en governance, waarbij meer dan 75% van de gebruikers (burgers en organisaties) wordt geïmpacteerd. Een compensatie voor gebruikers is onmogelijk.</v>
      </c>
      <c r="AG147" s="109" t="str">
        <f>INDEX('4c. Resultaat stap 3'!Q:Q,MATCH($K147,'4c. Resultaat stap 3'!T:T,0))</f>
        <v>Kritiek</v>
      </c>
      <c r="AH147" s="109">
        <f t="shared" si="10"/>
        <v>5</v>
      </c>
      <c r="AI147" s="109" t="str">
        <f t="shared" si="11"/>
        <v>Kritiek</v>
      </c>
      <c r="AJ147" s="109" t="s">
        <v>198</v>
      </c>
      <c r="AK147" s="109"/>
      <c r="AL147" s="109" t="s">
        <v>2250</v>
      </c>
      <c r="AM147" s="109"/>
      <c r="AN147" s="109"/>
    </row>
    <row r="148" spans="1:40" ht="150" x14ac:dyDescent="0.25">
      <c r="A148" s="109" t="s">
        <v>71</v>
      </c>
      <c r="B148" s="109" t="s">
        <v>80</v>
      </c>
      <c r="C148" s="109" t="s">
        <v>82</v>
      </c>
      <c r="D148" s="109">
        <v>736</v>
      </c>
      <c r="E148" s="109" t="s">
        <v>538</v>
      </c>
      <c r="F148" s="109" t="s">
        <v>2265</v>
      </c>
      <c r="G148" s="79" t="s">
        <v>141</v>
      </c>
      <c r="H148" s="110" t="str">
        <f>INDEX('4a. Resultaat stap 1'!E:E,MATCH($J148,'4a. Resultaat stap 1'!I:I,0))</f>
        <v>Nee</v>
      </c>
      <c r="I148" s="110" t="e">
        <f>INDEX(Datavalidatie!$L$2:$L$28,MATCH(Table325[[#This Row],[CATEGORIE_DOMEIN_GROEP]],Datavalidatie!$K$2:$K$28,0))</f>
        <v>#N/A</v>
      </c>
      <c r="J148" s="110" t="str">
        <f t="shared" si="8"/>
        <v>Management proces_Strategisch beheer_Beleidsbeslissingen en bestuurlijke goedkeuringen</v>
      </c>
      <c r="K148" s="110" t="str">
        <f t="shared" si="9"/>
        <v>Management proces_Strategisch beheer_Beleidsbeslissingen en bestuurlijke goedkeuringen_Organiseren van het bestuur door de algemeen directeur en/of zijn gedelegeerden</v>
      </c>
      <c r="L148" s="109" t="str">
        <f>INDEX('4b. Resultaat stap 2'!E:E,MATCH($J148,'4b. Resultaat stap 2'!R:R,0))</f>
        <v>Kritiek</v>
      </c>
      <c r="M148" s="109" t="str">
        <f>INDEX('4b. Resultaat stap 2'!$F:$F,MATCH(J148,'4b. Resultaat stap 2'!$R:$R,0))</f>
        <v>Directe impact op beleidsvorming en goedkeuringen, met zeer ernstige financiële gevolgen bij problemen.</v>
      </c>
      <c r="N148" s="109" t="str">
        <f>INDEX('4b. Resultaat stap 2'!G:G,MATCH($J148,'4b. Resultaat stap 2'!R:R,0))</f>
        <v>Kritiek</v>
      </c>
      <c r="O148" s="109" t="str">
        <f>INDEX('4b. Resultaat stap 2'!H:H,MATCH($J148,'4b. Resultaat stap 2'!R:R,0))</f>
        <v>De onbeschikbaarheid, lekkage of aanpassing van informatie heeft een zeer ernstige impact op de reputatie van het lokaal bestuur. Dit zal een continue negatieve berichtgeving in de pers met zich meebrengen (er heerst een 'schandaalsfeer').</v>
      </c>
      <c r="P148" s="109" t="str">
        <f>INDEX('4b. Resultaat stap 2'!I:I,MATCH($J148,'4b. Resultaat stap 2'!R:R,0))</f>
        <v>Kritiek</v>
      </c>
      <c r="Q148" s="109" t="str">
        <f>INDEX('4b. Resultaat stap 2'!J:J,MATCH($J148,'4b. Resultaat stap 2'!R:R,0))</f>
        <v>De onbeschikbaarheid, lekkage of aanpassing van informatie kan leiden tot zeer ernstige juridische gevolgen zoals juridische vervolging.</v>
      </c>
      <c r="R148" s="109" t="str">
        <f>INDEX('4b. Resultaat stap 2'!K:K,MATCH($J148,'4b. Resultaat stap 2'!R:R,0))</f>
        <v>Kritiek</v>
      </c>
      <c r="S148" s="109" t="str">
        <f>INDEX('4b. Resultaat stap 2'!L:L,MATCH($J148,'4b. Resultaat stap 2'!R:R,0))</f>
        <v>De onbeschikbaarheid, lekkage of aanpassing van informatie veroorzaakt een zeer ernstige verstoring van de dienstverlening. Het proces kan maximaal 24 uur onbeschikbaar zijn zonder gevolgen voor de dienstverlening.</v>
      </c>
      <c r="T148" s="109" t="str">
        <f>INDEX('4b. Resultaat stap 2'!M:M,MATCH($J148,'4b. Resultaat stap 2'!R:R,0))</f>
        <v>Kritiek</v>
      </c>
      <c r="U148" s="109" t="str">
        <f>INDEX('4b. Resultaat stap 2'!N:N,MATCH($J148,'4b. Resultaat stap 2'!R:R,0))</f>
        <v>De onbeschikbaarheid of incorrectheid van informatie heeft een zeer ernstige impact op beleidsbeslissingen en bestuurlijke goedkeuringen, met een compensatie voor gebruikers onmogelijk en meer dan 75% van de gebruikers geïmpacteerd.</v>
      </c>
      <c r="V148" s="109" t="str">
        <f>INDEX('4b. Resultaat stap 2'!O:O,MATCH($J148,'4b. Resultaat stap 2'!R:R,0))</f>
        <v>Kritiek</v>
      </c>
      <c r="W148" s="109" t="str">
        <f>INDEX('4c. Resultaat stap 3'!G:G,MATCH($K148,'4c. Resultaat stap 3'!T:T,0))</f>
        <v>Kritiek</v>
      </c>
      <c r="X148" s="109" t="str">
        <f>INDEX('4c. Resultaat stap 3'!H:H,MATCH($K148,'4c. Resultaat stap 3'!T:T,0))</f>
        <v>De algemeen directeur en zijn gedelegeerden zijn verantwoordelijk voor de operationele leiding van de gemeente. Problemen met informatie kunnen leiden tot zeer ernstige financiële gevolgen, zoals verlies van subsidies, juridische kosten en verlies van vertrouwen, met financiële schade van meer dan 20% van de jaaromzet.</v>
      </c>
      <c r="Y148" s="109" t="str">
        <f>INDEX('4c. Resultaat stap 3'!I:I,MATCH($K148,'4c. Resultaat stap 3'!T:T,0))</f>
        <v>Kritiek</v>
      </c>
      <c r="Z148" s="109" t="str">
        <f>INDEX('4c. Resultaat stap 3'!J:J,MATCH($K148,'4c. Resultaat stap 3'!T:T,0))</f>
        <v>Problemen met beschikbaarheid, betrouwbaarheid of integriteit van informatie kunnen leiden tot zeer ernstige reputatieschade, resulterend in continue negatieve berichtgeving. Dit proces is essentieel voor de operationele leiding en governance van het lokaal bestuur.</v>
      </c>
      <c r="AA148" s="109" t="str">
        <f>INDEX('4c. Resultaat stap 3'!K:K,MATCH($K148,'4c. Resultaat stap 3'!T:T,0))</f>
        <v>Kritiek</v>
      </c>
      <c r="AB148" s="109" t="str">
        <f>INDEX('4c. Resultaat stap 3'!L:L,MATCH($K148,'4c. Resultaat stap 3'!T:T,0))</f>
        <v>De onbeschikbaarheid, lekkage of aanpassing van informatie kan leiden tot zeer ernstige juridische gevolgen zoals juridische vervolging, gezien het belang van correcte informatie voor het organiseren van bestuur door de algemeen directeur en/of zijn gedelegeerden en het nemen van beleidsbeslissingen.</v>
      </c>
      <c r="AC148" s="109" t="str">
        <f>INDEX('4c. Resultaat stap 3'!M:M,MATCH($K148,'4c. Resultaat stap 3'!T:T,0))</f>
        <v>Kritiek</v>
      </c>
      <c r="AD148" s="109" t="str">
        <f>INDEX('4c. Resultaat stap 3'!N:N,MATCH($K148,'4c. Resultaat stap 3'!T:T,0))</f>
        <v>De onbeschikbaarheid, lekkage of aanpassing van informatie kan leiden tot zeer ernstige verstoringen in de besluitvorming en governance, wat directe negatieve gevolgen heeft voor de operationele continuïteit en het beleid van de gemeente.</v>
      </c>
      <c r="AE148" s="109" t="str">
        <f>INDEX('4c. Resultaat stap 3'!O:O,MATCH($K148,'4c. Resultaat stap 3'!T:T,0))</f>
        <v>Kritiek</v>
      </c>
      <c r="AF148" s="109" t="str">
        <f>INDEX('4c. Resultaat stap 3'!P:P,MATCH($K148,'4c. Resultaat stap 3'!T:T,0))</f>
        <v>De onbeschikbaarheid, lekkage of aanpassing van informatie in dit proces kan leiden tot zeer ernstige verstoringen in de besluitvorming en governance, waarbij meer dan 75% van de gebruikers (burgers en organisaties) wordt geïmpacteerd. Een compensatie voor gebruikers is onmogelijk.</v>
      </c>
      <c r="AG148" s="109" t="str">
        <f>INDEX('4c. Resultaat stap 3'!Q:Q,MATCH($K148,'4c. Resultaat stap 3'!T:T,0))</f>
        <v>Kritiek</v>
      </c>
      <c r="AH148" s="109">
        <f t="shared" si="10"/>
        <v>5</v>
      </c>
      <c r="AI148" s="109" t="str">
        <f t="shared" si="11"/>
        <v>Kritiek</v>
      </c>
      <c r="AJ148" s="109" t="s">
        <v>198</v>
      </c>
      <c r="AK148" s="109"/>
      <c r="AL148" s="109" t="s">
        <v>2250</v>
      </c>
      <c r="AM148" s="109"/>
      <c r="AN148" s="109"/>
    </row>
    <row r="149" spans="1:40" ht="135" x14ac:dyDescent="0.25">
      <c r="A149" s="109" t="s">
        <v>71</v>
      </c>
      <c r="B149" s="109" t="s">
        <v>80</v>
      </c>
      <c r="C149" s="109" t="s">
        <v>82</v>
      </c>
      <c r="D149" s="109">
        <v>725</v>
      </c>
      <c r="E149" s="109" t="s">
        <v>539</v>
      </c>
      <c r="F149" s="109" t="s">
        <v>2265</v>
      </c>
      <c r="G149" s="79" t="s">
        <v>141</v>
      </c>
      <c r="H149" s="110" t="str">
        <f>INDEX('4a. Resultaat stap 1'!E:E,MATCH($J149,'4a. Resultaat stap 1'!I:I,0))</f>
        <v>Nee</v>
      </c>
      <c r="I149" s="110" t="e">
        <f>INDEX(Datavalidatie!$L$2:$L$28,MATCH(Table325[[#This Row],[CATEGORIE_DOMEIN_GROEP]],Datavalidatie!$K$2:$K$28,0))</f>
        <v>#N/A</v>
      </c>
      <c r="J149" s="110" t="str">
        <f t="shared" si="8"/>
        <v>Management proces_Strategisch beheer_Beleidsbeslissingen en bestuurlijke goedkeuringen</v>
      </c>
      <c r="K149" s="110" t="str">
        <f t="shared" si="9"/>
        <v>Management proces_Strategisch beheer_Beleidsbeslissingen en bestuurlijke goedkeuringen_Onderwerpen van het bestuur aan het bestuurlijke toezicht van de hogere overheid</v>
      </c>
      <c r="L149" s="109" t="str">
        <f>INDEX('4b. Resultaat stap 2'!E:E,MATCH($J149,'4b. Resultaat stap 2'!R:R,0))</f>
        <v>Kritiek</v>
      </c>
      <c r="M149" s="109" t="str">
        <f>INDEX('4b. Resultaat stap 2'!$F:$F,MATCH(J149,'4b. Resultaat stap 2'!$R:$R,0))</f>
        <v>Directe impact op beleidsvorming en goedkeuringen, met zeer ernstige financiële gevolgen bij problemen.</v>
      </c>
      <c r="N149" s="109" t="str">
        <f>INDEX('4b. Resultaat stap 2'!G:G,MATCH($J149,'4b. Resultaat stap 2'!R:R,0))</f>
        <v>Kritiek</v>
      </c>
      <c r="O149" s="109" t="str">
        <f>INDEX('4b. Resultaat stap 2'!H:H,MATCH($J149,'4b. Resultaat stap 2'!R:R,0))</f>
        <v>De onbeschikbaarheid, lekkage of aanpassing van informatie heeft een zeer ernstige impact op de reputatie van het lokaal bestuur. Dit zal een continue negatieve berichtgeving in de pers met zich meebrengen (er heerst een 'schandaalsfeer').</v>
      </c>
      <c r="P149" s="109" t="str">
        <f>INDEX('4b. Resultaat stap 2'!I:I,MATCH($J149,'4b. Resultaat stap 2'!R:R,0))</f>
        <v>Kritiek</v>
      </c>
      <c r="Q149" s="109" t="str">
        <f>INDEX('4b. Resultaat stap 2'!J:J,MATCH($J149,'4b. Resultaat stap 2'!R:R,0))</f>
        <v>De onbeschikbaarheid, lekkage of aanpassing van informatie kan leiden tot zeer ernstige juridische gevolgen zoals juridische vervolging.</v>
      </c>
      <c r="R149" s="109" t="str">
        <f>INDEX('4b. Resultaat stap 2'!K:K,MATCH($J149,'4b. Resultaat stap 2'!R:R,0))</f>
        <v>Kritiek</v>
      </c>
      <c r="S149" s="109" t="str">
        <f>INDEX('4b. Resultaat stap 2'!L:L,MATCH($J149,'4b. Resultaat stap 2'!R:R,0))</f>
        <v>De onbeschikbaarheid, lekkage of aanpassing van informatie veroorzaakt een zeer ernstige verstoring van de dienstverlening. Het proces kan maximaal 24 uur onbeschikbaar zijn zonder gevolgen voor de dienstverlening.</v>
      </c>
      <c r="T149" s="109" t="str">
        <f>INDEX('4b. Resultaat stap 2'!M:M,MATCH($J149,'4b. Resultaat stap 2'!R:R,0))</f>
        <v>Kritiek</v>
      </c>
      <c r="U149" s="109" t="str">
        <f>INDEX('4b. Resultaat stap 2'!N:N,MATCH($J149,'4b. Resultaat stap 2'!R:R,0))</f>
        <v>De onbeschikbaarheid of incorrectheid van informatie heeft een zeer ernstige impact op beleidsbeslissingen en bestuurlijke goedkeuringen, met een compensatie voor gebruikers onmogelijk en meer dan 75% van de gebruikers geïmpacteerd.</v>
      </c>
      <c r="V149" s="109" t="str">
        <f>INDEX('4b. Resultaat stap 2'!O:O,MATCH($J149,'4b. Resultaat stap 2'!R:R,0))</f>
        <v>Kritiek</v>
      </c>
      <c r="W149" s="109" t="str">
        <f>INDEX('4c. Resultaat stap 3'!G:G,MATCH($K149,'4c. Resultaat stap 3'!T:T,0))</f>
        <v>Kritiek</v>
      </c>
      <c r="X149" s="109" t="str">
        <f>INDEX('4c. Resultaat stap 3'!H:H,MATCH($K149,'4c. Resultaat stap 3'!T:T,0))</f>
        <v>Bestuurlijk toezicht door de hogere overheid is essentieel voor de naleving van regelgeving en beleid. Problemen met informatie kunnen leiden tot zeer ernstige financiële gevolgen, zoals verlies van subsidies, juridische kosten en verlies van vertrouwen, met financiële schade van meer dan 20% van de jaaromzet.</v>
      </c>
      <c r="Y149" s="109" t="str">
        <f>INDEX('4c. Resultaat stap 3'!I:I,MATCH($K149,'4c. Resultaat stap 3'!T:T,0))</f>
        <v>Kritiek</v>
      </c>
      <c r="Z149" s="109" t="str">
        <f>INDEX('4c. Resultaat stap 3'!J:J,MATCH($K149,'4c. Resultaat stap 3'!T:T,0))</f>
        <v>Problemen met beschikbaarheid, betrouwbaarheid of integriteit van informatie kunnen leiden tot zeer ernstige reputatieschade, resulterend in continue negatieve berichtgeving. Dit proces is belangrijk voor de naleving van wettelijke en reglementaire vereisten.</v>
      </c>
      <c r="AA149" s="109" t="str">
        <f>INDEX('4c. Resultaat stap 3'!K:K,MATCH($K149,'4c. Resultaat stap 3'!T:T,0))</f>
        <v>Kritiek</v>
      </c>
      <c r="AB149" s="109" t="str">
        <f>INDEX('4c. Resultaat stap 3'!L:L,MATCH($K149,'4c. Resultaat stap 3'!T:T,0))</f>
        <v>De onbeschikbaarheid, lekkage of aanpassing van informatie kan leiden tot zeer ernstige juridische gevolgen zoals juridische vervolging, gezien het belang van correcte informatie voor het onderwerpen van het bestuur aan het bestuurlijke toezicht van de hogere overheid.</v>
      </c>
      <c r="AC149" s="109" t="str">
        <f>INDEX('4c. Resultaat stap 3'!M:M,MATCH($K149,'4c. Resultaat stap 3'!T:T,0))</f>
        <v>Kritiek</v>
      </c>
      <c r="AD149" s="109" t="str">
        <f>INDEX('4c. Resultaat stap 3'!N:N,MATCH($K149,'4c. Resultaat stap 3'!T:T,0))</f>
        <v>De onbeschikbaarheid, lekkage of aanpassing van informatie kan leiden tot zeer ernstige verstoringen in de governance en toezicht, wat directe negatieve gevolgen heeft voor de operationele continuïteit en het beleid van de gemeente.</v>
      </c>
      <c r="AE149" s="109" t="str">
        <f>INDEX('4c. Resultaat stap 3'!O:O,MATCH($K149,'4c. Resultaat stap 3'!T:T,0))</f>
        <v>Kritiek</v>
      </c>
      <c r="AF149" s="109" t="str">
        <f>INDEX('4c. Resultaat stap 3'!P:P,MATCH($K149,'4c. Resultaat stap 3'!T:T,0))</f>
        <v>De onbeschikbaarheid, lekkage of aanpassing van informatie in dit proces kan leiden tot zeer ernstige verstoringen in de besluitvorming en governance, waarbij meer dan 75% van de gebruikers (burgers en organisaties) wordt geïmpacteerd. Een compensatie voor gebruikers is onmogelijk.</v>
      </c>
      <c r="AG149" s="109" t="str">
        <f>INDEX('4c. Resultaat stap 3'!Q:Q,MATCH($K149,'4c. Resultaat stap 3'!T:T,0))</f>
        <v>Kritiek</v>
      </c>
      <c r="AH149" s="109">
        <f t="shared" si="10"/>
        <v>5</v>
      </c>
      <c r="AI149" s="109" t="str">
        <f t="shared" si="11"/>
        <v>Kritiek</v>
      </c>
      <c r="AJ149" s="109" t="s">
        <v>198</v>
      </c>
      <c r="AK149" s="109"/>
      <c r="AL149" s="109" t="s">
        <v>2250</v>
      </c>
      <c r="AM149" s="109"/>
      <c r="AN149" s="109"/>
    </row>
    <row r="150" spans="1:40" ht="150" x14ac:dyDescent="0.25">
      <c r="A150" s="109" t="s">
        <v>71</v>
      </c>
      <c r="B150" s="109" t="s">
        <v>80</v>
      </c>
      <c r="C150" s="109" t="s">
        <v>82</v>
      </c>
      <c r="D150" s="109">
        <v>727</v>
      </c>
      <c r="E150" s="109" t="s">
        <v>540</v>
      </c>
      <c r="F150" s="109" t="s">
        <v>2265</v>
      </c>
      <c r="G150" s="79" t="s">
        <v>141</v>
      </c>
      <c r="H150" s="110" t="str">
        <f>INDEX('4a. Resultaat stap 1'!E:E,MATCH($J150,'4a. Resultaat stap 1'!I:I,0))</f>
        <v>Nee</v>
      </c>
      <c r="I150" s="110" t="e">
        <f>INDEX(Datavalidatie!$L$2:$L$28,MATCH(Table325[[#This Row],[CATEGORIE_DOMEIN_GROEP]],Datavalidatie!$K$2:$K$28,0))</f>
        <v>#N/A</v>
      </c>
      <c r="J150" s="110" t="str">
        <f t="shared" si="8"/>
        <v>Management proces_Strategisch beheer_Beleidsbeslissingen en bestuurlijke goedkeuringen</v>
      </c>
      <c r="K150" s="110" t="str">
        <f t="shared" si="9"/>
        <v>Management proces_Strategisch beheer_Beleidsbeslissingen en bestuurlijke goedkeuringen_Onderwerpen van de besluiten van de verschillende politieke bestuursorganen aan het administratief toezicht</v>
      </c>
      <c r="L150" s="109" t="str">
        <f>INDEX('4b. Resultaat stap 2'!E:E,MATCH($J150,'4b. Resultaat stap 2'!R:R,0))</f>
        <v>Kritiek</v>
      </c>
      <c r="M150" s="109" t="str">
        <f>INDEX('4b. Resultaat stap 2'!$F:$F,MATCH(J150,'4b. Resultaat stap 2'!$R:$R,0))</f>
        <v>Directe impact op beleidsvorming en goedkeuringen, met zeer ernstige financiële gevolgen bij problemen.</v>
      </c>
      <c r="N150" s="109" t="str">
        <f>INDEX('4b. Resultaat stap 2'!G:G,MATCH($J150,'4b. Resultaat stap 2'!R:R,0))</f>
        <v>Kritiek</v>
      </c>
      <c r="O150" s="109" t="str">
        <f>INDEX('4b. Resultaat stap 2'!H:H,MATCH($J150,'4b. Resultaat stap 2'!R:R,0))</f>
        <v>De onbeschikbaarheid, lekkage of aanpassing van informatie heeft een zeer ernstige impact op de reputatie van het lokaal bestuur. Dit zal een continue negatieve berichtgeving in de pers met zich meebrengen (er heerst een 'schandaalsfeer').</v>
      </c>
      <c r="P150" s="109" t="str">
        <f>INDEX('4b. Resultaat stap 2'!I:I,MATCH($J150,'4b. Resultaat stap 2'!R:R,0))</f>
        <v>Kritiek</v>
      </c>
      <c r="Q150" s="109" t="str">
        <f>INDEX('4b. Resultaat stap 2'!J:J,MATCH($J150,'4b. Resultaat stap 2'!R:R,0))</f>
        <v>De onbeschikbaarheid, lekkage of aanpassing van informatie kan leiden tot zeer ernstige juridische gevolgen zoals juridische vervolging.</v>
      </c>
      <c r="R150" s="109" t="str">
        <f>INDEX('4b. Resultaat stap 2'!K:K,MATCH($J150,'4b. Resultaat stap 2'!R:R,0))</f>
        <v>Kritiek</v>
      </c>
      <c r="S150" s="109" t="str">
        <f>INDEX('4b. Resultaat stap 2'!L:L,MATCH($J150,'4b. Resultaat stap 2'!R:R,0))</f>
        <v>De onbeschikbaarheid, lekkage of aanpassing van informatie veroorzaakt een zeer ernstige verstoring van de dienstverlening. Het proces kan maximaal 24 uur onbeschikbaar zijn zonder gevolgen voor de dienstverlening.</v>
      </c>
      <c r="T150" s="109" t="str">
        <f>INDEX('4b. Resultaat stap 2'!M:M,MATCH($J150,'4b. Resultaat stap 2'!R:R,0))</f>
        <v>Kritiek</v>
      </c>
      <c r="U150" s="109" t="str">
        <f>INDEX('4b. Resultaat stap 2'!N:N,MATCH($J150,'4b. Resultaat stap 2'!R:R,0))</f>
        <v>De onbeschikbaarheid of incorrectheid van informatie heeft een zeer ernstige impact op beleidsbeslissingen en bestuurlijke goedkeuringen, met een compensatie voor gebruikers onmogelijk en meer dan 75% van de gebruikers geïmpacteerd.</v>
      </c>
      <c r="V150" s="109" t="str">
        <f>INDEX('4b. Resultaat stap 2'!O:O,MATCH($J150,'4b. Resultaat stap 2'!R:R,0))</f>
        <v>Kritiek</v>
      </c>
      <c r="W150" s="109" t="str">
        <f>INDEX('4c. Resultaat stap 3'!G:G,MATCH($K150,'4c. Resultaat stap 3'!T:T,0))</f>
        <v>Kritiek</v>
      </c>
      <c r="X150" s="109" t="str">
        <f>INDEX('4c. Resultaat stap 3'!H:H,MATCH($K150,'4c. Resultaat stap 3'!T:T,0))</f>
        <v>Administratief toezicht op besluiten van politieke bestuursorganen is belangrijk voor de naleving van regelgeving en beleid. Problemen met informatie kunnen leiden tot zeer ernstige financiële gevolgen, zoals verlies van subsidies, juridische kosten en verlies van vertrouwen, met financiële schade van meer dan 20% van de jaaromzet.</v>
      </c>
      <c r="Y150" s="109" t="str">
        <f>INDEX('4c. Resultaat stap 3'!I:I,MATCH($K150,'4c. Resultaat stap 3'!T:T,0))</f>
        <v>Kritiek</v>
      </c>
      <c r="Z150" s="109" t="str">
        <f>INDEX('4c. Resultaat stap 3'!J:J,MATCH($K150,'4c. Resultaat stap 3'!T:T,0))</f>
        <v>Problemen met beschikbaarheid, betrouwbaarheid of integriteit van informatie kunnen leiden tot zeer ernstige reputatieschade, resulterend in continue negatieve berichtgeving. Dit proces is essentieel voor de controle en goedkeuring van bestuurlijke besluiten.</v>
      </c>
      <c r="AA150" s="109" t="str">
        <f>INDEX('4c. Resultaat stap 3'!K:K,MATCH($K150,'4c. Resultaat stap 3'!T:T,0))</f>
        <v>Kritiek</v>
      </c>
      <c r="AB150" s="109" t="str">
        <f>INDEX('4c. Resultaat stap 3'!L:L,MATCH($K150,'4c. Resultaat stap 3'!T:T,0))</f>
        <v>De onbeschikbaarheid, lekkage of aanpassing van informatie kan leiden tot zeer ernstige juridische gevolgen zoals juridische vervolging, gezien het belang van correcte informatie voor het onderwerpen van de besluiten van de verschillende politieke bestuursorganen aan het administratief toezicht.</v>
      </c>
      <c r="AC150" s="109" t="str">
        <f>INDEX('4c. Resultaat stap 3'!M:M,MATCH($K150,'4c. Resultaat stap 3'!T:T,0))</f>
        <v>Kritiek</v>
      </c>
      <c r="AD150" s="109" t="str">
        <f>INDEX('4c. Resultaat stap 3'!N:N,MATCH($K150,'4c. Resultaat stap 3'!T:T,0))</f>
        <v>De onbeschikbaarheid, lekkage of aanpassing van informatie kan leiden tot zeer ernstige verstoringen in de governance en toezicht, wat directe negatieve gevolgen heeft voor de operationele continuïteit en het beleid van de gemeente.</v>
      </c>
      <c r="AE150" s="109" t="str">
        <f>INDEX('4c. Resultaat stap 3'!O:O,MATCH($K150,'4c. Resultaat stap 3'!T:T,0))</f>
        <v>Kritiek</v>
      </c>
      <c r="AF150" s="109" t="str">
        <f>INDEX('4c. Resultaat stap 3'!P:P,MATCH($K150,'4c. Resultaat stap 3'!T:T,0))</f>
        <v>De onbeschikbaarheid, lekkage of aanpassing van informatie in dit proces kan leiden tot zeer ernstige verstoringen in de besluitvorming en governance, waarbij meer dan 75% van de gebruikers (burgers en organisaties) wordt geïmpacteerd. Een compensatie voor gebruikers is onmogelijk.</v>
      </c>
      <c r="AG150" s="109" t="str">
        <f>INDEX('4c. Resultaat stap 3'!Q:Q,MATCH($K150,'4c. Resultaat stap 3'!T:T,0))</f>
        <v>Kritiek</v>
      </c>
      <c r="AH150" s="109">
        <f t="shared" si="10"/>
        <v>5</v>
      </c>
      <c r="AI150" s="109" t="str">
        <f t="shared" si="11"/>
        <v>Kritiek</v>
      </c>
      <c r="AJ150" s="109" t="s">
        <v>198</v>
      </c>
      <c r="AK150" s="109"/>
      <c r="AL150" s="109" t="s">
        <v>2250</v>
      </c>
      <c r="AM150" s="109"/>
      <c r="AN150" s="109"/>
    </row>
    <row r="151" spans="1:40" ht="135" x14ac:dyDescent="0.25">
      <c r="A151" s="109" t="s">
        <v>71</v>
      </c>
      <c r="B151" s="109" t="s">
        <v>80</v>
      </c>
      <c r="C151" s="109" t="s">
        <v>82</v>
      </c>
      <c r="D151" s="109">
        <v>743</v>
      </c>
      <c r="E151" s="109" t="s">
        <v>541</v>
      </c>
      <c r="F151" s="109" t="s">
        <v>2265</v>
      </c>
      <c r="G151" s="79" t="s">
        <v>141</v>
      </c>
      <c r="H151" s="110" t="str">
        <f>INDEX('4a. Resultaat stap 1'!E:E,MATCH($J151,'4a. Resultaat stap 1'!I:I,0))</f>
        <v>Nee</v>
      </c>
      <c r="I151" s="110" t="e">
        <f>INDEX(Datavalidatie!$L$2:$L$28,MATCH(Table325[[#This Row],[CATEGORIE_DOMEIN_GROEP]],Datavalidatie!$K$2:$K$28,0))</f>
        <v>#N/A</v>
      </c>
      <c r="J151" s="110" t="str">
        <f t="shared" si="8"/>
        <v>Management proces_Strategisch beheer_Beleidsbeslissingen en bestuurlijke goedkeuringen</v>
      </c>
      <c r="K151" s="110" t="str">
        <f t="shared" si="9"/>
        <v>Management proces_Strategisch beheer_Beleidsbeslissingen en bestuurlijke goedkeuringen_Onderwerpen van de besluiten van de bestuursorganen aan de toezichthoudende overheid</v>
      </c>
      <c r="L151" s="109" t="str">
        <f>INDEX('4b. Resultaat stap 2'!E:E,MATCH($J151,'4b. Resultaat stap 2'!R:R,0))</f>
        <v>Kritiek</v>
      </c>
      <c r="M151" s="109" t="str">
        <f>INDEX('4b. Resultaat stap 2'!$F:$F,MATCH(J151,'4b. Resultaat stap 2'!$R:$R,0))</f>
        <v>Directe impact op beleidsvorming en goedkeuringen, met zeer ernstige financiële gevolgen bij problemen.</v>
      </c>
      <c r="N151" s="109" t="str">
        <f>INDEX('4b. Resultaat stap 2'!G:G,MATCH($J151,'4b. Resultaat stap 2'!R:R,0))</f>
        <v>Kritiek</v>
      </c>
      <c r="O151" s="109" t="str">
        <f>INDEX('4b. Resultaat stap 2'!H:H,MATCH($J151,'4b. Resultaat stap 2'!R:R,0))</f>
        <v>De onbeschikbaarheid, lekkage of aanpassing van informatie heeft een zeer ernstige impact op de reputatie van het lokaal bestuur. Dit zal een continue negatieve berichtgeving in de pers met zich meebrengen (er heerst een 'schandaalsfeer').</v>
      </c>
      <c r="P151" s="109" t="str">
        <f>INDEX('4b. Resultaat stap 2'!I:I,MATCH($J151,'4b. Resultaat stap 2'!R:R,0))</f>
        <v>Kritiek</v>
      </c>
      <c r="Q151" s="109" t="str">
        <f>INDEX('4b. Resultaat stap 2'!J:J,MATCH($J151,'4b. Resultaat stap 2'!R:R,0))</f>
        <v>De onbeschikbaarheid, lekkage of aanpassing van informatie kan leiden tot zeer ernstige juridische gevolgen zoals juridische vervolging.</v>
      </c>
      <c r="R151" s="109" t="str">
        <f>INDEX('4b. Resultaat stap 2'!K:K,MATCH($J151,'4b. Resultaat stap 2'!R:R,0))</f>
        <v>Kritiek</v>
      </c>
      <c r="S151" s="109" t="str">
        <f>INDEX('4b. Resultaat stap 2'!L:L,MATCH($J151,'4b. Resultaat stap 2'!R:R,0))</f>
        <v>De onbeschikbaarheid, lekkage of aanpassing van informatie veroorzaakt een zeer ernstige verstoring van de dienstverlening. Het proces kan maximaal 24 uur onbeschikbaar zijn zonder gevolgen voor de dienstverlening.</v>
      </c>
      <c r="T151" s="109" t="str">
        <f>INDEX('4b. Resultaat stap 2'!M:M,MATCH($J151,'4b. Resultaat stap 2'!R:R,0))</f>
        <v>Kritiek</v>
      </c>
      <c r="U151" s="109" t="str">
        <f>INDEX('4b. Resultaat stap 2'!N:N,MATCH($J151,'4b. Resultaat stap 2'!R:R,0))</f>
        <v>De onbeschikbaarheid of incorrectheid van informatie heeft een zeer ernstige impact op beleidsbeslissingen en bestuurlijke goedkeuringen, met een compensatie voor gebruikers onmogelijk en meer dan 75% van de gebruikers geïmpacteerd.</v>
      </c>
      <c r="V151" s="109" t="str">
        <f>INDEX('4b. Resultaat stap 2'!O:O,MATCH($J151,'4b. Resultaat stap 2'!R:R,0))</f>
        <v>Kritiek</v>
      </c>
      <c r="W151" s="109" t="str">
        <f>INDEX('4c. Resultaat stap 3'!G:G,MATCH($K151,'4c. Resultaat stap 3'!T:T,0))</f>
        <v>Kritiek</v>
      </c>
      <c r="X151" s="109" t="str">
        <f>INDEX('4c. Resultaat stap 3'!H:H,MATCH($K151,'4c. Resultaat stap 3'!T:T,0))</f>
        <v>Toezicht door de toezichthoudende overheid is essentieel voor de naleving van regelgeving en beleid. Problemen met informatie kunnen leiden tot zeer ernstige financiële gevolgen, zoals verlies van subsidies, juridische kosten en verlies van vertrouwen, met financiële schade van meer dan 20% van de jaaromzet.</v>
      </c>
      <c r="Y151" s="109" t="str">
        <f>INDEX('4c. Resultaat stap 3'!I:I,MATCH($K151,'4c. Resultaat stap 3'!T:T,0))</f>
        <v>Kritiek</v>
      </c>
      <c r="Z151" s="109" t="str">
        <f>INDEX('4c. Resultaat stap 3'!J:J,MATCH($K151,'4c. Resultaat stap 3'!T:T,0))</f>
        <v>Problemen met beschikbaarheid, betrouwbaarheid of integriteit van informatie kunnen leiden tot zeer ernstige reputatieschade, resulterend in continue negatieve berichtgeving. Dit proces is belangrijk voor de naleving van wettelijke en reglementaire vereisten.</v>
      </c>
      <c r="AA151" s="109" t="str">
        <f>INDEX('4c. Resultaat stap 3'!K:K,MATCH($K151,'4c. Resultaat stap 3'!T:T,0))</f>
        <v>Kritiek</v>
      </c>
      <c r="AB151" s="109" t="str">
        <f>INDEX('4c. Resultaat stap 3'!L:L,MATCH($K151,'4c. Resultaat stap 3'!T:T,0))</f>
        <v>De onbeschikbaarheid, lekkage of aanpassing van informatie kan leiden tot zeer ernstige juridische gevolgen zoals juridische vervolging, gezien het belang van correcte informatie voor het onderwerpen van de besluiten van de bestuursorganen aan de toezichthoudende overheid.</v>
      </c>
      <c r="AC151" s="109" t="str">
        <f>INDEX('4c. Resultaat stap 3'!M:M,MATCH($K151,'4c. Resultaat stap 3'!T:T,0))</f>
        <v>Kritiek</v>
      </c>
      <c r="AD151" s="109" t="str">
        <f>INDEX('4c. Resultaat stap 3'!N:N,MATCH($K151,'4c. Resultaat stap 3'!T:T,0))</f>
        <v>De onbeschikbaarheid, lekkage of aanpassing van informatie kan leiden tot zeer ernstige verstoringen in de governance en toezicht, wat directe negatieve gevolgen heeft voor de operationele continuïteit en het beleid van de gemeente.</v>
      </c>
      <c r="AE151" s="109" t="str">
        <f>INDEX('4c. Resultaat stap 3'!O:O,MATCH($K151,'4c. Resultaat stap 3'!T:T,0))</f>
        <v>Kritiek</v>
      </c>
      <c r="AF151" s="109" t="str">
        <f>INDEX('4c. Resultaat stap 3'!P:P,MATCH($K151,'4c. Resultaat stap 3'!T:T,0))</f>
        <v>De onbeschikbaarheid, lekkage of aanpassing van informatie in dit proces kan leiden tot zeer ernstige verstoringen in de besluitvorming en governance, waarbij meer dan 75% van de gebruikers (burgers en organisaties) wordt geïmpacteerd. Een compensatie voor gebruikers is onmogelijk.</v>
      </c>
      <c r="AG151" s="109" t="str">
        <f>INDEX('4c. Resultaat stap 3'!Q:Q,MATCH($K151,'4c. Resultaat stap 3'!T:T,0))</f>
        <v>Kritiek</v>
      </c>
      <c r="AH151" s="109">
        <f t="shared" si="10"/>
        <v>5</v>
      </c>
      <c r="AI151" s="109" t="str">
        <f t="shared" si="11"/>
        <v>Kritiek</v>
      </c>
      <c r="AJ151" s="109" t="s">
        <v>198</v>
      </c>
      <c r="AK151" s="109"/>
      <c r="AL151" s="109" t="s">
        <v>2250</v>
      </c>
      <c r="AM151" s="109"/>
      <c r="AN151" s="109"/>
    </row>
    <row r="152" spans="1:40" ht="150" x14ac:dyDescent="0.25">
      <c r="A152" s="109" t="s">
        <v>71</v>
      </c>
      <c r="B152" s="109" t="s">
        <v>80</v>
      </c>
      <c r="C152" s="109" t="s">
        <v>82</v>
      </c>
      <c r="D152" s="109">
        <v>436</v>
      </c>
      <c r="E152" s="109" t="s">
        <v>542</v>
      </c>
      <c r="F152" s="109" t="s">
        <v>2265</v>
      </c>
      <c r="G152" s="79" t="s">
        <v>137</v>
      </c>
      <c r="H152" s="110" t="str">
        <f>INDEX('4a. Resultaat stap 1'!E:E,MATCH($J152,'4a. Resultaat stap 1'!I:I,0))</f>
        <v>Nee</v>
      </c>
      <c r="I152" s="110" t="e">
        <f>INDEX(Datavalidatie!$L$2:$L$28,MATCH(Table325[[#This Row],[CATEGORIE_DOMEIN_GROEP]],Datavalidatie!$K$2:$K$28,0))</f>
        <v>#N/A</v>
      </c>
      <c r="J152" s="110" t="str">
        <f t="shared" si="8"/>
        <v>Management proces_Strategisch beheer_Beleidsbeslissingen en bestuurlijke goedkeuringen</v>
      </c>
      <c r="K152" s="110" t="str">
        <f t="shared" si="9"/>
        <v>Management proces_Strategisch beheer_Beleidsbeslissingen en bestuurlijke goedkeuringen_Indienen en beoordelen van de lokale invulling van de Vlaamse beleidsprioriteiten en toekenning van de subsidies</v>
      </c>
      <c r="L152" s="109" t="str">
        <f>INDEX('4b. Resultaat stap 2'!E:E,MATCH($J152,'4b. Resultaat stap 2'!R:R,0))</f>
        <v>Kritiek</v>
      </c>
      <c r="M152" s="109" t="str">
        <f>INDEX('4b. Resultaat stap 2'!$F:$F,MATCH(J152,'4b. Resultaat stap 2'!$R:$R,0))</f>
        <v>Directe impact op beleidsvorming en goedkeuringen, met zeer ernstige financiële gevolgen bij problemen.</v>
      </c>
      <c r="N152" s="109" t="str">
        <f>INDEX('4b. Resultaat stap 2'!G:G,MATCH($J152,'4b. Resultaat stap 2'!R:R,0))</f>
        <v>Kritiek</v>
      </c>
      <c r="O152" s="109" t="str">
        <f>INDEX('4b. Resultaat stap 2'!H:H,MATCH($J152,'4b. Resultaat stap 2'!R:R,0))</f>
        <v>De onbeschikbaarheid, lekkage of aanpassing van informatie heeft een zeer ernstige impact op de reputatie van het lokaal bestuur. Dit zal een continue negatieve berichtgeving in de pers met zich meebrengen (er heerst een 'schandaalsfeer').</v>
      </c>
      <c r="P152" s="109" t="str">
        <f>INDEX('4b. Resultaat stap 2'!I:I,MATCH($J152,'4b. Resultaat stap 2'!R:R,0))</f>
        <v>Kritiek</v>
      </c>
      <c r="Q152" s="109" t="str">
        <f>INDEX('4b. Resultaat stap 2'!J:J,MATCH($J152,'4b. Resultaat stap 2'!R:R,0))</f>
        <v>De onbeschikbaarheid, lekkage of aanpassing van informatie kan leiden tot zeer ernstige juridische gevolgen zoals juridische vervolging.</v>
      </c>
      <c r="R152" s="109" t="str">
        <f>INDEX('4b. Resultaat stap 2'!K:K,MATCH($J152,'4b. Resultaat stap 2'!R:R,0))</f>
        <v>Kritiek</v>
      </c>
      <c r="S152" s="109" t="str">
        <f>INDEX('4b. Resultaat stap 2'!L:L,MATCH($J152,'4b. Resultaat stap 2'!R:R,0))</f>
        <v>De onbeschikbaarheid, lekkage of aanpassing van informatie veroorzaakt een zeer ernstige verstoring van de dienstverlening. Het proces kan maximaal 24 uur onbeschikbaar zijn zonder gevolgen voor de dienstverlening.</v>
      </c>
      <c r="T152" s="109" t="str">
        <f>INDEX('4b. Resultaat stap 2'!M:M,MATCH($J152,'4b. Resultaat stap 2'!R:R,0))</f>
        <v>Kritiek</v>
      </c>
      <c r="U152" s="109" t="str">
        <f>INDEX('4b. Resultaat stap 2'!N:N,MATCH($J152,'4b. Resultaat stap 2'!R:R,0))</f>
        <v>De onbeschikbaarheid of incorrectheid van informatie heeft een zeer ernstige impact op beleidsbeslissingen en bestuurlijke goedkeuringen, met een compensatie voor gebruikers onmogelijk en meer dan 75% van de gebruikers geïmpacteerd.</v>
      </c>
      <c r="V152" s="109" t="str">
        <f>INDEX('4b. Resultaat stap 2'!O:O,MATCH($J152,'4b. Resultaat stap 2'!R:R,0))</f>
        <v>Kritiek</v>
      </c>
      <c r="W152" s="109" t="str">
        <f>INDEX('4c. Resultaat stap 3'!G:G,MATCH($K152,'4c. Resultaat stap 3'!T:T,0))</f>
        <v>Kritiek</v>
      </c>
      <c r="X152" s="109" t="str">
        <f>INDEX('4c. Resultaat stap 3'!H:H,MATCH($K152,'4c. Resultaat stap 3'!T:T,0))</f>
        <v>Het indienen en beoordelen van de lokale invulling van Vlaamse beleidsprioriteiten is cruciaal voor het verkrijgen van subsidies. Problemen met informatie kunnen leiden tot zeer ernstige financiële gevolgen, zoals verlies van subsidies, juridische kosten en verlies van vertrouwen, met financiële schade van meer dan 20% van de jaaromzet.</v>
      </c>
      <c r="Y152" s="109" t="str">
        <f>INDEX('4c. Resultaat stap 3'!I:I,MATCH($K152,'4c. Resultaat stap 3'!T:T,0))</f>
        <v>Kritiek</v>
      </c>
      <c r="Z152" s="109" t="str">
        <f>INDEX('4c. Resultaat stap 3'!J:J,MATCH($K152,'4c. Resultaat stap 3'!T:T,0))</f>
        <v>Problemen met beschikbaarheid, betrouwbaarheid of integriteit van informatie kunnen leiden tot zeer ernstige reputatieschade, resulterend in continue negatieve berichtgeving. Dit proces is cruciaal voor de financiering en uitvoering van beleidsprioriteiten.</v>
      </c>
      <c r="AA152" s="109" t="str">
        <f>INDEX('4c. Resultaat stap 3'!K:K,MATCH($K152,'4c. Resultaat stap 3'!T:T,0))</f>
        <v>Kritiek</v>
      </c>
      <c r="AB152" s="109" t="str">
        <f>INDEX('4c. Resultaat stap 3'!L:L,MATCH($K152,'4c. Resultaat stap 3'!T:T,0))</f>
        <v>De onbeschikbaarheid, lekkage of aanpassing van informatie kan leiden tot zeer ernstige juridische gevolgen zoals juridische vervolging, gezien het belang van correcte informatie voor het indienen en beoordelen van de lokale invulling van de Vlaamse beleidsprioriteiten en toekenning van de subsidies.</v>
      </c>
      <c r="AC152" s="109" t="str">
        <f>INDEX('4c. Resultaat stap 3'!M:M,MATCH($K152,'4c. Resultaat stap 3'!T:T,0))</f>
        <v>Kritiek</v>
      </c>
      <c r="AD152" s="109" t="str">
        <f>INDEX('4c. Resultaat stap 3'!N:N,MATCH($K152,'4c. Resultaat stap 3'!T:T,0))</f>
        <v>De onbeschikbaarheid, lekkage of aanpassing van informatie kan leiden tot zeer ernstige verstoringen in de beleidsimplementatie en subsidiebeheer, wat directe negatieve gevolgen heeft voor de operationele continuïteit en het beleid van de gemeente.</v>
      </c>
      <c r="AE152" s="109" t="str">
        <f>INDEX('4c. Resultaat stap 3'!O:O,MATCH($K152,'4c. Resultaat stap 3'!T:T,0))</f>
        <v>Kritiek</v>
      </c>
      <c r="AF152" s="109" t="str">
        <f>INDEX('4c. Resultaat stap 3'!P:P,MATCH($K152,'4c. Resultaat stap 3'!T:T,0))</f>
        <v>De onbeschikbaarheid, lekkage of aanpassing van informatie in dit proces kan leiden tot zeer ernstige verstoringen in de besluitvorming en governance, waarbij meer dan 75% van de gebruikers (burgers en organisaties) wordt geïmpacteerd. Een compensatie voor gebruikers is onmogelijk.</v>
      </c>
      <c r="AG152" s="109" t="str">
        <f>INDEX('4c. Resultaat stap 3'!Q:Q,MATCH($K152,'4c. Resultaat stap 3'!T:T,0))</f>
        <v>Kritiek</v>
      </c>
      <c r="AH152" s="109">
        <f t="shared" si="10"/>
        <v>5</v>
      </c>
      <c r="AI152" s="109" t="str">
        <f t="shared" si="11"/>
        <v>Kritiek</v>
      </c>
      <c r="AJ152" s="109" t="s">
        <v>198</v>
      </c>
      <c r="AK152" s="109"/>
      <c r="AL152" s="109" t="s">
        <v>2250</v>
      </c>
      <c r="AM152" s="109"/>
      <c r="AN152" s="109"/>
    </row>
    <row r="153" spans="1:40" ht="135" x14ac:dyDescent="0.25">
      <c r="A153" s="109" t="s">
        <v>71</v>
      </c>
      <c r="B153" s="109" t="s">
        <v>80</v>
      </c>
      <c r="C153" s="109" t="s">
        <v>82</v>
      </c>
      <c r="D153" s="109">
        <v>437</v>
      </c>
      <c r="E153" s="109" t="s">
        <v>543</v>
      </c>
      <c r="F153" s="109" t="s">
        <v>2265</v>
      </c>
      <c r="G153" s="79" t="s">
        <v>137</v>
      </c>
      <c r="H153" s="110" t="str">
        <f>INDEX('4a. Resultaat stap 1'!E:E,MATCH($J153,'4a. Resultaat stap 1'!I:I,0))</f>
        <v>Nee</v>
      </c>
      <c r="I153" s="110" t="e">
        <f>INDEX(Datavalidatie!$L$2:$L$28,MATCH(Table325[[#This Row],[CATEGORIE_DOMEIN_GROEP]],Datavalidatie!$K$2:$K$28,0))</f>
        <v>#N/A</v>
      </c>
      <c r="J153" s="110" t="str">
        <f t="shared" si="8"/>
        <v>Management proces_Strategisch beheer_Beleidsbeslissingen en bestuurlijke goedkeuringen</v>
      </c>
      <c r="K153" s="110" t="str">
        <f t="shared" si="9"/>
        <v>Management proces_Strategisch beheer_Beleidsbeslissingen en bestuurlijke goedkeuringen_Beheren van collectieve motie gemeenteraadslid/burgermeester</v>
      </c>
      <c r="L153" s="109" t="str">
        <f>INDEX('4b. Resultaat stap 2'!E:E,MATCH($J153,'4b. Resultaat stap 2'!R:R,0))</f>
        <v>Kritiek</v>
      </c>
      <c r="M153" s="109" t="str">
        <f>INDEX('4b. Resultaat stap 2'!$F:$F,MATCH(J153,'4b. Resultaat stap 2'!$R:$R,0))</f>
        <v>Directe impact op beleidsvorming en goedkeuringen, met zeer ernstige financiële gevolgen bij problemen.</v>
      </c>
      <c r="N153" s="109" t="str">
        <f>INDEX('4b. Resultaat stap 2'!G:G,MATCH($J153,'4b. Resultaat stap 2'!R:R,0))</f>
        <v>Kritiek</v>
      </c>
      <c r="O153" s="109" t="str">
        <f>INDEX('4b. Resultaat stap 2'!H:H,MATCH($J153,'4b. Resultaat stap 2'!R:R,0))</f>
        <v>De onbeschikbaarheid, lekkage of aanpassing van informatie heeft een zeer ernstige impact op de reputatie van het lokaal bestuur. Dit zal een continue negatieve berichtgeving in de pers met zich meebrengen (er heerst een 'schandaalsfeer').</v>
      </c>
      <c r="P153" s="109" t="str">
        <f>INDEX('4b. Resultaat stap 2'!I:I,MATCH($J153,'4b. Resultaat stap 2'!R:R,0))</f>
        <v>Kritiek</v>
      </c>
      <c r="Q153" s="109" t="str">
        <f>INDEX('4b. Resultaat stap 2'!J:J,MATCH($J153,'4b. Resultaat stap 2'!R:R,0))</f>
        <v>De onbeschikbaarheid, lekkage of aanpassing van informatie kan leiden tot zeer ernstige juridische gevolgen zoals juridische vervolging.</v>
      </c>
      <c r="R153" s="109" t="str">
        <f>INDEX('4b. Resultaat stap 2'!K:K,MATCH($J153,'4b. Resultaat stap 2'!R:R,0))</f>
        <v>Kritiek</v>
      </c>
      <c r="S153" s="109" t="str">
        <f>INDEX('4b. Resultaat stap 2'!L:L,MATCH($J153,'4b. Resultaat stap 2'!R:R,0))</f>
        <v>De onbeschikbaarheid, lekkage of aanpassing van informatie veroorzaakt een zeer ernstige verstoring van de dienstverlening. Het proces kan maximaal 24 uur onbeschikbaar zijn zonder gevolgen voor de dienstverlening.</v>
      </c>
      <c r="T153" s="109" t="str">
        <f>INDEX('4b. Resultaat stap 2'!M:M,MATCH($J153,'4b. Resultaat stap 2'!R:R,0))</f>
        <v>Kritiek</v>
      </c>
      <c r="U153" s="109" t="str">
        <f>INDEX('4b. Resultaat stap 2'!N:N,MATCH($J153,'4b. Resultaat stap 2'!R:R,0))</f>
        <v>De onbeschikbaarheid of incorrectheid van informatie heeft een zeer ernstige impact op beleidsbeslissingen en bestuurlijke goedkeuringen, met een compensatie voor gebruikers onmogelijk en meer dan 75% van de gebruikers geïmpacteerd.</v>
      </c>
      <c r="V153" s="109" t="str">
        <f>INDEX('4b. Resultaat stap 2'!O:O,MATCH($J153,'4b. Resultaat stap 2'!R:R,0))</f>
        <v>Kritiek</v>
      </c>
      <c r="W153" s="109" t="str">
        <f>INDEX('4c. Resultaat stap 3'!G:G,MATCH($K153,'4c. Resultaat stap 3'!T:T,0))</f>
        <v>Groot</v>
      </c>
      <c r="X153" s="109" t="str">
        <f>INDEX('4c. Resultaat stap 3'!H:H,MATCH($K153,'4c. Resultaat stap 3'!T:T,0))</f>
        <v>Het beheren van collectieve moties is belangrijk voor de besluitvorming en governance van de gemeente. Problemen met informatie kunnen leiden tot ernstige financiële gevolgen, zoals verlies van subsidies, juridische kosten en verlies van vertrouwen, met financiële schade van 15-20% van de jaaromzet.</v>
      </c>
      <c r="Y153" s="109" t="str">
        <f>INDEX('4c. Resultaat stap 3'!I:I,MATCH($K153,'4c. Resultaat stap 3'!T:T,0))</f>
        <v>Groot</v>
      </c>
      <c r="Z153" s="109" t="str">
        <f>INDEX('4c. Resultaat stap 3'!J:J,MATCH($K153,'4c. Resultaat stap 3'!T:T,0))</f>
        <v>Problemen met beschikbaarheid, betrouwbaarheid of integriteit van informatie kunnen leiden tot ernstige reputatieschade, resulterend in enkele dagen negatieve berichtgeving. Dit proces is belangrijk voor de politieke besluitvorming en governance.</v>
      </c>
      <c r="AA153" s="109" t="str">
        <f>INDEX('4c. Resultaat stap 3'!K:K,MATCH($K153,'4c. Resultaat stap 3'!T:T,0))</f>
        <v>Groot</v>
      </c>
      <c r="AB153" s="109" t="str">
        <f>INDEX('4c. Resultaat stap 3'!L:L,MATCH($K153,'4c. Resultaat stap 3'!T:T,0))</f>
        <v>De onbeschikbaarheid, lekkage of aanpassing van informatie kan leiden tot ernstige juridische gevolgen zoals boetes, gezien het belang van correcte informatie voor het beheren van collectieve moties van gemeenteraadsleden/burgemeesters.</v>
      </c>
      <c r="AC153" s="109" t="str">
        <f>INDEX('4c. Resultaat stap 3'!M:M,MATCH($K153,'4c. Resultaat stap 3'!T:T,0))</f>
        <v>Gemiddeld</v>
      </c>
      <c r="AD153" s="109" t="str">
        <f>INDEX('4c. Resultaat stap 3'!N:N,MATCH($K153,'4c. Resultaat stap 3'!T:T,0))</f>
        <v>De onbeschikbaarheid, lekkage of aanpassing van informatie kan leiden tot aanzienlijke verstoringen in de besluitvorming en governance, wat directe negatieve gevolgen heeft voor de operationele continuïteit en het beleid van de gemeente.</v>
      </c>
      <c r="AE153" s="109" t="str">
        <f>INDEX('4c. Resultaat stap 3'!O:O,MATCH($K153,'4c. Resultaat stap 3'!T:T,0))</f>
        <v>Gemiddeld</v>
      </c>
      <c r="AF153" s="109" t="str">
        <f>INDEX('4c. Resultaat stap 3'!P:P,MATCH($K153,'4c. Resultaat stap 3'!T:T,0))</f>
        <v>De onbeschikbaarheid, lekkage of aanpassing van informatie in dit proces kan leiden tot aanzienlijke verstoringen in de besluitvorming en governance, waarbij tot 50% van de gebruikers (burgers en organisaties) wordt geïmpacteerd.</v>
      </c>
      <c r="AG153" s="109" t="str">
        <f>INDEX('4c. Resultaat stap 3'!Q:Q,MATCH($K153,'4c. Resultaat stap 3'!T:T,0))</f>
        <v>Groot</v>
      </c>
      <c r="AH153" s="109">
        <f t="shared" si="10"/>
        <v>0</v>
      </c>
      <c r="AI153" s="109" t="str">
        <f t="shared" si="11"/>
        <v>Niet kritiek</v>
      </c>
      <c r="AJ153" s="109" t="s">
        <v>198</v>
      </c>
      <c r="AK153" s="109"/>
      <c r="AL153" s="109" t="s">
        <v>2250</v>
      </c>
      <c r="AM153" s="109"/>
      <c r="AN153" s="109"/>
    </row>
    <row r="154" spans="1:40" ht="135" x14ac:dyDescent="0.25">
      <c r="A154" s="109" t="s">
        <v>71</v>
      </c>
      <c r="B154" s="109" t="s">
        <v>80</v>
      </c>
      <c r="C154" s="109" t="s">
        <v>82</v>
      </c>
      <c r="D154" s="109">
        <v>737</v>
      </c>
      <c r="E154" s="109" t="s">
        <v>544</v>
      </c>
      <c r="F154" s="109" t="s">
        <v>2265</v>
      </c>
      <c r="G154" s="79" t="s">
        <v>141</v>
      </c>
      <c r="H154" s="110" t="str">
        <f>INDEX('4a. Resultaat stap 1'!E:E,MATCH($J154,'4a. Resultaat stap 1'!I:I,0))</f>
        <v>Nee</v>
      </c>
      <c r="I154" s="110" t="e">
        <f>INDEX(Datavalidatie!$L$2:$L$28,MATCH(Table325[[#This Row],[CATEGORIE_DOMEIN_GROEP]],Datavalidatie!$K$2:$K$28,0))</f>
        <v>#N/A</v>
      </c>
      <c r="J154" s="110" t="str">
        <f t="shared" si="8"/>
        <v>Management proces_Strategisch beheer_Beleidsbeslissingen en bestuurlijke goedkeuringen</v>
      </c>
      <c r="K154" s="110" t="str">
        <f t="shared" si="9"/>
        <v>Management proces_Strategisch beheer_Beleidsbeslissingen en bestuurlijke goedkeuringen_Organiseren van algemene vergadering</v>
      </c>
      <c r="L154" s="109" t="str">
        <f>INDEX('4b. Resultaat stap 2'!E:E,MATCH($J154,'4b. Resultaat stap 2'!R:R,0))</f>
        <v>Kritiek</v>
      </c>
      <c r="M154" s="109" t="str">
        <f>INDEX('4b. Resultaat stap 2'!$F:$F,MATCH(J154,'4b. Resultaat stap 2'!$R:$R,0))</f>
        <v>Directe impact op beleidsvorming en goedkeuringen, met zeer ernstige financiële gevolgen bij problemen.</v>
      </c>
      <c r="N154" s="109" t="str">
        <f>INDEX('4b. Resultaat stap 2'!G:G,MATCH($J154,'4b. Resultaat stap 2'!R:R,0))</f>
        <v>Kritiek</v>
      </c>
      <c r="O154" s="109" t="str">
        <f>INDEX('4b. Resultaat stap 2'!H:H,MATCH($J154,'4b. Resultaat stap 2'!R:R,0))</f>
        <v>De onbeschikbaarheid, lekkage of aanpassing van informatie heeft een zeer ernstige impact op de reputatie van het lokaal bestuur. Dit zal een continue negatieve berichtgeving in de pers met zich meebrengen (er heerst een 'schandaalsfeer').</v>
      </c>
      <c r="P154" s="109" t="str">
        <f>INDEX('4b. Resultaat stap 2'!I:I,MATCH($J154,'4b. Resultaat stap 2'!R:R,0))</f>
        <v>Kritiek</v>
      </c>
      <c r="Q154" s="109" t="str">
        <f>INDEX('4b. Resultaat stap 2'!J:J,MATCH($J154,'4b. Resultaat stap 2'!R:R,0))</f>
        <v>De onbeschikbaarheid, lekkage of aanpassing van informatie kan leiden tot zeer ernstige juridische gevolgen zoals juridische vervolging.</v>
      </c>
      <c r="R154" s="109" t="str">
        <f>INDEX('4b. Resultaat stap 2'!K:K,MATCH($J154,'4b. Resultaat stap 2'!R:R,0))</f>
        <v>Kritiek</v>
      </c>
      <c r="S154" s="109" t="str">
        <f>INDEX('4b. Resultaat stap 2'!L:L,MATCH($J154,'4b. Resultaat stap 2'!R:R,0))</f>
        <v>De onbeschikbaarheid, lekkage of aanpassing van informatie veroorzaakt een zeer ernstige verstoring van de dienstverlening. Het proces kan maximaal 24 uur onbeschikbaar zijn zonder gevolgen voor de dienstverlening.</v>
      </c>
      <c r="T154" s="109" t="str">
        <f>INDEX('4b. Resultaat stap 2'!M:M,MATCH($J154,'4b. Resultaat stap 2'!R:R,0))</f>
        <v>Kritiek</v>
      </c>
      <c r="U154" s="109" t="str">
        <f>INDEX('4b. Resultaat stap 2'!N:N,MATCH($J154,'4b. Resultaat stap 2'!R:R,0))</f>
        <v>De onbeschikbaarheid of incorrectheid van informatie heeft een zeer ernstige impact op beleidsbeslissingen en bestuurlijke goedkeuringen, met een compensatie voor gebruikers onmogelijk en meer dan 75% van de gebruikers geïmpacteerd.</v>
      </c>
      <c r="V154" s="109" t="str">
        <f>INDEX('4b. Resultaat stap 2'!O:O,MATCH($J154,'4b. Resultaat stap 2'!R:R,0))</f>
        <v>Kritiek</v>
      </c>
      <c r="W154" s="109" t="str">
        <f>INDEX('4c. Resultaat stap 3'!G:G,MATCH($K154,'4c. Resultaat stap 3'!T:T,0))</f>
        <v>Kritiek</v>
      </c>
      <c r="X154" s="109" t="str">
        <f>INDEX('4c. Resultaat stap 3'!H:H,MATCH($K154,'4c. Resultaat stap 3'!T:T,0))</f>
        <v>Algemene vergaderingen zijn essentieel voor de besluitvorming en governance van de gemeente. Problemen met informatie kunnen leiden tot zeer ernstige financiële gevolgen, zoals verlies van subsidies, juridische kosten en verlies van vertrouwen, met financiële schade van meer dan 20% van de jaaromzet.</v>
      </c>
      <c r="Y154" s="109" t="str">
        <f>INDEX('4c. Resultaat stap 3'!I:I,MATCH($K154,'4c. Resultaat stap 3'!T:T,0))</f>
        <v>Kritiek</v>
      </c>
      <c r="Z154" s="109" t="str">
        <f>INDEX('4c. Resultaat stap 3'!J:J,MATCH($K154,'4c. Resultaat stap 3'!T:T,0))</f>
        <v>Problemen met beschikbaarheid, betrouwbaarheid of integriteit van informatie kunnen leiden tot zeer ernstige reputatieschade, resulterend in continue negatieve berichtgeving. Dit proces is essentieel voor de besluitvorming en governance van het lokaal bestuur.</v>
      </c>
      <c r="AA154" s="109" t="str">
        <f>INDEX('4c. Resultaat stap 3'!K:K,MATCH($K154,'4c. Resultaat stap 3'!T:T,0))</f>
        <v>Kritiek</v>
      </c>
      <c r="AB154" s="109" t="str">
        <f>INDEX('4c. Resultaat stap 3'!L:L,MATCH($K154,'4c. Resultaat stap 3'!T:T,0))</f>
        <v>De onbeschikbaarheid, lekkage of aanpassing van informatie kan leiden tot zeer ernstige juridische gevolgen zoals juridische vervolging, gezien het belang van correcte informatie voor het organiseren van algemene vergaderingen en het nemen van beleidsbeslissingen.</v>
      </c>
      <c r="AC154" s="109" t="str">
        <f>INDEX('4c. Resultaat stap 3'!M:M,MATCH($K154,'4c. Resultaat stap 3'!T:T,0))</f>
        <v>Kritiek</v>
      </c>
      <c r="AD154" s="109" t="str">
        <f>INDEX('4c. Resultaat stap 3'!N:N,MATCH($K154,'4c. Resultaat stap 3'!T:T,0))</f>
        <v>De onbeschikbaarheid, lekkage of aanpassing van informatie kan leiden tot zeer ernstige verstoringen in de besluitvorming en governance, wat directe negatieve gevolgen heeft voor de operationele continuïteit en het beleid van de gemeente.</v>
      </c>
      <c r="AE154" s="109" t="str">
        <f>INDEX('4c. Resultaat stap 3'!O:O,MATCH($K154,'4c. Resultaat stap 3'!T:T,0))</f>
        <v>Kritiek</v>
      </c>
      <c r="AF154" s="109" t="str">
        <f>INDEX('4c. Resultaat stap 3'!P:P,MATCH($K154,'4c. Resultaat stap 3'!T:T,0))</f>
        <v>De onbeschikbaarheid, lekkage of aanpassing van informatie in dit proces kan leiden tot zeer ernstige verstoringen in de besluitvorming en governance, waarbij meer dan 75% van de gebruikers (burgers en organisaties) wordt geïmpacteerd. Een compensatie voor gebruikers is onmogelijk.</v>
      </c>
      <c r="AG154" s="109" t="str">
        <f>INDEX('4c. Resultaat stap 3'!Q:Q,MATCH($K154,'4c. Resultaat stap 3'!T:T,0))</f>
        <v>Kritiek</v>
      </c>
      <c r="AH154" s="109">
        <f t="shared" si="10"/>
        <v>5</v>
      </c>
      <c r="AI154" s="109" t="str">
        <f t="shared" si="11"/>
        <v>Kritiek</v>
      </c>
      <c r="AJ154" s="109" t="s">
        <v>198</v>
      </c>
      <c r="AK154" s="109" t="s">
        <v>2567</v>
      </c>
      <c r="AL154" s="109" t="s">
        <v>2252</v>
      </c>
      <c r="AM154" s="109"/>
      <c r="AN154" s="109" t="s">
        <v>2480</v>
      </c>
    </row>
    <row r="155" spans="1:40" ht="135" x14ac:dyDescent="0.25">
      <c r="A155" s="109" t="s">
        <v>71</v>
      </c>
      <c r="B155" s="109" t="s">
        <v>80</v>
      </c>
      <c r="C155" s="109" t="s">
        <v>82</v>
      </c>
      <c r="D155" s="109">
        <v>738</v>
      </c>
      <c r="E155" s="109" t="s">
        <v>545</v>
      </c>
      <c r="F155" s="109" t="s">
        <v>2265</v>
      </c>
      <c r="G155" s="79" t="s">
        <v>141</v>
      </c>
      <c r="H155" s="110" t="str">
        <f>INDEX('4a. Resultaat stap 1'!E:E,MATCH($J155,'4a. Resultaat stap 1'!I:I,0))</f>
        <v>Nee</v>
      </c>
      <c r="I155" s="110" t="e">
        <f>INDEX(Datavalidatie!$L$2:$L$28,MATCH(Table325[[#This Row],[CATEGORIE_DOMEIN_GROEP]],Datavalidatie!$K$2:$K$28,0))</f>
        <v>#N/A</v>
      </c>
      <c r="J155" s="110" t="str">
        <f t="shared" si="8"/>
        <v>Management proces_Strategisch beheer_Beleidsbeslissingen en bestuurlijke goedkeuringen</v>
      </c>
      <c r="K155" s="110" t="str">
        <f t="shared" si="9"/>
        <v>Management proces_Strategisch beheer_Beleidsbeslissingen en bestuurlijke goedkeuringen_Organiseren van Raad van Bestuur</v>
      </c>
      <c r="L155" s="109" t="str">
        <f>INDEX('4b. Resultaat stap 2'!E:E,MATCH($J155,'4b. Resultaat stap 2'!R:R,0))</f>
        <v>Kritiek</v>
      </c>
      <c r="M155" s="109" t="str">
        <f>INDEX('4b. Resultaat stap 2'!$F:$F,MATCH(J155,'4b. Resultaat stap 2'!$R:$R,0))</f>
        <v>Directe impact op beleidsvorming en goedkeuringen, met zeer ernstige financiële gevolgen bij problemen.</v>
      </c>
      <c r="N155" s="109" t="str">
        <f>INDEX('4b. Resultaat stap 2'!G:G,MATCH($J155,'4b. Resultaat stap 2'!R:R,0))</f>
        <v>Kritiek</v>
      </c>
      <c r="O155" s="109" t="str">
        <f>INDEX('4b. Resultaat stap 2'!H:H,MATCH($J155,'4b. Resultaat stap 2'!R:R,0))</f>
        <v>De onbeschikbaarheid, lekkage of aanpassing van informatie heeft een zeer ernstige impact op de reputatie van het lokaal bestuur. Dit zal een continue negatieve berichtgeving in de pers met zich meebrengen (er heerst een 'schandaalsfeer').</v>
      </c>
      <c r="P155" s="109" t="str">
        <f>INDEX('4b. Resultaat stap 2'!I:I,MATCH($J155,'4b. Resultaat stap 2'!R:R,0))</f>
        <v>Kritiek</v>
      </c>
      <c r="Q155" s="109" t="str">
        <f>INDEX('4b. Resultaat stap 2'!J:J,MATCH($J155,'4b. Resultaat stap 2'!R:R,0))</f>
        <v>De onbeschikbaarheid, lekkage of aanpassing van informatie kan leiden tot zeer ernstige juridische gevolgen zoals juridische vervolging.</v>
      </c>
      <c r="R155" s="109" t="str">
        <f>INDEX('4b. Resultaat stap 2'!K:K,MATCH($J155,'4b. Resultaat stap 2'!R:R,0))</f>
        <v>Kritiek</v>
      </c>
      <c r="S155" s="109" t="str">
        <f>INDEX('4b. Resultaat stap 2'!L:L,MATCH($J155,'4b. Resultaat stap 2'!R:R,0))</f>
        <v>De onbeschikbaarheid, lekkage of aanpassing van informatie veroorzaakt een zeer ernstige verstoring van de dienstverlening. Het proces kan maximaal 24 uur onbeschikbaar zijn zonder gevolgen voor de dienstverlening.</v>
      </c>
      <c r="T155" s="109" t="str">
        <f>INDEX('4b. Resultaat stap 2'!M:M,MATCH($J155,'4b. Resultaat stap 2'!R:R,0))</f>
        <v>Kritiek</v>
      </c>
      <c r="U155" s="109" t="str">
        <f>INDEX('4b. Resultaat stap 2'!N:N,MATCH($J155,'4b. Resultaat stap 2'!R:R,0))</f>
        <v>De onbeschikbaarheid of incorrectheid van informatie heeft een zeer ernstige impact op beleidsbeslissingen en bestuurlijke goedkeuringen, met een compensatie voor gebruikers onmogelijk en meer dan 75% van de gebruikers geïmpacteerd.</v>
      </c>
      <c r="V155" s="109" t="str">
        <f>INDEX('4b. Resultaat stap 2'!O:O,MATCH($J155,'4b. Resultaat stap 2'!R:R,0))</f>
        <v>Kritiek</v>
      </c>
      <c r="W155" s="109" t="str">
        <f>INDEX('4c. Resultaat stap 3'!G:G,MATCH($K155,'4c. Resultaat stap 3'!T:T,0))</f>
        <v>Kritiek</v>
      </c>
      <c r="X155" s="109" t="str">
        <f>INDEX('4c. Resultaat stap 3'!H:H,MATCH($K155,'4c. Resultaat stap 3'!T:T,0))</f>
        <v>De Raad van Bestuur speelt een cruciale rol in de governance van de gemeente. Problemen met informatie kunnen leiden tot zeer ernstige financiële gevolgen, zoals verlies van subsidies, juridische kosten en verlies van vertrouwen, met financiële schade van meer dan 20% van de jaaromzet.</v>
      </c>
      <c r="Y155" s="109" t="str">
        <f>INDEX('4c. Resultaat stap 3'!I:I,MATCH($K155,'4c. Resultaat stap 3'!T:T,0))</f>
        <v>Kritiek</v>
      </c>
      <c r="Z155" s="109" t="str">
        <f>INDEX('4c. Resultaat stap 3'!J:J,MATCH($K155,'4c. Resultaat stap 3'!T:T,0))</f>
        <v>Problemen met beschikbaarheid, betrouwbaarheid of integriteit van informatie kunnen leiden tot zeer ernstige reputatieschade, resulterend in continue negatieve berichtgeving. Dit proces is belangrijk voor de strategische leiding en governance van het lokaal bestuur.</v>
      </c>
      <c r="AA155" s="109" t="str">
        <f>INDEX('4c. Resultaat stap 3'!K:K,MATCH($K155,'4c. Resultaat stap 3'!T:T,0))</f>
        <v>Kritiek</v>
      </c>
      <c r="AB155" s="109" t="str">
        <f>INDEX('4c. Resultaat stap 3'!L:L,MATCH($K155,'4c. Resultaat stap 3'!T:T,0))</f>
        <v>De onbeschikbaarheid, lekkage of aanpassing van informatie kan leiden tot zeer ernstige juridische gevolgen zoals juridische vervolging, gezien het belang van correcte informatie voor het organiseren van de Raad van Bestuur en het nemen van beleidsbeslissingen.</v>
      </c>
      <c r="AC155" s="109" t="str">
        <f>INDEX('4c. Resultaat stap 3'!M:M,MATCH($K155,'4c. Resultaat stap 3'!T:T,0))</f>
        <v>Kritiek</v>
      </c>
      <c r="AD155" s="109" t="str">
        <f>INDEX('4c. Resultaat stap 3'!N:N,MATCH($K155,'4c. Resultaat stap 3'!T:T,0))</f>
        <v>De onbeschikbaarheid, lekkage of aanpassing van informatie kan leiden tot zeer ernstige verstoringen in de besluitvorming en governance, wat directe negatieve gevolgen heeft voor de operationele continuïteit en het beleid van de gemeente.</v>
      </c>
      <c r="AE155" s="109" t="str">
        <f>INDEX('4c. Resultaat stap 3'!O:O,MATCH($K155,'4c. Resultaat stap 3'!T:T,0))</f>
        <v>Kritiek</v>
      </c>
      <c r="AF155" s="109" t="str">
        <f>INDEX('4c. Resultaat stap 3'!P:P,MATCH($K155,'4c. Resultaat stap 3'!T:T,0))</f>
        <v>De onbeschikbaarheid, lekkage of aanpassing van informatie in dit proces kan leiden tot zeer ernstige verstoringen in de besluitvorming en governance, waarbij meer dan 75% van de gebruikers (burgers en organisaties) wordt geïmpacteerd. Een compensatie voor gebruikers is onmogelijk.</v>
      </c>
      <c r="AG155" s="109" t="str">
        <f>INDEX('4c. Resultaat stap 3'!Q:Q,MATCH($K155,'4c. Resultaat stap 3'!T:T,0))</f>
        <v>Kritiek</v>
      </c>
      <c r="AH155" s="109">
        <f t="shared" si="10"/>
        <v>5</v>
      </c>
      <c r="AI155" s="109" t="str">
        <f t="shared" si="11"/>
        <v>Kritiek</v>
      </c>
      <c r="AJ155" s="109" t="s">
        <v>198</v>
      </c>
      <c r="AK155" s="109"/>
      <c r="AL155" s="109" t="s">
        <v>2250</v>
      </c>
      <c r="AM155" s="109"/>
      <c r="AN155" s="109"/>
    </row>
    <row r="156" spans="1:40" ht="135" x14ac:dyDescent="0.25">
      <c r="A156" s="109" t="s">
        <v>71</v>
      </c>
      <c r="B156" s="109" t="s">
        <v>80</v>
      </c>
      <c r="C156" s="109" t="s">
        <v>82</v>
      </c>
      <c r="D156" s="109">
        <v>739</v>
      </c>
      <c r="E156" s="109" t="s">
        <v>546</v>
      </c>
      <c r="F156" s="109" t="s">
        <v>2265</v>
      </c>
      <c r="G156" s="79" t="s">
        <v>141</v>
      </c>
      <c r="H156" s="110" t="str">
        <f>INDEX('4a. Resultaat stap 1'!E:E,MATCH($J156,'4a. Resultaat stap 1'!I:I,0))</f>
        <v>Nee</v>
      </c>
      <c r="I156" s="110" t="e">
        <f>INDEX(Datavalidatie!$L$2:$L$28,MATCH(Table325[[#This Row],[CATEGORIE_DOMEIN_GROEP]],Datavalidatie!$K$2:$K$28,0))</f>
        <v>#N/A</v>
      </c>
      <c r="J156" s="110" t="str">
        <f t="shared" si="8"/>
        <v>Management proces_Strategisch beheer_Beleidsbeslissingen en bestuurlijke goedkeuringen</v>
      </c>
      <c r="K156" s="110" t="str">
        <f t="shared" si="9"/>
        <v>Management proces_Strategisch beheer_Beleidsbeslissingen en bestuurlijke goedkeuringen_Organiseren van een Directiecomité</v>
      </c>
      <c r="L156" s="109" t="str">
        <f>INDEX('4b. Resultaat stap 2'!E:E,MATCH($J156,'4b. Resultaat stap 2'!R:R,0))</f>
        <v>Kritiek</v>
      </c>
      <c r="M156" s="109" t="str">
        <f>INDEX('4b. Resultaat stap 2'!$F:$F,MATCH(J156,'4b. Resultaat stap 2'!$R:$R,0))</f>
        <v>Directe impact op beleidsvorming en goedkeuringen, met zeer ernstige financiële gevolgen bij problemen.</v>
      </c>
      <c r="N156" s="109" t="str">
        <f>INDEX('4b. Resultaat stap 2'!G:G,MATCH($J156,'4b. Resultaat stap 2'!R:R,0))</f>
        <v>Kritiek</v>
      </c>
      <c r="O156" s="109" t="str">
        <f>INDEX('4b. Resultaat stap 2'!H:H,MATCH($J156,'4b. Resultaat stap 2'!R:R,0))</f>
        <v>De onbeschikbaarheid, lekkage of aanpassing van informatie heeft een zeer ernstige impact op de reputatie van het lokaal bestuur. Dit zal een continue negatieve berichtgeving in de pers met zich meebrengen (er heerst een 'schandaalsfeer').</v>
      </c>
      <c r="P156" s="109" t="str">
        <f>INDEX('4b. Resultaat stap 2'!I:I,MATCH($J156,'4b. Resultaat stap 2'!R:R,0))</f>
        <v>Kritiek</v>
      </c>
      <c r="Q156" s="109" t="str">
        <f>INDEX('4b. Resultaat stap 2'!J:J,MATCH($J156,'4b. Resultaat stap 2'!R:R,0))</f>
        <v>De onbeschikbaarheid, lekkage of aanpassing van informatie kan leiden tot zeer ernstige juridische gevolgen zoals juridische vervolging.</v>
      </c>
      <c r="R156" s="109" t="str">
        <f>INDEX('4b. Resultaat stap 2'!K:K,MATCH($J156,'4b. Resultaat stap 2'!R:R,0))</f>
        <v>Kritiek</v>
      </c>
      <c r="S156" s="109" t="str">
        <f>INDEX('4b. Resultaat stap 2'!L:L,MATCH($J156,'4b. Resultaat stap 2'!R:R,0))</f>
        <v>De onbeschikbaarheid, lekkage of aanpassing van informatie veroorzaakt een zeer ernstige verstoring van de dienstverlening. Het proces kan maximaal 24 uur onbeschikbaar zijn zonder gevolgen voor de dienstverlening.</v>
      </c>
      <c r="T156" s="109" t="str">
        <f>INDEX('4b. Resultaat stap 2'!M:M,MATCH($J156,'4b. Resultaat stap 2'!R:R,0))</f>
        <v>Kritiek</v>
      </c>
      <c r="U156" s="109" t="str">
        <f>INDEX('4b. Resultaat stap 2'!N:N,MATCH($J156,'4b. Resultaat stap 2'!R:R,0))</f>
        <v>De onbeschikbaarheid of incorrectheid van informatie heeft een zeer ernstige impact op beleidsbeslissingen en bestuurlijke goedkeuringen, met een compensatie voor gebruikers onmogelijk en meer dan 75% van de gebruikers geïmpacteerd.</v>
      </c>
      <c r="V156" s="109" t="str">
        <f>INDEX('4b. Resultaat stap 2'!O:O,MATCH($J156,'4b. Resultaat stap 2'!R:R,0))</f>
        <v>Kritiek</v>
      </c>
      <c r="W156" s="109" t="str">
        <f>INDEX('4c. Resultaat stap 3'!G:G,MATCH($K156,'4c. Resultaat stap 3'!T:T,0))</f>
        <v>Kritiek</v>
      </c>
      <c r="X156" s="109" t="str">
        <f>INDEX('4c. Resultaat stap 3'!H:H,MATCH($K156,'4c. Resultaat stap 3'!T:T,0))</f>
        <v>Directiecomités zijn belangrijk voor de operationele leiding van de gemeente. Problemen met informatie kunnen leiden tot zeer ernstige financiële gevolgen, zoals verlies van subsidies, juridische kosten en verlies van vertrouwen, met financiële schade van meer dan 20% van de jaaromzet.</v>
      </c>
      <c r="Y156" s="109" t="str">
        <f>INDEX('4c. Resultaat stap 3'!I:I,MATCH($K156,'4c. Resultaat stap 3'!T:T,0))</f>
        <v>Kritiek</v>
      </c>
      <c r="Z156" s="109" t="str">
        <f>INDEX('4c. Resultaat stap 3'!J:J,MATCH($K156,'4c. Resultaat stap 3'!T:T,0))</f>
        <v>Problemen met beschikbaarheid, betrouwbaarheid of integriteit van informatie kunnen leiden tot zeer ernstige reputatieschade, resulterend in continue negatieve berichtgeving. Dit proces is essentieel voor de operationele leiding en governance van het lokaal bestuur.</v>
      </c>
      <c r="AA156" s="109" t="str">
        <f>INDEX('4c. Resultaat stap 3'!K:K,MATCH($K156,'4c. Resultaat stap 3'!T:T,0))</f>
        <v>Kritiek</v>
      </c>
      <c r="AB156" s="109" t="str">
        <f>INDEX('4c. Resultaat stap 3'!L:L,MATCH($K156,'4c. Resultaat stap 3'!T:T,0))</f>
        <v>De onbeschikbaarheid, lekkage of aanpassing van informatie kan leiden tot zeer ernstige juridische gevolgen zoals juridische vervolging, gezien het belang van correcte informatie voor het organiseren van een Directiecomité en het nemen van beleidsbeslissingen.</v>
      </c>
      <c r="AC156" s="109" t="str">
        <f>INDEX('4c. Resultaat stap 3'!M:M,MATCH($K156,'4c. Resultaat stap 3'!T:T,0))</f>
        <v>Kritiek</v>
      </c>
      <c r="AD156" s="109" t="str">
        <f>INDEX('4c. Resultaat stap 3'!N:N,MATCH($K156,'4c. Resultaat stap 3'!T:T,0))</f>
        <v>De onbeschikbaarheid, lekkage of aanpassing van informatie kan leiden tot zeer ernstige verstoringen in de besluitvorming en governance, wat directe negatieve gevolgen heeft voor de operationele continuïteit en het beleid van de gemeente.</v>
      </c>
      <c r="AE156" s="109" t="str">
        <f>INDEX('4c. Resultaat stap 3'!O:O,MATCH($K156,'4c. Resultaat stap 3'!T:T,0))</f>
        <v>Kritiek</v>
      </c>
      <c r="AF156" s="109" t="str">
        <f>INDEX('4c. Resultaat stap 3'!P:P,MATCH($K156,'4c. Resultaat stap 3'!T:T,0))</f>
        <v>De onbeschikbaarheid, lekkage of aanpassing van informatie in dit proces kan leiden tot zeer ernstige verstoringen in de besluitvorming en governance, waarbij meer dan 75% van de gebruikers (burgers en organisaties) wordt geïmpacteerd. Een compensatie voor gebruikers is onmogelijk.</v>
      </c>
      <c r="AG156" s="109" t="str">
        <f>INDEX('4c. Resultaat stap 3'!Q:Q,MATCH($K156,'4c. Resultaat stap 3'!T:T,0))</f>
        <v>Kritiek</v>
      </c>
      <c r="AH156" s="109">
        <f t="shared" si="10"/>
        <v>5</v>
      </c>
      <c r="AI156" s="109" t="str">
        <f t="shared" si="11"/>
        <v>Kritiek</v>
      </c>
      <c r="AJ156" s="109" t="s">
        <v>198</v>
      </c>
      <c r="AK156" s="109"/>
      <c r="AL156" s="109" t="s">
        <v>2250</v>
      </c>
      <c r="AM156" s="109"/>
      <c r="AN156" s="109"/>
    </row>
    <row r="157" spans="1:40" ht="150" x14ac:dyDescent="0.25">
      <c r="A157" s="109" t="s">
        <v>71</v>
      </c>
      <c r="B157" s="109" t="s">
        <v>80</v>
      </c>
      <c r="C157" s="109" t="s">
        <v>82</v>
      </c>
      <c r="D157" s="109">
        <v>438</v>
      </c>
      <c r="E157" s="109" t="s">
        <v>547</v>
      </c>
      <c r="F157" s="109" t="s">
        <v>2265</v>
      </c>
      <c r="G157" s="79" t="s">
        <v>137</v>
      </c>
      <c r="H157" s="110" t="str">
        <f>INDEX('4a. Resultaat stap 1'!E:E,MATCH($J157,'4a. Resultaat stap 1'!I:I,0))</f>
        <v>Nee</v>
      </c>
      <c r="I157" s="110" t="e">
        <f>INDEX(Datavalidatie!$L$2:$L$28,MATCH(Table325[[#This Row],[CATEGORIE_DOMEIN_GROEP]],Datavalidatie!$K$2:$K$28,0))</f>
        <v>#N/A</v>
      </c>
      <c r="J157" s="110" t="str">
        <f t="shared" si="8"/>
        <v>Management proces_Strategisch beheer_Beleidsbeslissingen en bestuurlijke goedkeuringen</v>
      </c>
      <c r="K157" s="110" t="str">
        <f t="shared" si="9"/>
        <v>Management proces_Strategisch beheer_Beleidsbeslissingen en bestuurlijke goedkeuringen_Beheren van akte van voordracht</v>
      </c>
      <c r="L157" s="109" t="str">
        <f>INDEX('4b. Resultaat stap 2'!E:E,MATCH($J157,'4b. Resultaat stap 2'!R:R,0))</f>
        <v>Kritiek</v>
      </c>
      <c r="M157" s="109" t="str">
        <f>INDEX('4b. Resultaat stap 2'!$F:$F,MATCH(J157,'4b. Resultaat stap 2'!$R:$R,0))</f>
        <v>Directe impact op beleidsvorming en goedkeuringen, met zeer ernstige financiële gevolgen bij problemen.</v>
      </c>
      <c r="N157" s="109" t="str">
        <f>INDEX('4b. Resultaat stap 2'!G:G,MATCH($J157,'4b. Resultaat stap 2'!R:R,0))</f>
        <v>Kritiek</v>
      </c>
      <c r="O157" s="109" t="str">
        <f>INDEX('4b. Resultaat stap 2'!H:H,MATCH($J157,'4b. Resultaat stap 2'!R:R,0))</f>
        <v>De onbeschikbaarheid, lekkage of aanpassing van informatie heeft een zeer ernstige impact op de reputatie van het lokaal bestuur. Dit zal een continue negatieve berichtgeving in de pers met zich meebrengen (er heerst een 'schandaalsfeer').</v>
      </c>
      <c r="P157" s="109" t="str">
        <f>INDEX('4b. Resultaat stap 2'!I:I,MATCH($J157,'4b. Resultaat stap 2'!R:R,0))</f>
        <v>Kritiek</v>
      </c>
      <c r="Q157" s="109" t="str">
        <f>INDEX('4b. Resultaat stap 2'!J:J,MATCH($J157,'4b. Resultaat stap 2'!R:R,0))</f>
        <v>De onbeschikbaarheid, lekkage of aanpassing van informatie kan leiden tot zeer ernstige juridische gevolgen zoals juridische vervolging.</v>
      </c>
      <c r="R157" s="109" t="str">
        <f>INDEX('4b. Resultaat stap 2'!K:K,MATCH($J157,'4b. Resultaat stap 2'!R:R,0))</f>
        <v>Kritiek</v>
      </c>
      <c r="S157" s="109" t="str">
        <f>INDEX('4b. Resultaat stap 2'!L:L,MATCH($J157,'4b. Resultaat stap 2'!R:R,0))</f>
        <v>De onbeschikbaarheid, lekkage of aanpassing van informatie veroorzaakt een zeer ernstige verstoring van de dienstverlening. Het proces kan maximaal 24 uur onbeschikbaar zijn zonder gevolgen voor de dienstverlening.</v>
      </c>
      <c r="T157" s="109" t="str">
        <f>INDEX('4b. Resultaat stap 2'!M:M,MATCH($J157,'4b. Resultaat stap 2'!R:R,0))</f>
        <v>Kritiek</v>
      </c>
      <c r="U157" s="109" t="str">
        <f>INDEX('4b. Resultaat stap 2'!N:N,MATCH($J157,'4b. Resultaat stap 2'!R:R,0))</f>
        <v>De onbeschikbaarheid of incorrectheid van informatie heeft een zeer ernstige impact op beleidsbeslissingen en bestuurlijke goedkeuringen, met een compensatie voor gebruikers onmogelijk en meer dan 75% van de gebruikers geïmpacteerd.</v>
      </c>
      <c r="V157" s="109" t="str">
        <f>INDEX('4b. Resultaat stap 2'!O:O,MATCH($J157,'4b. Resultaat stap 2'!R:R,0))</f>
        <v>Kritiek</v>
      </c>
      <c r="W157" s="109" t="str">
        <f>INDEX('4c. Resultaat stap 3'!G:G,MATCH($K157,'4c. Resultaat stap 3'!T:T,0))</f>
        <v>Groot</v>
      </c>
      <c r="X157" s="109" t="str">
        <f>INDEX('4c. Resultaat stap 3'!H:H,MATCH($K157,'4c. Resultaat stap 3'!T:T,0))</f>
        <v>Het beheren van akten van voordracht is belangrijk voor de besluitvorming en governance van de gemeente. Problemen met informatie kunnen leiden tot  ernstige financiële gevolgen, zoals verlies van subsidies, juridische kosten en verlies van vertrouwen, met financiële schade van 15-20% van de jaaromzet.</v>
      </c>
      <c r="Y157" s="109" t="str">
        <f>INDEX('4c. Resultaat stap 3'!I:I,MATCH($K157,'4c. Resultaat stap 3'!T:T,0))</f>
        <v>Groot</v>
      </c>
      <c r="Z157" s="109" t="str">
        <f>INDEX('4c. Resultaat stap 3'!J:J,MATCH($K157,'4c. Resultaat stap 3'!T:T,0))</f>
        <v>Problemen met beschikbaarheid, betrouwbaarheid of integriteit van informatie kunnen leiden tot  ernstige reputatieschade, resulterend in continue negatieve berichtgeving. Dit proces is belangrijk voor de politieke besluitvorming en governance.</v>
      </c>
      <c r="AA157" s="109" t="str">
        <f>INDEX('4c. Resultaat stap 3'!K:K,MATCH($K157,'4c. Resultaat stap 3'!T:T,0))</f>
        <v>Groot</v>
      </c>
      <c r="AB157" s="109" t="str">
        <f>INDEX('4c. Resultaat stap 3'!L:L,MATCH($K157,'4c. Resultaat stap 3'!T:T,0))</f>
        <v>De onbeschikbaarheid, lekkage of aanpassing van informatie kan leiden tot ernstige juridische gevolgen zoals boetes, gezien het belang van correcte informatie voor het beheren van akten van voordracht en het nemen van beleidsbeslissingen.</v>
      </c>
      <c r="AC157" s="109" t="str">
        <f>INDEX('4c. Resultaat stap 3'!M:M,MATCH($K157,'4c. Resultaat stap 3'!T:T,0))</f>
        <v>Groot</v>
      </c>
      <c r="AD157" s="109" t="str">
        <f>INDEX('4c. Resultaat stap 3'!N:N,MATCH($K157,'4c. Resultaat stap 3'!T:T,0))</f>
        <v>De onbeschikbaarheid, lekkage of aanpassing van informatie kan leiden tot ernstige verstoringen in de besluitvorming en governance, wat directe negatieve gevolgen heeft voor de operationele continuïteit en het beleid van de gemeente.</v>
      </c>
      <c r="AE157" s="109" t="str">
        <f>INDEX('4c. Resultaat stap 3'!O:O,MATCH($K157,'4c. Resultaat stap 3'!T:T,0))</f>
        <v>Groot</v>
      </c>
      <c r="AF157" s="109" t="str">
        <f>INDEX('4c. Resultaat stap 3'!P:P,MATCH($K157,'4c. Resultaat stap 3'!T:T,0))</f>
        <v>De onbeschikbaarheid, lekkage of aanpassing van informatie in dit proces kan leiden tot ernstige verstoringen in de besluitvorming en governance, waarbij meer dan 75% van de gebruikers (burgers en organisaties) wordt geïmpacteerd. Een compensatie voor gebruikers is onmogelijk.</v>
      </c>
      <c r="AG157" s="109" t="str">
        <f>INDEX('4c. Resultaat stap 3'!Q:Q,MATCH($K157,'4c. Resultaat stap 3'!T:T,0))</f>
        <v>Groot</v>
      </c>
      <c r="AH157" s="109">
        <f t="shared" si="10"/>
        <v>0</v>
      </c>
      <c r="AI157" s="109" t="str">
        <f t="shared" si="11"/>
        <v>Niet kritiek</v>
      </c>
      <c r="AJ157" s="109" t="s">
        <v>198</v>
      </c>
      <c r="AK157" s="109"/>
      <c r="AL157" s="109" t="s">
        <v>2250</v>
      </c>
      <c r="AM157" s="109"/>
      <c r="AN157" s="109"/>
    </row>
    <row r="158" spans="1:40" ht="90" x14ac:dyDescent="0.25">
      <c r="A158" s="111" t="s">
        <v>71</v>
      </c>
      <c r="B158" s="109" t="s">
        <v>80</v>
      </c>
      <c r="C158" s="109" t="s">
        <v>81</v>
      </c>
      <c r="D158" s="111">
        <v>652</v>
      </c>
      <c r="E158" s="10" t="s">
        <v>593</v>
      </c>
      <c r="F158" s="109" t="s">
        <v>2265</v>
      </c>
      <c r="G158" s="79" t="s">
        <v>142</v>
      </c>
      <c r="H158" s="110" t="str">
        <f>INDEX('4a. Resultaat stap 1'!E:E,MATCH($J158,'4a. Resultaat stap 1'!I:I,0))</f>
        <v>Ja</v>
      </c>
      <c r="I158" s="110" t="str">
        <f>INDEX(Datavalidatie!$L$2:$L$28,MATCH(Table325[[#This Row],[CATEGORIE_DOMEIN_GROEP]],Datavalidatie!$K$2:$K$28,0))</f>
        <v>Ja</v>
      </c>
      <c r="J158" s="110" t="str">
        <f t="shared" si="8"/>
        <v>Management proces_Strategisch beheer_Duurzaamheidsbeleid</v>
      </c>
      <c r="K158" s="110" t="str">
        <f t="shared" si="9"/>
        <v>Management proces_Strategisch beheer_Duurzaamheidsbeleid_Opmaken van klimaatvisie en -strategie</v>
      </c>
      <c r="L158" s="109" t="e">
        <f>INDEX('4b. Resultaat stap 2'!E:E,MATCH($J158,'4b. Resultaat stap 2'!R:R,0))</f>
        <v>#N/A</v>
      </c>
      <c r="M158" s="109" t="e">
        <f>INDEX('4b. Resultaat stap 2'!$F:$F,MATCH(J158,'4b. Resultaat stap 2'!$R:$R,0))</f>
        <v>#N/A</v>
      </c>
      <c r="N158" s="109" t="e">
        <f>INDEX('4b. Resultaat stap 2'!G:G,MATCH($J158,'4b. Resultaat stap 2'!R:R,0))</f>
        <v>#N/A</v>
      </c>
      <c r="O158" s="109" t="e">
        <f>INDEX('4b. Resultaat stap 2'!H:H,MATCH($J158,'4b. Resultaat stap 2'!R:R,0))</f>
        <v>#N/A</v>
      </c>
      <c r="P158" s="109" t="e">
        <f>INDEX('4b. Resultaat stap 2'!I:I,MATCH($J158,'4b. Resultaat stap 2'!R:R,0))</f>
        <v>#N/A</v>
      </c>
      <c r="Q158" s="109" t="e">
        <f>INDEX('4b. Resultaat stap 2'!J:J,MATCH($J158,'4b. Resultaat stap 2'!R:R,0))</f>
        <v>#N/A</v>
      </c>
      <c r="R158" s="109" t="e">
        <f>INDEX('4b. Resultaat stap 2'!K:K,MATCH($J158,'4b. Resultaat stap 2'!R:R,0))</f>
        <v>#N/A</v>
      </c>
      <c r="S158" s="109" t="e">
        <f>INDEX('4b. Resultaat stap 2'!L:L,MATCH($J158,'4b. Resultaat stap 2'!R:R,0))</f>
        <v>#N/A</v>
      </c>
      <c r="T158" s="109" t="e">
        <f>INDEX('4b. Resultaat stap 2'!M:M,MATCH($J158,'4b. Resultaat stap 2'!R:R,0))</f>
        <v>#N/A</v>
      </c>
      <c r="U158" s="109" t="e">
        <f>INDEX('4b. Resultaat stap 2'!N:N,MATCH($J158,'4b. Resultaat stap 2'!R:R,0))</f>
        <v>#N/A</v>
      </c>
      <c r="V158" s="109" t="e">
        <f>INDEX('4b. Resultaat stap 2'!O:O,MATCH($J158,'4b. Resultaat stap 2'!R:R,0))</f>
        <v>#N/A</v>
      </c>
      <c r="W158" s="109" t="str">
        <f>INDEX('4c. Resultaat stap 3'!G:G,MATCH($K158,'4c. Resultaat stap 3'!T:T,0))</f>
        <v>Laag</v>
      </c>
      <c r="X158" s="109" t="str">
        <f>INDEX('4c. Resultaat stap 3'!H:H,MATCH($K158,'4c. Resultaat stap 3'!T:T,0))</f>
        <v>Opmaken van strategie heeft beperkte directe financiële impact, maar is belangrijk (5-10% van de jaaromzet)</v>
      </c>
      <c r="Y158" s="109" t="str">
        <f>INDEX('4c. Resultaat stap 3'!I:I,MATCH($K158,'4c. Resultaat stap 3'!T:T,0))</f>
        <v>Laag</v>
      </c>
      <c r="Z158" s="109" t="str">
        <f>INDEX('4c. Resultaat stap 3'!J:J,MATCH($K158,'4c. Resultaat stap 3'!T:T,0))</f>
        <v>Fouten hebben beperkte impact, leiden tot interne communicatie en communicatie naar betrokkenen.</v>
      </c>
      <c r="AA158" s="109" t="str">
        <f>INDEX('4c. Resultaat stap 3'!K:K,MATCH($K158,'4c. Resultaat stap 3'!T:T,0))</f>
        <v>Gemiddeld</v>
      </c>
      <c r="AB158" s="109" t="str">
        <f>INDEX('4c. Resultaat stap 3'!L:L,MATCH($K158,'4c. Resultaat stap 3'!T:T,0))</f>
        <v>Juridische implicaties bij inbreuken kunnen aanzienlijke gevolgen hebben, zoals aanmaningen bij niet-naleving van duurzaamheidsplanning.</v>
      </c>
      <c r="AC158" s="109" t="str">
        <f>INDEX('4c. Resultaat stap 3'!M:M,MATCH($K158,'4c. Resultaat stap 3'!T:T,0))</f>
        <v>Gemiddeld</v>
      </c>
      <c r="AD158" s="109" t="str">
        <f>INDEX('4c. Resultaat stap 3'!N:N,MATCH($K158,'4c. Resultaat stap 3'!T:T,0))</f>
        <v>Maximaal één week onbeschikbaar zonder verstoring. Integriteitsproblemen veroorzaken aanzienlijke verstoring bij beleidsvorming en strategische planning.</v>
      </c>
      <c r="AE158" s="109" t="str">
        <f>INDEX('4c. Resultaat stap 3'!O:O,MATCH($K158,'4c. Resultaat stap 3'!T:T,0))</f>
        <v>Zeer Laag</v>
      </c>
      <c r="AF158" s="109" t="str">
        <f>INDEX('4c. Resultaat stap 3'!P:P,MATCH($K158,'4c. Resultaat stap 3'!T:T,0))</f>
        <v>Beschikbaarheidsproblemen hebben een zeer beperkte impact, met slechts maximaal 5% van de processen geïmpacteerd.</v>
      </c>
      <c r="AG158" s="109" t="str">
        <f>INDEX('4c. Resultaat stap 3'!Q:Q,MATCH($K158,'4c. Resultaat stap 3'!T:T,0))</f>
        <v>Gemiddeld</v>
      </c>
      <c r="AH158" s="109">
        <f t="shared" si="10"/>
        <v>0</v>
      </c>
      <c r="AI158" s="109" t="str">
        <f t="shared" si="11"/>
        <v>Niet kritiek</v>
      </c>
      <c r="AJ158" s="109" t="s">
        <v>198</v>
      </c>
      <c r="AK158" s="109"/>
      <c r="AL158" s="109" t="s">
        <v>2250</v>
      </c>
      <c r="AM158" s="109"/>
      <c r="AN158" s="109"/>
    </row>
    <row r="159" spans="1:40" ht="75" x14ac:dyDescent="0.25">
      <c r="A159" s="111" t="s">
        <v>71</v>
      </c>
      <c r="B159" s="109" t="s">
        <v>80</v>
      </c>
      <c r="C159" s="109" t="s">
        <v>81</v>
      </c>
      <c r="D159" s="111">
        <v>679</v>
      </c>
      <c r="E159" s="10" t="s">
        <v>594</v>
      </c>
      <c r="F159" s="109" t="s">
        <v>2265</v>
      </c>
      <c r="G159" s="79" t="s">
        <v>142</v>
      </c>
      <c r="H159" s="110" t="str">
        <f>INDEX('4a. Resultaat stap 1'!E:E,MATCH($J159,'4a. Resultaat stap 1'!I:I,0))</f>
        <v>Ja</v>
      </c>
      <c r="I159" s="110" t="str">
        <f>INDEX(Datavalidatie!$L$2:$L$28,MATCH(Table325[[#This Row],[CATEGORIE_DOMEIN_GROEP]],Datavalidatie!$K$2:$K$28,0))</f>
        <v>Ja</v>
      </c>
      <c r="J159" s="110" t="str">
        <f t="shared" si="8"/>
        <v>Management proces_Strategisch beheer_Duurzaamheidsbeleid</v>
      </c>
      <c r="K159" s="110" t="str">
        <f t="shared" si="9"/>
        <v>Management proces_Strategisch beheer_Duurzaamheidsbeleid_Uitvoeren van klimaatvisie en -strategie</v>
      </c>
      <c r="L159" s="109" t="e">
        <f>INDEX('4b. Resultaat stap 2'!E:E,MATCH($J159,'4b. Resultaat stap 2'!R:R,0))</f>
        <v>#N/A</v>
      </c>
      <c r="M159" s="109" t="e">
        <f>INDEX('4b. Resultaat stap 2'!$F:$F,MATCH(J159,'4b. Resultaat stap 2'!$R:$R,0))</f>
        <v>#N/A</v>
      </c>
      <c r="N159" s="109" t="e">
        <f>INDEX('4b. Resultaat stap 2'!G:G,MATCH($J159,'4b. Resultaat stap 2'!R:R,0))</f>
        <v>#N/A</v>
      </c>
      <c r="O159" s="109" t="e">
        <f>INDEX('4b. Resultaat stap 2'!H:H,MATCH($J159,'4b. Resultaat stap 2'!R:R,0))</f>
        <v>#N/A</v>
      </c>
      <c r="P159" s="109" t="e">
        <f>INDEX('4b. Resultaat stap 2'!I:I,MATCH($J159,'4b. Resultaat stap 2'!R:R,0))</f>
        <v>#N/A</v>
      </c>
      <c r="Q159" s="109" t="e">
        <f>INDEX('4b. Resultaat stap 2'!J:J,MATCH($J159,'4b. Resultaat stap 2'!R:R,0))</f>
        <v>#N/A</v>
      </c>
      <c r="R159" s="109" t="e">
        <f>INDEX('4b. Resultaat stap 2'!K:K,MATCH($J159,'4b. Resultaat stap 2'!R:R,0))</f>
        <v>#N/A</v>
      </c>
      <c r="S159" s="109" t="e">
        <f>INDEX('4b. Resultaat stap 2'!L:L,MATCH($J159,'4b. Resultaat stap 2'!R:R,0))</f>
        <v>#N/A</v>
      </c>
      <c r="T159" s="109" t="e">
        <f>INDEX('4b. Resultaat stap 2'!M:M,MATCH($J159,'4b. Resultaat stap 2'!R:R,0))</f>
        <v>#N/A</v>
      </c>
      <c r="U159" s="109" t="e">
        <f>INDEX('4b. Resultaat stap 2'!N:N,MATCH($J159,'4b. Resultaat stap 2'!R:R,0))</f>
        <v>#N/A</v>
      </c>
      <c r="V159" s="109" t="e">
        <f>INDEX('4b. Resultaat stap 2'!O:O,MATCH($J159,'4b. Resultaat stap 2'!R:R,0))</f>
        <v>#N/A</v>
      </c>
      <c r="W159" s="109" t="str">
        <f>INDEX('4c. Resultaat stap 3'!G:G,MATCH($K159,'4c. Resultaat stap 3'!T:T,0))</f>
        <v>Laag</v>
      </c>
      <c r="X159" s="109" t="str">
        <f>INDEX('4c. Resultaat stap 3'!H:H,MATCH($K159,'4c. Resultaat stap 3'!T:T,0))</f>
        <v>Uitvoer van strategie heeft beperkte directe financiële impact maar is belangrijk (5-10% van de jaaromzet)</v>
      </c>
      <c r="Y159" s="109" t="str">
        <f>INDEX('4c. Resultaat stap 3'!I:I,MATCH($K159,'4c. Resultaat stap 3'!T:T,0))</f>
        <v>Gemiddeld</v>
      </c>
      <c r="Z159" s="109" t="str">
        <f>INDEX('4c. Resultaat stap 3'!J:J,MATCH($K159,'4c. Resultaat stap 3'!T:T,0))</f>
        <v>Fouten kunnen aanzienlijke impact hebben, resulterend in eenmalige negatieve persberichten.</v>
      </c>
      <c r="AA159" s="109" t="str">
        <f>INDEX('4c. Resultaat stap 3'!K:K,MATCH($K159,'4c. Resultaat stap 3'!T:T,0))</f>
        <v>Groot</v>
      </c>
      <c r="AB159" s="109" t="str">
        <f>INDEX('4c. Resultaat stap 3'!L:L,MATCH($K159,'4c. Resultaat stap 3'!T:T,0))</f>
        <v>Onbeschikbaarheid of incorrecte informatie kan leiden tot ernstige juridische gevolgen door niet-naleving van duurzaamheidsregulaties.</v>
      </c>
      <c r="AC159" s="109" t="str">
        <f>INDEX('4c. Resultaat stap 3'!M:M,MATCH($K159,'4c. Resultaat stap 3'!T:T,0))</f>
        <v>Gemiddeld</v>
      </c>
      <c r="AD159" s="109" t="str">
        <f>INDEX('4c. Resultaat stap 3'!N:N,MATCH($K159,'4c. Resultaat stap 3'!T:T,0))</f>
        <v>Maximaal één week onbeschikbaar zonder verstoring. Gebrek aan integriteit veroorzaakt aanzienlijke verstoring bij klimaatactie en uitvoeringstrajecten.</v>
      </c>
      <c r="AE159" s="109" t="str">
        <f>INDEX('4c. Resultaat stap 3'!O:O,MATCH($K159,'4c. Resultaat stap 3'!T:T,0))</f>
        <v>Laag</v>
      </c>
      <c r="AF159" s="109" t="str">
        <f>INDEX('4c. Resultaat stap 3'!P:P,MATCH($K159,'4c. Resultaat stap 3'!T:T,0))</f>
        <v>Beschikbaarheidsproblemen hebben een beperkte impact, met maximaal 20% van de processen geïmpacteerd.</v>
      </c>
      <c r="AG159" s="109" t="str">
        <f>INDEX('4c. Resultaat stap 3'!Q:Q,MATCH($K159,'4c. Resultaat stap 3'!T:T,0))</f>
        <v>Groot</v>
      </c>
      <c r="AH159" s="109">
        <f t="shared" si="10"/>
        <v>0</v>
      </c>
      <c r="AI159" s="109" t="str">
        <f t="shared" si="11"/>
        <v>Niet kritiek</v>
      </c>
      <c r="AJ159" s="109" t="s">
        <v>198</v>
      </c>
      <c r="AK159" s="109"/>
      <c r="AL159" s="109" t="s">
        <v>2250</v>
      </c>
      <c r="AM159" s="109"/>
      <c r="AN159" s="109"/>
    </row>
    <row r="160" spans="1:40" ht="75" x14ac:dyDescent="0.25">
      <c r="A160" s="111" t="s">
        <v>71</v>
      </c>
      <c r="B160" s="109" t="s">
        <v>80</v>
      </c>
      <c r="C160" s="109" t="s">
        <v>81</v>
      </c>
      <c r="D160" s="111">
        <v>680</v>
      </c>
      <c r="E160" s="10" t="s">
        <v>595</v>
      </c>
      <c r="F160" s="109" t="s">
        <v>2265</v>
      </c>
      <c r="G160" s="79" t="s">
        <v>142</v>
      </c>
      <c r="H160" s="110" t="str">
        <f>INDEX('4a. Resultaat stap 1'!E:E,MATCH($J160,'4a. Resultaat stap 1'!I:I,0))</f>
        <v>Ja</v>
      </c>
      <c r="I160" s="110" t="str">
        <f>INDEX(Datavalidatie!$L$2:$L$28,MATCH(Table325[[#This Row],[CATEGORIE_DOMEIN_GROEP]],Datavalidatie!$K$2:$K$28,0))</f>
        <v>Ja</v>
      </c>
      <c r="J160" s="110" t="str">
        <f t="shared" si="8"/>
        <v>Management proces_Strategisch beheer_Duurzaamheidsbeleid</v>
      </c>
      <c r="K160" s="110" t="str">
        <f t="shared" si="9"/>
        <v>Management proces_Strategisch beheer_Duurzaamheidsbeleid_Opvolgen van klimaatvisie en -strategie</v>
      </c>
      <c r="L160" s="109" t="e">
        <f>INDEX('4b. Resultaat stap 2'!E:E,MATCH($J160,'4b. Resultaat stap 2'!R:R,0))</f>
        <v>#N/A</v>
      </c>
      <c r="M160" s="109" t="e">
        <f>INDEX('4b. Resultaat stap 2'!$F:$F,MATCH(J160,'4b. Resultaat stap 2'!$R:$R,0))</f>
        <v>#N/A</v>
      </c>
      <c r="N160" s="109" t="e">
        <f>INDEX('4b. Resultaat stap 2'!G:G,MATCH($J160,'4b. Resultaat stap 2'!R:R,0))</f>
        <v>#N/A</v>
      </c>
      <c r="O160" s="109" t="e">
        <f>INDEX('4b. Resultaat stap 2'!H:H,MATCH($J160,'4b. Resultaat stap 2'!R:R,0))</f>
        <v>#N/A</v>
      </c>
      <c r="P160" s="109" t="e">
        <f>INDEX('4b. Resultaat stap 2'!I:I,MATCH($J160,'4b. Resultaat stap 2'!R:R,0))</f>
        <v>#N/A</v>
      </c>
      <c r="Q160" s="109" t="e">
        <f>INDEX('4b. Resultaat stap 2'!J:J,MATCH($J160,'4b. Resultaat stap 2'!R:R,0))</f>
        <v>#N/A</v>
      </c>
      <c r="R160" s="109" t="e">
        <f>INDEX('4b. Resultaat stap 2'!K:K,MATCH($J160,'4b. Resultaat stap 2'!R:R,0))</f>
        <v>#N/A</v>
      </c>
      <c r="S160" s="109" t="e">
        <f>INDEX('4b. Resultaat stap 2'!L:L,MATCH($J160,'4b. Resultaat stap 2'!R:R,0))</f>
        <v>#N/A</v>
      </c>
      <c r="T160" s="109" t="e">
        <f>INDEX('4b. Resultaat stap 2'!M:M,MATCH($J160,'4b. Resultaat stap 2'!R:R,0))</f>
        <v>#N/A</v>
      </c>
      <c r="U160" s="109" t="e">
        <f>INDEX('4b. Resultaat stap 2'!N:N,MATCH($J160,'4b. Resultaat stap 2'!R:R,0))</f>
        <v>#N/A</v>
      </c>
      <c r="V160" s="109" t="e">
        <f>INDEX('4b. Resultaat stap 2'!O:O,MATCH($J160,'4b. Resultaat stap 2'!R:R,0))</f>
        <v>#N/A</v>
      </c>
      <c r="W160" s="109" t="str">
        <f>INDEX('4c. Resultaat stap 3'!G:G,MATCH($K160,'4c. Resultaat stap 3'!T:T,0))</f>
        <v>Laag</v>
      </c>
      <c r="X160" s="109" t="str">
        <f>INDEX('4c. Resultaat stap 3'!H:H,MATCH($K160,'4c. Resultaat stap 3'!T:T,0))</f>
        <v>Opvolging van strategie heeft beperkte directe financiële impact maar is belangrijk (5-10% van de jaaromzet)</v>
      </c>
      <c r="Y160" s="109" t="str">
        <f>INDEX('4c. Resultaat stap 3'!I:I,MATCH($K160,'4c. Resultaat stap 3'!T:T,0))</f>
        <v>Gemiddeld</v>
      </c>
      <c r="Z160" s="109" t="str">
        <f>INDEX('4c. Resultaat stap 3'!J:J,MATCH($K160,'4c. Resultaat stap 3'!T:T,0))</f>
        <v>Fouten kunnen aanzienlijke impact hebben, resulterend in eenmalige negatieve persberichten.</v>
      </c>
      <c r="AA160" s="109" t="str">
        <f>INDEX('4c. Resultaat stap 3'!K:K,MATCH($K160,'4c. Resultaat stap 3'!T:T,0))</f>
        <v>Groot</v>
      </c>
      <c r="AB160" s="109" t="str">
        <f>INDEX('4c. Resultaat stap 3'!L:L,MATCH($K160,'4c. Resultaat stap 3'!T:T,0))</f>
        <v>Onbeschikbaarheid of incorrecte informatie kan leiden tot ernstige juridische gevolgen door niet-naleving van duurzaamheidsregulaties.</v>
      </c>
      <c r="AC160" s="109" t="str">
        <f>INDEX('4c. Resultaat stap 3'!M:M,MATCH($K160,'4c. Resultaat stap 3'!T:T,0))</f>
        <v>Gemiddeld</v>
      </c>
      <c r="AD160" s="109" t="str">
        <f>INDEX('4c. Resultaat stap 3'!N:N,MATCH($K160,'4c. Resultaat stap 3'!T:T,0))</f>
        <v>Maximaal één week onbeschikbaar zonder verstoring. Integriteitsproblemen veroorzaken aanzienlijke verstoring bij rapportage en opvolging van klimaatbeleid.</v>
      </c>
      <c r="AE160" s="109" t="str">
        <f>INDEX('4c. Resultaat stap 3'!O:O,MATCH($K160,'4c. Resultaat stap 3'!T:T,0))</f>
        <v>Laag</v>
      </c>
      <c r="AF160" s="109" t="str">
        <f>INDEX('4c. Resultaat stap 3'!P:P,MATCH($K160,'4c. Resultaat stap 3'!T:T,0))</f>
        <v>Beschikbaarheidsproblemen hebben een beperkte impact, met maximaal 20% van de processen geïmpacteerd.</v>
      </c>
      <c r="AG160" s="109" t="str">
        <f>INDEX('4c. Resultaat stap 3'!Q:Q,MATCH($K160,'4c. Resultaat stap 3'!T:T,0))</f>
        <v>Groot</v>
      </c>
      <c r="AH160" s="109">
        <f t="shared" si="10"/>
        <v>0</v>
      </c>
      <c r="AI160" s="109" t="str">
        <f t="shared" si="11"/>
        <v>Niet kritiek</v>
      </c>
      <c r="AJ160" s="109" t="s">
        <v>198</v>
      </c>
      <c r="AK160" s="109"/>
      <c r="AL160" s="109" t="s">
        <v>2250</v>
      </c>
      <c r="AM160" s="109"/>
      <c r="AN160" s="109"/>
    </row>
    <row r="161" spans="1:40" ht="75" x14ac:dyDescent="0.25">
      <c r="A161" s="111" t="s">
        <v>71</v>
      </c>
      <c r="B161" s="109" t="s">
        <v>80</v>
      </c>
      <c r="C161" s="109" t="s">
        <v>81</v>
      </c>
      <c r="D161" s="111">
        <v>681</v>
      </c>
      <c r="E161" s="10" t="s">
        <v>596</v>
      </c>
      <c r="F161" s="109" t="s">
        <v>2265</v>
      </c>
      <c r="G161" s="79" t="s">
        <v>142</v>
      </c>
      <c r="H161" s="110" t="str">
        <f>INDEX('4a. Resultaat stap 1'!E:E,MATCH($J161,'4a. Resultaat stap 1'!I:I,0))</f>
        <v>Ja</v>
      </c>
      <c r="I161" s="110" t="str">
        <f>INDEX(Datavalidatie!$L$2:$L$28,MATCH(Table325[[#This Row],[CATEGORIE_DOMEIN_GROEP]],Datavalidatie!$K$2:$K$28,0))</f>
        <v>Ja</v>
      </c>
      <c r="J161" s="110" t="str">
        <f t="shared" si="8"/>
        <v>Management proces_Strategisch beheer_Duurzaamheidsbeleid</v>
      </c>
      <c r="K161" s="110" t="str">
        <f t="shared" si="9"/>
        <v>Management proces_Strategisch beheer_Duurzaamheidsbeleid_Rapporteren over klimaatvisie en - strategie (al dan niet i.k.v. burgemeesterconvenanten en het Lokaal Energie- en Klimaatpact (LEKP))</v>
      </c>
      <c r="L161" s="109" t="e">
        <f>INDEX('4b. Resultaat stap 2'!E:E,MATCH($J161,'4b. Resultaat stap 2'!R:R,0))</f>
        <v>#N/A</v>
      </c>
      <c r="M161" s="109" t="e">
        <f>INDEX('4b. Resultaat stap 2'!$F:$F,MATCH(J161,'4b. Resultaat stap 2'!$R:$R,0))</f>
        <v>#N/A</v>
      </c>
      <c r="N161" s="109" t="e">
        <f>INDEX('4b. Resultaat stap 2'!G:G,MATCH($J161,'4b. Resultaat stap 2'!R:R,0))</f>
        <v>#N/A</v>
      </c>
      <c r="O161" s="109" t="e">
        <f>INDEX('4b. Resultaat stap 2'!H:H,MATCH($J161,'4b. Resultaat stap 2'!R:R,0))</f>
        <v>#N/A</v>
      </c>
      <c r="P161" s="109" t="e">
        <f>INDEX('4b. Resultaat stap 2'!I:I,MATCH($J161,'4b. Resultaat stap 2'!R:R,0))</f>
        <v>#N/A</v>
      </c>
      <c r="Q161" s="109" t="e">
        <f>INDEX('4b. Resultaat stap 2'!J:J,MATCH($J161,'4b. Resultaat stap 2'!R:R,0))</f>
        <v>#N/A</v>
      </c>
      <c r="R161" s="109" t="e">
        <f>INDEX('4b. Resultaat stap 2'!K:K,MATCH($J161,'4b. Resultaat stap 2'!R:R,0))</f>
        <v>#N/A</v>
      </c>
      <c r="S161" s="109" t="e">
        <f>INDEX('4b. Resultaat stap 2'!L:L,MATCH($J161,'4b. Resultaat stap 2'!R:R,0))</f>
        <v>#N/A</v>
      </c>
      <c r="T161" s="109" t="e">
        <f>INDEX('4b. Resultaat stap 2'!M:M,MATCH($J161,'4b. Resultaat stap 2'!R:R,0))</f>
        <v>#N/A</v>
      </c>
      <c r="U161" s="109" t="e">
        <f>INDEX('4b. Resultaat stap 2'!N:N,MATCH($J161,'4b. Resultaat stap 2'!R:R,0))</f>
        <v>#N/A</v>
      </c>
      <c r="V161" s="109" t="e">
        <f>INDEX('4b. Resultaat stap 2'!O:O,MATCH($J161,'4b. Resultaat stap 2'!R:R,0))</f>
        <v>#N/A</v>
      </c>
      <c r="W161" s="109" t="str">
        <f>INDEX('4c. Resultaat stap 3'!G:G,MATCH($K161,'4c. Resultaat stap 3'!T:T,0))</f>
        <v>Laag</v>
      </c>
      <c r="X161" s="109" t="str">
        <f>INDEX('4c. Resultaat stap 3'!H:H,MATCH($K161,'4c. Resultaat stap 3'!T:T,0))</f>
        <v>Rapportage heeft beperkte directe financiële impact maar is belangrijk (5-10% van de jaaromzet)</v>
      </c>
      <c r="Y161" s="109" t="str">
        <f>INDEX('4c. Resultaat stap 3'!I:I,MATCH($K161,'4c. Resultaat stap 3'!T:T,0))</f>
        <v>Gemiddeld</v>
      </c>
      <c r="Z161" s="109" t="str">
        <f>INDEX('4c. Resultaat stap 3'!J:J,MATCH($K161,'4c. Resultaat stap 3'!T:T,0))</f>
        <v>Fouten kunnen aanzienlijke impact hebben, resulterend in eenmalige negatieve persberichten.</v>
      </c>
      <c r="AA161" s="109" t="str">
        <f>INDEX('4c. Resultaat stap 3'!K:K,MATCH($K161,'4c. Resultaat stap 3'!T:T,0))</f>
        <v>Groot</v>
      </c>
      <c r="AB161" s="109" t="str">
        <f>INDEX('4c. Resultaat stap 3'!L:L,MATCH($K161,'4c. Resultaat stap 3'!T:T,0))</f>
        <v>Bij fouten of onbeschikbaarheid kunnen ernstige juridische gevolgen ontstaan door niet-naleving van rapportageregulaties.</v>
      </c>
      <c r="AC161" s="109" t="str">
        <f>INDEX('4c. Resultaat stap 3'!M:M,MATCH($K161,'4c. Resultaat stap 3'!T:T,0))</f>
        <v>Gemiddeld</v>
      </c>
      <c r="AD161" s="109" t="str">
        <f>INDEX('4c. Resultaat stap 3'!N:N,MATCH($K161,'4c. Resultaat stap 3'!T:T,0))</f>
        <v>Maximaal één week onbeschikbaar zonder verstoring. Gebrek aan integriteit veroorzaakt aanzienlijke verstoring bij rapportage over strategische klimaatvisie.</v>
      </c>
      <c r="AE161" s="109" t="str">
        <f>INDEX('4c. Resultaat stap 3'!O:O,MATCH($K161,'4c. Resultaat stap 3'!T:T,0))</f>
        <v>Laag</v>
      </c>
      <c r="AF161" s="109" t="str">
        <f>INDEX('4c. Resultaat stap 3'!P:P,MATCH($K161,'4c. Resultaat stap 3'!T:T,0))</f>
        <v>Beschikbaarheidsproblemen hebben een beperkte impact, met maximaal 20% van de processen geïmpacteerd.</v>
      </c>
      <c r="AG161" s="109" t="str">
        <f>INDEX('4c. Resultaat stap 3'!Q:Q,MATCH($K161,'4c. Resultaat stap 3'!T:T,0))</f>
        <v>Groot</v>
      </c>
      <c r="AH161" s="109">
        <f t="shared" si="10"/>
        <v>0</v>
      </c>
      <c r="AI161" s="109" t="str">
        <f t="shared" si="11"/>
        <v>Niet kritiek</v>
      </c>
      <c r="AJ161" s="109" t="s">
        <v>198</v>
      </c>
      <c r="AK161" s="109"/>
      <c r="AL161" s="109" t="s">
        <v>2250</v>
      </c>
      <c r="AM161" s="109"/>
      <c r="AN161" s="109"/>
    </row>
    <row r="162" spans="1:40" ht="165" x14ac:dyDescent="0.25">
      <c r="A162" s="109" t="s">
        <v>71</v>
      </c>
      <c r="B162" s="109" t="s">
        <v>80</v>
      </c>
      <c r="C162" s="109" t="s">
        <v>214</v>
      </c>
      <c r="D162" s="109">
        <v>439</v>
      </c>
      <c r="E162" s="109" t="s">
        <v>791</v>
      </c>
      <c r="F162" s="109" t="s">
        <v>2265</v>
      </c>
      <c r="G162" s="79" t="s">
        <v>137</v>
      </c>
      <c r="H162" s="110" t="str">
        <f>INDEX('4a. Resultaat stap 1'!E:E,MATCH($J162,'4a. Resultaat stap 1'!I:I,0))</f>
        <v>Nee</v>
      </c>
      <c r="I162" s="110" t="e">
        <f>INDEX(Datavalidatie!$L$2:$L$28,MATCH(Table325[[#This Row],[CATEGORIE_DOMEIN_GROEP]],Datavalidatie!$K$2:$K$28,0))</f>
        <v>#N/A</v>
      </c>
      <c r="J162" s="110" t="str">
        <f t="shared" si="8"/>
        <v>Management proces_Strategisch beheer_Samenwerking, fusies, regiovorming en verzelfstandiging</v>
      </c>
      <c r="K162" s="110" t="str">
        <f t="shared" si="9"/>
        <v>Management proces_Strategisch beheer_Samenwerking, fusies, regiovorming en verzelfstandiging_Beheren van oprichting vereniging</v>
      </c>
      <c r="L162" s="109" t="str">
        <f>INDEX('4b. Resultaat stap 2'!E:E,MATCH($J162,'4b. Resultaat stap 2'!R:R,0))</f>
        <v>Kritiek</v>
      </c>
      <c r="M162" s="109" t="str">
        <f>INDEX('4b. Resultaat stap 2'!$F:$F,MATCH(J162,'4b. Resultaat stap 2'!$R:$R,0))</f>
        <v>Directe impact op organisatorische veranderingen, met zeer ernstige financiële gevolgen bij problemen.</v>
      </c>
      <c r="N162" s="109" t="str">
        <f>INDEX('4b. Resultaat stap 2'!G:G,MATCH($J162,'4b. Resultaat stap 2'!R:R,0))</f>
        <v>Kritiek</v>
      </c>
      <c r="O162" s="109" t="str">
        <f>INDEX('4b. Resultaat stap 2'!H:H,MATCH($J162,'4b. Resultaat stap 2'!R:R,0))</f>
        <v>De onbeschikbaarheid, lekkage of aanpassing van informatie heeft een zeer ernstige impact op de reputatie van het lokaal bestuur. Dit zal een continue negatieve berichtgeving in de pers met zich meebrengen (er heerst een 'schandaalsfeer').</v>
      </c>
      <c r="P162" s="109" t="str">
        <f>INDEX('4b. Resultaat stap 2'!I:I,MATCH($J162,'4b. Resultaat stap 2'!R:R,0))</f>
        <v>Kritiek</v>
      </c>
      <c r="Q162" s="109" t="str">
        <f>INDEX('4b. Resultaat stap 2'!J:J,MATCH($J162,'4b. Resultaat stap 2'!R:R,0))</f>
        <v>De onbeschikbaarheid, lekkage of aanpassing van informatie kan leiden tot zeer ernstige juridische gevolgen zoals juridische vervolging.</v>
      </c>
      <c r="R162" s="109" t="str">
        <f>INDEX('4b. Resultaat stap 2'!K:K,MATCH($J162,'4b. Resultaat stap 2'!R:R,0))</f>
        <v>Kritiek</v>
      </c>
      <c r="S162" s="109" t="str">
        <f>INDEX('4b. Resultaat stap 2'!L:L,MATCH($J162,'4b. Resultaat stap 2'!R:R,0))</f>
        <v>De onbeschikbaarheid, lekkage of aanpassing van informatie veroorzaakt een zeer ernstige verstoring van de dienstverlening. Het proces kan maximaal 24 uur onbeschikbaar zijn zonder gevolgen voor de dienstverlening.</v>
      </c>
      <c r="T162" s="109" t="str">
        <f>INDEX('4b. Resultaat stap 2'!M:M,MATCH($J162,'4b. Resultaat stap 2'!R:R,0))</f>
        <v>Kritiek</v>
      </c>
      <c r="U162" s="109" t="str">
        <f>INDEX('4b. Resultaat stap 2'!N:N,MATCH($J162,'4b. Resultaat stap 2'!R:R,0))</f>
        <v>De onbeschikbaarheid of incorrectheid van informatie heeft een zeer ernstige impact op samenwerking, fusies, regiovorming en verzelfstandiging, met een compensatie voor gebruikers onmogelijk en meer dan 75% van de gebruikers geïmpacteerd.</v>
      </c>
      <c r="V162" s="109" t="str">
        <f>INDEX('4b. Resultaat stap 2'!O:O,MATCH($J162,'4b. Resultaat stap 2'!R:R,0))</f>
        <v>Kritiek</v>
      </c>
      <c r="W162" s="109" t="str">
        <f>INDEX('4c. Resultaat stap 3'!G:G,MATCH($K162,'4c. Resultaat stap 3'!T:T,0))</f>
        <v>Gemiddeld</v>
      </c>
      <c r="X162" s="109" t="str">
        <f>INDEX('4c. Resultaat stap 3'!H:H,MATCH($K162,'4c. Resultaat stap 3'!T:T,0))</f>
        <v>Het beheren van de oprichting van verenigingen is essentieel voor de juridische en operationele structuur van de gemeente. Problemen met beschikbaarheid, betrouwbaarheid of integriteit van informatie kunnen leiden tot aanzienlijke financiële gevolgen, zoals juridische kosten, verlies van subsidies en verlies van vertrouwen, met financiële schade van 10-15% van de jaaromzet.</v>
      </c>
      <c r="Y162" s="109" t="str">
        <f>INDEX('4c. Resultaat stap 3'!I:I,MATCH($K162,'4c. Resultaat stap 3'!T:T,0))</f>
        <v>Groot</v>
      </c>
      <c r="Z162" s="109" t="str">
        <f>INDEX('4c. Resultaat stap 3'!J:J,MATCH($K162,'4c. Resultaat stap 3'!T:T,0))</f>
        <v>Problemen met beschikbaarheid, betrouwbaarheid of integriteit van informatie kunnen leiden tot  ernstige reputatieschade, resulterend in enkele dagen negatieve berichtgeving. Dit proces is cruciaal voor de juridische en operationele structuur van samenwerkingsverbanden.</v>
      </c>
      <c r="AA162" s="109" t="str">
        <f>INDEX('4c. Resultaat stap 3'!K:K,MATCH($K162,'4c. Resultaat stap 3'!T:T,0))</f>
        <v>Groot</v>
      </c>
      <c r="AB162" s="109" t="str">
        <f>INDEX('4c. Resultaat stap 3'!L:L,MATCH($K162,'4c. Resultaat stap 3'!T:T,0))</f>
        <v>De onbeschikbaarheid, lekkage of aanpassing van informatie kan leiden tot ernstige juridische gevolgen zoals boetes, gezien het belang van correcte informatie voor het beheren van de oprichting van verenigingen en naleving van wettelijke vereisten.</v>
      </c>
      <c r="AC162" s="109" t="str">
        <f>INDEX('4c. Resultaat stap 3'!M:M,MATCH($K162,'4c. Resultaat stap 3'!T:T,0))</f>
        <v>Groot</v>
      </c>
      <c r="AD162" s="109" t="str">
        <f>INDEX('4c. Resultaat stap 3'!N:N,MATCH($K162,'4c. Resultaat stap 3'!T:T,0))</f>
        <v>De onbeschikbaarheid, lekkage of aanpassing van informatie kan leiden tot ernstige verstoringen in de oprichting en werking van verenigingen, wat directe negatieve gevolgen heeft voor de operationele continuïteit en samenwerking tussen verschillende entiteiten.</v>
      </c>
      <c r="AE162" s="109" t="str">
        <f>INDEX('4c. Resultaat stap 3'!O:O,MATCH($K162,'4c. Resultaat stap 3'!T:T,0))</f>
        <v>Groot</v>
      </c>
      <c r="AF162" s="109" t="str">
        <f>INDEX('4c. Resultaat stap 3'!P:P,MATCH($K162,'4c. Resultaat stap 3'!T:T,0))</f>
        <v xml:space="preserve">De onbeschikbaarheid, lekkage of aanpassing van informatie in dit proces kan leiden tot ernstige verstoringen in de oprichting en werking van verenigingen, waarbij tot 75% van de gebruikers (organisaties en burgers) wordt geïmpacteerd. </v>
      </c>
      <c r="AG162" s="109" t="str">
        <f>INDEX('4c. Resultaat stap 3'!Q:Q,MATCH($K162,'4c. Resultaat stap 3'!T:T,0))</f>
        <v>Groot</v>
      </c>
      <c r="AH162" s="109">
        <f t="shared" si="10"/>
        <v>0</v>
      </c>
      <c r="AI162" s="109" t="str">
        <f t="shared" si="11"/>
        <v>Niet kritiek</v>
      </c>
      <c r="AJ162" s="109" t="s">
        <v>198</v>
      </c>
      <c r="AK162" s="109"/>
      <c r="AL162" s="109" t="s">
        <v>2250</v>
      </c>
      <c r="AM162" s="109"/>
      <c r="AN162" s="109"/>
    </row>
    <row r="163" spans="1:40" ht="165" x14ac:dyDescent="0.25">
      <c r="A163" s="109" t="s">
        <v>71</v>
      </c>
      <c r="B163" s="109" t="s">
        <v>80</v>
      </c>
      <c r="C163" s="109" t="s">
        <v>214</v>
      </c>
      <c r="D163" s="109">
        <v>457</v>
      </c>
      <c r="E163" s="109" t="s">
        <v>792</v>
      </c>
      <c r="F163" s="109" t="s">
        <v>2265</v>
      </c>
      <c r="G163" s="79" t="s">
        <v>139</v>
      </c>
      <c r="H163" s="110" t="str">
        <f>INDEX('4a. Resultaat stap 1'!E:E,MATCH($J163,'4a. Resultaat stap 1'!I:I,0))</f>
        <v>Nee</v>
      </c>
      <c r="I163" s="110" t="e">
        <f>INDEX(Datavalidatie!$L$2:$L$28,MATCH(Table325[[#This Row],[CATEGORIE_DOMEIN_GROEP]],Datavalidatie!$K$2:$K$28,0))</f>
        <v>#N/A</v>
      </c>
      <c r="J163" s="110" t="str">
        <f t="shared" si="8"/>
        <v>Management proces_Strategisch beheer_Samenwerking, fusies, regiovorming en verzelfstandiging</v>
      </c>
      <c r="K163" s="110" t="str">
        <f t="shared" si="9"/>
        <v>Management proces_Strategisch beheer_Samenwerking, fusies, regiovorming en verzelfstandiging_Opvolgen van Autonoom GemeenteBedrijf (AGB), welzijnsvereniging/zorgbedrijf en overige IVA's/EVA's/VZW's</v>
      </c>
      <c r="L163" s="109" t="str">
        <f>INDEX('4b. Resultaat stap 2'!E:E,MATCH($J163,'4b. Resultaat stap 2'!R:R,0))</f>
        <v>Kritiek</v>
      </c>
      <c r="M163" s="109" t="str">
        <f>INDEX('4b. Resultaat stap 2'!$F:$F,MATCH(J163,'4b. Resultaat stap 2'!$R:$R,0))</f>
        <v>Directe impact op organisatorische veranderingen, met zeer ernstige financiële gevolgen bij problemen.</v>
      </c>
      <c r="N163" s="109" t="str">
        <f>INDEX('4b. Resultaat stap 2'!G:G,MATCH($J163,'4b. Resultaat stap 2'!R:R,0))</f>
        <v>Kritiek</v>
      </c>
      <c r="O163" s="109" t="str">
        <f>INDEX('4b. Resultaat stap 2'!H:H,MATCH($J163,'4b. Resultaat stap 2'!R:R,0))</f>
        <v>De onbeschikbaarheid, lekkage of aanpassing van informatie heeft een zeer ernstige impact op de reputatie van het lokaal bestuur. Dit zal een continue negatieve berichtgeving in de pers met zich meebrengen (er heerst een 'schandaalsfeer').</v>
      </c>
      <c r="P163" s="109" t="str">
        <f>INDEX('4b. Resultaat stap 2'!I:I,MATCH($J163,'4b. Resultaat stap 2'!R:R,0))</f>
        <v>Kritiek</v>
      </c>
      <c r="Q163" s="109" t="str">
        <f>INDEX('4b. Resultaat stap 2'!J:J,MATCH($J163,'4b. Resultaat stap 2'!R:R,0))</f>
        <v>De onbeschikbaarheid, lekkage of aanpassing van informatie kan leiden tot zeer ernstige juridische gevolgen zoals juridische vervolging.</v>
      </c>
      <c r="R163" s="109" t="str">
        <f>INDEX('4b. Resultaat stap 2'!K:K,MATCH($J163,'4b. Resultaat stap 2'!R:R,0))</f>
        <v>Kritiek</v>
      </c>
      <c r="S163" s="109" t="str">
        <f>INDEX('4b. Resultaat stap 2'!L:L,MATCH($J163,'4b. Resultaat stap 2'!R:R,0))</f>
        <v>De onbeschikbaarheid, lekkage of aanpassing van informatie veroorzaakt een zeer ernstige verstoring van de dienstverlening. Het proces kan maximaal 24 uur onbeschikbaar zijn zonder gevolgen voor de dienstverlening.</v>
      </c>
      <c r="T163" s="109" t="str">
        <f>INDEX('4b. Resultaat stap 2'!M:M,MATCH($J163,'4b. Resultaat stap 2'!R:R,0))</f>
        <v>Kritiek</v>
      </c>
      <c r="U163" s="109" t="str">
        <f>INDEX('4b. Resultaat stap 2'!N:N,MATCH($J163,'4b. Resultaat stap 2'!R:R,0))</f>
        <v>De onbeschikbaarheid of incorrectheid van informatie heeft een zeer ernstige impact op samenwerking, fusies, regiovorming en verzelfstandiging, met een compensatie voor gebruikers onmogelijk en meer dan 75% van de gebruikers geïmpacteerd.</v>
      </c>
      <c r="V163" s="109" t="str">
        <f>INDEX('4b. Resultaat stap 2'!O:O,MATCH($J163,'4b. Resultaat stap 2'!R:R,0))</f>
        <v>Kritiek</v>
      </c>
      <c r="W163" s="109" t="str">
        <f>INDEX('4c. Resultaat stap 3'!G:G,MATCH($K163,'4c. Resultaat stap 3'!T:T,0))</f>
        <v>Gemiddeld</v>
      </c>
      <c r="X163" s="109" t="str">
        <f>INDEX('4c. Resultaat stap 3'!H:H,MATCH($K163,'4c. Resultaat stap 3'!T:T,0))</f>
        <v>Het opvolgen van AGB's, welzijnsverenigingen en andere entiteiten is cruciaal voor de operationele en financiële stabiliteit van de gemeente. Problemen met informatie kunnen leiden tot aanzienlijke financiële gevolgen, zoals juridische kosten, verlies van subsidies en verlies van vertrouwen, met financiële schade van 10-15% van de jaaromzet.</v>
      </c>
      <c r="Y163" s="109" t="str">
        <f>INDEX('4c. Resultaat stap 3'!I:I,MATCH($K163,'4c. Resultaat stap 3'!T:T,0))</f>
        <v>Gemiddeld</v>
      </c>
      <c r="Z163" s="109" t="str">
        <f>INDEX('4c. Resultaat stap 3'!J:J,MATCH($K163,'4c. Resultaat stap 3'!T:T,0))</f>
        <v>Problemen met beschikbaarheid, betrouwbaarheid of integriteit van informatie kunnen leiden tot aanzienlijke reputatieschade, resulterend in céénmalige negatieve berichtgeving. Dit proces is essentieel voor de governance en operationele werking van autonome entiteiten.</v>
      </c>
      <c r="AA163" s="109" t="str">
        <f>INDEX('4c. Resultaat stap 3'!K:K,MATCH($K163,'4c. Resultaat stap 3'!T:T,0))</f>
        <v>Kritiek</v>
      </c>
      <c r="AB163" s="109" t="str">
        <f>INDEX('4c. Resultaat stap 3'!L:L,MATCH($K163,'4c. Resultaat stap 3'!T:T,0))</f>
        <v>De onbeschikbaarheid, lekkage of aanpassing van informatie kan leiden tot zeer ernstige juridische gevolgen zoals juridische vervolging, gezien het belang van correcte informatie voor het opvolgen van AGB's, welzijnsverenigingen/zorgbedrijven en overige IVA's/EVA's/VZW's en naleving van wettelijke vereisten.</v>
      </c>
      <c r="AC163" s="109" t="str">
        <f>INDEX('4c. Resultaat stap 3'!M:M,MATCH($K163,'4c. Resultaat stap 3'!T:T,0))</f>
        <v>Groot</v>
      </c>
      <c r="AD163" s="109" t="str">
        <f>INDEX('4c. Resultaat stap 3'!N:N,MATCH($K163,'4c. Resultaat stap 3'!T:T,0))</f>
        <v>De onbeschikbaarheid, lekkage of aanpassing van informatie kan leiden tot ernstige verstoringen in de opvolging en werking van autonome gemeentebedrijven en welzijnsverenigingen, wat directe negatieve gevolgen heeft voor de operationele continuïteit en dienstverlening aan burgers.</v>
      </c>
      <c r="AE163" s="109" t="str">
        <f>INDEX('4c. Resultaat stap 3'!O:O,MATCH($K163,'4c. Resultaat stap 3'!T:T,0))</f>
        <v>Groot</v>
      </c>
      <c r="AF163" s="109" t="str">
        <f>INDEX('4c. Resultaat stap 3'!P:P,MATCH($K163,'4c. Resultaat stap 3'!T:T,0))</f>
        <v>De onbeschikbaarheid, lekkage of aanpassing van informatie in dit proces kan leiden tot ernstige verstoringen in de werking en opvolging van autonome gemeentebedrijven en welzijnsverenigingen, waarbij tot 75% van de gebruikers (organisaties en burgers) wordt geïmpacteerd. Een compensatie voor gebruikers is onmogelijk.</v>
      </c>
      <c r="AG163" s="109" t="str">
        <f>INDEX('4c. Resultaat stap 3'!Q:Q,MATCH($K163,'4c. Resultaat stap 3'!T:T,0))</f>
        <v>Kritiek</v>
      </c>
      <c r="AH163" s="109">
        <f t="shared" si="10"/>
        <v>1</v>
      </c>
      <c r="AI163" s="109" t="str">
        <f t="shared" si="11"/>
        <v>Kritiek</v>
      </c>
      <c r="AJ163" s="109" t="s">
        <v>198</v>
      </c>
      <c r="AK163" s="109"/>
      <c r="AL163" s="109" t="s">
        <v>2250</v>
      </c>
      <c r="AM163" s="109"/>
      <c r="AN163" s="109"/>
    </row>
    <row r="164" spans="1:40" ht="150" x14ac:dyDescent="0.25">
      <c r="A164" s="109" t="s">
        <v>71</v>
      </c>
      <c r="B164" s="109" t="s">
        <v>80</v>
      </c>
      <c r="C164" s="109" t="s">
        <v>214</v>
      </c>
      <c r="D164" s="109">
        <v>716</v>
      </c>
      <c r="E164" s="109" t="s">
        <v>793</v>
      </c>
      <c r="F164" s="109" t="s">
        <v>2265</v>
      </c>
      <c r="G164" s="79" t="s">
        <v>139</v>
      </c>
      <c r="H164" s="110" t="str">
        <f>INDEX('4a. Resultaat stap 1'!E:E,MATCH($J164,'4a. Resultaat stap 1'!I:I,0))</f>
        <v>Nee</v>
      </c>
      <c r="I164" s="110" t="e">
        <f>INDEX(Datavalidatie!$L$2:$L$28,MATCH(Table325[[#This Row],[CATEGORIE_DOMEIN_GROEP]],Datavalidatie!$K$2:$K$28,0))</f>
        <v>#N/A</v>
      </c>
      <c r="J164" s="110" t="str">
        <f t="shared" si="8"/>
        <v>Management proces_Strategisch beheer_Samenwerking, fusies, regiovorming en verzelfstandiging</v>
      </c>
      <c r="K164" s="110" t="str">
        <f t="shared" si="9"/>
        <v>Management proces_Strategisch beheer_Samenwerking, fusies, regiovorming en verzelfstandiging_Beheren van regiovorming/fusies</v>
      </c>
      <c r="L164" s="109" t="str">
        <f>INDEX('4b. Resultaat stap 2'!E:E,MATCH($J164,'4b. Resultaat stap 2'!R:R,0))</f>
        <v>Kritiek</v>
      </c>
      <c r="M164" s="109" t="str">
        <f>INDEX('4b. Resultaat stap 2'!$F:$F,MATCH(J164,'4b. Resultaat stap 2'!$R:$R,0))</f>
        <v>Directe impact op organisatorische veranderingen, met zeer ernstige financiële gevolgen bij problemen.</v>
      </c>
      <c r="N164" s="109" t="str">
        <f>INDEX('4b. Resultaat stap 2'!G:G,MATCH($J164,'4b. Resultaat stap 2'!R:R,0))</f>
        <v>Kritiek</v>
      </c>
      <c r="O164" s="109" t="str">
        <f>INDEX('4b. Resultaat stap 2'!H:H,MATCH($J164,'4b. Resultaat stap 2'!R:R,0))</f>
        <v>De onbeschikbaarheid, lekkage of aanpassing van informatie heeft een zeer ernstige impact op de reputatie van het lokaal bestuur. Dit zal een continue negatieve berichtgeving in de pers met zich meebrengen (er heerst een 'schandaalsfeer').</v>
      </c>
      <c r="P164" s="109" t="str">
        <f>INDEX('4b. Resultaat stap 2'!I:I,MATCH($J164,'4b. Resultaat stap 2'!R:R,0))</f>
        <v>Kritiek</v>
      </c>
      <c r="Q164" s="109" t="str">
        <f>INDEX('4b. Resultaat stap 2'!J:J,MATCH($J164,'4b. Resultaat stap 2'!R:R,0))</f>
        <v>De onbeschikbaarheid, lekkage of aanpassing van informatie kan leiden tot zeer ernstige juridische gevolgen zoals juridische vervolging.</v>
      </c>
      <c r="R164" s="109" t="str">
        <f>INDEX('4b. Resultaat stap 2'!K:K,MATCH($J164,'4b. Resultaat stap 2'!R:R,0))</f>
        <v>Kritiek</v>
      </c>
      <c r="S164" s="109" t="str">
        <f>INDEX('4b. Resultaat stap 2'!L:L,MATCH($J164,'4b. Resultaat stap 2'!R:R,0))</f>
        <v>De onbeschikbaarheid, lekkage of aanpassing van informatie veroorzaakt een zeer ernstige verstoring van de dienstverlening. Het proces kan maximaal 24 uur onbeschikbaar zijn zonder gevolgen voor de dienstverlening.</v>
      </c>
      <c r="T164" s="109" t="str">
        <f>INDEX('4b. Resultaat stap 2'!M:M,MATCH($J164,'4b. Resultaat stap 2'!R:R,0))</f>
        <v>Kritiek</v>
      </c>
      <c r="U164" s="109" t="str">
        <f>INDEX('4b. Resultaat stap 2'!N:N,MATCH($J164,'4b. Resultaat stap 2'!R:R,0))</f>
        <v>De onbeschikbaarheid of incorrectheid van informatie heeft een zeer ernstige impact op samenwerking, fusies, regiovorming en verzelfstandiging, met een compensatie voor gebruikers onmogelijk en meer dan 75% van de gebruikers geïmpacteerd.</v>
      </c>
      <c r="V164" s="109" t="str">
        <f>INDEX('4b. Resultaat stap 2'!O:O,MATCH($J164,'4b. Resultaat stap 2'!R:R,0))</f>
        <v>Kritiek</v>
      </c>
      <c r="W164" s="109" t="str">
        <f>INDEX('4c. Resultaat stap 3'!G:G,MATCH($K164,'4c. Resultaat stap 3'!T:T,0))</f>
        <v>Kritiek</v>
      </c>
      <c r="X164" s="109" t="str">
        <f>INDEX('4c. Resultaat stap 3'!H:H,MATCH($K164,'4c. Resultaat stap 3'!T:T,0))</f>
        <v>Het beheren van regiovorming en fusies is belangrijk voor de strategische ontwikkeling en efficiëntie van de gemeente. Problemen met informatie kunnen leiden tot zeer ernstige financiële gevolgen, zoals juridische kosten, verlies van subsidies en verlies van vertrouwen, met financiële schade van meer dan 20% van de jaaromzet.</v>
      </c>
      <c r="Y164" s="109" t="str">
        <f>INDEX('4c. Resultaat stap 3'!I:I,MATCH($K164,'4c. Resultaat stap 3'!T:T,0))</f>
        <v>Gemiddeld</v>
      </c>
      <c r="Z164" s="109" t="str">
        <f>INDEX('4c. Resultaat stap 3'!J:J,MATCH($K164,'4c. Resultaat stap 3'!T:T,0))</f>
        <v>Problemen met beschikbaarheid, betrouwbaarheid of integriteit van informatie kunnen leiden tot aanzienlijke reputatieschade, resulterend in éénmalige negatieve berichtgeving. Dit proces is belangrijk voor de strategische herstructurering en samenwerking tussen gemeenten.</v>
      </c>
      <c r="AA164" s="109" t="str">
        <f>INDEX('4c. Resultaat stap 3'!K:K,MATCH($K164,'4c. Resultaat stap 3'!T:T,0))</f>
        <v>Kritiek</v>
      </c>
      <c r="AB164" s="109" t="str">
        <f>INDEX('4c. Resultaat stap 3'!L:L,MATCH($K164,'4c. Resultaat stap 3'!T:T,0))</f>
        <v>De onbeschikbaarheid, lekkage of aanpassing van informatie kan leiden tot zeer ernstige juridische gevolgen zoals juridische vervolging, gezien het belang van correcte informatie voor het beheren van regiovorming en fusies en naleving van wettelijke vereisten.</v>
      </c>
      <c r="AC164" s="109" t="str">
        <f>INDEX('4c. Resultaat stap 3'!M:M,MATCH($K164,'4c. Resultaat stap 3'!T:T,0))</f>
        <v>Groot</v>
      </c>
      <c r="AD164" s="109" t="str">
        <f>INDEX('4c. Resultaat stap 3'!N:N,MATCH($K164,'4c. Resultaat stap 3'!T:T,0))</f>
        <v>De onbeschikbaarheid, lekkage of aanpassing van informatie kan leiden tot ernstige verstoringen in de regiovorming en fusieprocessen, wat directe negatieve gevolgen heeft voor de operationele continuïteit en efficiëntie van lokale besturen.</v>
      </c>
      <c r="AE164" s="109" t="str">
        <f>INDEX('4c. Resultaat stap 3'!O:O,MATCH($K164,'4c. Resultaat stap 3'!T:T,0))</f>
        <v>Groot</v>
      </c>
      <c r="AF164" s="109" t="str">
        <f>INDEX('4c. Resultaat stap 3'!P:P,MATCH($K164,'4c. Resultaat stap 3'!T:T,0))</f>
        <v xml:space="preserve">De onbeschikbaarheid, lekkage of aanpassing van informatie in dit proces kan leiden tot ernstige verstoringen in de regiovorming en fusies, waarbij tot 75% van de gebruikers (organisaties en burgers) wordt geïmpacteerd. </v>
      </c>
      <c r="AG164" s="109" t="str">
        <f>INDEX('4c. Resultaat stap 3'!Q:Q,MATCH($K164,'4c. Resultaat stap 3'!T:T,0))</f>
        <v>Kritiek</v>
      </c>
      <c r="AH164" s="109">
        <f t="shared" si="10"/>
        <v>2</v>
      </c>
      <c r="AI164" s="109" t="str">
        <f t="shared" si="11"/>
        <v>Kritiek</v>
      </c>
      <c r="AJ164" s="109" t="s">
        <v>198</v>
      </c>
      <c r="AK164" s="109"/>
      <c r="AL164" s="109" t="s">
        <v>2250</v>
      </c>
      <c r="AM164" s="109"/>
      <c r="AN164" s="109"/>
    </row>
    <row r="165" spans="1:40" ht="150" x14ac:dyDescent="0.25">
      <c r="A165" s="109" t="s">
        <v>71</v>
      </c>
      <c r="B165" s="109" t="s">
        <v>80</v>
      </c>
      <c r="C165" s="109" t="s">
        <v>214</v>
      </c>
      <c r="D165" s="109">
        <v>717</v>
      </c>
      <c r="E165" s="109" t="s">
        <v>794</v>
      </c>
      <c r="F165" s="109" t="s">
        <v>2265</v>
      </c>
      <c r="G165" s="79" t="s">
        <v>139</v>
      </c>
      <c r="H165" s="110" t="str">
        <f>INDEX('4a. Resultaat stap 1'!E:E,MATCH($J165,'4a. Resultaat stap 1'!I:I,0))</f>
        <v>Nee</v>
      </c>
      <c r="I165" s="110" t="e">
        <f>INDEX(Datavalidatie!$L$2:$L$28,MATCH(Table325[[#This Row],[CATEGORIE_DOMEIN_GROEP]],Datavalidatie!$K$2:$K$28,0))</f>
        <v>#N/A</v>
      </c>
      <c r="J165" s="110" t="str">
        <f t="shared" si="8"/>
        <v>Management proces_Strategisch beheer_Samenwerking, fusies, regiovorming en verzelfstandiging</v>
      </c>
      <c r="K165" s="110" t="str">
        <f t="shared" si="9"/>
        <v>Management proces_Strategisch beheer_Samenwerking, fusies, regiovorming en verzelfstandiging_Beheren van samenwerking intergemeentelijke samenwerkingsverbanden (intercommunales)/projectverenigingen</v>
      </c>
      <c r="L165" s="109" t="str">
        <f>INDEX('4b. Resultaat stap 2'!E:E,MATCH($J165,'4b. Resultaat stap 2'!R:R,0))</f>
        <v>Kritiek</v>
      </c>
      <c r="M165" s="109" t="str">
        <f>INDEX('4b. Resultaat stap 2'!$F:$F,MATCH(J165,'4b. Resultaat stap 2'!$R:$R,0))</f>
        <v>Directe impact op organisatorische veranderingen, met zeer ernstige financiële gevolgen bij problemen.</v>
      </c>
      <c r="N165" s="109" t="str">
        <f>INDEX('4b. Resultaat stap 2'!G:G,MATCH($J165,'4b. Resultaat stap 2'!R:R,0))</f>
        <v>Kritiek</v>
      </c>
      <c r="O165" s="109" t="str">
        <f>INDEX('4b. Resultaat stap 2'!H:H,MATCH($J165,'4b. Resultaat stap 2'!R:R,0))</f>
        <v>De onbeschikbaarheid, lekkage of aanpassing van informatie heeft een zeer ernstige impact op de reputatie van het lokaal bestuur. Dit zal een continue negatieve berichtgeving in de pers met zich meebrengen (er heerst een 'schandaalsfeer').</v>
      </c>
      <c r="P165" s="109" t="str">
        <f>INDEX('4b. Resultaat stap 2'!I:I,MATCH($J165,'4b. Resultaat stap 2'!R:R,0))</f>
        <v>Kritiek</v>
      </c>
      <c r="Q165" s="109" t="str">
        <f>INDEX('4b. Resultaat stap 2'!J:J,MATCH($J165,'4b. Resultaat stap 2'!R:R,0))</f>
        <v>De onbeschikbaarheid, lekkage of aanpassing van informatie kan leiden tot zeer ernstige juridische gevolgen zoals juridische vervolging.</v>
      </c>
      <c r="R165" s="109" t="str">
        <f>INDEX('4b. Resultaat stap 2'!K:K,MATCH($J165,'4b. Resultaat stap 2'!R:R,0))</f>
        <v>Kritiek</v>
      </c>
      <c r="S165" s="109" t="str">
        <f>INDEX('4b. Resultaat stap 2'!L:L,MATCH($J165,'4b. Resultaat stap 2'!R:R,0))</f>
        <v>De onbeschikbaarheid, lekkage of aanpassing van informatie veroorzaakt een zeer ernstige verstoring van de dienstverlening. Het proces kan maximaal 24 uur onbeschikbaar zijn zonder gevolgen voor de dienstverlening.</v>
      </c>
      <c r="T165" s="109" t="str">
        <f>INDEX('4b. Resultaat stap 2'!M:M,MATCH($J165,'4b. Resultaat stap 2'!R:R,0))</f>
        <v>Kritiek</v>
      </c>
      <c r="U165" s="109" t="str">
        <f>INDEX('4b. Resultaat stap 2'!N:N,MATCH($J165,'4b. Resultaat stap 2'!R:R,0))</f>
        <v>De onbeschikbaarheid of incorrectheid van informatie heeft een zeer ernstige impact op samenwerking, fusies, regiovorming en verzelfstandiging, met een compensatie voor gebruikers onmogelijk en meer dan 75% van de gebruikers geïmpacteerd.</v>
      </c>
      <c r="V165" s="109" t="str">
        <f>INDEX('4b. Resultaat stap 2'!O:O,MATCH($J165,'4b. Resultaat stap 2'!R:R,0))</f>
        <v>Kritiek</v>
      </c>
      <c r="W165" s="109" t="str">
        <f>INDEX('4c. Resultaat stap 3'!G:G,MATCH($K165,'4c. Resultaat stap 3'!T:T,0))</f>
        <v>Gemiddeld</v>
      </c>
      <c r="X165" s="109" t="str">
        <f>INDEX('4c. Resultaat stap 3'!H:H,MATCH($K165,'4c. Resultaat stap 3'!T:T,0))</f>
        <v>Het beheren van intergemeentelijke samenwerkingsverbanden is essentieel voor de regionale samenwerking en efficiëntie. Problemen met informatie kunnen leiden tot aanzienlijke financiële gevolgen, zoals juridische kosten, verlies van subsidies en verlies van vertrouwen, met financiële schade van 10-15% van de jaaromzet.</v>
      </c>
      <c r="Y165" s="109" t="str">
        <f>INDEX('4c. Resultaat stap 3'!I:I,MATCH($K165,'4c. Resultaat stap 3'!T:T,0))</f>
        <v>Gemiddeld</v>
      </c>
      <c r="Z165" s="109" t="str">
        <f>INDEX('4c. Resultaat stap 3'!J:J,MATCH($K165,'4c. Resultaat stap 3'!T:T,0))</f>
        <v>Problemen met beschikbaarheid, betrouwbaarheid of integriteit van informatie kunnen leiden tot aanzienlijke reputatieschade, resulterend in éénmalige negatieve berichtgeving. Dit proces is essentieel voor de operationele en strategische samenwerking tussen gemeenten.</v>
      </c>
      <c r="AA165" s="109" t="str">
        <f>INDEX('4c. Resultaat stap 3'!K:K,MATCH($K165,'4c. Resultaat stap 3'!T:T,0))</f>
        <v>Kritiek</v>
      </c>
      <c r="AB165" s="109" t="str">
        <f>INDEX('4c. Resultaat stap 3'!L:L,MATCH($K165,'4c. Resultaat stap 3'!T:T,0))</f>
        <v>De onbeschikbaarheid, lekkage of aanpassing van informatie kan leiden tot zeer ernstige juridische gevolgen zoals juridische vervolging, gezien het belang van correcte informatie voor het beheren van samenwerking intergemeentelijke samenwerkingsverbanden en projectverenigingen en naleving van wettelijke vereisten.</v>
      </c>
      <c r="AC165" s="109" t="str">
        <f>INDEX('4c. Resultaat stap 3'!M:M,MATCH($K165,'4c. Resultaat stap 3'!T:T,0))</f>
        <v>Gemiddeld</v>
      </c>
      <c r="AD165" s="109" t="str">
        <f>INDEX('4c. Resultaat stap 3'!N:N,MATCH($K165,'4c. Resultaat stap 3'!T:T,0))</f>
        <v>De onbeschikbaarheid, lekkage of aanpassing van informatie kan leiden tot aanzienlijke verstoringen in de samenwerking tussen gemeenten, wat directe negatieve gevolgen heeft voor de operationele continuïteit en efficiëntie van lokale besturen.</v>
      </c>
      <c r="AE165" s="109" t="str">
        <f>INDEX('4c. Resultaat stap 3'!O:O,MATCH($K165,'4c. Resultaat stap 3'!T:T,0))</f>
        <v>Groot</v>
      </c>
      <c r="AF165" s="109" t="str">
        <f>INDEX('4c. Resultaat stap 3'!P:P,MATCH($K165,'4c. Resultaat stap 3'!T:T,0))</f>
        <v xml:space="preserve">De onbeschikbaarheid, lekkage of aanpassing van informatie in dit proces kan leiden tot  ernstige verstoringen in de samenwerking tussen gemeenten en projectverenigingen, waarbij maximaal 75% van de gebruikers (organisaties en burgers) wordt geïmpacteerd. </v>
      </c>
      <c r="AG165" s="109" t="str">
        <f>INDEX('4c. Resultaat stap 3'!Q:Q,MATCH($K165,'4c. Resultaat stap 3'!T:T,0))</f>
        <v>Kritiek</v>
      </c>
      <c r="AH165" s="109">
        <f t="shared" si="10"/>
        <v>1</v>
      </c>
      <c r="AI165" s="109" t="str">
        <f t="shared" si="11"/>
        <v>Kritiek</v>
      </c>
      <c r="AJ165" s="109" t="s">
        <v>198</v>
      </c>
      <c r="AK165" s="109"/>
      <c r="AL165" s="109" t="s">
        <v>2250</v>
      </c>
      <c r="AM165" s="109"/>
      <c r="AN165" s="109"/>
    </row>
    <row r="166" spans="1:40" ht="150" x14ac:dyDescent="0.25">
      <c r="A166" s="109" t="s">
        <v>71</v>
      </c>
      <c r="B166" s="109" t="s">
        <v>80</v>
      </c>
      <c r="C166" s="109" t="s">
        <v>214</v>
      </c>
      <c r="D166" s="109">
        <v>718</v>
      </c>
      <c r="E166" s="109" t="s">
        <v>887</v>
      </c>
      <c r="F166" s="109" t="s">
        <v>2265</v>
      </c>
      <c r="G166" s="79" t="s">
        <v>139</v>
      </c>
      <c r="H166" s="110" t="str">
        <f>INDEX('4a. Resultaat stap 1'!E:E,MATCH($J166,'4a. Resultaat stap 1'!I:I,0))</f>
        <v>Nee</v>
      </c>
      <c r="I166" s="110" t="e">
        <f>INDEX(Datavalidatie!$L$2:$L$28,MATCH(Table325[[#This Row],[CATEGORIE_DOMEIN_GROEP]],Datavalidatie!$K$2:$K$28,0))</f>
        <v>#N/A</v>
      </c>
      <c r="J166" s="110" t="str">
        <f t="shared" si="8"/>
        <v>Management proces_Strategisch beheer_Samenwerking, fusies, regiovorming en verzelfstandiging</v>
      </c>
      <c r="K166" s="110" t="str">
        <f t="shared" si="9"/>
        <v>Management proces_Strategisch beheer_Samenwerking, fusies, regiovorming en verzelfstandiging_Beheren van interbestuurlijke samenwerking (samenwerkingsverbanden zonder rechtspersoon)</v>
      </c>
      <c r="L166" s="109" t="str">
        <f>INDEX('4b. Resultaat stap 2'!E:E,MATCH($J166,'4b. Resultaat stap 2'!R:R,0))</f>
        <v>Kritiek</v>
      </c>
      <c r="M166" s="109" t="str">
        <f>INDEX('4b. Resultaat stap 2'!$F:$F,MATCH(J166,'4b. Resultaat stap 2'!$R:$R,0))</f>
        <v>Directe impact op organisatorische veranderingen, met zeer ernstige financiële gevolgen bij problemen.</v>
      </c>
      <c r="N166" s="109" t="str">
        <f>INDEX('4b. Resultaat stap 2'!G:G,MATCH($J166,'4b. Resultaat stap 2'!R:R,0))</f>
        <v>Kritiek</v>
      </c>
      <c r="O166" s="109" t="str">
        <f>INDEX('4b. Resultaat stap 2'!H:H,MATCH($J166,'4b. Resultaat stap 2'!R:R,0))</f>
        <v>De onbeschikbaarheid, lekkage of aanpassing van informatie heeft een zeer ernstige impact op de reputatie van het lokaal bestuur. Dit zal een continue negatieve berichtgeving in de pers met zich meebrengen (er heerst een 'schandaalsfeer').</v>
      </c>
      <c r="P166" s="109" t="str">
        <f>INDEX('4b. Resultaat stap 2'!I:I,MATCH($J166,'4b. Resultaat stap 2'!R:R,0))</f>
        <v>Kritiek</v>
      </c>
      <c r="Q166" s="109" t="str">
        <f>INDEX('4b. Resultaat stap 2'!J:J,MATCH($J166,'4b. Resultaat stap 2'!R:R,0))</f>
        <v>De onbeschikbaarheid, lekkage of aanpassing van informatie kan leiden tot zeer ernstige juridische gevolgen zoals juridische vervolging.</v>
      </c>
      <c r="R166" s="109" t="str">
        <f>INDEX('4b. Resultaat stap 2'!K:K,MATCH($J166,'4b. Resultaat stap 2'!R:R,0))</f>
        <v>Kritiek</v>
      </c>
      <c r="S166" s="109" t="str">
        <f>INDEX('4b. Resultaat stap 2'!L:L,MATCH($J166,'4b. Resultaat stap 2'!R:R,0))</f>
        <v>De onbeschikbaarheid, lekkage of aanpassing van informatie veroorzaakt een zeer ernstige verstoring van de dienstverlening. Het proces kan maximaal 24 uur onbeschikbaar zijn zonder gevolgen voor de dienstverlening.</v>
      </c>
      <c r="T166" s="109" t="str">
        <f>INDEX('4b. Resultaat stap 2'!M:M,MATCH($J166,'4b. Resultaat stap 2'!R:R,0))</f>
        <v>Kritiek</v>
      </c>
      <c r="U166" s="109" t="str">
        <f>INDEX('4b. Resultaat stap 2'!N:N,MATCH($J166,'4b. Resultaat stap 2'!R:R,0))</f>
        <v>De onbeschikbaarheid of incorrectheid van informatie heeft een zeer ernstige impact op samenwerking, fusies, regiovorming en verzelfstandiging, met een compensatie voor gebruikers onmogelijk en meer dan 75% van de gebruikers geïmpacteerd.</v>
      </c>
      <c r="V166" s="109" t="str">
        <f>INDEX('4b. Resultaat stap 2'!O:O,MATCH($J166,'4b. Resultaat stap 2'!R:R,0))</f>
        <v>Kritiek</v>
      </c>
      <c r="W166" s="109" t="str">
        <f>INDEX('4c. Resultaat stap 3'!G:G,MATCH($K166,'4c. Resultaat stap 3'!T:T,0))</f>
        <v>Gemiddeld</v>
      </c>
      <c r="X166" s="109" t="str">
        <f>INDEX('4c. Resultaat stap 3'!H:H,MATCH($K166,'4c. Resultaat stap 3'!T:T,0))</f>
        <v>Het beheren van interbestuurlijke samenwerking is belangrijk voor de coördinatie en efficiëntie tussen verschillende bestuursorganen. Problemen met informatie kunnen leiden tot aanzienlijke financiële gevolgen, zoals juridische kosten, verlies van subsidies en verlies van vertrouwen, met financiële schade van 10-15% van de jaaromzet.</v>
      </c>
      <c r="Y166" s="109" t="str">
        <f>INDEX('4c. Resultaat stap 3'!I:I,MATCH($K166,'4c. Resultaat stap 3'!T:T,0))</f>
        <v>Gemiddeld</v>
      </c>
      <c r="Z166" s="109" t="str">
        <f>INDEX('4c. Resultaat stap 3'!J:J,MATCH($K166,'4c. Resultaat stap 3'!T:T,0))</f>
        <v>Problemen met beschikbaarheid, betrouwbaarheid of integriteit van informatie kunnen leiden tot aanzienlijke reputatieschade, resulterend in éénmalige negatieve berichtgeving. Dit proces is belangrijk voor de operationele samenwerking tussen verschillende bestuursorganen.</v>
      </c>
      <c r="AA166" s="109" t="str">
        <f>INDEX('4c. Resultaat stap 3'!K:K,MATCH($K166,'4c. Resultaat stap 3'!T:T,0))</f>
        <v>Groot</v>
      </c>
      <c r="AB166" s="109" t="str">
        <f>INDEX('4c. Resultaat stap 3'!L:L,MATCH($K166,'4c. Resultaat stap 3'!T:T,0))</f>
        <v>De onbeschikbaarheid, lekkage of aanpassing van informatie kan leiden tot ernstige juridische gevolgen zoals boetes, gezien het belang van correcte informatie voor het beheren van interbestuurlijke samenwerking en naleving van wettelijke vereisten.</v>
      </c>
      <c r="AC166" s="109" t="str">
        <f>INDEX('4c. Resultaat stap 3'!M:M,MATCH($K166,'4c. Resultaat stap 3'!T:T,0))</f>
        <v>Gemiddeld</v>
      </c>
      <c r="AD166" s="109" t="str">
        <f>INDEX('4c. Resultaat stap 3'!N:N,MATCH($K166,'4c. Resultaat stap 3'!T:T,0))</f>
        <v>De onbeschikbaarheid, lekkage of aanpassing van informatie kan leiden tot aanzienlijke verstoringen in de interbestuurlijke samenwerking, wat directe negatieve gevolgen kan hebben voor de operationele continuïteit en efficiëntie van lokale besturen.</v>
      </c>
      <c r="AE166" s="109" t="str">
        <f>INDEX('4c. Resultaat stap 3'!O:O,MATCH($K166,'4c. Resultaat stap 3'!T:T,0))</f>
        <v>Groot</v>
      </c>
      <c r="AF166" s="109" t="str">
        <f>INDEX('4c. Resultaat stap 3'!P:P,MATCH($K166,'4c. Resultaat stap 3'!T:T,0))</f>
        <v xml:space="preserve">De onbeschikbaarheid, lekkage of aanpassing van informatie in dit proces kan leiden tot ernstige verstoringen in de interbestuurlijke samenwerking, waarbij tot 75% van de gebruikers (organisaties en burgers) wordt geïmpacteerd. </v>
      </c>
      <c r="AG166" s="109" t="str">
        <f>INDEX('4c. Resultaat stap 3'!Q:Q,MATCH($K166,'4c. Resultaat stap 3'!T:T,0))</f>
        <v>Groot</v>
      </c>
      <c r="AH166" s="109">
        <f t="shared" si="10"/>
        <v>0</v>
      </c>
      <c r="AI166" s="109" t="str">
        <f t="shared" si="11"/>
        <v>Niet kritiek</v>
      </c>
      <c r="AJ166" s="109" t="s">
        <v>198</v>
      </c>
      <c r="AK166" s="109"/>
      <c r="AL166" s="109" t="s">
        <v>2250</v>
      </c>
      <c r="AM166" s="109"/>
      <c r="AN166" s="109"/>
    </row>
    <row r="167" spans="1:40" ht="165" x14ac:dyDescent="0.25">
      <c r="A167" s="109" t="s">
        <v>71</v>
      </c>
      <c r="B167" s="109" t="s">
        <v>80</v>
      </c>
      <c r="C167" s="109" t="s">
        <v>214</v>
      </c>
      <c r="D167" s="109">
        <v>719</v>
      </c>
      <c r="E167" s="109" t="s">
        <v>795</v>
      </c>
      <c r="F167" s="109" t="s">
        <v>2265</v>
      </c>
      <c r="G167" s="79" t="s">
        <v>139</v>
      </c>
      <c r="H167" s="110" t="str">
        <f>INDEX('4a. Resultaat stap 1'!E:E,MATCH($J167,'4a. Resultaat stap 1'!I:I,0))</f>
        <v>Nee</v>
      </c>
      <c r="I167" s="110" t="e">
        <f>INDEX(Datavalidatie!$L$2:$L$28,MATCH(Table325[[#This Row],[CATEGORIE_DOMEIN_GROEP]],Datavalidatie!$K$2:$K$28,0))</f>
        <v>#N/A</v>
      </c>
      <c r="J167" s="110" t="str">
        <f t="shared" si="8"/>
        <v>Management proces_Strategisch beheer_Samenwerking, fusies, regiovorming en verzelfstandiging</v>
      </c>
      <c r="K167" s="110" t="str">
        <f t="shared" si="9"/>
        <v>Management proces_Strategisch beheer_Samenwerking, fusies, regiovorming en verzelfstandiging_Beheren van afsprakennota, deontologische code mandatarissen, huishoudelijk reglement, sensibilisering en handhaving</v>
      </c>
      <c r="L167" s="109" t="str">
        <f>INDEX('4b. Resultaat stap 2'!E:E,MATCH($J167,'4b. Resultaat stap 2'!R:R,0))</f>
        <v>Kritiek</v>
      </c>
      <c r="M167" s="109" t="str">
        <f>INDEX('4b. Resultaat stap 2'!$F:$F,MATCH(J167,'4b. Resultaat stap 2'!$R:$R,0))</f>
        <v>Directe impact op organisatorische veranderingen, met zeer ernstige financiële gevolgen bij problemen.</v>
      </c>
      <c r="N167" s="109" t="str">
        <f>INDEX('4b. Resultaat stap 2'!G:G,MATCH($J167,'4b. Resultaat stap 2'!R:R,0))</f>
        <v>Kritiek</v>
      </c>
      <c r="O167" s="109" t="str">
        <f>INDEX('4b. Resultaat stap 2'!H:H,MATCH($J167,'4b. Resultaat stap 2'!R:R,0))</f>
        <v>De onbeschikbaarheid, lekkage of aanpassing van informatie heeft een zeer ernstige impact op de reputatie van het lokaal bestuur. Dit zal een continue negatieve berichtgeving in de pers met zich meebrengen (er heerst een 'schandaalsfeer').</v>
      </c>
      <c r="P167" s="109" t="str">
        <f>INDEX('4b. Resultaat stap 2'!I:I,MATCH($J167,'4b. Resultaat stap 2'!R:R,0))</f>
        <v>Kritiek</v>
      </c>
      <c r="Q167" s="109" t="str">
        <f>INDEX('4b. Resultaat stap 2'!J:J,MATCH($J167,'4b. Resultaat stap 2'!R:R,0))</f>
        <v>De onbeschikbaarheid, lekkage of aanpassing van informatie kan leiden tot zeer ernstige juridische gevolgen zoals juridische vervolging.</v>
      </c>
      <c r="R167" s="109" t="str">
        <f>INDEX('4b. Resultaat stap 2'!K:K,MATCH($J167,'4b. Resultaat stap 2'!R:R,0))</f>
        <v>Kritiek</v>
      </c>
      <c r="S167" s="109" t="str">
        <f>INDEX('4b. Resultaat stap 2'!L:L,MATCH($J167,'4b. Resultaat stap 2'!R:R,0))</f>
        <v>De onbeschikbaarheid, lekkage of aanpassing van informatie veroorzaakt een zeer ernstige verstoring van de dienstverlening. Het proces kan maximaal 24 uur onbeschikbaar zijn zonder gevolgen voor de dienstverlening.</v>
      </c>
      <c r="T167" s="109" t="str">
        <f>INDEX('4b. Resultaat stap 2'!M:M,MATCH($J167,'4b. Resultaat stap 2'!R:R,0))</f>
        <v>Kritiek</v>
      </c>
      <c r="U167" s="109" t="str">
        <f>INDEX('4b. Resultaat stap 2'!N:N,MATCH($J167,'4b. Resultaat stap 2'!R:R,0))</f>
        <v>De onbeschikbaarheid of incorrectheid van informatie heeft een zeer ernstige impact op samenwerking, fusies, regiovorming en verzelfstandiging, met een compensatie voor gebruikers onmogelijk en meer dan 75% van de gebruikers geïmpacteerd.</v>
      </c>
      <c r="V167" s="109" t="str">
        <f>INDEX('4b. Resultaat stap 2'!O:O,MATCH($J167,'4b. Resultaat stap 2'!R:R,0))</f>
        <v>Kritiek</v>
      </c>
      <c r="W167" s="109" t="str">
        <f>INDEX('4c. Resultaat stap 3'!G:G,MATCH($K167,'4c. Resultaat stap 3'!T:T,0))</f>
        <v>Laag</v>
      </c>
      <c r="X167" s="109" t="str">
        <f>INDEX('4c. Resultaat stap 3'!H:H,MATCH($K167,'4c. Resultaat stap 3'!T:T,0))</f>
        <v>Het beheren van afsprakennota's, deontologische codes en reglementen is essentieel voor de governance en ethiek van de gemeente. Problemen met informatie kunnen leiden tot beperkte financiële gevolgen, zoals juridische kosten, verlies van subsidies en verlies van vertrouwen, met financiële schade tot 10% van de jaaromzet.</v>
      </c>
      <c r="Y167" s="109" t="str">
        <f>INDEX('4c. Resultaat stap 3'!I:I,MATCH($K167,'4c. Resultaat stap 3'!T:T,0))</f>
        <v>Kritiek</v>
      </c>
      <c r="Z167" s="109" t="str">
        <f>INDEX('4c. Resultaat stap 3'!J:J,MATCH($K167,'4c. Resultaat stap 3'!T:T,0))</f>
        <v>Problemen met beschikbaarheid, betrouwbaarheid of integriteit van informatie kunnen leiden tot zeer ernstige reputatieschade, resulterend in continue negatieve berichtgeving in de pers (er heerst een 'schandaalsfeer').</v>
      </c>
      <c r="AA167" s="109" t="str">
        <f>INDEX('4c. Resultaat stap 3'!K:K,MATCH($K167,'4c. Resultaat stap 3'!T:T,0))</f>
        <v>Gemiddeld</v>
      </c>
      <c r="AB167" s="109" t="str">
        <f>INDEX('4c. Resultaat stap 3'!L:L,MATCH($K167,'4c. Resultaat stap 3'!T:T,0))</f>
        <v>De onbeschikbaarheid, lekkage of aanpassing van informatie kan leiden tot aanzienlijke juridische gevolgen zoals aanmaningen, gezien het belang van correcte informatie voor het beheren van afsprakennota's, deontologische codes, huishoudelijke reglementen, sensibilisering en handhaving en naleving van wettelijke vereisten.</v>
      </c>
      <c r="AC167" s="109" t="str">
        <f>INDEX('4c. Resultaat stap 3'!M:M,MATCH($K167,'4c. Resultaat stap 3'!T:T,0))</f>
        <v>Groot</v>
      </c>
      <c r="AD167" s="109" t="str">
        <f>INDEX('4c. Resultaat stap 3'!N:N,MATCH($K167,'4c. Resultaat stap 3'!T:T,0))</f>
        <v>De onbeschikbaarheid, lekkage of aanpassing van informatie kan leiden tot ernstige verstoringen in de naleving van afspraken en deontologische codes, wat directe negatieve gevolgen heeft voor de governance en integriteit van lokale besturen.</v>
      </c>
      <c r="AE167" s="109" t="str">
        <f>INDEX('4c. Resultaat stap 3'!O:O,MATCH($K167,'4c. Resultaat stap 3'!T:T,0))</f>
        <v>Groot</v>
      </c>
      <c r="AF167" s="109" t="str">
        <f>INDEX('4c. Resultaat stap 3'!P:P,MATCH($K167,'4c. Resultaat stap 3'!T:T,0))</f>
        <v>De onbeschikbaarheid, lekkage of aanpassing van informatie in dit proces kan leiden tot ernstige verstoringen in de naleving van afspraken en deontologische codes, waarbij maximaal 75% van de gebruikers (organisaties en burgers) wordt geïmpacteerd.</v>
      </c>
      <c r="AG167" s="109" t="str">
        <f>INDEX('4c. Resultaat stap 3'!Q:Q,MATCH($K167,'4c. Resultaat stap 3'!T:T,0))</f>
        <v>Kritiek</v>
      </c>
      <c r="AH167" s="109">
        <f t="shared" si="10"/>
        <v>1</v>
      </c>
      <c r="AI167" s="109" t="str">
        <f t="shared" si="11"/>
        <v>Kritiek</v>
      </c>
      <c r="AJ167" s="109" t="s">
        <v>200</v>
      </c>
      <c r="AK167" s="109" t="s">
        <v>2523</v>
      </c>
      <c r="AL167" s="109" t="s">
        <v>2249</v>
      </c>
      <c r="AM167" s="109"/>
      <c r="AN167" s="109" t="s">
        <v>2481</v>
      </c>
    </row>
    <row r="168" spans="1:40" ht="180" x14ac:dyDescent="0.25">
      <c r="A168" s="109" t="s">
        <v>71</v>
      </c>
      <c r="B168" s="109" t="s">
        <v>80</v>
      </c>
      <c r="C168" s="109" t="s">
        <v>214</v>
      </c>
      <c r="D168" s="109">
        <v>557</v>
      </c>
      <c r="E168" s="109" t="s">
        <v>796</v>
      </c>
      <c r="F168" s="109" t="s">
        <v>2265</v>
      </c>
      <c r="G168" s="79" t="s">
        <v>139</v>
      </c>
      <c r="H168" s="110" t="str">
        <f>INDEX('4a. Resultaat stap 1'!E:E,MATCH($J168,'4a. Resultaat stap 1'!I:I,0))</f>
        <v>Nee</v>
      </c>
      <c r="I168" s="110" t="e">
        <f>INDEX(Datavalidatie!$L$2:$L$28,MATCH(Table325[[#This Row],[CATEGORIE_DOMEIN_GROEP]],Datavalidatie!$K$2:$K$28,0))</f>
        <v>#N/A</v>
      </c>
      <c r="J168" s="110" t="str">
        <f t="shared" si="8"/>
        <v>Management proces_Strategisch beheer_Samenwerking, fusies, regiovorming en verzelfstandiging</v>
      </c>
      <c r="K168" s="110" t="str">
        <f t="shared" si="9"/>
        <v>Management proces_Strategisch beheer_Samenwerking, fusies, regiovorming en verzelfstandiging_Beheren van inventaris samenwerkingsovereenkomsten, verbonden entiteiten, beheersovereenkomsten</v>
      </c>
      <c r="L168" s="109" t="str">
        <f>INDEX('4b. Resultaat stap 2'!E:E,MATCH($J168,'4b. Resultaat stap 2'!R:R,0))</f>
        <v>Kritiek</v>
      </c>
      <c r="M168" s="109" t="str">
        <f>INDEX('4b. Resultaat stap 2'!$F:$F,MATCH(J168,'4b. Resultaat stap 2'!$R:$R,0))</f>
        <v>Directe impact op organisatorische veranderingen, met zeer ernstige financiële gevolgen bij problemen.</v>
      </c>
      <c r="N168" s="109" t="str">
        <f>INDEX('4b. Resultaat stap 2'!G:G,MATCH($J168,'4b. Resultaat stap 2'!R:R,0))</f>
        <v>Kritiek</v>
      </c>
      <c r="O168" s="109" t="str">
        <f>INDEX('4b. Resultaat stap 2'!H:H,MATCH($J168,'4b. Resultaat stap 2'!R:R,0))</f>
        <v>De onbeschikbaarheid, lekkage of aanpassing van informatie heeft een zeer ernstige impact op de reputatie van het lokaal bestuur. Dit zal een continue negatieve berichtgeving in de pers met zich meebrengen (er heerst een 'schandaalsfeer').</v>
      </c>
      <c r="P168" s="109" t="str">
        <f>INDEX('4b. Resultaat stap 2'!I:I,MATCH($J168,'4b. Resultaat stap 2'!R:R,0))</f>
        <v>Kritiek</v>
      </c>
      <c r="Q168" s="109" t="str">
        <f>INDEX('4b. Resultaat stap 2'!J:J,MATCH($J168,'4b. Resultaat stap 2'!R:R,0))</f>
        <v>De onbeschikbaarheid, lekkage of aanpassing van informatie kan leiden tot zeer ernstige juridische gevolgen zoals juridische vervolging.</v>
      </c>
      <c r="R168" s="109" t="str">
        <f>INDEX('4b. Resultaat stap 2'!K:K,MATCH($J168,'4b. Resultaat stap 2'!R:R,0))</f>
        <v>Kritiek</v>
      </c>
      <c r="S168" s="109" t="str">
        <f>INDEX('4b. Resultaat stap 2'!L:L,MATCH($J168,'4b. Resultaat stap 2'!R:R,0))</f>
        <v>De onbeschikbaarheid, lekkage of aanpassing van informatie veroorzaakt een zeer ernstige verstoring van de dienstverlening. Het proces kan maximaal 24 uur onbeschikbaar zijn zonder gevolgen voor de dienstverlening.</v>
      </c>
      <c r="T168" s="109" t="str">
        <f>INDEX('4b. Resultaat stap 2'!M:M,MATCH($J168,'4b. Resultaat stap 2'!R:R,0))</f>
        <v>Kritiek</v>
      </c>
      <c r="U168" s="109" t="str">
        <f>INDEX('4b. Resultaat stap 2'!N:N,MATCH($J168,'4b. Resultaat stap 2'!R:R,0))</f>
        <v>De onbeschikbaarheid of incorrectheid van informatie heeft een zeer ernstige impact op samenwerking, fusies, regiovorming en verzelfstandiging, met een compensatie voor gebruikers onmogelijk en meer dan 75% van de gebruikers geïmpacteerd.</v>
      </c>
      <c r="V168" s="109" t="str">
        <f>INDEX('4b. Resultaat stap 2'!O:O,MATCH($J168,'4b. Resultaat stap 2'!R:R,0))</f>
        <v>Kritiek</v>
      </c>
      <c r="W168" s="109" t="str">
        <f>INDEX('4c. Resultaat stap 3'!G:G,MATCH($K168,'4c. Resultaat stap 3'!T:T,0))</f>
        <v>Laag</v>
      </c>
      <c r="X168" s="109" t="str">
        <f>INDEX('4c. Resultaat stap 3'!H:H,MATCH($K168,'4c. Resultaat stap 3'!T:T,0))</f>
        <v>Het beheren van inventarissen van samenwerkingsovereenkomsten en beheersovereenkomsten is belangrijk voor de juridische en operationele structuur van de gemeente. Problemen met informatie kunnen leiden tot beperkte financiële gevolgen, zoals juridische kosten, verlies van subsidies en verlies van vertrouwen, met financiële schade van 5-10% van de jaaromzet.</v>
      </c>
      <c r="Y168" s="109" t="str">
        <f>INDEX('4c. Resultaat stap 3'!I:I,MATCH($K168,'4c. Resultaat stap 3'!T:T,0))</f>
        <v>Gemiddeld</v>
      </c>
      <c r="Z168" s="109" t="str">
        <f>INDEX('4c. Resultaat stap 3'!J:J,MATCH($K168,'4c. Resultaat stap 3'!T:T,0))</f>
        <v>Problemen met beschikbaarheid, betrouwbaarheid of integriteit van informatie kunnen leiden tot aanzienlijke reputatieschade, resulterend in éénmalige negatieve berichtgeving. Dit proces is belangrijk voor de juridische en operationele structuur van samenwerkingsverbanden.</v>
      </c>
      <c r="AA168" s="109" t="str">
        <f>INDEX('4c. Resultaat stap 3'!K:K,MATCH($K168,'4c. Resultaat stap 3'!T:T,0))</f>
        <v>Gemiddeld</v>
      </c>
      <c r="AB168" s="109" t="str">
        <f>INDEX('4c. Resultaat stap 3'!L:L,MATCH($K168,'4c. Resultaat stap 3'!T:T,0))</f>
        <v>De onbeschikbaarheid, lekkage of aanpassing van informatie kan leiden tot aanzienlijke juridische gevolgen zoals aanmaningen, gezien het belang van correcte informatie over bedrijven en handelsactiviteiten voor economische en wettelijke doeleinden.</v>
      </c>
      <c r="AC168" s="109" t="str">
        <f>INDEX('4c. Resultaat stap 3'!M:M,MATCH($K168,'4c. Resultaat stap 3'!T:T,0))</f>
        <v>Groot</v>
      </c>
      <c r="AD168" s="109" t="str">
        <f>INDEX('4c. Resultaat stap 3'!N:N,MATCH($K168,'4c. Resultaat stap 3'!T:T,0))</f>
        <v>De onbeschikbaarheid, lekkage of aanpassing van informatie kan leiden tot ernstige verstoringen in het beheer van samenwerkingsovereenkomsten en verbonden entiteiten, wat directe negatieve gevolgen heeft voor de operationele continuïteit en efficiëntie van lokale besturen.</v>
      </c>
      <c r="AE168" s="109" t="str">
        <f>INDEX('4c. Resultaat stap 3'!O:O,MATCH($K168,'4c. Resultaat stap 3'!T:T,0))</f>
        <v>Kritiek</v>
      </c>
      <c r="AF168" s="109" t="str">
        <f>INDEX('4c. Resultaat stap 3'!P:P,MATCH($K168,'4c. Resultaat stap 3'!T:T,0))</f>
        <v xml:space="preserve">De onbeschikbaarheid, lekkage of aanpassing van informatie in dit proces kan leiden tot zeer ernstige verstoringen in het beheer van samenwerkingsovereenkomsten en verbonden entiteiten, waarbij minimaal 70% van de gebruikers (organisaties en burgers) wordt geïmpacteerd. </v>
      </c>
      <c r="AG168" s="109" t="str">
        <f>INDEX('4c. Resultaat stap 3'!Q:Q,MATCH($K168,'4c. Resultaat stap 3'!T:T,0))</f>
        <v>Kritiek</v>
      </c>
      <c r="AH168" s="109">
        <f t="shared" si="10"/>
        <v>1</v>
      </c>
      <c r="AI168" s="109" t="str">
        <f t="shared" si="11"/>
        <v>Kritiek</v>
      </c>
      <c r="AJ168" s="109" t="s">
        <v>200</v>
      </c>
      <c r="AK168" s="109" t="s">
        <v>2524</v>
      </c>
      <c r="AL168" s="109" t="s">
        <v>2249</v>
      </c>
      <c r="AM168" s="109"/>
      <c r="AN168" s="109" t="s">
        <v>2482</v>
      </c>
    </row>
    <row r="169" spans="1:40" ht="210" x14ac:dyDescent="0.25">
      <c r="A169" s="109" t="s">
        <v>71</v>
      </c>
      <c r="B169" s="109" t="s">
        <v>80</v>
      </c>
      <c r="C169" s="109" t="s">
        <v>83</v>
      </c>
      <c r="D169" s="109">
        <v>442</v>
      </c>
      <c r="E169" s="109" t="s">
        <v>810</v>
      </c>
      <c r="F169" s="109" t="s">
        <v>2265</v>
      </c>
      <c r="G169" s="79" t="s">
        <v>137</v>
      </c>
      <c r="H169" s="110" t="str">
        <f>INDEX('4a. Resultaat stap 1'!E:E,MATCH($J169,'4a. Resultaat stap 1'!I:I,0))</f>
        <v>Nee</v>
      </c>
      <c r="I169" s="110" t="e">
        <f>INDEX(Datavalidatie!$L$2:$L$28,MATCH(Table325[[#This Row],[CATEGORIE_DOMEIN_GROEP]],Datavalidatie!$K$2:$K$28,0))</f>
        <v>#N/A</v>
      </c>
      <c r="J169" s="110" t="str">
        <f t="shared" si="8"/>
        <v>Management proces_Strategisch beheer_Strategische rapportering</v>
      </c>
      <c r="K169" s="110" t="str">
        <f t="shared" si="9"/>
        <v>Management proces_Strategisch beheer_Strategische rapportering_Beleidsrapporten</v>
      </c>
      <c r="L169" s="109" t="str">
        <f>INDEX('4b. Resultaat stap 2'!E:E,MATCH($J169,'4b. Resultaat stap 2'!R:R,0))</f>
        <v>Groot</v>
      </c>
      <c r="M169" s="109" t="str">
        <f>INDEX('4b. Resultaat stap 2'!$F:$F,MATCH(J169,'4b. Resultaat stap 2'!$R:$R,0))</f>
        <v>Belangrijk voor strategische besluitvorming, met ernstige financiële gevolgen bij problemen.</v>
      </c>
      <c r="N169" s="109" t="str">
        <f>INDEX('4b. Resultaat stap 2'!G:G,MATCH($J169,'4b. Resultaat stap 2'!R:R,0))</f>
        <v>Kritiek</v>
      </c>
      <c r="O169" s="109" t="str">
        <f>INDEX('4b. Resultaat stap 2'!H:H,MATCH($J169,'4b. Resultaat stap 2'!R:R,0))</f>
        <v>De onbeschikbaarheid, lekkage of aanpassing van informatie heeft een zeer ernstige impact op de reputatie van het lokaal bestuur. Dit zal een continue negatieve berichtgeving in de pers met zich meebrengen (er heerst een 'schandaalsfeer').</v>
      </c>
      <c r="P169" s="109" t="str">
        <f>INDEX('4b. Resultaat stap 2'!I:I,MATCH($J169,'4b. Resultaat stap 2'!R:R,0))</f>
        <v>Groot</v>
      </c>
      <c r="Q169" s="109" t="str">
        <f>INDEX('4b. Resultaat stap 2'!J:J,MATCH($J169,'4b. Resultaat stap 2'!R:R,0))</f>
        <v>De onbeschikbaarheid, lekkage of aanpassing van informatie kan leiden tot ernstige juridische gevolgen zoals boetes.</v>
      </c>
      <c r="R169" s="109" t="str">
        <f>INDEX('4b. Resultaat stap 2'!K:K,MATCH($J169,'4b. Resultaat stap 2'!R:R,0))</f>
        <v>Kritiek</v>
      </c>
      <c r="S169" s="109" t="str">
        <f>INDEX('4b. Resultaat stap 2'!L:L,MATCH($J169,'4b. Resultaat stap 2'!R:R,0))</f>
        <v>De onbeschikbaarheid, lekkage of aanpassing van informatie veroorzaakt een zeer ernstige verstoring van de dienstverlening. Het proces kan maximaal 24 uur onbeschikbaar zijn zonder gevolgen voor de dienstverlening.</v>
      </c>
      <c r="T169" s="109" t="str">
        <f>INDEX('4b. Resultaat stap 2'!M:M,MATCH($J169,'4b. Resultaat stap 2'!R:R,0))</f>
        <v>Kritiek</v>
      </c>
      <c r="U169" s="109" t="str">
        <f>INDEX('4b. Resultaat stap 2'!N:N,MATCH($J169,'4b. Resultaat stap 2'!R:R,0))</f>
        <v>De onbeschikbaarheid of incorrectheid van informatie heeft een zeer ernstige impact op strategische rapportering, met een compensatie voor gebruikers onmogelijk en meer dan 75% van de gebruikers geïmpacteerd.</v>
      </c>
      <c r="V169" s="109" t="str">
        <f>INDEX('4b. Resultaat stap 2'!O:O,MATCH($J169,'4b. Resultaat stap 2'!R:R,0))</f>
        <v>Kritiek</v>
      </c>
      <c r="W169" s="109" t="str">
        <f>INDEX('4c. Resultaat stap 3'!G:G,MATCH($K169,'4c. Resultaat stap 3'!T:T,0))</f>
        <v>Gemiddeld</v>
      </c>
      <c r="X169" s="109" t="str">
        <f>INDEX('4c. Resultaat stap 3'!H:H,MATCH($K169,'4c. Resultaat stap 3'!T:T,0))</f>
        <v>Beleidsrapporten zijn cruciaal voor het strategisch beheer en de lange termijn planning van het lokaal bestuur. Onbeschikbaarheid, lekkage of incorrecte informatie kan leiden tot aanzienlijke financiële gevolgen, zoals verkeerde strategische beslissingen of verlies van vertrouwen bij stakeholders, wat kan oplopen tot 10-15% van de jaaromzet.</v>
      </c>
      <c r="Y169" s="109" t="str">
        <f>INDEX('4c. Resultaat stap 3'!I:I,MATCH($K169,'4c. Resultaat stap 3'!T:T,0))</f>
        <v>Groot</v>
      </c>
      <c r="Z169" s="109" t="str">
        <f>INDEX('4c. Resultaat stap 3'!J:J,MATCH($K169,'4c. Resultaat stap 3'!T:T,0))</f>
        <v>De onbeschikbaarheid, lekkage of aanpassing van beleidsrapporten kan leiden tot enkele dagen negatieve berichtgeving in de pers. Beleidsrapporten zijn essentieel voor het strategisch beheer en de transparantie van het lokaal bestuur, en fouten hierin kunnen het vertrouwen van de burger ernstig schaden.</v>
      </c>
      <c r="AA169" s="109" t="str">
        <f>INDEX('4c. Resultaat stap 3'!K:K,MATCH($K169,'4c. Resultaat stap 3'!T:T,0))</f>
        <v>Groot</v>
      </c>
      <c r="AB169" s="109" t="str">
        <f>INDEX('4c. Resultaat stap 3'!L:L,MATCH($K169,'4c. Resultaat stap 3'!T:T,0))</f>
        <v>De onbeschikbaarheid, lekkage of aanpassing van beleidsrapporten kan leiden tot ernstige juridische gevolgen zoals boetes, omdat beleidsrapporten essentieel zijn voor de strategische besluitvorming en naleving van wettelijke verplichtingen. Het niet correct rapporteren kan aanzienlijke juridische implicaties hebben.</v>
      </c>
      <c r="AC169" s="109" t="str">
        <f>INDEX('4c. Resultaat stap 3'!M:M,MATCH($K169,'4c. Resultaat stap 3'!T:T,0))</f>
        <v>Groot</v>
      </c>
      <c r="AD169" s="109" t="str">
        <f>INDEX('4c. Resultaat stap 3'!N:N,MATCH($K169,'4c. Resultaat stap 3'!T:T,0))</f>
        <v xml:space="preserve">	Beleidsrapporten zijn cruciaal voor het strategisch beheer en de besluitvorming binnen de organisatie. Onbeschikbaarheid of incorrecte informatie kan leiden tot ernstige verstoringen in de beleidsvorming en strategische planning, wat de werking van de organisatie ernstig kan beïnvloeden. Beleidsrapporten vormen de basis voor strategische beslissingen en lange termijn planning, waardoor hun betrouwbaarheid en beschikbaarheid van groot belang zijn.</v>
      </c>
      <c r="AE169" s="109" t="str">
        <f>INDEX('4c. Resultaat stap 3'!O:O,MATCH($K169,'4c. Resultaat stap 3'!T:T,0))</f>
        <v>Groot</v>
      </c>
      <c r="AF169" s="109" t="str">
        <f>INDEX('4c. Resultaat stap 3'!P:P,MATCH($K169,'4c. Resultaat stap 3'!T:T,0))</f>
        <v>De onbeschikbaarheid, lekkage of aanpassing van beleidsrapporten heeft een ernstige impact op de gebruikers, omdat deze rapporten cruciaal zijn voor het strategisch beheer en de besluitvorming binnen de organisatie. Beleidsrapporten bevatten belangrijke informatie die nodig is voor het plannen en uitvoeren van beleid, en een gebrek aan integriteit kan blijvende impact hebben op de gebruikers.</v>
      </c>
      <c r="AG169" s="109" t="str">
        <f>INDEX('4c. Resultaat stap 3'!Q:Q,MATCH($K169,'4c. Resultaat stap 3'!T:T,0))</f>
        <v>Groot</v>
      </c>
      <c r="AH169" s="109">
        <f t="shared" si="10"/>
        <v>0</v>
      </c>
      <c r="AI169" s="109" t="str">
        <f t="shared" si="11"/>
        <v>Niet kritiek</v>
      </c>
      <c r="AJ169" s="109" t="s">
        <v>198</v>
      </c>
      <c r="AK169" s="109"/>
      <c r="AL169" s="109" t="s">
        <v>2250</v>
      </c>
      <c r="AM169" s="109"/>
      <c r="AN169" s="109"/>
    </row>
    <row r="170" spans="1:40" ht="165" x14ac:dyDescent="0.25">
      <c r="A170" s="109" t="s">
        <v>85</v>
      </c>
      <c r="B170" s="109" t="s">
        <v>93</v>
      </c>
      <c r="C170" s="109" t="s">
        <v>95</v>
      </c>
      <c r="D170" s="109">
        <v>488</v>
      </c>
      <c r="E170" s="109" t="s">
        <v>669</v>
      </c>
      <c r="F170" s="109" t="s">
        <v>2265</v>
      </c>
      <c r="G170" s="79" t="s">
        <v>139</v>
      </c>
      <c r="H170" s="110" t="str">
        <f>INDEX('4a. Resultaat stap 1'!E:E,MATCH($J170,'4a. Resultaat stap 1'!I:I,0))</f>
        <v>Nee</v>
      </c>
      <c r="I170" s="110" t="e">
        <f>INDEX(Datavalidatie!$L$2:$L$28,MATCH(Table325[[#This Row],[CATEGORIE_DOMEIN_GROEP]],Datavalidatie!$K$2:$K$28,0))</f>
        <v>#N/A</v>
      </c>
      <c r="J170" s="110" t="str">
        <f t="shared" si="8"/>
        <v>Ondersteunend proces_Facilitaire middelen en diensten_Fysisch toegangsbeheer</v>
      </c>
      <c r="K170" s="110" t="str">
        <f t="shared" si="9"/>
        <v>Ondersteunend proces_Facilitaire middelen en diensten_Fysisch toegangsbeheer_Coördineren van fysische scheiding tussen openbare, private en technische ruimtes</v>
      </c>
      <c r="L170" s="109" t="str">
        <f>INDEX('4b. Resultaat stap 2'!E:E,MATCH($J170,'4b. Resultaat stap 2'!R:R,0))</f>
        <v>Laag</v>
      </c>
      <c r="M170" s="109" t="str">
        <f>INDEX('4b. Resultaat stap 2'!$F:$F,MATCH(J170,'4b. Resultaat stap 2'!$R:$R,0))</f>
        <v xml:space="preserve">Beperkte directe financiële gevolgen, hoewel impact op veiligheidsrisico's. </v>
      </c>
      <c r="N170" s="109" t="str">
        <f>INDEX('4b. Resultaat stap 2'!G:G,MATCH($J170,'4b. Resultaat stap 2'!R:R,0))</f>
        <v>Groot</v>
      </c>
      <c r="O170" s="109" t="str">
        <f>INDEX('4b. Resultaat stap 2'!H:H,MATCH($J170,'4b. Resultaat stap 2'!R:R,0))</f>
        <v>De onbeschikbaarheid, lekkage of aanpassing van informatie heeft een ernstige impact op de reputatie van het lokaal bestuur. Dit zal enkele dagen een negatieve berichtgeving in de pers met zich meebrengen.</v>
      </c>
      <c r="P170" s="109" t="str">
        <f>INDEX('4b. Resultaat stap 2'!I:I,MATCH($J170,'4b. Resultaat stap 2'!R:R,0))</f>
        <v>Groot</v>
      </c>
      <c r="Q170" s="109" t="str">
        <f>INDEX('4b. Resultaat stap 2'!J:J,MATCH($J170,'4b. Resultaat stap 2'!R:R,0))</f>
        <v>De onbeschikbaarheid, lekkage of aanpassing van informatie kan leiden tot ernstige juridische gevolgen zoals boetes.</v>
      </c>
      <c r="R170" s="109" t="str">
        <f>INDEX('4b. Resultaat stap 2'!K:K,MATCH($J170,'4b. Resultaat stap 2'!R:R,0))</f>
        <v>Kritiek</v>
      </c>
      <c r="S170" s="109" t="str">
        <f>INDEX('4b. Resultaat stap 2'!L:L,MATCH($J170,'4b. Resultaat stap 2'!R:R,0))</f>
        <v>De onbeschikbaarheid, lekkage of aanpassing van informatie veroorzaakt een zeer ernstige verstoring van de dienstverlening. Het proces kan maximaal 24 uur onbeschikbaar zijn zonder gevolgen voor de dienstverlening.</v>
      </c>
      <c r="T170" s="109" t="str">
        <f>INDEX('4b. Resultaat stap 2'!M:M,MATCH($J170,'4b. Resultaat stap 2'!R:R,0))</f>
        <v>Gemiddeld</v>
      </c>
      <c r="U170" s="109" t="str">
        <f>INDEX('4b. Resultaat stap 2'!N:N,MATCH($J170,'4b. Resultaat stap 2'!R:R,0))</f>
        <v>De onbeschikbaarheid of incorrectheid van informatie kan aanzienlijke impact hebben op fysiek toegangsbeheer, met financiële schade voor gebruikers.</v>
      </c>
      <c r="V170" s="109" t="str">
        <f>INDEX('4b. Resultaat stap 2'!O:O,MATCH($J170,'4b. Resultaat stap 2'!R:R,0))</f>
        <v>Kritiek</v>
      </c>
      <c r="W170" s="109" t="str">
        <f>INDEX('4c. Resultaat stap 3'!G:G,MATCH($K170,'4c. Resultaat stap 3'!T:T,0))</f>
        <v>Laag</v>
      </c>
      <c r="X170" s="109" t="str">
        <f>INDEX('4c. Resultaat stap 3'!H:H,MATCH($K170,'4c. Resultaat stap 3'!T:T,0))</f>
        <v>Het coördineren van fysische scheiding is belangrijk voor de veiligheid en beveiliging van verschillende ruimtes. Problemen met beschikbaarheid, betrouwbaarheid of integriteit van informatie kunnen leiden tot beperkte financiële gevolgen, zoals administratieve kosten en vertragingen, met financiële schade van 5-10% van de jaaromzet.</v>
      </c>
      <c r="Y170" s="109" t="str">
        <f>INDEX('4c. Resultaat stap 3'!I:I,MATCH($K170,'4c. Resultaat stap 3'!T:T,0))</f>
        <v>Groot</v>
      </c>
      <c r="Z170" s="109" t="str">
        <f>INDEX('4c. Resultaat stap 3'!J:J,MATCH($K170,'4c. Resultaat stap 3'!T:T,0))</f>
        <v>Problemen met beschikbaarheid, betrouwbaarheid of integriteit van informatie kunnen leiden tot ernstige reputatieschade, resulterend in enkele dagen negatieve berichtgeving. Dit proces is cruciaal voor de veiligheid en beveiliging van verschillende ruimtes binnen het lokaal bestuur.</v>
      </c>
      <c r="AA170" s="109" t="str">
        <f>INDEX('4c. Resultaat stap 3'!K:K,MATCH($K170,'4c. Resultaat stap 3'!T:T,0))</f>
        <v>Groot</v>
      </c>
      <c r="AB170" s="109" t="str">
        <f>INDEX('4c. Resultaat stap 3'!L:L,MATCH($K170,'4c. Resultaat stap 3'!T:T,0))</f>
        <v>De onbeschikbaarheid, lekkage of aanpassing van informatie kan leiden tot ernstige juridische gevolgen zoals boetes, gezien het belang van correcte informatie voor het coördineren van fysische scheiding tussen verschillende ruimtes en naleving van veiligheids- en wettelijke vereisten.</v>
      </c>
      <c r="AC170" s="109" t="str">
        <f>INDEX('4c. Resultaat stap 3'!M:M,MATCH($K170,'4c. Resultaat stap 3'!T:T,0))</f>
        <v>Gemiddeld</v>
      </c>
      <c r="AD170" s="109" t="str">
        <f>INDEX('4c. Resultaat stap 3'!N:N,MATCH($K170,'4c. Resultaat stap 3'!T:T,0))</f>
        <v>De onbeschikbaarheid, lekkage of aanpassing van informatie kan leiden tot aanzienlijke verstoringen in de beveiliging en toegang tot verschillende ruimtes, wat mogelijks gevolgen heeft voor de veiligheid en operationele continuïteit van de organisatie.</v>
      </c>
      <c r="AE170" s="109" t="str">
        <f>INDEX('4c. Resultaat stap 3'!O:O,MATCH($K170,'4c. Resultaat stap 3'!T:T,0))</f>
        <v>Gemiddeld</v>
      </c>
      <c r="AF170" s="109" t="str">
        <f>INDEX('4c. Resultaat stap 3'!P:P,MATCH($K170,'4c. Resultaat stap 3'!T:T,0))</f>
        <v>De onbeschikbaarheid, lekkage of aanpassing van informatie in dit proces kan leiden tot aanzienlijke verstoringen in de scheiding van ruimtes, waarbij tot 50% van de gebruikers (organisaties) wordt geïmpacteerd. Er is financiële schade voor gebruikers.</v>
      </c>
      <c r="AG170" s="109" t="str">
        <f>INDEX('4c. Resultaat stap 3'!Q:Q,MATCH($K170,'4c. Resultaat stap 3'!T:T,0))</f>
        <v>Groot</v>
      </c>
      <c r="AH170" s="109">
        <f t="shared" si="10"/>
        <v>0</v>
      </c>
      <c r="AI170" s="109" t="str">
        <f t="shared" si="11"/>
        <v>Niet kritiek</v>
      </c>
      <c r="AJ170" s="109" t="s">
        <v>198</v>
      </c>
      <c r="AK170" s="109"/>
      <c r="AL170" s="109" t="s">
        <v>2250</v>
      </c>
      <c r="AM170" s="109"/>
      <c r="AN170" s="109"/>
    </row>
    <row r="171" spans="1:40" ht="150" x14ac:dyDescent="0.25">
      <c r="A171" s="109" t="s">
        <v>85</v>
      </c>
      <c r="B171" s="109" t="s">
        <v>93</v>
      </c>
      <c r="C171" s="109" t="s">
        <v>95</v>
      </c>
      <c r="D171" s="109">
        <v>490</v>
      </c>
      <c r="E171" s="109" t="s">
        <v>670</v>
      </c>
      <c r="F171" s="109" t="s">
        <v>2265</v>
      </c>
      <c r="G171" s="79" t="s">
        <v>139</v>
      </c>
      <c r="H171" s="110" t="str">
        <f>INDEX('4a. Resultaat stap 1'!E:E,MATCH($J171,'4a. Resultaat stap 1'!I:I,0))</f>
        <v>Nee</v>
      </c>
      <c r="I171" s="110" t="e">
        <f>INDEX(Datavalidatie!$L$2:$L$28,MATCH(Table325[[#This Row],[CATEGORIE_DOMEIN_GROEP]],Datavalidatie!$K$2:$K$28,0))</f>
        <v>#N/A</v>
      </c>
      <c r="J171" s="110" t="str">
        <f t="shared" si="8"/>
        <v>Ondersteunend proces_Facilitaire middelen en diensten_Fysisch toegangsbeheer</v>
      </c>
      <c r="K171" s="110" t="str">
        <f t="shared" si="9"/>
        <v>Ondersteunend proces_Facilitaire middelen en diensten_Fysisch toegangsbeheer_Naleven van vastgelegde afspraken met derde partijen omtrent fysieke toegang</v>
      </c>
      <c r="L171" s="109" t="str">
        <f>INDEX('4b. Resultaat stap 2'!E:E,MATCH($J171,'4b. Resultaat stap 2'!R:R,0))</f>
        <v>Laag</v>
      </c>
      <c r="M171" s="109" t="str">
        <f>INDEX('4b. Resultaat stap 2'!$F:$F,MATCH(J171,'4b. Resultaat stap 2'!$R:$R,0))</f>
        <v xml:space="preserve">Beperkte directe financiële gevolgen, hoewel impact op veiligheidsrisico's. </v>
      </c>
      <c r="N171" s="109" t="str">
        <f>INDEX('4b. Resultaat stap 2'!G:G,MATCH($J171,'4b. Resultaat stap 2'!R:R,0))</f>
        <v>Groot</v>
      </c>
      <c r="O171" s="109" t="str">
        <f>INDEX('4b. Resultaat stap 2'!H:H,MATCH($J171,'4b. Resultaat stap 2'!R:R,0))</f>
        <v>De onbeschikbaarheid, lekkage of aanpassing van informatie heeft een ernstige impact op de reputatie van het lokaal bestuur. Dit zal enkele dagen een negatieve berichtgeving in de pers met zich meebrengen.</v>
      </c>
      <c r="P171" s="109" t="str">
        <f>INDEX('4b. Resultaat stap 2'!I:I,MATCH($J171,'4b. Resultaat stap 2'!R:R,0))</f>
        <v>Groot</v>
      </c>
      <c r="Q171" s="109" t="str">
        <f>INDEX('4b. Resultaat stap 2'!J:J,MATCH($J171,'4b. Resultaat stap 2'!R:R,0))</f>
        <v>De onbeschikbaarheid, lekkage of aanpassing van informatie kan leiden tot ernstige juridische gevolgen zoals boetes.</v>
      </c>
      <c r="R171" s="109" t="str">
        <f>INDEX('4b. Resultaat stap 2'!K:K,MATCH($J171,'4b. Resultaat stap 2'!R:R,0))</f>
        <v>Kritiek</v>
      </c>
      <c r="S171" s="109" t="str">
        <f>INDEX('4b. Resultaat stap 2'!L:L,MATCH($J171,'4b. Resultaat stap 2'!R:R,0))</f>
        <v>De onbeschikbaarheid, lekkage of aanpassing van informatie veroorzaakt een zeer ernstige verstoring van de dienstverlening. Het proces kan maximaal 24 uur onbeschikbaar zijn zonder gevolgen voor de dienstverlening.</v>
      </c>
      <c r="T171" s="109" t="str">
        <f>INDEX('4b. Resultaat stap 2'!M:M,MATCH($J171,'4b. Resultaat stap 2'!R:R,0))</f>
        <v>Gemiddeld</v>
      </c>
      <c r="U171" s="109" t="str">
        <f>INDEX('4b. Resultaat stap 2'!N:N,MATCH($J171,'4b. Resultaat stap 2'!R:R,0))</f>
        <v>De onbeschikbaarheid of incorrectheid van informatie kan aanzienlijke impact hebben op fysiek toegangsbeheer, met financiële schade voor gebruikers.</v>
      </c>
      <c r="V171" s="109" t="str">
        <f>INDEX('4b. Resultaat stap 2'!O:O,MATCH($J171,'4b. Resultaat stap 2'!R:R,0))</f>
        <v>Kritiek</v>
      </c>
      <c r="W171" s="109" t="str">
        <f>INDEX('4c. Resultaat stap 3'!G:G,MATCH($K171,'4c. Resultaat stap 3'!T:T,0))</f>
        <v>Laag</v>
      </c>
      <c r="X171" s="109" t="str">
        <f>INDEX('4c. Resultaat stap 3'!H:H,MATCH($K171,'4c. Resultaat stap 3'!T:T,0))</f>
        <v>Het naleven van afspraken met derde partijen omtrent fysieke toegang is essentieel voor de beveiliging en samenwerking. Problemen met informatie kunnen leiden tot beperkte financiële gevolgen, zoals administratieve kosten en vertragingen, met financiële schade van 5-10% van de jaaromzet.</v>
      </c>
      <c r="Y171" s="109" t="str">
        <f>INDEX('4c. Resultaat stap 3'!I:I,MATCH($K171,'4c. Resultaat stap 3'!T:T,0))</f>
        <v>Groot</v>
      </c>
      <c r="Z171" s="109" t="str">
        <f>INDEX('4c. Resultaat stap 3'!J:J,MATCH($K171,'4c. Resultaat stap 3'!T:T,0))</f>
        <v>Problemen met beschikbaarheid, betrouwbaarheid of integriteit van informatie kunnen leiden tot ernstige reputatieschade, resulterend in enkele dagen negatieve berichtgeving. Dit proces is belangrijk voor de naleving van veiligheidsafspraken en de bescherming van gevoelige gebieden.</v>
      </c>
      <c r="AA171" s="109" t="str">
        <f>INDEX('4c. Resultaat stap 3'!K:K,MATCH($K171,'4c. Resultaat stap 3'!T:T,0))</f>
        <v>Groot</v>
      </c>
      <c r="AB171" s="109" t="str">
        <f>INDEX('4c. Resultaat stap 3'!L:L,MATCH($K171,'4c. Resultaat stap 3'!T:T,0))</f>
        <v>De onbeschikbaarheid, lekkage of aanpassing van informatie kan leiden tot ernstige juridische gevolgen zoals boetes, gezien het belang van correcte informatie voor het naleven van afspraken met derde partijen omtrent fysieke toegang en naleving van veiligheids- en wettelijke vereisten.</v>
      </c>
      <c r="AC171" s="109" t="str">
        <f>INDEX('4c. Resultaat stap 3'!M:M,MATCH($K171,'4c. Resultaat stap 3'!T:T,0))</f>
        <v>Groot</v>
      </c>
      <c r="AD171" s="109" t="str">
        <f>INDEX('4c. Resultaat stap 3'!N:N,MATCH($K171,'4c. Resultaat stap 3'!T:T,0))</f>
        <v>De onbeschikbaarheid, lekkage of aanpassing van informatie kan leiden tot ernstige verstoringen in de naleving van afspraken met derde partijen, wat directe negatieve gevolgen heeft voor de veiligheid en operationele continuïteit van de organisatie.</v>
      </c>
      <c r="AE171" s="109" t="str">
        <f>INDEX('4c. Resultaat stap 3'!O:O,MATCH($K171,'4c. Resultaat stap 3'!T:T,0))</f>
        <v>Gemiddeld</v>
      </c>
      <c r="AF171" s="109" t="str">
        <f>INDEX('4c. Resultaat stap 3'!P:P,MATCH($K171,'4c. Resultaat stap 3'!T:T,0))</f>
        <v>De onbeschikbaarheid, lekkage of aanpassing van informatie in dit proces kan leiden tot aanzienlijke verstoringen in de naleving van afspraken met derde partijen, waarbij tot 50% van de gebruikers (organisaties) wordt geïmpacteerd. Er is financiële schade voor gebruikers.</v>
      </c>
      <c r="AG171" s="109" t="str">
        <f>INDEX('4c. Resultaat stap 3'!Q:Q,MATCH($K171,'4c. Resultaat stap 3'!T:T,0))</f>
        <v>Groot</v>
      </c>
      <c r="AH171" s="109">
        <f t="shared" si="10"/>
        <v>0</v>
      </c>
      <c r="AI171" s="109" t="str">
        <f t="shared" si="11"/>
        <v>Niet kritiek</v>
      </c>
      <c r="AJ171" s="109" t="s">
        <v>198</v>
      </c>
      <c r="AK171" s="109"/>
      <c r="AL171" s="109" t="s">
        <v>2250</v>
      </c>
      <c r="AM171" s="109"/>
      <c r="AN171" s="109"/>
    </row>
    <row r="172" spans="1:40" ht="180" x14ac:dyDescent="0.25">
      <c r="A172" s="109" t="s">
        <v>85</v>
      </c>
      <c r="B172" s="109" t="s">
        <v>93</v>
      </c>
      <c r="C172" s="109" t="s">
        <v>94</v>
      </c>
      <c r="D172" s="109">
        <v>477</v>
      </c>
      <c r="E172" s="109" t="s">
        <v>394</v>
      </c>
      <c r="F172" s="109" t="s">
        <v>2265</v>
      </c>
      <c r="G172" s="79" t="s">
        <v>139</v>
      </c>
      <c r="H172" s="110" t="str">
        <f>INDEX('4a. Resultaat stap 1'!E:E,MATCH($J172,'4a. Resultaat stap 1'!I:I,0))</f>
        <v>Nee</v>
      </c>
      <c r="I172" s="110" t="e">
        <f>INDEX(Datavalidatie!$L$2:$L$28,MATCH(Table325[[#This Row],[CATEGORIE_DOMEIN_GROEP]],Datavalidatie!$K$2:$K$28,0))</f>
        <v>#N/A</v>
      </c>
      <c r="J172" s="110" t="str">
        <f t="shared" si="8"/>
        <v>Ondersteunend proces_Facilitaire middelen en diensten_Aankoop, beheer en onderhoud vaste activa, patrimonium en materiaal (excl. exploitatie)</v>
      </c>
      <c r="K172" s="110" t="str">
        <f t="shared" si="9"/>
        <v>Ondersteunend proces_Facilitaire middelen en diensten_Aankoop, beheer en onderhoud vaste activa, patrimonium en materiaal (excl. exploitatie)_Beheren van vaste activa, patrimonium en materieel</v>
      </c>
      <c r="L172" s="109" t="str">
        <f>INDEX('4b. Resultaat stap 2'!E:E,MATCH($J172,'4b. Resultaat stap 2'!R:R,0))</f>
        <v>Kritiek</v>
      </c>
      <c r="M172" s="109" t="str">
        <f>INDEX('4b. Resultaat stap 2'!$F:$F,MATCH(J172,'4b. Resultaat stap 2'!$R:$R,0))</f>
        <v>Directe impact op het beheer van activa, met zeer ernstige financiële gevolgen bij problemen.</v>
      </c>
      <c r="N172" s="109" t="str">
        <f>INDEX('4b. Resultaat stap 2'!G:G,MATCH($J172,'4b. Resultaat stap 2'!R:R,0))</f>
        <v>Gemiddeld</v>
      </c>
      <c r="O172" s="109" t="str">
        <f>INDEX('4b. Resultaat stap 2'!H:H,MATCH($J172,'4b. Resultaat stap 2'!R:R,0))</f>
        <v>De onbeschikbaarheid, lekkage of aanpassing van informatie heeft een aanzienlijke impact op de reputatie van het lokaal bestuur. Dit zal éénmalige negatieve berichtgeving in de pers met zich meebrengen.</v>
      </c>
      <c r="P172" s="109" t="str">
        <f>INDEX('4b. Resultaat stap 2'!I:I,MATCH($J172,'4b. Resultaat stap 2'!R:R,0))</f>
        <v>Gemiddeld</v>
      </c>
      <c r="Q172" s="109" t="str">
        <f>INDEX('4b. Resultaat stap 2'!J:J,MATCH($J172,'4b. Resultaat stap 2'!R:R,0))</f>
        <v>De onbeschikbaarheid, lekkage of aanpassing van informatie kan leiden tot aanzienlijke juridische gevolgen zoals aanmaningen.</v>
      </c>
      <c r="R172" s="109" t="str">
        <f>INDEX('4b. Resultaat stap 2'!K:K,MATCH($J172,'4b. Resultaat stap 2'!R:R,0))</f>
        <v>Groot</v>
      </c>
      <c r="S172" s="109" t="str">
        <f>INDEX('4b. Resultaat stap 2'!L:L,MATCH($J172,'4b. Resultaat stap 2'!R:R,0))</f>
        <v>De onbeschikbaarheid, lekkage of aanpassing van informatie veroorzaakt een ernstige verstoring van de dienstverlening. Het proces kan maximaal 72 uur onbeschikbaar zijn zonder gevolgen voor de dienstverlening.</v>
      </c>
      <c r="T172" s="109" t="str">
        <f>INDEX('4b. Resultaat stap 2'!M:M,MATCH($J172,'4b. Resultaat stap 2'!R:R,0))</f>
        <v>Gemiddeld</v>
      </c>
      <c r="U172" s="109" t="str">
        <f>INDEX('4b. Resultaat stap 2'!N:N,MATCH($J172,'4b. Resultaat stap 2'!R:R,0))</f>
        <v>De onbeschikbaarheid of incorrectheid van informatie kan aanzienlijke impact hebben op het beheer en onderhoud van vaste activa, met financiële schade voor gebruikers.</v>
      </c>
      <c r="V172" s="109" t="str">
        <f>INDEX('4b. Resultaat stap 2'!O:O,MATCH($J172,'4b. Resultaat stap 2'!R:R,0))</f>
        <v>Kritiek</v>
      </c>
      <c r="W172" s="109" t="str">
        <f>INDEX('4c. Resultaat stap 3'!G:G,MATCH($K172,'4c. Resultaat stap 3'!T:T,0))</f>
        <v>Kritiek</v>
      </c>
      <c r="X172" s="109" t="str">
        <f>INDEX('4c. Resultaat stap 3'!H:H,MATCH($K172,'4c. Resultaat stap 3'!T:T,0))</f>
        <v>Het beheren van vaste activa, patrimonium en materieel is essentieel voor de operationele continuïteit en financiële stabiliteit van de gemeente. Problemen met beschikbaarheid, betrouwbaarheid of integriteit van informatie kunnen leiden tot zeer ernstige financiële gevolgen, zoals verlies van activa, juridische kosten en verlies van vertrouwen, met financiële schade van meer dan 20% van de jaaromzet.</v>
      </c>
      <c r="Y172" s="109" t="str">
        <f>INDEX('4c. Resultaat stap 3'!I:I,MATCH($K172,'4c. Resultaat stap 3'!T:T,0))</f>
        <v>Gemiddeld</v>
      </c>
      <c r="Z172" s="109" t="str">
        <f>INDEX('4c. Resultaat stap 3'!J:J,MATCH($K172,'4c. Resultaat stap 3'!T:T,0))</f>
        <v>Problemen met beschikbaarheid, betrouwbaarheid of integriteit van informatie kunnen leiden tot aanzienlijke reputatieschade, resulterend in éénmalige negatieve berichtgeving. Dit proces is belangrijk voor de operationele en financiële stabiliteit van het lokaal bestuur.</v>
      </c>
      <c r="AA172" s="109" t="str">
        <f>INDEX('4c. Resultaat stap 3'!K:K,MATCH($K172,'4c. Resultaat stap 3'!T:T,0))</f>
        <v>Gemiddeld</v>
      </c>
      <c r="AB172" s="109" t="str">
        <f>INDEX('4c. Resultaat stap 3'!L:L,MATCH($K172,'4c. Resultaat stap 3'!T:T,0))</f>
        <v>De onbeschikbaarheid, lekkage of aanpassing van informatie kan leiden tot aanzienlijke juridische gevolgen zoals een aanmaning, gezien het belang van correcte informatie voor het beheer van vaste activa, patrimonium en materieel.</v>
      </c>
      <c r="AC172" s="109" t="str">
        <f>INDEX('4c. Resultaat stap 3'!M:M,MATCH($K172,'4c. Resultaat stap 3'!T:T,0))</f>
        <v>Groot</v>
      </c>
      <c r="AD172" s="109" t="str">
        <f>INDEX('4c. Resultaat stap 3'!N:N,MATCH($K172,'4c. Resultaat stap 3'!T:T,0))</f>
        <v>De onbeschikbaarheid, lekkage of aanpassing van informatie kan leiden tot ernstige verstoringen in het beheer van vaste activa, patrimonium en materieel, wat directe negatieve gevolgen heeft voor de operationele continuïteit en de beschikbaarheid van essentiële middelen.</v>
      </c>
      <c r="AE172" s="109" t="str">
        <f>INDEX('4c. Resultaat stap 3'!O:O,MATCH($K172,'4c. Resultaat stap 3'!T:T,0))</f>
        <v>Gemiddeld</v>
      </c>
      <c r="AF172" s="109" t="str">
        <f>INDEX('4c. Resultaat stap 3'!P:P,MATCH($K172,'4c. Resultaat stap 3'!T:T,0))</f>
        <v>De onbeschikbaarheid, lekkage of aanpassing van informatie in dit proces kan leiden tot aanzienlijke verstoringen in het beheer van vaste activa, patrimonium en materieel, waarbij tot 50% van de gebruikers (organisaties) wordt geïmpacteerd. Er is financiële schade voor gebruikers.</v>
      </c>
      <c r="AG172" s="109" t="str">
        <f>INDEX('4c. Resultaat stap 3'!Q:Q,MATCH($K172,'4c. Resultaat stap 3'!T:T,0))</f>
        <v>Kritiek</v>
      </c>
      <c r="AH172" s="109">
        <f t="shared" si="10"/>
        <v>1</v>
      </c>
      <c r="AI172" s="109" t="str">
        <f t="shared" si="11"/>
        <v>Kritiek</v>
      </c>
      <c r="AJ172" s="109" t="s">
        <v>198</v>
      </c>
      <c r="AK172" s="109"/>
      <c r="AL172" s="109" t="s">
        <v>2250</v>
      </c>
      <c r="AM172" s="109"/>
      <c r="AN172" s="109"/>
    </row>
    <row r="173" spans="1:40" ht="165" x14ac:dyDescent="0.25">
      <c r="A173" s="109" t="s">
        <v>85</v>
      </c>
      <c r="B173" s="109" t="s">
        <v>93</v>
      </c>
      <c r="C173" s="109" t="s">
        <v>94</v>
      </c>
      <c r="D173" s="109">
        <v>478</v>
      </c>
      <c r="E173" s="109" t="s">
        <v>395</v>
      </c>
      <c r="F173" s="109" t="s">
        <v>2265</v>
      </c>
      <c r="G173" s="79" t="s">
        <v>139</v>
      </c>
      <c r="H173" s="110" t="str">
        <f>INDEX('4a. Resultaat stap 1'!E:E,MATCH($J173,'4a. Resultaat stap 1'!I:I,0))</f>
        <v>Nee</v>
      </c>
      <c r="I173" s="110" t="e">
        <f>INDEX(Datavalidatie!$L$2:$L$28,MATCH(Table325[[#This Row],[CATEGORIE_DOMEIN_GROEP]],Datavalidatie!$K$2:$K$28,0))</f>
        <v>#N/A</v>
      </c>
      <c r="J173" s="110" t="str">
        <f t="shared" si="8"/>
        <v>Ondersteunend proces_Facilitaire middelen en diensten_Aankoop, beheer en onderhoud vaste activa, patrimonium en materiaal (excl. exploitatie)</v>
      </c>
      <c r="K173" s="110" t="str">
        <f t="shared" si="9"/>
        <v>Ondersteunend proces_Facilitaire middelen en diensten_Aankoop, beheer en onderhoud vaste activa, patrimonium en materiaal (excl. exploitatie)_Verwerven van vaste activa, patrimonium en materieel</v>
      </c>
      <c r="L173" s="109" t="str">
        <f>INDEX('4b. Resultaat stap 2'!E:E,MATCH($J173,'4b. Resultaat stap 2'!R:R,0))</f>
        <v>Kritiek</v>
      </c>
      <c r="M173" s="109" t="str">
        <f>INDEX('4b. Resultaat stap 2'!$F:$F,MATCH(J173,'4b. Resultaat stap 2'!$R:$R,0))</f>
        <v>Directe impact op het beheer van activa, met zeer ernstige financiële gevolgen bij problemen.</v>
      </c>
      <c r="N173" s="109" t="str">
        <f>INDEX('4b. Resultaat stap 2'!G:G,MATCH($J173,'4b. Resultaat stap 2'!R:R,0))</f>
        <v>Gemiddeld</v>
      </c>
      <c r="O173" s="109" t="str">
        <f>INDEX('4b. Resultaat stap 2'!H:H,MATCH($J173,'4b. Resultaat stap 2'!R:R,0))</f>
        <v>De onbeschikbaarheid, lekkage of aanpassing van informatie heeft een aanzienlijke impact op de reputatie van het lokaal bestuur. Dit zal éénmalige negatieve berichtgeving in de pers met zich meebrengen.</v>
      </c>
      <c r="P173" s="109" t="str">
        <f>INDEX('4b. Resultaat stap 2'!I:I,MATCH($J173,'4b. Resultaat stap 2'!R:R,0))</f>
        <v>Gemiddeld</v>
      </c>
      <c r="Q173" s="109" t="str">
        <f>INDEX('4b. Resultaat stap 2'!J:J,MATCH($J173,'4b. Resultaat stap 2'!R:R,0))</f>
        <v>De onbeschikbaarheid, lekkage of aanpassing van informatie kan leiden tot aanzienlijke juridische gevolgen zoals aanmaningen.</v>
      </c>
      <c r="R173" s="109" t="str">
        <f>INDEX('4b. Resultaat stap 2'!K:K,MATCH($J173,'4b. Resultaat stap 2'!R:R,0))</f>
        <v>Groot</v>
      </c>
      <c r="S173" s="109" t="str">
        <f>INDEX('4b. Resultaat stap 2'!L:L,MATCH($J173,'4b. Resultaat stap 2'!R:R,0))</f>
        <v>De onbeschikbaarheid, lekkage of aanpassing van informatie veroorzaakt een ernstige verstoring van de dienstverlening. Het proces kan maximaal 72 uur onbeschikbaar zijn zonder gevolgen voor de dienstverlening.</v>
      </c>
      <c r="T173" s="109" t="str">
        <f>INDEX('4b. Resultaat stap 2'!M:M,MATCH($J173,'4b. Resultaat stap 2'!R:R,0))</f>
        <v>Gemiddeld</v>
      </c>
      <c r="U173" s="109" t="str">
        <f>INDEX('4b. Resultaat stap 2'!N:N,MATCH($J173,'4b. Resultaat stap 2'!R:R,0))</f>
        <v>De onbeschikbaarheid of incorrectheid van informatie kan aanzienlijke impact hebben op het beheer en onderhoud van vaste activa, met financiële schade voor gebruikers.</v>
      </c>
      <c r="V173" s="109" t="str">
        <f>INDEX('4b. Resultaat stap 2'!O:O,MATCH($J173,'4b. Resultaat stap 2'!R:R,0))</f>
        <v>Kritiek</v>
      </c>
      <c r="W173" s="109" t="str">
        <f>INDEX('4c. Resultaat stap 3'!G:G,MATCH($K173,'4c. Resultaat stap 3'!T:T,0))</f>
        <v>Kritiek</v>
      </c>
      <c r="X173" s="109" t="str">
        <f>INDEX('4c. Resultaat stap 3'!H:H,MATCH($K173,'4c. Resultaat stap 3'!T:T,0))</f>
        <v>Het verwerven van vaste activa, patrimonium en materieel is cruciaal voor de infrastructuur en operationele capaciteit van de gemeente. Problemen met informatie kunnen leiden tot zeer ernstige financiële gevolgen, zoals verlies van investeringen, juridische kosten en verlies van vertrouwen, met financiële schade van meer dan 20% van de jaaromzet.</v>
      </c>
      <c r="Y173" s="109" t="str">
        <f>INDEX('4c. Resultaat stap 3'!I:I,MATCH($K173,'4c. Resultaat stap 3'!T:T,0))</f>
        <v>Gemiddeld</v>
      </c>
      <c r="Z173" s="109" t="str">
        <f>INDEX('4c. Resultaat stap 3'!J:J,MATCH($K173,'4c. Resultaat stap 3'!T:T,0))</f>
        <v>Problemen met beschikbaarheid, betrouwbaarheid of integriteit van informatie kunnen leiden tot aanzienlijke reputatieschade, resulterend in éénmalige negatieve berichtgeving. Dit proces is belangrijk voor de uitbreiding en verbetering van de infrastructuur en middelen van het lokaal bestuur.</v>
      </c>
      <c r="AA173" s="109" t="str">
        <f>INDEX('4c. Resultaat stap 3'!K:K,MATCH($K173,'4c. Resultaat stap 3'!T:T,0))</f>
        <v>Gemiddeld</v>
      </c>
      <c r="AB173" s="109" t="str">
        <f>INDEX('4c. Resultaat stap 3'!L:L,MATCH($K173,'4c. Resultaat stap 3'!T:T,0))</f>
        <v>De onbeschikbaarheid, lekkage of aanpassing van informatie kan leiden tot aanzienlijke juridische gevolgen zoals een aanmaning, gezien het belang van correcte informatie voor de verwerving van vaste activa, patrimonium en materieel.</v>
      </c>
      <c r="AC173" s="109" t="str">
        <f>INDEX('4c. Resultaat stap 3'!M:M,MATCH($K173,'4c. Resultaat stap 3'!T:T,0))</f>
        <v>Groot</v>
      </c>
      <c r="AD173" s="109" t="str">
        <f>INDEX('4c. Resultaat stap 3'!N:N,MATCH($K173,'4c. Resultaat stap 3'!T:T,0))</f>
        <v>De onbeschikbaarheid, lekkage of aanpassing van informatie kan leiden tot ernstige verstoringen in het verwervingsproces van vaste activa, patrimonium en materieel, wat directe negatieve gevolgen heeft voor de operationele continuïteit en de beschikbaarheid van essentiële middelen.</v>
      </c>
      <c r="AE173" s="109" t="str">
        <f>INDEX('4c. Resultaat stap 3'!O:O,MATCH($K173,'4c. Resultaat stap 3'!T:T,0))</f>
        <v>Gemiddeld</v>
      </c>
      <c r="AF173" s="109" t="str">
        <f>INDEX('4c. Resultaat stap 3'!P:P,MATCH($K173,'4c. Resultaat stap 3'!T:T,0))</f>
        <v>De onbeschikbaarheid, lekkage of aanpassing van informatie in dit proces kan leiden tot aanzienlijke verstoringen in de verwerving van vaste activa, patrimonium en materieel, waarbij tot 50% van de gebruikers (organisaties) wordt geïmpacteerd. Er is financiële schade voor gebruikers.</v>
      </c>
      <c r="AG173" s="109" t="str">
        <f>INDEX('4c. Resultaat stap 3'!Q:Q,MATCH($K173,'4c. Resultaat stap 3'!T:T,0))</f>
        <v>Kritiek</v>
      </c>
      <c r="AH173" s="109">
        <f t="shared" si="10"/>
        <v>1</v>
      </c>
      <c r="AI173" s="109" t="str">
        <f t="shared" si="11"/>
        <v>Kritiek</v>
      </c>
      <c r="AJ173" s="109" t="s">
        <v>198</v>
      </c>
      <c r="AK173" s="109"/>
      <c r="AL173" s="109" t="s">
        <v>2250</v>
      </c>
      <c r="AM173" s="109"/>
      <c r="AN173" s="109"/>
    </row>
    <row r="174" spans="1:40" ht="150" x14ac:dyDescent="0.25">
      <c r="A174" s="109" t="s">
        <v>85</v>
      </c>
      <c r="B174" s="109" t="s">
        <v>93</v>
      </c>
      <c r="C174" s="109" t="s">
        <v>94</v>
      </c>
      <c r="D174" s="109">
        <v>485</v>
      </c>
      <c r="E174" s="109" t="s">
        <v>396</v>
      </c>
      <c r="F174" s="109" t="s">
        <v>2265</v>
      </c>
      <c r="G174" s="79" t="s">
        <v>140</v>
      </c>
      <c r="H174" s="110" t="str">
        <f>INDEX('4a. Resultaat stap 1'!E:E,MATCH($J174,'4a. Resultaat stap 1'!I:I,0))</f>
        <v>Nee</v>
      </c>
      <c r="I174" s="110" t="e">
        <f>INDEX(Datavalidatie!$L$2:$L$28,MATCH(Table325[[#This Row],[CATEGORIE_DOMEIN_GROEP]],Datavalidatie!$K$2:$K$28,0))</f>
        <v>#N/A</v>
      </c>
      <c r="J174" s="110" t="str">
        <f t="shared" si="8"/>
        <v>Ondersteunend proces_Facilitaire middelen en diensten_Aankoop, beheer en onderhoud vaste activa, patrimonium en materiaal (excl. exploitatie)</v>
      </c>
      <c r="K174" s="110" t="str">
        <f t="shared" si="9"/>
        <v>Ondersteunend proces_Facilitaire middelen en diensten_Aankoop, beheer en onderhoud vaste activa, patrimonium en materiaal (excl. exploitatie)_Beheren en onderhouden van grondgebied</v>
      </c>
      <c r="L174" s="109" t="str">
        <f>INDEX('4b. Resultaat stap 2'!E:E,MATCH($J174,'4b. Resultaat stap 2'!R:R,0))</f>
        <v>Kritiek</v>
      </c>
      <c r="M174" s="109" t="str">
        <f>INDEX('4b. Resultaat stap 2'!$F:$F,MATCH(J174,'4b. Resultaat stap 2'!$R:$R,0))</f>
        <v>Directe impact op het beheer van activa, met zeer ernstige financiële gevolgen bij problemen.</v>
      </c>
      <c r="N174" s="109" t="str">
        <f>INDEX('4b. Resultaat stap 2'!G:G,MATCH($J174,'4b. Resultaat stap 2'!R:R,0))</f>
        <v>Gemiddeld</v>
      </c>
      <c r="O174" s="109" t="str">
        <f>INDEX('4b. Resultaat stap 2'!H:H,MATCH($J174,'4b. Resultaat stap 2'!R:R,0))</f>
        <v>De onbeschikbaarheid, lekkage of aanpassing van informatie heeft een aanzienlijke impact op de reputatie van het lokaal bestuur. Dit zal éénmalige negatieve berichtgeving in de pers met zich meebrengen.</v>
      </c>
      <c r="P174" s="109" t="str">
        <f>INDEX('4b. Resultaat stap 2'!I:I,MATCH($J174,'4b. Resultaat stap 2'!R:R,0))</f>
        <v>Gemiddeld</v>
      </c>
      <c r="Q174" s="109" t="str">
        <f>INDEX('4b. Resultaat stap 2'!J:J,MATCH($J174,'4b. Resultaat stap 2'!R:R,0))</f>
        <v>De onbeschikbaarheid, lekkage of aanpassing van informatie kan leiden tot aanzienlijke juridische gevolgen zoals aanmaningen.</v>
      </c>
      <c r="R174" s="109" t="str">
        <f>INDEX('4b. Resultaat stap 2'!K:K,MATCH($J174,'4b. Resultaat stap 2'!R:R,0))</f>
        <v>Groot</v>
      </c>
      <c r="S174" s="109" t="str">
        <f>INDEX('4b. Resultaat stap 2'!L:L,MATCH($J174,'4b. Resultaat stap 2'!R:R,0))</f>
        <v>De onbeschikbaarheid, lekkage of aanpassing van informatie veroorzaakt een ernstige verstoring van de dienstverlening. Het proces kan maximaal 72 uur onbeschikbaar zijn zonder gevolgen voor de dienstverlening.</v>
      </c>
      <c r="T174" s="109" t="str">
        <f>INDEX('4b. Resultaat stap 2'!M:M,MATCH($J174,'4b. Resultaat stap 2'!R:R,0))</f>
        <v>Gemiddeld</v>
      </c>
      <c r="U174" s="109" t="str">
        <f>INDEX('4b. Resultaat stap 2'!N:N,MATCH($J174,'4b. Resultaat stap 2'!R:R,0))</f>
        <v>De onbeschikbaarheid of incorrectheid van informatie kan aanzienlijke impact hebben op het beheer en onderhoud van vaste activa, met financiële schade voor gebruikers.</v>
      </c>
      <c r="V174" s="109" t="str">
        <f>INDEX('4b. Resultaat stap 2'!O:O,MATCH($J174,'4b. Resultaat stap 2'!R:R,0))</f>
        <v>Kritiek</v>
      </c>
      <c r="W174" s="109" t="str">
        <f>INDEX('4c. Resultaat stap 3'!G:G,MATCH($K174,'4c. Resultaat stap 3'!T:T,0))</f>
        <v>Kritiek</v>
      </c>
      <c r="X174" s="109" t="str">
        <f>INDEX('4c. Resultaat stap 3'!H:H,MATCH($K174,'4c. Resultaat stap 3'!T:T,0))</f>
        <v>Het beheren en onderhouden van grondgebied is belangrijk voor de leefbaarheid en veiligheid van de gemeente. Problemen met informatie kunnen leiden tot zeer ernstige financiële gevolgen, zoals verlies van subsidies, juridische kosten en verlies van vertrouwen, met financiële schade van meer dan 20% van de jaaromzet.</v>
      </c>
      <c r="Y174" s="109" t="str">
        <f>INDEX('4c. Resultaat stap 3'!I:I,MATCH($K174,'4c. Resultaat stap 3'!T:T,0))</f>
        <v>Groot</v>
      </c>
      <c r="Z174" s="109" t="str">
        <f>INDEX('4c. Resultaat stap 3'!J:J,MATCH($K174,'4c. Resultaat stap 3'!T:T,0))</f>
        <v>Problemen met beschikbaarheid, betrouwbaarheid of integriteit van informatie kunnen leiden tot ernstige reputatieschade, resulterend in enkele dagen negatieve berichtgeving. Dit proces is cruciaal voor de veiligheid, leefbaarheid en esthetiek van het openbaar domein.</v>
      </c>
      <c r="AA174" s="109" t="str">
        <f>INDEX('4c. Resultaat stap 3'!K:K,MATCH($K174,'4c. Resultaat stap 3'!T:T,0))</f>
        <v>Gemiddeld</v>
      </c>
      <c r="AB174" s="109" t="str">
        <f>INDEX('4c. Resultaat stap 3'!L:L,MATCH($K174,'4c. Resultaat stap 3'!T:T,0))</f>
        <v>De onbeschikbaarheid, lekkage of aanpassing van informatie kan leiden tot aanzienlijke juridische gevolgen zoals een aanmaning, gezien het belang van correcte informatie voor het beheer en onderhoud van het grondgebied.</v>
      </c>
      <c r="AC174" s="109" t="str">
        <f>INDEX('4c. Resultaat stap 3'!M:M,MATCH($K174,'4c. Resultaat stap 3'!T:T,0))</f>
        <v>Groot</v>
      </c>
      <c r="AD174" s="109" t="str">
        <f>INDEX('4c. Resultaat stap 3'!N:N,MATCH($K174,'4c. Resultaat stap 3'!T:T,0))</f>
        <v>De onbeschikbaarheid, lekkage of aanpassing van informatie kan leiden tot ernstige verstoringen in het beheer en onderhoud van het grondgebied, wat directe negatieve gevolgen heeft voor de operationele continuïteit en de kwaliteit van de leefomgeving.</v>
      </c>
      <c r="AE174" s="109" t="str">
        <f>INDEX('4c. Resultaat stap 3'!O:O,MATCH($K174,'4c. Resultaat stap 3'!T:T,0))</f>
        <v>Groot</v>
      </c>
      <c r="AF174" s="109" t="str">
        <f>INDEX('4c. Resultaat stap 3'!P:P,MATCH($K174,'4c. Resultaat stap 3'!T:T,0))</f>
        <v>De onbeschikbaarheid, lekkage of aanpassing van informatie in dit proces kan leiden tot ernstige verstoringen in het beheer en onderhoud van het grondgebied, waarbij tot 75% van de gebruikers (burgers en organisaties) wordt geïmpacteerd. Er is blijvende impact voor gebruikers.</v>
      </c>
      <c r="AG174" s="109" t="str">
        <f>INDEX('4c. Resultaat stap 3'!Q:Q,MATCH($K174,'4c. Resultaat stap 3'!T:T,0))</f>
        <v>Kritiek</v>
      </c>
      <c r="AH174" s="109">
        <f t="shared" si="10"/>
        <v>1</v>
      </c>
      <c r="AI174" s="109" t="str">
        <f t="shared" si="11"/>
        <v>Kritiek</v>
      </c>
      <c r="AJ174" s="109" t="s">
        <v>198</v>
      </c>
      <c r="AK174" s="109"/>
      <c r="AL174" s="109" t="s">
        <v>2250</v>
      </c>
      <c r="AM174" s="109"/>
      <c r="AN174" s="109"/>
    </row>
    <row r="175" spans="1:40" ht="150" x14ac:dyDescent="0.25">
      <c r="A175" s="109" t="s">
        <v>85</v>
      </c>
      <c r="B175" s="109" t="s">
        <v>93</v>
      </c>
      <c r="C175" s="109" t="s">
        <v>95</v>
      </c>
      <c r="D175" s="109">
        <v>491</v>
      </c>
      <c r="E175" s="109" t="s">
        <v>671</v>
      </c>
      <c r="F175" s="109" t="s">
        <v>2265</v>
      </c>
      <c r="G175" s="79" t="s">
        <v>139</v>
      </c>
      <c r="H175" s="110" t="str">
        <f>INDEX('4a. Resultaat stap 1'!E:E,MATCH($J175,'4a. Resultaat stap 1'!I:I,0))</f>
        <v>Nee</v>
      </c>
      <c r="I175" s="110" t="e">
        <f>INDEX(Datavalidatie!$L$2:$L$28,MATCH(Table325[[#This Row],[CATEGORIE_DOMEIN_GROEP]],Datavalidatie!$K$2:$K$28,0))</f>
        <v>#N/A</v>
      </c>
      <c r="J175" s="110" t="str">
        <f t="shared" si="8"/>
        <v>Ondersteunend proces_Facilitaire middelen en diensten_Fysisch toegangsbeheer</v>
      </c>
      <c r="K175" s="110" t="str">
        <f t="shared" si="9"/>
        <v>Ondersteunend proces_Facilitaire middelen en diensten_Fysisch toegangsbeheer_Beheren, loggen en toezicht houden op toegangen</v>
      </c>
      <c r="L175" s="109" t="str">
        <f>INDEX('4b. Resultaat stap 2'!E:E,MATCH($J175,'4b. Resultaat stap 2'!R:R,0))</f>
        <v>Laag</v>
      </c>
      <c r="M175" s="109" t="str">
        <f>INDEX('4b. Resultaat stap 2'!$F:$F,MATCH(J175,'4b. Resultaat stap 2'!$R:$R,0))</f>
        <v xml:space="preserve">Beperkte directe financiële gevolgen, hoewel impact op veiligheidsrisico's. </v>
      </c>
      <c r="N175" s="109" t="str">
        <f>INDEX('4b. Resultaat stap 2'!G:G,MATCH($J175,'4b. Resultaat stap 2'!R:R,0))</f>
        <v>Groot</v>
      </c>
      <c r="O175" s="109" t="str">
        <f>INDEX('4b. Resultaat stap 2'!H:H,MATCH($J175,'4b. Resultaat stap 2'!R:R,0))</f>
        <v>De onbeschikbaarheid, lekkage of aanpassing van informatie heeft een ernstige impact op de reputatie van het lokaal bestuur. Dit zal enkele dagen een negatieve berichtgeving in de pers met zich meebrengen.</v>
      </c>
      <c r="P175" s="109" t="str">
        <f>INDEX('4b. Resultaat stap 2'!I:I,MATCH($J175,'4b. Resultaat stap 2'!R:R,0))</f>
        <v>Groot</v>
      </c>
      <c r="Q175" s="109" t="str">
        <f>INDEX('4b. Resultaat stap 2'!J:J,MATCH($J175,'4b. Resultaat stap 2'!R:R,0))</f>
        <v>De onbeschikbaarheid, lekkage of aanpassing van informatie kan leiden tot ernstige juridische gevolgen zoals boetes.</v>
      </c>
      <c r="R175" s="109" t="str">
        <f>INDEX('4b. Resultaat stap 2'!K:K,MATCH($J175,'4b. Resultaat stap 2'!R:R,0))</f>
        <v>Kritiek</v>
      </c>
      <c r="S175" s="109" t="str">
        <f>INDEX('4b. Resultaat stap 2'!L:L,MATCH($J175,'4b. Resultaat stap 2'!R:R,0))</f>
        <v>De onbeschikbaarheid, lekkage of aanpassing van informatie veroorzaakt een zeer ernstige verstoring van de dienstverlening. Het proces kan maximaal 24 uur onbeschikbaar zijn zonder gevolgen voor de dienstverlening.</v>
      </c>
      <c r="T175" s="109" t="str">
        <f>INDEX('4b. Resultaat stap 2'!M:M,MATCH($J175,'4b. Resultaat stap 2'!R:R,0))</f>
        <v>Gemiddeld</v>
      </c>
      <c r="U175" s="109" t="str">
        <f>INDEX('4b. Resultaat stap 2'!N:N,MATCH($J175,'4b. Resultaat stap 2'!R:R,0))</f>
        <v>De onbeschikbaarheid of incorrectheid van informatie kan aanzienlijke impact hebben op fysiek toegangsbeheer, met financiële schade voor gebruikers.</v>
      </c>
      <c r="V175" s="109" t="str">
        <f>INDEX('4b. Resultaat stap 2'!O:O,MATCH($J175,'4b. Resultaat stap 2'!R:R,0))</f>
        <v>Kritiek</v>
      </c>
      <c r="W175" s="109" t="str">
        <f>INDEX('4c. Resultaat stap 3'!G:G,MATCH($K175,'4c. Resultaat stap 3'!T:T,0))</f>
        <v>Laag</v>
      </c>
      <c r="X175" s="109" t="str">
        <f>INDEX('4c. Resultaat stap 3'!H:H,MATCH($K175,'4c. Resultaat stap 3'!T:T,0))</f>
        <v>Het beheren, loggen en toezicht houden op toegangen is belangrijk voor de beveiliging en controle van toegang tot verschillende ruimtes. Problemen met informatie kunnen leiden tot beperkte financiële gevolgen, zoals administratieve kosten en vertragingen, met financiële schade van 5-10% van de jaaromzet.</v>
      </c>
      <c r="Y175" s="109" t="str">
        <f>INDEX('4c. Resultaat stap 3'!I:I,MATCH($K175,'4c. Resultaat stap 3'!T:T,0))</f>
        <v>Groot</v>
      </c>
      <c r="Z175" s="109" t="str">
        <f>INDEX('4c. Resultaat stap 3'!J:J,MATCH($K175,'4c. Resultaat stap 3'!T:T,0))</f>
        <v>Problemen met beschikbaarheid, betrouwbaarheid of integriteit van informatie kunnen leiden tot ernstige reputatieschade, resulterend in enkele dagen negatieve berichtgeving. Dit proces is essentieel voor de controle en beveiliging van toegangspunten.</v>
      </c>
      <c r="AA175" s="109" t="str">
        <f>INDEX('4c. Resultaat stap 3'!K:K,MATCH($K175,'4c. Resultaat stap 3'!T:T,0))</f>
        <v>Groot</v>
      </c>
      <c r="AB175" s="109" t="str">
        <f>INDEX('4c. Resultaat stap 3'!L:L,MATCH($K175,'4c. Resultaat stap 3'!T:T,0))</f>
        <v>De onbeschikbaarheid, lekkage of aanpassing van informatie kan leiden tot ernstige juridische gevolgen zoals boetes, gezien het belang van correcte informatie voor het beheren, loggen en toezicht houden op toegangen en naleving van veiligheids- en wettelijke vereisten.</v>
      </c>
      <c r="AC175" s="109" t="str">
        <f>INDEX('4c. Resultaat stap 3'!M:M,MATCH($K175,'4c. Resultaat stap 3'!T:T,0))</f>
        <v>Gemiddeld</v>
      </c>
      <c r="AD175" s="109" t="str">
        <f>INDEX('4c. Resultaat stap 3'!N:N,MATCH($K175,'4c. Resultaat stap 3'!T:T,0))</f>
        <v>De onbeschikbaarheid, lekkage of aanpassing van informatie kan leiden tot aanzienlijke verstoringen in het beheer en toezicht op toegangen, wat mogelijks gevolgen heeft voor de veiligheid en operationele continuïteit van de organisatie.</v>
      </c>
      <c r="AE175" s="109" t="str">
        <f>INDEX('4c. Resultaat stap 3'!O:O,MATCH($K175,'4c. Resultaat stap 3'!T:T,0))</f>
        <v>Groot</v>
      </c>
      <c r="AF175" s="109" t="str">
        <f>INDEX('4c. Resultaat stap 3'!P:P,MATCH($K175,'4c. Resultaat stap 3'!T:T,0))</f>
        <v>De onbeschikbaarheid, lekkage of aanpassing van informatie in dit proces kan leiden tot ernstige verstoringen in het beheer en toezicht op toegangen, waarbij tot 75% van de gebruikers (organisaties) wordt geïmpacteerd. Er is blijvende impact voor gebruikers.</v>
      </c>
      <c r="AG175" s="109" t="str">
        <f>INDEX('4c. Resultaat stap 3'!Q:Q,MATCH($K175,'4c. Resultaat stap 3'!T:T,0))</f>
        <v>Groot</v>
      </c>
      <c r="AH175" s="109">
        <f t="shared" si="10"/>
        <v>0</v>
      </c>
      <c r="AI175" s="109" t="str">
        <f t="shared" si="11"/>
        <v>Niet kritiek</v>
      </c>
      <c r="AJ175" s="109" t="s">
        <v>198</v>
      </c>
      <c r="AK175" s="109"/>
      <c r="AL175" s="109" t="s">
        <v>2250</v>
      </c>
      <c r="AM175" s="109"/>
      <c r="AN175" s="109"/>
    </row>
    <row r="176" spans="1:40" ht="135" x14ac:dyDescent="0.25">
      <c r="A176" s="109" t="s">
        <v>85</v>
      </c>
      <c r="B176" s="109" t="s">
        <v>93</v>
      </c>
      <c r="C176" s="109" t="s">
        <v>95</v>
      </c>
      <c r="D176" s="109">
        <v>492</v>
      </c>
      <c r="E176" s="109" t="s">
        <v>672</v>
      </c>
      <c r="F176" s="109" t="s">
        <v>2265</v>
      </c>
      <c r="G176" s="79" t="s">
        <v>139</v>
      </c>
      <c r="H176" s="110" t="str">
        <f>INDEX('4a. Resultaat stap 1'!E:E,MATCH($J176,'4a. Resultaat stap 1'!I:I,0))</f>
        <v>Nee</v>
      </c>
      <c r="I176" s="110" t="e">
        <f>INDEX(Datavalidatie!$L$2:$L$28,MATCH(Table325[[#This Row],[CATEGORIE_DOMEIN_GROEP]],Datavalidatie!$K$2:$K$28,0))</f>
        <v>#N/A</v>
      </c>
      <c r="J176" s="110" t="str">
        <f t="shared" si="8"/>
        <v>Ondersteunend proces_Facilitaire middelen en diensten_Fysisch toegangsbeheer</v>
      </c>
      <c r="K176" s="110" t="str">
        <f t="shared" si="9"/>
        <v>Ondersteunend proces_Facilitaire middelen en diensten_Fysisch toegangsbeheer_Opvolgen van inbraakbeveiliging</v>
      </c>
      <c r="L176" s="109" t="str">
        <f>INDEX('4b. Resultaat stap 2'!E:E,MATCH($J176,'4b. Resultaat stap 2'!R:R,0))</f>
        <v>Laag</v>
      </c>
      <c r="M176" s="109" t="str">
        <f>INDEX('4b. Resultaat stap 2'!$F:$F,MATCH(J176,'4b. Resultaat stap 2'!$R:$R,0))</f>
        <v xml:space="preserve">Beperkte directe financiële gevolgen, hoewel impact op veiligheidsrisico's. </v>
      </c>
      <c r="N176" s="109" t="str">
        <f>INDEX('4b. Resultaat stap 2'!G:G,MATCH($J176,'4b. Resultaat stap 2'!R:R,0))</f>
        <v>Groot</v>
      </c>
      <c r="O176" s="109" t="str">
        <f>INDEX('4b. Resultaat stap 2'!H:H,MATCH($J176,'4b. Resultaat stap 2'!R:R,0))</f>
        <v>De onbeschikbaarheid, lekkage of aanpassing van informatie heeft een ernstige impact op de reputatie van het lokaal bestuur. Dit zal enkele dagen een negatieve berichtgeving in de pers met zich meebrengen.</v>
      </c>
      <c r="P176" s="109" t="str">
        <f>INDEX('4b. Resultaat stap 2'!I:I,MATCH($J176,'4b. Resultaat stap 2'!R:R,0))</f>
        <v>Groot</v>
      </c>
      <c r="Q176" s="109" t="str">
        <f>INDEX('4b. Resultaat stap 2'!J:J,MATCH($J176,'4b. Resultaat stap 2'!R:R,0))</f>
        <v>De onbeschikbaarheid, lekkage of aanpassing van informatie kan leiden tot ernstige juridische gevolgen zoals boetes.</v>
      </c>
      <c r="R176" s="109" t="str">
        <f>INDEX('4b. Resultaat stap 2'!K:K,MATCH($J176,'4b. Resultaat stap 2'!R:R,0))</f>
        <v>Kritiek</v>
      </c>
      <c r="S176" s="109" t="str">
        <f>INDEX('4b. Resultaat stap 2'!L:L,MATCH($J176,'4b. Resultaat stap 2'!R:R,0))</f>
        <v>De onbeschikbaarheid, lekkage of aanpassing van informatie veroorzaakt een zeer ernstige verstoring van de dienstverlening. Het proces kan maximaal 24 uur onbeschikbaar zijn zonder gevolgen voor de dienstverlening.</v>
      </c>
      <c r="T176" s="109" t="str">
        <f>INDEX('4b. Resultaat stap 2'!M:M,MATCH($J176,'4b. Resultaat stap 2'!R:R,0))</f>
        <v>Gemiddeld</v>
      </c>
      <c r="U176" s="109" t="str">
        <f>INDEX('4b. Resultaat stap 2'!N:N,MATCH($J176,'4b. Resultaat stap 2'!R:R,0))</f>
        <v>De onbeschikbaarheid of incorrectheid van informatie kan aanzienlijke impact hebben op fysiek toegangsbeheer, met financiële schade voor gebruikers.</v>
      </c>
      <c r="V176" s="109" t="str">
        <f>INDEX('4b. Resultaat stap 2'!O:O,MATCH($J176,'4b. Resultaat stap 2'!R:R,0))</f>
        <v>Kritiek</v>
      </c>
      <c r="W176" s="109" t="str">
        <f>INDEX('4c. Resultaat stap 3'!G:G,MATCH($K176,'4c. Resultaat stap 3'!T:T,0))</f>
        <v>Laag</v>
      </c>
      <c r="X176" s="109" t="str">
        <f>INDEX('4c. Resultaat stap 3'!H:H,MATCH($K176,'4c. Resultaat stap 3'!T:T,0))</f>
        <v>Het opvolgen van inbraakbeveiliging is essentieel voor de veiligheid en bescherming van eigendommen. Problemen met informatie kunnen leiden tot beperkte financiële gevolgen, zoals administratieve kosten en vertragingen, met financiële schade van 5-10% van de jaaromzet.</v>
      </c>
      <c r="Y176" s="109" t="str">
        <f>INDEX('4c. Resultaat stap 3'!I:I,MATCH($K176,'4c. Resultaat stap 3'!T:T,0))</f>
        <v>Groot</v>
      </c>
      <c r="Z176" s="109" t="str">
        <f>INDEX('4c. Resultaat stap 3'!J:J,MATCH($K176,'4c. Resultaat stap 3'!T:T,0))</f>
        <v>Problemen met beschikbaarheid, betrouwbaarheid of integriteit van informatie kunnen leiden tot ernstige reputatieschade, resulterend in enkele dagen negatieve berichtgeving. Dit proces is cruciaal voor de preventie en reactie op inbraakincidenten.</v>
      </c>
      <c r="AA176" s="109" t="str">
        <f>INDEX('4c. Resultaat stap 3'!K:K,MATCH($K176,'4c. Resultaat stap 3'!T:T,0))</f>
        <v>Groot</v>
      </c>
      <c r="AB176" s="109" t="str">
        <f>INDEX('4c. Resultaat stap 3'!L:L,MATCH($K176,'4c. Resultaat stap 3'!T:T,0))</f>
        <v>De onbeschikbaarheid, lekkage of aanpassing van informatie kan leiden tot ernstige juridische gevolgen zoals boetes, gezien het belang van correcte informatie voor het opvolgen van inbraakbeveiliging en naleving van veiligheids- en wettelijke vereisten.</v>
      </c>
      <c r="AC176" s="109" t="str">
        <f>INDEX('4c. Resultaat stap 3'!M:M,MATCH($K176,'4c. Resultaat stap 3'!T:T,0))</f>
        <v>Gemiddeld</v>
      </c>
      <c r="AD176" s="109" t="str">
        <f>INDEX('4c. Resultaat stap 3'!N:N,MATCH($K176,'4c. Resultaat stap 3'!T:T,0))</f>
        <v>De onbeschikbaarheid, lekkage of aanpassing van informatie kan leiden tot aanzienlijke verstoringen in inbraakbeveiliging, wat mogelijks gevolgen heeft voor de veiligheid en operationele continuïteit van de organisatie.</v>
      </c>
      <c r="AE176" s="109" t="str">
        <f>INDEX('4c. Resultaat stap 3'!O:O,MATCH($K176,'4c. Resultaat stap 3'!T:T,0))</f>
        <v>Groot</v>
      </c>
      <c r="AF176" s="109" t="str">
        <f>INDEX('4c. Resultaat stap 3'!P:P,MATCH($K176,'4c. Resultaat stap 3'!T:T,0))</f>
        <v>De onbeschikbaarheid, lekkage of aanpassing van informatie in dit proces kan leiden tot ernstige verstoringen in de inbraakbeveiliging, waarbij tot 75% van de gebruikers (organisaties) wordt geïmpacteerd. Er is blijvende impact voor gebruikers.</v>
      </c>
      <c r="AG176" s="109" t="str">
        <f>INDEX('4c. Resultaat stap 3'!Q:Q,MATCH($K176,'4c. Resultaat stap 3'!T:T,0))</f>
        <v>Groot</v>
      </c>
      <c r="AH176" s="109">
        <f t="shared" si="10"/>
        <v>0</v>
      </c>
      <c r="AI176" s="109" t="str">
        <f t="shared" si="11"/>
        <v>Niet kritiek</v>
      </c>
      <c r="AJ176" s="109" t="s">
        <v>198</v>
      </c>
      <c r="AK176" s="109"/>
      <c r="AL176" s="109" t="s">
        <v>2250</v>
      </c>
      <c r="AM176" s="109"/>
      <c r="AN176" s="109"/>
    </row>
    <row r="177" spans="1:40" ht="135" x14ac:dyDescent="0.25">
      <c r="A177" s="109" t="s">
        <v>85</v>
      </c>
      <c r="B177" s="109" t="s">
        <v>93</v>
      </c>
      <c r="C177" s="109" t="s">
        <v>95</v>
      </c>
      <c r="D177" s="109">
        <v>494</v>
      </c>
      <c r="E177" s="109" t="s">
        <v>673</v>
      </c>
      <c r="F177" s="109" t="s">
        <v>2265</v>
      </c>
      <c r="G177" s="79" t="s">
        <v>139</v>
      </c>
      <c r="H177" s="110" t="str">
        <f>INDEX('4a. Resultaat stap 1'!E:E,MATCH($J177,'4a. Resultaat stap 1'!I:I,0))</f>
        <v>Nee</v>
      </c>
      <c r="I177" s="110" t="e">
        <f>INDEX(Datavalidatie!$L$2:$L$28,MATCH(Table325[[#This Row],[CATEGORIE_DOMEIN_GROEP]],Datavalidatie!$K$2:$K$28,0))</f>
        <v>#N/A</v>
      </c>
      <c r="J177" s="110" t="str">
        <f t="shared" si="8"/>
        <v>Ondersteunend proces_Facilitaire middelen en diensten_Fysisch toegangsbeheer</v>
      </c>
      <c r="K177" s="110" t="str">
        <f t="shared" si="9"/>
        <v>Ondersteunend proces_Facilitaire middelen en diensten_Fysisch toegangsbeheer_Coördineren van begeleiding van derden in private en technische ruimtes</v>
      </c>
      <c r="L177" s="109" t="str">
        <f>INDEX('4b. Resultaat stap 2'!E:E,MATCH($J177,'4b. Resultaat stap 2'!R:R,0))</f>
        <v>Laag</v>
      </c>
      <c r="M177" s="109" t="str">
        <f>INDEX('4b. Resultaat stap 2'!$F:$F,MATCH(J177,'4b. Resultaat stap 2'!$R:$R,0))</f>
        <v xml:space="preserve">Beperkte directe financiële gevolgen, hoewel impact op veiligheidsrisico's. </v>
      </c>
      <c r="N177" s="109" t="str">
        <f>INDEX('4b. Resultaat stap 2'!G:G,MATCH($J177,'4b. Resultaat stap 2'!R:R,0))</f>
        <v>Groot</v>
      </c>
      <c r="O177" s="109" t="str">
        <f>INDEX('4b. Resultaat stap 2'!H:H,MATCH($J177,'4b. Resultaat stap 2'!R:R,0))</f>
        <v>De onbeschikbaarheid, lekkage of aanpassing van informatie heeft een ernstige impact op de reputatie van het lokaal bestuur. Dit zal enkele dagen een negatieve berichtgeving in de pers met zich meebrengen.</v>
      </c>
      <c r="P177" s="109" t="str">
        <f>INDEX('4b. Resultaat stap 2'!I:I,MATCH($J177,'4b. Resultaat stap 2'!R:R,0))</f>
        <v>Groot</v>
      </c>
      <c r="Q177" s="109" t="str">
        <f>INDEX('4b. Resultaat stap 2'!J:J,MATCH($J177,'4b. Resultaat stap 2'!R:R,0))</f>
        <v>De onbeschikbaarheid, lekkage of aanpassing van informatie kan leiden tot ernstige juridische gevolgen zoals boetes.</v>
      </c>
      <c r="R177" s="109" t="str">
        <f>INDEX('4b. Resultaat stap 2'!K:K,MATCH($J177,'4b. Resultaat stap 2'!R:R,0))</f>
        <v>Kritiek</v>
      </c>
      <c r="S177" s="109" t="str">
        <f>INDEX('4b. Resultaat stap 2'!L:L,MATCH($J177,'4b. Resultaat stap 2'!R:R,0))</f>
        <v>De onbeschikbaarheid, lekkage of aanpassing van informatie veroorzaakt een zeer ernstige verstoring van de dienstverlening. Het proces kan maximaal 24 uur onbeschikbaar zijn zonder gevolgen voor de dienstverlening.</v>
      </c>
      <c r="T177" s="109" t="str">
        <f>INDEX('4b. Resultaat stap 2'!M:M,MATCH($J177,'4b. Resultaat stap 2'!R:R,0))</f>
        <v>Gemiddeld</v>
      </c>
      <c r="U177" s="109" t="str">
        <f>INDEX('4b. Resultaat stap 2'!N:N,MATCH($J177,'4b. Resultaat stap 2'!R:R,0))</f>
        <v>De onbeschikbaarheid of incorrectheid van informatie kan aanzienlijke impact hebben op fysiek toegangsbeheer, met financiële schade voor gebruikers.</v>
      </c>
      <c r="V177" s="109" t="str">
        <f>INDEX('4b. Resultaat stap 2'!O:O,MATCH($J177,'4b. Resultaat stap 2'!R:R,0))</f>
        <v>Kritiek</v>
      </c>
      <c r="W177" s="109" t="str">
        <f>INDEX('4c. Resultaat stap 3'!G:G,MATCH($K177,'4c. Resultaat stap 3'!T:T,0))</f>
        <v>Laag</v>
      </c>
      <c r="X177" s="109" t="str">
        <f>INDEX('4c. Resultaat stap 3'!H:H,MATCH($K177,'4c. Resultaat stap 3'!T:T,0))</f>
        <v>Het coördineren van begeleiding van derden in private en technische ruimtes is belangrijk voor de veiligheid en beveiliging. Problemen met informatie kunnen leiden tot beperkte financiële gevolgen, zoals administratieve kosten en vertragingen, met financiële schade van 5-10% van de jaaromzet.</v>
      </c>
      <c r="Y177" s="109" t="str">
        <f>INDEX('4c. Resultaat stap 3'!I:I,MATCH($K177,'4c. Resultaat stap 3'!T:T,0))</f>
        <v>Groot</v>
      </c>
      <c r="Z177" s="109" t="str">
        <f>INDEX('4c. Resultaat stap 3'!J:J,MATCH($K177,'4c. Resultaat stap 3'!T:T,0))</f>
        <v>Problemen met beschikbaarheid, betrouwbaarheid of integriteit van informatie kunnen leiden tot ernstige reputatieschade, resulterend in enkele dagen negatieve berichtgeving. Dit proces is belangrijk voor de veilige begeleiding van externe partijen in gevoelige gebieden.</v>
      </c>
      <c r="AA177" s="109" t="str">
        <f>INDEX('4c. Resultaat stap 3'!K:K,MATCH($K177,'4c. Resultaat stap 3'!T:T,0))</f>
        <v>Groot</v>
      </c>
      <c r="AB177" s="109" t="str">
        <f>INDEX('4c. Resultaat stap 3'!L:L,MATCH($K177,'4c. Resultaat stap 3'!T:T,0))</f>
        <v>De onbeschikbaarheid, lekkage of aanpassing van informatie kan leiden tot ernstige juridische gevolgen zoals boetes, gezien het belang van correcte informatie voor het coördineren van begeleiding van derden in private en technische ruimtes en naleving van veiligheids- en wettelijke vereisten.</v>
      </c>
      <c r="AC177" s="109" t="str">
        <f>INDEX('4c. Resultaat stap 3'!M:M,MATCH($K177,'4c. Resultaat stap 3'!T:T,0))</f>
        <v>Groot</v>
      </c>
      <c r="AD177" s="109" t="str">
        <f>INDEX('4c. Resultaat stap 3'!N:N,MATCH($K177,'4c. Resultaat stap 3'!T:T,0))</f>
        <v>De onbeschikbaarheid, lekkage of aanpassing van informatie kan leiden tot ernstige verstoringen in de begeleiding van derden, wat directe negatieve gevolgen heeft voor de veiligheid en operationele continuïteit van de organisatie.</v>
      </c>
      <c r="AE177" s="109" t="str">
        <f>INDEX('4c. Resultaat stap 3'!O:O,MATCH($K177,'4c. Resultaat stap 3'!T:T,0))</f>
        <v>Gemiddeld</v>
      </c>
      <c r="AF177" s="109" t="str">
        <f>INDEX('4c. Resultaat stap 3'!P:P,MATCH($K177,'4c. Resultaat stap 3'!T:T,0))</f>
        <v>De onbeschikbaarheid, lekkage of aanpassing van informatie in dit proces kan leiden tot aanzienlijke verstoringen in de begeleiding van derden, waarbij tot 50% van de gebruikers (organisaties) wordt geïmpacteerd. Er is financiële schade voor gebruikers.</v>
      </c>
      <c r="AG177" s="109" t="str">
        <f>INDEX('4c. Resultaat stap 3'!Q:Q,MATCH($K177,'4c. Resultaat stap 3'!T:T,0))</f>
        <v>Groot</v>
      </c>
      <c r="AH177" s="109">
        <f t="shared" si="10"/>
        <v>0</v>
      </c>
      <c r="AI177" s="109" t="str">
        <f t="shared" si="11"/>
        <v>Niet kritiek</v>
      </c>
      <c r="AJ177" s="109" t="s">
        <v>198</v>
      </c>
      <c r="AK177" s="109"/>
      <c r="AL177" s="109" t="s">
        <v>2250</v>
      </c>
      <c r="AM177" s="109"/>
      <c r="AN177" s="109"/>
    </row>
    <row r="178" spans="1:40" ht="105" x14ac:dyDescent="0.25">
      <c r="A178" s="109" t="s">
        <v>85</v>
      </c>
      <c r="B178" s="109" t="s">
        <v>93</v>
      </c>
      <c r="C178" s="109" t="s">
        <v>96</v>
      </c>
      <c r="D178" s="109">
        <v>474</v>
      </c>
      <c r="E178" s="109" t="s">
        <v>834</v>
      </c>
      <c r="F178" s="109" t="s">
        <v>2265</v>
      </c>
      <c r="G178" s="79" t="s">
        <v>139</v>
      </c>
      <c r="H178" s="110" t="str">
        <f>INDEX('4a. Resultaat stap 1'!E:E,MATCH($J178,'4a. Resultaat stap 1'!I:I,0))</f>
        <v>Nee</v>
      </c>
      <c r="I178" s="110" t="e">
        <f>INDEX(Datavalidatie!$L$2:$L$28,MATCH(Table325[[#This Row],[CATEGORIE_DOMEIN_GROEP]],Datavalidatie!$K$2:$K$28,0))</f>
        <v>#N/A</v>
      </c>
      <c r="J178" s="110" t="str">
        <f t="shared" si="8"/>
        <v>Ondersteunend proces_Facilitaire middelen en diensten_Voorraadbeheer</v>
      </c>
      <c r="K178" s="110" t="str">
        <f t="shared" si="9"/>
        <v>Ondersteunend proces_Facilitaire middelen en diensten_Voorraadbeheer_Registreren van voorraad en inventaris</v>
      </c>
      <c r="L178" s="109" t="str">
        <f>INDEX('4b. Resultaat stap 2'!E:E,MATCH($J178,'4b. Resultaat stap 2'!R:R,0))</f>
        <v>Gemiddeld</v>
      </c>
      <c r="M178" s="109" t="str">
        <f>INDEX('4b. Resultaat stap 2'!$F:$F,MATCH(J178,'4b. Resultaat stap 2'!$R:$R,0))</f>
        <v>Problemen kunnen aanzienlijke kosten en operationele verstoringen veroorzaken.</v>
      </c>
      <c r="N178" s="109" t="str">
        <f>INDEX('4b. Resultaat stap 2'!G:G,MATCH($J178,'4b. Resultaat stap 2'!R:R,0))</f>
        <v>Laag</v>
      </c>
      <c r="O178" s="109" t="str">
        <f>INDEX('4b. Resultaat stap 2'!H:H,MATCH($J178,'4b. Resultaat stap 2'!R:R,0))</f>
        <v>De onbeschikbaarheid, lekkage of aanpassing van informatie heeft een beperkte impact op de reputatie van het lokaal bestuur. Dit zal interne communicatie en communicatie naar betrokken belanghebbenden met zich meebrengen.</v>
      </c>
      <c r="P178" s="109" t="str">
        <f>INDEX('4b. Resultaat stap 2'!I:I,MATCH($J178,'4b. Resultaat stap 2'!R:R,0))</f>
        <v>Gemiddeld</v>
      </c>
      <c r="Q178" s="109" t="str">
        <f>INDEX('4b. Resultaat stap 2'!J:J,MATCH($J178,'4b. Resultaat stap 2'!R:R,0))</f>
        <v>De onbeschikbaarheid, lekkage of aanpassing van informatie kan leiden tot aanzienlijke juridische gevolgen zoals aanmaningen.</v>
      </c>
      <c r="R178" s="109" t="str">
        <f>INDEX('4b. Resultaat stap 2'!K:K,MATCH($J178,'4b. Resultaat stap 2'!R:R,0))</f>
        <v>Groot</v>
      </c>
      <c r="S178" s="109" t="str">
        <f>INDEX('4b. Resultaat stap 2'!L:L,MATCH($J178,'4b. Resultaat stap 2'!R:R,0))</f>
        <v>De onbeschikbaarheid, lekkage of aanpassing van informatie veroorzaakt een ernstige verstoring van de dienstverlening. Het proces kan maximaal 72 uur onbeschikbaar zijn zonder gevolgen voor de dienstverlening.</v>
      </c>
      <c r="T178" s="109" t="str">
        <f>INDEX('4b. Resultaat stap 2'!M:M,MATCH($J178,'4b. Resultaat stap 2'!R:R,0))</f>
        <v>Gemiddeld</v>
      </c>
      <c r="U178" s="109" t="str">
        <f>INDEX('4b. Resultaat stap 2'!N:N,MATCH($J178,'4b. Resultaat stap 2'!R:R,0))</f>
        <v>De onbeschikbaarheid of incorrectheid van informatie kan aanzienlijke impact hebben op voorraadbeheer, met financiële schade voor gebruikers.</v>
      </c>
      <c r="V178" s="109" t="str">
        <f>INDEX('4b. Resultaat stap 2'!O:O,MATCH($J178,'4b. Resultaat stap 2'!R:R,0))</f>
        <v>Groot</v>
      </c>
      <c r="W178" s="109" t="e">
        <f>INDEX('4c. Resultaat stap 3'!G:G,MATCH($K178,'4c. Resultaat stap 3'!T:T,0))</f>
        <v>#N/A</v>
      </c>
      <c r="X178" s="109" t="e">
        <f>INDEX('4c. Resultaat stap 3'!H:H,MATCH($K178,'4c. Resultaat stap 3'!T:T,0))</f>
        <v>#N/A</v>
      </c>
      <c r="Y178" s="109" t="e">
        <f>INDEX('4c. Resultaat stap 3'!I:I,MATCH($K178,'4c. Resultaat stap 3'!T:T,0))</f>
        <v>#N/A</v>
      </c>
      <c r="Z178" s="109" t="e">
        <f>INDEX('4c. Resultaat stap 3'!J:J,MATCH($K178,'4c. Resultaat stap 3'!T:T,0))</f>
        <v>#N/A</v>
      </c>
      <c r="AA178" s="109" t="e">
        <f>INDEX('4c. Resultaat stap 3'!K:K,MATCH($K178,'4c. Resultaat stap 3'!T:T,0))</f>
        <v>#N/A</v>
      </c>
      <c r="AB178" s="109" t="e">
        <f>INDEX('4c. Resultaat stap 3'!L:L,MATCH($K178,'4c. Resultaat stap 3'!T:T,0))</f>
        <v>#N/A</v>
      </c>
      <c r="AC178" s="109" t="e">
        <f>INDEX('4c. Resultaat stap 3'!M:M,MATCH($K178,'4c. Resultaat stap 3'!T:T,0))</f>
        <v>#N/A</v>
      </c>
      <c r="AD178" s="109" t="e">
        <f>INDEX('4c. Resultaat stap 3'!N:N,MATCH($K178,'4c. Resultaat stap 3'!T:T,0))</f>
        <v>#N/A</v>
      </c>
      <c r="AE178" s="109" t="e">
        <f>INDEX('4c. Resultaat stap 3'!O:O,MATCH($K178,'4c. Resultaat stap 3'!T:T,0))</f>
        <v>#N/A</v>
      </c>
      <c r="AF178" s="109" t="e">
        <f>INDEX('4c. Resultaat stap 3'!P:P,MATCH($K178,'4c. Resultaat stap 3'!T:T,0))</f>
        <v>#N/A</v>
      </c>
      <c r="AG178" s="109" t="e">
        <f>INDEX('4c. Resultaat stap 3'!Q:Q,MATCH($K178,'4c. Resultaat stap 3'!T:T,0))</f>
        <v>#N/A</v>
      </c>
      <c r="AH178" s="109">
        <f t="shared" si="10"/>
        <v>0</v>
      </c>
      <c r="AI178" s="109" t="str">
        <f t="shared" si="11"/>
        <v>Niet kritiek</v>
      </c>
      <c r="AJ178" s="109" t="s">
        <v>198</v>
      </c>
      <c r="AK178" s="109"/>
      <c r="AL178" s="109" t="s">
        <v>2250</v>
      </c>
      <c r="AM178" s="109"/>
      <c r="AN178" s="109"/>
    </row>
    <row r="179" spans="1:40" ht="150" x14ac:dyDescent="0.25">
      <c r="A179" s="109" t="s">
        <v>13</v>
      </c>
      <c r="B179" s="109" t="s">
        <v>16</v>
      </c>
      <c r="C179" s="109" t="s">
        <v>17</v>
      </c>
      <c r="D179" s="109">
        <v>1</v>
      </c>
      <c r="E179" s="10" t="s">
        <v>402</v>
      </c>
      <c r="F179" s="10" t="s">
        <v>2257</v>
      </c>
      <c r="G179" s="78" t="s">
        <v>137</v>
      </c>
      <c r="H179" s="110" t="str">
        <f>INDEX('4a. Resultaat stap 1'!E:E,MATCH($J179,'4a. Resultaat stap 1'!I:I,0))</f>
        <v>Nee</v>
      </c>
      <c r="I179" s="110" t="e">
        <f>INDEX(Datavalidatie!$L$2:$L$28,MATCH(Table325[[#This Row],[CATEGORIE_DOMEIN_GROEP]],Datavalidatie!$K$2:$K$28,0))</f>
        <v>#N/A</v>
      </c>
      <c r="J179" s="110" t="str">
        <f t="shared" si="8"/>
        <v>Kernproces_Algemene financiering_Aanrekenen en innen van belastingen, retributies en heffingen</v>
      </c>
      <c r="K179" s="110" t="str">
        <f t="shared" si="9"/>
        <v>Kernproces_Algemene financiering_Aanrekenen en innen van belastingen, retributies en heffingen_Aanrekenen en innen van belasting op bedrijven</v>
      </c>
      <c r="L179" s="109" t="str">
        <f>INDEX('4b. Resultaat stap 2'!E:E,MATCH($J179,'4b. Resultaat stap 2'!R:R,0))</f>
        <v>Kritiek</v>
      </c>
      <c r="M179" s="109" t="str">
        <f>INDEX('4b. Resultaat stap 2'!$F:$F,MATCH(J179,'4b. Resultaat stap 2'!$R:$R,0))</f>
        <v>Directe impact op de inkomsten van het lokaal bestuur, waardoor financiële schade zeer ernstig kan zijn.</v>
      </c>
      <c r="N179" s="109" t="str">
        <f>INDEX('4b. Resultaat stap 2'!G:G,MATCH($J179,'4b. Resultaat stap 2'!R:R,0))</f>
        <v>Groot</v>
      </c>
      <c r="O179" s="109" t="str">
        <f>INDEX('4b. Resultaat stap 2'!H:H,MATCH($J179,'4b. Resultaat stap 2'!R:R,0))</f>
        <v>De onbeschikbaarheid, lekkage of aanpassing van informatie heeft een ernstige impact op de reputatie van het lokaal bestuur. Dit zal enkele dagen een negatieve berichtgeving in de pers met zich meebrengen.</v>
      </c>
      <c r="P179" s="109" t="str">
        <f>INDEX('4b. Resultaat stap 2'!I:I,MATCH($J179,'4b. Resultaat stap 2'!R:R,0))</f>
        <v>Groot</v>
      </c>
      <c r="Q179" s="109" t="str">
        <f>INDEX('4b. Resultaat stap 2'!J:J,MATCH($J179,'4b. Resultaat stap 2'!R:R,0))</f>
        <v>De onbeschikbaarheid, lekkage of aanpassing van informatie kan leiden tot fouten in belastinginning, wat ernstige juridische gevolgen zoals boetes kan hebben.</v>
      </c>
      <c r="R179" s="109" t="str">
        <f>INDEX('4b. Resultaat stap 2'!K:K,MATCH($J179,'4b. Resultaat stap 2'!R:R,0))</f>
        <v>Laag</v>
      </c>
      <c r="S179" s="109" t="str">
        <f>INDEX('4b. Resultaat stap 2'!L:L,MATCH($J179,'4b. Resultaat stap 2'!R:R,0))</f>
        <v>De onbeschikbaarheid, lekkage of aanpassing van informatie veroorzaakt een beperkte verstoring van de dienstverlening. Het proces kan maximaal één maand onbeschikbaar zijn zonder gevolgen voor de dienstverlening.</v>
      </c>
      <c r="T179" s="109" t="str">
        <f>INDEX('4b. Resultaat stap 2'!M:M,MATCH($J179,'4b. Resultaat stap 2'!R:R,0))</f>
        <v>Groot</v>
      </c>
      <c r="U179" s="109" t="str">
        <f>INDEX('4b. Resultaat stap 2'!N:N,MATCH($J179,'4b. Resultaat stap 2'!R:R,0))</f>
        <v>De onbeschikbaarheid of incorrectheid van informatie heeft ernstige financiële impact op de gebruikers, met blijvende impact en maximaal 75% van de gebruikers geïmpacteerd.</v>
      </c>
      <c r="V179" s="109" t="str">
        <f>INDEX('4b. Resultaat stap 2'!O:O,MATCH($J179,'4b. Resultaat stap 2'!R:R,0))</f>
        <v>Kritiek</v>
      </c>
      <c r="W179" s="109" t="str">
        <f>INDEX('4c. Resultaat stap 3'!G:G,MATCH($K179,'4c. Resultaat stap 3'!T:T,0))</f>
        <v>Kritiek</v>
      </c>
      <c r="X179" s="109" t="str">
        <f>INDEX('4c. Resultaat stap 3'!H:H,MATCH($K179,'4c. Resultaat stap 3'!T:T,0))</f>
        <v>De belasting op bedrijven vormt een significant deel van de inkomsten van lokale besturen. Problemen met beschikbaarheid, betrouwbaarheid of integriteit van informatie kunnen leiden tot ernstige financiële gevolgen, zoals verlies van inkomsten en juridische kosten, met financiële schade van meer dan 20% van de jaaromzet.</v>
      </c>
      <c r="Y179" s="109" t="str">
        <f>INDEX('4c. Resultaat stap 3'!I:I,MATCH($K179,'4c. Resultaat stap 3'!T:T,0))</f>
        <v>Groot</v>
      </c>
      <c r="Z179" s="109" t="str">
        <f>INDEX('4c. Resultaat stap 3'!J:J,MATCH($K179,'4c. Resultaat stap 3'!T:T,0))</f>
        <v>Problemen met beschikbaarheid, betrouwbaarheid of integriteit van informatie kunnen leiden tot aanzienlijke financiële en reputatieschade, resulterend in enkele dagen negatieve berichtgeving.</v>
      </c>
      <c r="AA179" s="109" t="str">
        <f>INDEX('4c. Resultaat stap 3'!K:K,MATCH($K179,'4c. Resultaat stap 3'!T:T,0))</f>
        <v>Groot</v>
      </c>
      <c r="AB179" s="109" t="str">
        <f>INDEX('4c. Resultaat stap 3'!L:L,MATCH($K179,'4c. Resultaat stap 3'!T:T,0))</f>
        <v>De onbeschikbaarheid, lekkage of aanpassing van informatie kan leiden tot ernstige juridische gevolgen zoals boetes, gezien het belang van correcte belastingheffing en inning voor bedrijven.</v>
      </c>
      <c r="AC179" s="109" t="str">
        <f>INDEX('4c. Resultaat stap 3'!M:M,MATCH($K179,'4c. Resultaat stap 3'!T:T,0))</f>
        <v>Laag</v>
      </c>
      <c r="AD179" s="109" t="str">
        <f>INDEX('4c. Resultaat stap 3'!N:N,MATCH($K179,'4c. Resultaat stap 3'!T:T,0))</f>
        <v>De onbeschikbaarheid, lekkage of aanpassing van informatie kan leiden tot een beperkte verstoring van de dienstverlening, aangezien bedrijven doorgaans een maand de tijd hebben om hun belastingaangifte te doen.</v>
      </c>
      <c r="AE179" s="109" t="str">
        <f>INDEX('4c. Resultaat stap 3'!O:O,MATCH($K179,'4c. Resultaat stap 3'!T:T,0))</f>
        <v>Groot</v>
      </c>
      <c r="AF179" s="109" t="str">
        <f>INDEX('4c. Resultaat stap 3'!P:P,MATCH($K179,'4c. Resultaat stap 3'!T:T,0))</f>
        <v>De onbeschikbaarheid, lekkage of aanpassing van informatie in dit proces kan leiden tot ernstige financiële verstoringen voor bedrijven, waarbij tot 75% van de gebruikers (bedrijven) wordt geïmpacteerd. Er is blijvende impact voor gebruikers.</v>
      </c>
      <c r="AG179" s="109" t="str">
        <f>INDEX('4c. Resultaat stap 3'!Q:Q,MATCH($K179,'4c. Resultaat stap 3'!T:T,0))</f>
        <v>Kritiek</v>
      </c>
      <c r="AH179" s="109">
        <f t="shared" si="10"/>
        <v>1</v>
      </c>
      <c r="AI179" s="109" t="str">
        <f t="shared" si="11"/>
        <v>Kritiek</v>
      </c>
      <c r="AJ179" s="109" t="s">
        <v>198</v>
      </c>
      <c r="AK179" s="109"/>
      <c r="AL179" s="109" t="s">
        <v>2250</v>
      </c>
      <c r="AM179" s="109"/>
      <c r="AN179" s="109"/>
    </row>
    <row r="180" spans="1:40" ht="120" x14ac:dyDescent="0.25">
      <c r="A180" s="109" t="s">
        <v>13</v>
      </c>
      <c r="B180" s="109" t="s">
        <v>16</v>
      </c>
      <c r="C180" s="109" t="s">
        <v>17</v>
      </c>
      <c r="D180" s="109">
        <v>2</v>
      </c>
      <c r="E180" s="10" t="s">
        <v>403</v>
      </c>
      <c r="F180" s="10" t="s">
        <v>2257</v>
      </c>
      <c r="G180" s="78" t="s">
        <v>137</v>
      </c>
      <c r="H180" s="110" t="str">
        <f>INDEX('4a. Resultaat stap 1'!E:E,MATCH($J180,'4a. Resultaat stap 1'!I:I,0))</f>
        <v>Nee</v>
      </c>
      <c r="I180" s="110" t="e">
        <f>INDEX(Datavalidatie!$L$2:$L$28,MATCH(Table325[[#This Row],[CATEGORIE_DOMEIN_GROEP]],Datavalidatie!$K$2:$K$28,0))</f>
        <v>#N/A</v>
      </c>
      <c r="J180" s="110" t="str">
        <f t="shared" si="8"/>
        <v>Kernproces_Algemene financiering_Aanrekenen en innen van belastingen, retributies en heffingen</v>
      </c>
      <c r="K180" s="110" t="str">
        <f t="shared" si="9"/>
        <v>Kernproces_Algemene financiering_Aanrekenen en innen van belastingen, retributies en heffingen_Aanrekenen en innen van belasting tweede verblijven</v>
      </c>
      <c r="L180" s="109" t="str">
        <f>INDEX('4b. Resultaat stap 2'!E:E,MATCH($J180,'4b. Resultaat stap 2'!R:R,0))</f>
        <v>Kritiek</v>
      </c>
      <c r="M180" s="109" t="str">
        <f>INDEX('4b. Resultaat stap 2'!$F:$F,MATCH(J180,'4b. Resultaat stap 2'!$R:$R,0))</f>
        <v>Directe impact op de inkomsten van het lokaal bestuur, waardoor financiële schade zeer ernstig kan zijn.</v>
      </c>
      <c r="N180" s="109" t="str">
        <f>INDEX('4b. Resultaat stap 2'!G:G,MATCH($J180,'4b. Resultaat stap 2'!R:R,0))</f>
        <v>Groot</v>
      </c>
      <c r="O180" s="109" t="str">
        <f>INDEX('4b. Resultaat stap 2'!H:H,MATCH($J180,'4b. Resultaat stap 2'!R:R,0))</f>
        <v>De onbeschikbaarheid, lekkage of aanpassing van informatie heeft een ernstige impact op de reputatie van het lokaal bestuur. Dit zal enkele dagen een negatieve berichtgeving in de pers met zich meebrengen.</v>
      </c>
      <c r="P180" s="109" t="str">
        <f>INDEX('4b. Resultaat stap 2'!I:I,MATCH($J180,'4b. Resultaat stap 2'!R:R,0))</f>
        <v>Groot</v>
      </c>
      <c r="Q180" s="109" t="str">
        <f>INDEX('4b. Resultaat stap 2'!J:J,MATCH($J180,'4b. Resultaat stap 2'!R:R,0))</f>
        <v>De onbeschikbaarheid, lekkage of aanpassing van informatie kan leiden tot fouten in belastinginning, wat ernstige juridische gevolgen zoals boetes kan hebben.</v>
      </c>
      <c r="R180" s="109" t="str">
        <f>INDEX('4b. Resultaat stap 2'!K:K,MATCH($J180,'4b. Resultaat stap 2'!R:R,0))</f>
        <v>Laag</v>
      </c>
      <c r="S180" s="109" t="str">
        <f>INDEX('4b. Resultaat stap 2'!L:L,MATCH($J180,'4b. Resultaat stap 2'!R:R,0))</f>
        <v>De onbeschikbaarheid, lekkage of aanpassing van informatie veroorzaakt een beperkte verstoring van de dienstverlening. Het proces kan maximaal één maand onbeschikbaar zijn zonder gevolgen voor de dienstverlening.</v>
      </c>
      <c r="T180" s="109" t="str">
        <f>INDEX('4b. Resultaat stap 2'!M:M,MATCH($J180,'4b. Resultaat stap 2'!R:R,0))</f>
        <v>Groot</v>
      </c>
      <c r="U180" s="109" t="str">
        <f>INDEX('4b. Resultaat stap 2'!N:N,MATCH($J180,'4b. Resultaat stap 2'!R:R,0))</f>
        <v>De onbeschikbaarheid of incorrectheid van informatie heeft ernstige financiële impact op de gebruikers, met blijvende impact en maximaal 75% van de gebruikers geïmpacteerd.</v>
      </c>
      <c r="V180" s="109" t="str">
        <f>INDEX('4b. Resultaat stap 2'!O:O,MATCH($J180,'4b. Resultaat stap 2'!R:R,0))</f>
        <v>Kritiek</v>
      </c>
      <c r="W180" s="109" t="str">
        <f>INDEX('4c. Resultaat stap 3'!G:G,MATCH($K180,'4c. Resultaat stap 3'!T:T,0))</f>
        <v>Groot</v>
      </c>
      <c r="X180" s="109" t="str">
        <f>INDEX('4c. Resultaat stap 3'!H:H,MATCH($K180,'4c. Resultaat stap 3'!T:T,0))</f>
        <v>De belasting op tweede verblijven is belangrijk voor de inkomsten van lokale besturen. Problemen met informatie kunnen leiden tot aanzienlijke financiële gevolgen, zoals verlies van inkomsten en juridische kosten, met financiële schade van 15-20% van de jaaromzet.</v>
      </c>
      <c r="Y180" s="109" t="str">
        <f>INDEX('4c. Resultaat stap 3'!I:I,MATCH($K180,'4c. Resultaat stap 3'!T:T,0))</f>
        <v>Gemiddeld</v>
      </c>
      <c r="Z180" s="109" t="str">
        <f>INDEX('4c. Resultaat stap 3'!J:J,MATCH($K180,'4c. Resultaat stap 3'!T:T,0))</f>
        <v>Hoewel belangrijk, heeft dit proces een minder directe impact op de bredere financiële stabiliteit van het lokaal bestuur. Problemen kunnen aanzienlijke reputatieschade veroorzaken, resulterend in éénmalige negatieve berichtgeving.</v>
      </c>
      <c r="AA180" s="109" t="str">
        <f>INDEX('4c. Resultaat stap 3'!K:K,MATCH($K180,'4c. Resultaat stap 3'!T:T,0))</f>
        <v>Groot</v>
      </c>
      <c r="AB180" s="109" t="str">
        <f>INDEX('4c. Resultaat stap 3'!L:L,MATCH($K180,'4c. Resultaat stap 3'!T:T,0))</f>
        <v>De onbeschikbaarheid, lekkage of aanpassing van informatie kan leiden tot ernstige juridische gevolgen zoals boetes, gezien het belang van correcte belastingheffing en inning voor tweede verblijven.</v>
      </c>
      <c r="AC180" s="109" t="str">
        <f>INDEX('4c. Resultaat stap 3'!M:M,MATCH($K180,'4c. Resultaat stap 3'!T:T,0))</f>
        <v>Laag</v>
      </c>
      <c r="AD180" s="109" t="str">
        <f>INDEX('4c. Resultaat stap 3'!N:N,MATCH($K180,'4c. Resultaat stap 3'!T:T,0))</f>
        <v>De onbeschikbaarheid, lekkage of aanpassing van informatie kan leiden tot een beperkte verstoring van de dienstverlening, aangezien de belasting op tweede verblijven niet direct invloed heeft op essentiële diensten.</v>
      </c>
      <c r="AE180" s="109" t="str">
        <f>INDEX('4c. Resultaat stap 3'!O:O,MATCH($K180,'4c. Resultaat stap 3'!T:T,0))</f>
        <v>Gemiddeld</v>
      </c>
      <c r="AF180" s="109" t="str">
        <f>INDEX('4c. Resultaat stap 3'!P:P,MATCH($K180,'4c. Resultaat stap 3'!T:T,0))</f>
        <v>De onbeschikbaarheid, lekkage of aanpassing van informatie in dit proces kan leiden tot aanzienlijke financiële verstoringen voor eigenaren van tweede verblijven, waarbij tot 50% van de gebruikers wordt geïmpacteerd. Er is financiële schade voor gebruikers.</v>
      </c>
      <c r="AG180" s="109" t="str">
        <f>INDEX('4c. Resultaat stap 3'!Q:Q,MATCH($K180,'4c. Resultaat stap 3'!T:T,0))</f>
        <v>Groot</v>
      </c>
      <c r="AH180" s="109">
        <f t="shared" si="10"/>
        <v>0</v>
      </c>
      <c r="AI180" s="109" t="str">
        <f t="shared" si="11"/>
        <v>Niet kritiek</v>
      </c>
      <c r="AJ180" s="109" t="s">
        <v>198</v>
      </c>
      <c r="AK180" s="109"/>
      <c r="AL180" s="109" t="s">
        <v>2250</v>
      </c>
      <c r="AM180" s="109"/>
      <c r="AN180" s="109"/>
    </row>
    <row r="181" spans="1:40" ht="105" x14ac:dyDescent="0.25">
      <c r="A181" s="109" t="s">
        <v>13</v>
      </c>
      <c r="B181" s="109" t="s">
        <v>16</v>
      </c>
      <c r="C181" s="109" t="s">
        <v>17</v>
      </c>
      <c r="D181" s="109">
        <v>3</v>
      </c>
      <c r="E181" s="10" t="s">
        <v>2204</v>
      </c>
      <c r="F181" s="10" t="s">
        <v>2257</v>
      </c>
      <c r="G181" s="78" t="s">
        <v>137</v>
      </c>
      <c r="H181" s="110" t="str">
        <f>INDEX('4a. Resultaat stap 1'!E:E,MATCH($J181,'4a. Resultaat stap 1'!I:I,0))</f>
        <v>Nee</v>
      </c>
      <c r="I181" s="110" t="e">
        <f>INDEX(Datavalidatie!$L$2:$L$28,MATCH(Table325[[#This Row],[CATEGORIE_DOMEIN_GROEP]],Datavalidatie!$K$2:$K$28,0))</f>
        <v>#N/A</v>
      </c>
      <c r="J181" s="110" t="str">
        <f t="shared" si="8"/>
        <v>Kernproces_Algemene financiering_Aanrekenen en innen van belastingen, retributies en heffingen</v>
      </c>
      <c r="K181" s="110" t="str">
        <f t="shared" si="9"/>
        <v>Kernproces_Algemene financiering_Aanrekenen en innen van belastingen, retributies en heffingen_Aanrekenen en innen van gemeentebelasting</v>
      </c>
      <c r="L181" s="109" t="str">
        <f>INDEX('4b. Resultaat stap 2'!E:E,MATCH($J181,'4b. Resultaat stap 2'!R:R,0))</f>
        <v>Kritiek</v>
      </c>
      <c r="M181" s="109" t="str">
        <f>INDEX('4b. Resultaat stap 2'!$F:$F,MATCH(J181,'4b. Resultaat stap 2'!$R:$R,0))</f>
        <v>Directe impact op de inkomsten van het lokaal bestuur, waardoor financiële schade zeer ernstig kan zijn.</v>
      </c>
      <c r="N181" s="109" t="str">
        <f>INDEX('4b. Resultaat stap 2'!G:G,MATCH($J181,'4b. Resultaat stap 2'!R:R,0))</f>
        <v>Groot</v>
      </c>
      <c r="O181" s="109" t="str">
        <f>INDEX('4b. Resultaat stap 2'!H:H,MATCH($J181,'4b. Resultaat stap 2'!R:R,0))</f>
        <v>De onbeschikbaarheid, lekkage of aanpassing van informatie heeft een ernstige impact op de reputatie van het lokaal bestuur. Dit zal enkele dagen een negatieve berichtgeving in de pers met zich meebrengen.</v>
      </c>
      <c r="P181" s="109" t="str">
        <f>INDEX('4b. Resultaat stap 2'!I:I,MATCH($J181,'4b. Resultaat stap 2'!R:R,0))</f>
        <v>Groot</v>
      </c>
      <c r="Q181" s="109" t="str">
        <f>INDEX('4b. Resultaat stap 2'!J:J,MATCH($J181,'4b. Resultaat stap 2'!R:R,0))</f>
        <v>De onbeschikbaarheid, lekkage of aanpassing van informatie kan leiden tot fouten in belastinginning, wat ernstige juridische gevolgen zoals boetes kan hebben.</v>
      </c>
      <c r="R181" s="109" t="str">
        <f>INDEX('4b. Resultaat stap 2'!K:K,MATCH($J181,'4b. Resultaat stap 2'!R:R,0))</f>
        <v>Laag</v>
      </c>
      <c r="S181" s="109" t="str">
        <f>INDEX('4b. Resultaat stap 2'!L:L,MATCH($J181,'4b. Resultaat stap 2'!R:R,0))</f>
        <v>De onbeschikbaarheid, lekkage of aanpassing van informatie veroorzaakt een beperkte verstoring van de dienstverlening. Het proces kan maximaal één maand onbeschikbaar zijn zonder gevolgen voor de dienstverlening.</v>
      </c>
      <c r="T181" s="109" t="str">
        <f>INDEX('4b. Resultaat stap 2'!M:M,MATCH($J181,'4b. Resultaat stap 2'!R:R,0))</f>
        <v>Groot</v>
      </c>
      <c r="U181" s="109" t="str">
        <f>INDEX('4b. Resultaat stap 2'!N:N,MATCH($J181,'4b. Resultaat stap 2'!R:R,0))</f>
        <v>De onbeschikbaarheid of incorrectheid van informatie heeft ernstige financiële impact op de gebruikers, met blijvende impact en maximaal 75% van de gebruikers geïmpacteerd.</v>
      </c>
      <c r="V181" s="109" t="str">
        <f>INDEX('4b. Resultaat stap 2'!O:O,MATCH($J181,'4b. Resultaat stap 2'!R:R,0))</f>
        <v>Kritiek</v>
      </c>
      <c r="W181" s="109" t="str">
        <f>INDEX('4c. Resultaat stap 3'!G:G,MATCH($K181,'4c. Resultaat stap 3'!T:T,0))</f>
        <v>Kritiek</v>
      </c>
      <c r="X181" s="109" t="str">
        <f>INDEX('4c. Resultaat stap 3'!H:H,MATCH($K181,'4c. Resultaat stap 3'!T:T,0))</f>
        <v>Gemeentebelasting is een belangrijke bron van inkomsten en de onbeschikbaarheid, lekkage of aanpassing van de informatie brengt zeer ernstige financiële gevolgen voor het lokaal bestuur met zich mee van meer dan 20% van de jaaromzet.</v>
      </c>
      <c r="Y181" s="109" t="str">
        <f>INDEX('4c. Resultaat stap 3'!I:I,MATCH($K181,'4c. Resultaat stap 3'!T:T,0))</f>
        <v>Gemiddeld</v>
      </c>
      <c r="Z181" s="109" t="str">
        <f>INDEX('4c. Resultaat stap 3'!J:J,MATCH($K181,'4c. Resultaat stap 3'!T:T,0))</f>
        <v>Problemen met beschikbaarheid, betrouwbaarheid of integriteit van informatie kunnen aanzienlijke reputatieschade veroorzaken, resulterend in éénmalige negatieve berichtgeving.</v>
      </c>
      <c r="AA181" s="109" t="str">
        <f>INDEX('4c. Resultaat stap 3'!K:K,MATCH($K181,'4c. Resultaat stap 3'!T:T,0))</f>
        <v>Groot</v>
      </c>
      <c r="AB181" s="109" t="str">
        <f>INDEX('4c. Resultaat stap 3'!L:L,MATCH($K181,'4c. Resultaat stap 3'!T:T,0))</f>
        <v>De onbeschikbaarheid, lekkage of aanpassing van informatie kan leiden tot ernstige juridische gevolgen zoals boetes, gezien het belang van correcte belastingheffing en inning voor gemeentebelasting.</v>
      </c>
      <c r="AC181" s="109" t="str">
        <f>INDEX('4c. Resultaat stap 3'!M:M,MATCH($K181,'4c. Resultaat stap 3'!T:T,0))</f>
        <v>Laag</v>
      </c>
      <c r="AD181" s="109" t="str">
        <f>INDEX('4c. Resultaat stap 3'!N:N,MATCH($K181,'4c. Resultaat stap 3'!T:T,0))</f>
        <v>De onbeschikbaarheid, lekkage of aanpassing van informatie kan leiden tot een beperkte verstoring van de dienstverlening, aangezien de gemeentebelasting niet direct invloed heeft op essentiële diensten.</v>
      </c>
      <c r="AE181" s="109" t="str">
        <f>INDEX('4c. Resultaat stap 3'!O:O,MATCH($K181,'4c. Resultaat stap 3'!T:T,0))</f>
        <v>Groot</v>
      </c>
      <c r="AF181" s="109" t="str">
        <f>INDEX('4c. Resultaat stap 3'!P:P,MATCH($K181,'4c. Resultaat stap 3'!T:T,0))</f>
        <v>De onbeschikbaarheid, lekkage of aanpassing van informatie in dit proces kan leiden tot ernstige financiële verstoringen voor burgers, waarbij tot 75% van de gebruikers wordt geïmpacteerd. Er is blijvende impact voor gebruikers.</v>
      </c>
      <c r="AG181" s="109" t="str">
        <f>INDEX('4c. Resultaat stap 3'!Q:Q,MATCH($K181,'4c. Resultaat stap 3'!T:T,0))</f>
        <v>Kritiek</v>
      </c>
      <c r="AH181" s="109">
        <f t="shared" si="10"/>
        <v>1</v>
      </c>
      <c r="AI181" s="109" t="str">
        <f t="shared" si="11"/>
        <v>Kritiek</v>
      </c>
      <c r="AJ181" s="109" t="s">
        <v>198</v>
      </c>
      <c r="AK181" s="109"/>
      <c r="AL181" s="109" t="s">
        <v>2250</v>
      </c>
      <c r="AM181" s="109"/>
      <c r="AN181" s="109"/>
    </row>
    <row r="182" spans="1:40" ht="120" x14ac:dyDescent="0.25">
      <c r="A182" s="109" t="s">
        <v>13</v>
      </c>
      <c r="B182" s="109" t="s">
        <v>16</v>
      </c>
      <c r="C182" s="109" t="s">
        <v>17</v>
      </c>
      <c r="D182" s="109">
        <v>4</v>
      </c>
      <c r="E182" s="10" t="s">
        <v>404</v>
      </c>
      <c r="F182" s="10" t="s">
        <v>2257</v>
      </c>
      <c r="G182" s="78" t="s">
        <v>137</v>
      </c>
      <c r="H182" s="110" t="str">
        <f>INDEX('4a. Resultaat stap 1'!E:E,MATCH($J182,'4a. Resultaat stap 1'!I:I,0))</f>
        <v>Nee</v>
      </c>
      <c r="I182" s="110" t="e">
        <f>INDEX(Datavalidatie!$L$2:$L$28,MATCH(Table325[[#This Row],[CATEGORIE_DOMEIN_GROEP]],Datavalidatie!$K$2:$K$28,0))</f>
        <v>#N/A</v>
      </c>
      <c r="J182" s="110" t="str">
        <f t="shared" si="8"/>
        <v>Kernproces_Algemene financiering_Aanrekenen en innen van belastingen, retributies en heffingen</v>
      </c>
      <c r="K182" s="110" t="str">
        <f t="shared" si="9"/>
        <v>Kernproces_Algemene financiering_Aanrekenen en innen van belastingen, retributies en heffingen_Aanrekenen en innen van heffing voor bedrijven inzake vervuiling (bv op de vervuiling van oppervlaktewateren, storten, verbranden afvalstoffen,..)</v>
      </c>
      <c r="L182" s="109" t="str">
        <f>INDEX('4b. Resultaat stap 2'!E:E,MATCH($J182,'4b. Resultaat stap 2'!R:R,0))</f>
        <v>Kritiek</v>
      </c>
      <c r="M182" s="109" t="str">
        <f>INDEX('4b. Resultaat stap 2'!$F:$F,MATCH(J182,'4b. Resultaat stap 2'!$R:$R,0))</f>
        <v>Directe impact op de inkomsten van het lokaal bestuur, waardoor financiële schade zeer ernstig kan zijn.</v>
      </c>
      <c r="N182" s="109" t="str">
        <f>INDEX('4b. Resultaat stap 2'!G:G,MATCH($J182,'4b. Resultaat stap 2'!R:R,0))</f>
        <v>Groot</v>
      </c>
      <c r="O182" s="109" t="str">
        <f>INDEX('4b. Resultaat stap 2'!H:H,MATCH($J182,'4b. Resultaat stap 2'!R:R,0))</f>
        <v>De onbeschikbaarheid, lekkage of aanpassing van informatie heeft een ernstige impact op de reputatie van het lokaal bestuur. Dit zal enkele dagen een negatieve berichtgeving in de pers met zich meebrengen.</v>
      </c>
      <c r="P182" s="109" t="str">
        <f>INDEX('4b. Resultaat stap 2'!I:I,MATCH($J182,'4b. Resultaat stap 2'!R:R,0))</f>
        <v>Groot</v>
      </c>
      <c r="Q182" s="109" t="str">
        <f>INDEX('4b. Resultaat stap 2'!J:J,MATCH($J182,'4b. Resultaat stap 2'!R:R,0))</f>
        <v>De onbeschikbaarheid, lekkage of aanpassing van informatie kan leiden tot fouten in belastinginning, wat ernstige juridische gevolgen zoals boetes kan hebben.</v>
      </c>
      <c r="R182" s="109" t="str">
        <f>INDEX('4b. Resultaat stap 2'!K:K,MATCH($J182,'4b. Resultaat stap 2'!R:R,0))</f>
        <v>Laag</v>
      </c>
      <c r="S182" s="109" t="str">
        <f>INDEX('4b. Resultaat stap 2'!L:L,MATCH($J182,'4b. Resultaat stap 2'!R:R,0))</f>
        <v>De onbeschikbaarheid, lekkage of aanpassing van informatie veroorzaakt een beperkte verstoring van de dienstverlening. Het proces kan maximaal één maand onbeschikbaar zijn zonder gevolgen voor de dienstverlening.</v>
      </c>
      <c r="T182" s="109" t="str">
        <f>INDEX('4b. Resultaat stap 2'!M:M,MATCH($J182,'4b. Resultaat stap 2'!R:R,0))</f>
        <v>Groot</v>
      </c>
      <c r="U182" s="109" t="str">
        <f>INDEX('4b. Resultaat stap 2'!N:N,MATCH($J182,'4b. Resultaat stap 2'!R:R,0))</f>
        <v>De onbeschikbaarheid of incorrectheid van informatie heeft ernstige financiële impact op de gebruikers, met blijvende impact en maximaal 75% van de gebruikers geïmpacteerd.</v>
      </c>
      <c r="V182" s="109" t="str">
        <f>INDEX('4b. Resultaat stap 2'!O:O,MATCH($J182,'4b. Resultaat stap 2'!R:R,0))</f>
        <v>Kritiek</v>
      </c>
      <c r="W182" s="109" t="str">
        <f>INDEX('4c. Resultaat stap 3'!G:G,MATCH($K182,'4c. Resultaat stap 3'!T:T,0))</f>
        <v>Zeer laag</v>
      </c>
      <c r="X182" s="109" t="str">
        <f>INDEX('4c. Resultaat stap 3'!H:H,MATCH($K182,'4c. Resultaat stap 3'!T:T,0))</f>
        <v>Heffingen op vervuiling zijn cruciaal voor milieubeheer, maar de directe financiële impact van problemen met informatie in dit proces is beperkt. De financiële schade zou minder dan 5% van de jaaromzet omvatten, gezien de minder directe invloed op verkiezingsresultaten.</v>
      </c>
      <c r="Y182" s="109" t="str">
        <f>INDEX('4c. Resultaat stap 3'!I:I,MATCH($K182,'4c. Resultaat stap 3'!T:T,0))</f>
        <v>Groot</v>
      </c>
      <c r="Z182" s="109" t="str">
        <f>INDEX('4c. Resultaat stap 3'!J:J,MATCH($K182,'4c. Resultaat stap 3'!T:T,0))</f>
        <v>Problemen met beschikbaarheid, betrouwbaarheid of integriteit van informatie kunnen leiden tot aanzienlijke reputatieschade, resulterend in enkele dagen negatieve berichtgeving.</v>
      </c>
      <c r="AA182" s="109" t="str">
        <f>INDEX('4c. Resultaat stap 3'!K:K,MATCH($K182,'4c. Resultaat stap 3'!T:T,0))</f>
        <v>Groot</v>
      </c>
      <c r="AB182" s="109" t="str">
        <f>INDEX('4c. Resultaat stap 3'!L:L,MATCH($K182,'4c. Resultaat stap 3'!T:T,0))</f>
        <v>De onbeschikbaarheid, lekkage of aanpassing van informatie kan leiden tot ernstige juridische gevolgen zoals boetes, gezien het belang van correcte heffing en inning voor vervuiling door bedrijven.</v>
      </c>
      <c r="AC182" s="109" t="str">
        <f>INDEX('4c. Resultaat stap 3'!M:M,MATCH($K182,'4c. Resultaat stap 3'!T:T,0))</f>
        <v>Laag</v>
      </c>
      <c r="AD182" s="109" t="str">
        <f>INDEX('4c. Resultaat stap 3'!N:N,MATCH($K182,'4c. Resultaat stap 3'!T:T,0))</f>
        <v>De onbeschikbaarheid, lekkage of aanpassing van informatie kan leiden tot een beperkte verstoring van de dienstverlening, aangezien vervuilingsheffingen niet direct invloed hebben op essentiële diensten</v>
      </c>
      <c r="AE182" s="109" t="str">
        <f>INDEX('4c. Resultaat stap 3'!O:O,MATCH($K182,'4c. Resultaat stap 3'!T:T,0))</f>
        <v>Groot</v>
      </c>
      <c r="AF182" s="109" t="str">
        <f>INDEX('4c. Resultaat stap 3'!P:P,MATCH($K182,'4c. Resultaat stap 3'!T:T,0))</f>
        <v>De onbeschikbaarheid, lekkage of aanpassing van informatie in dit proces kan leiden tot ernstige financiële verstoringen voor bedrijven, waarbij tot 75% van de gebruikers wordt geïmpacteerd. Er is blijvende impact voor gebruikers.</v>
      </c>
      <c r="AG182" s="109" t="str">
        <f>INDEX('4c. Resultaat stap 3'!Q:Q,MATCH($K182,'4c. Resultaat stap 3'!T:T,0))</f>
        <v>Groot</v>
      </c>
      <c r="AH182" s="109">
        <f t="shared" si="10"/>
        <v>0</v>
      </c>
      <c r="AI182" s="109" t="str">
        <f t="shared" si="11"/>
        <v>Niet kritiek</v>
      </c>
      <c r="AJ182" s="109" t="s">
        <v>198</v>
      </c>
      <c r="AK182" s="109"/>
      <c r="AL182" s="109" t="s">
        <v>2250</v>
      </c>
      <c r="AM182" s="109"/>
      <c r="AN182" s="109"/>
    </row>
    <row r="183" spans="1:40" ht="120" x14ac:dyDescent="0.25">
      <c r="A183" s="109" t="s">
        <v>13</v>
      </c>
      <c r="B183" s="109" t="s">
        <v>16</v>
      </c>
      <c r="C183" s="109" t="s">
        <v>17</v>
      </c>
      <c r="D183" s="109">
        <v>5</v>
      </c>
      <c r="E183" s="10" t="s">
        <v>405</v>
      </c>
      <c r="F183" s="10" t="s">
        <v>2257</v>
      </c>
      <c r="G183" s="78" t="s">
        <v>137</v>
      </c>
      <c r="H183" s="110" t="str">
        <f>INDEX('4a. Resultaat stap 1'!E:E,MATCH($J183,'4a. Resultaat stap 1'!I:I,0))</f>
        <v>Nee</v>
      </c>
      <c r="I183" s="110" t="e">
        <f>INDEX(Datavalidatie!$L$2:$L$28,MATCH(Table325[[#This Row],[CATEGORIE_DOMEIN_GROEP]],Datavalidatie!$K$2:$K$28,0))</f>
        <v>#N/A</v>
      </c>
      <c r="J183" s="110" t="str">
        <f t="shared" si="8"/>
        <v>Kernproces_Algemene financiering_Aanrekenen en innen van belastingen, retributies en heffingen</v>
      </c>
      <c r="K183" s="110" t="str">
        <f t="shared" si="9"/>
        <v>Kernproces_Algemene financiering_Aanrekenen en innen van belastingen, retributies en heffingen_Aanrekenen en innen van leegstandsbelasting</v>
      </c>
      <c r="L183" s="109" t="str">
        <f>INDEX('4b. Resultaat stap 2'!E:E,MATCH($J183,'4b. Resultaat stap 2'!R:R,0))</f>
        <v>Kritiek</v>
      </c>
      <c r="M183" s="109" t="str">
        <f>INDEX('4b. Resultaat stap 2'!$F:$F,MATCH(J183,'4b. Resultaat stap 2'!$R:$R,0))</f>
        <v>Directe impact op de inkomsten van het lokaal bestuur, waardoor financiële schade zeer ernstig kan zijn.</v>
      </c>
      <c r="N183" s="109" t="str">
        <f>INDEX('4b. Resultaat stap 2'!G:G,MATCH($J183,'4b. Resultaat stap 2'!R:R,0))</f>
        <v>Groot</v>
      </c>
      <c r="O183" s="109" t="str">
        <f>INDEX('4b. Resultaat stap 2'!H:H,MATCH($J183,'4b. Resultaat stap 2'!R:R,0))</f>
        <v>De onbeschikbaarheid, lekkage of aanpassing van informatie heeft een ernstige impact op de reputatie van het lokaal bestuur. Dit zal enkele dagen een negatieve berichtgeving in de pers met zich meebrengen.</v>
      </c>
      <c r="P183" s="109" t="str">
        <f>INDEX('4b. Resultaat stap 2'!I:I,MATCH($J183,'4b. Resultaat stap 2'!R:R,0))</f>
        <v>Groot</v>
      </c>
      <c r="Q183" s="109" t="str">
        <f>INDEX('4b. Resultaat stap 2'!J:J,MATCH($J183,'4b. Resultaat stap 2'!R:R,0))</f>
        <v>De onbeschikbaarheid, lekkage of aanpassing van informatie kan leiden tot fouten in belastinginning, wat ernstige juridische gevolgen zoals boetes kan hebben.</v>
      </c>
      <c r="R183" s="109" t="str">
        <f>INDEX('4b. Resultaat stap 2'!K:K,MATCH($J183,'4b. Resultaat stap 2'!R:R,0))</f>
        <v>Laag</v>
      </c>
      <c r="S183" s="109" t="str">
        <f>INDEX('4b. Resultaat stap 2'!L:L,MATCH($J183,'4b. Resultaat stap 2'!R:R,0))</f>
        <v>De onbeschikbaarheid, lekkage of aanpassing van informatie veroorzaakt een beperkte verstoring van de dienstverlening. Het proces kan maximaal één maand onbeschikbaar zijn zonder gevolgen voor de dienstverlening.</v>
      </c>
      <c r="T183" s="109" t="str">
        <f>INDEX('4b. Resultaat stap 2'!M:M,MATCH($J183,'4b. Resultaat stap 2'!R:R,0))</f>
        <v>Groot</v>
      </c>
      <c r="U183" s="109" t="str">
        <f>INDEX('4b. Resultaat stap 2'!N:N,MATCH($J183,'4b. Resultaat stap 2'!R:R,0))</f>
        <v>De onbeschikbaarheid of incorrectheid van informatie heeft ernstige financiële impact op de gebruikers, met blijvende impact en maximaal 75% van de gebruikers geïmpacteerd.</v>
      </c>
      <c r="V183" s="109" t="str">
        <f>INDEX('4b. Resultaat stap 2'!O:O,MATCH($J183,'4b. Resultaat stap 2'!R:R,0))</f>
        <v>Kritiek</v>
      </c>
      <c r="W183" s="109" t="str">
        <f>INDEX('4c. Resultaat stap 3'!G:G,MATCH($K183,'4c. Resultaat stap 3'!T:T,0))</f>
        <v>Zeer laag</v>
      </c>
      <c r="X183" s="109" t="str">
        <f>INDEX('4c. Resultaat stap 3'!H:H,MATCH($K183,'4c. Resultaat stap 3'!T:T,0))</f>
        <v>Leegstandsbelasting is belangrijk, maar de directe financiële impact van problemen met informatie in dit proces is beperkt. De financiële schade zou minder dan 5% van de jaaromzet omvatten, gezien de minder directe invloed op verkiezingsresultaten.</v>
      </c>
      <c r="Y183" s="109" t="str">
        <f>INDEX('4c. Resultaat stap 3'!I:I,MATCH($K183,'4c. Resultaat stap 3'!T:T,0))</f>
        <v>Gemiddeld</v>
      </c>
      <c r="Z183" s="109" t="str">
        <f>INDEX('4c. Resultaat stap 3'!J:J,MATCH($K183,'4c. Resultaat stap 3'!T:T,0))</f>
        <v>Problemen met beschikbaarheid, betrouwbaarheid of integriteit van informatie kunnen aanzienlijke reputatieschade veroorzaken, resulterend in éénmalige negatieve berichtgeving.</v>
      </c>
      <c r="AA183" s="109" t="str">
        <f>INDEX('4c. Resultaat stap 3'!K:K,MATCH($K183,'4c. Resultaat stap 3'!T:T,0))</f>
        <v>Groot</v>
      </c>
      <c r="AB183" s="109" t="str">
        <f>INDEX('4c. Resultaat stap 3'!L:L,MATCH($K183,'4c. Resultaat stap 3'!T:T,0))</f>
        <v>De onbeschikbaarheid, lekkage of aanpassing van informatie kan leiden tot ernstige juridische gevolgen zoals boetes, gezien het belang van correcte heffing en inning voor leegstandsbelasting.</v>
      </c>
      <c r="AC183" s="109" t="str">
        <f>INDEX('4c. Resultaat stap 3'!M:M,MATCH($K183,'4c. Resultaat stap 3'!T:T,0))</f>
        <v>Laag</v>
      </c>
      <c r="AD183" s="109" t="str">
        <f>INDEX('4c. Resultaat stap 3'!N:N,MATCH($K183,'4c. Resultaat stap 3'!T:T,0))</f>
        <v>De onbeschikbaarheid, lekkage of aanpassing van informatie kan leiden tot een beperkte verstoring van de dienstverlening, aangezien leegstandsbelasting niet direct invloed heeft op essentiële diensten.</v>
      </c>
      <c r="AE183" s="109" t="str">
        <f>INDEX('4c. Resultaat stap 3'!O:O,MATCH($K183,'4c. Resultaat stap 3'!T:T,0))</f>
        <v>Gemiddeld</v>
      </c>
      <c r="AF183" s="109" t="str">
        <f>INDEX('4c. Resultaat stap 3'!P:P,MATCH($K183,'4c. Resultaat stap 3'!T:T,0))</f>
        <v>De onbeschikbaarheid, lekkage of aanpassing van informatie in dit proces kan leiden tot aanzienlijke financiële verstoringen voor eigenaren van leegstaande panden, waarbij tot 50% van de gebruikers wordt geïmpacteerd. Er is financiële schade voor gebruikers.</v>
      </c>
      <c r="AG183" s="109" t="str">
        <f>INDEX('4c. Resultaat stap 3'!Q:Q,MATCH($K183,'4c. Resultaat stap 3'!T:T,0))</f>
        <v>Groot</v>
      </c>
      <c r="AH183" s="109">
        <f t="shared" si="10"/>
        <v>0</v>
      </c>
      <c r="AI183" s="109" t="str">
        <f t="shared" si="11"/>
        <v>Niet kritiek</v>
      </c>
      <c r="AJ183" s="109" t="s">
        <v>198</v>
      </c>
      <c r="AK183" s="109"/>
      <c r="AL183" s="109" t="s">
        <v>2250</v>
      </c>
      <c r="AM183" s="109"/>
      <c r="AN183" s="109"/>
    </row>
    <row r="184" spans="1:40" ht="105" x14ac:dyDescent="0.25">
      <c r="A184" s="109" t="s">
        <v>13</v>
      </c>
      <c r="B184" s="109" t="s">
        <v>16</v>
      </c>
      <c r="C184" s="109" t="s">
        <v>17</v>
      </c>
      <c r="D184" s="109">
        <v>6</v>
      </c>
      <c r="E184" s="10" t="s">
        <v>406</v>
      </c>
      <c r="F184" s="10" t="s">
        <v>2257</v>
      </c>
      <c r="G184" s="78" t="s">
        <v>137</v>
      </c>
      <c r="H184" s="110" t="str">
        <f>INDEX('4a. Resultaat stap 1'!E:E,MATCH($J184,'4a. Resultaat stap 1'!I:I,0))</f>
        <v>Nee</v>
      </c>
      <c r="I184" s="110" t="e">
        <f>INDEX(Datavalidatie!$L$2:$L$28,MATCH(Table325[[#This Row],[CATEGORIE_DOMEIN_GROEP]],Datavalidatie!$K$2:$K$28,0))</f>
        <v>#N/A</v>
      </c>
      <c r="J184" s="110" t="str">
        <f t="shared" si="8"/>
        <v>Kernproces_Algemene financiering_Aanrekenen en innen van belastingen, retributies en heffingen</v>
      </c>
      <c r="K184" s="110" t="str">
        <f t="shared" si="9"/>
        <v>Kernproces_Algemene financiering_Aanrekenen en innen van belastingen, retributies en heffingen_Aanrekenen en innen van retributie huisvuilzakken en andere afval inzamelrecipiënten, retributie gebruik containerparken, huisvuil- of milieubelasting</v>
      </c>
      <c r="L184" s="109" t="str">
        <f>INDEX('4b. Resultaat stap 2'!E:E,MATCH($J184,'4b. Resultaat stap 2'!R:R,0))</f>
        <v>Kritiek</v>
      </c>
      <c r="M184" s="109" t="str">
        <f>INDEX('4b. Resultaat stap 2'!$F:$F,MATCH(J184,'4b. Resultaat stap 2'!$R:$R,0))</f>
        <v>Directe impact op de inkomsten van het lokaal bestuur, waardoor financiële schade zeer ernstig kan zijn.</v>
      </c>
      <c r="N184" s="109" t="str">
        <f>INDEX('4b. Resultaat stap 2'!G:G,MATCH($J184,'4b. Resultaat stap 2'!R:R,0))</f>
        <v>Groot</v>
      </c>
      <c r="O184" s="109" t="str">
        <f>INDEX('4b. Resultaat stap 2'!H:H,MATCH($J184,'4b. Resultaat stap 2'!R:R,0))</f>
        <v>De onbeschikbaarheid, lekkage of aanpassing van informatie heeft een ernstige impact op de reputatie van het lokaal bestuur. Dit zal enkele dagen een negatieve berichtgeving in de pers met zich meebrengen.</v>
      </c>
      <c r="P184" s="109" t="str">
        <f>INDEX('4b. Resultaat stap 2'!I:I,MATCH($J184,'4b. Resultaat stap 2'!R:R,0))</f>
        <v>Groot</v>
      </c>
      <c r="Q184" s="109" t="str">
        <f>INDEX('4b. Resultaat stap 2'!J:J,MATCH($J184,'4b. Resultaat stap 2'!R:R,0))</f>
        <v>De onbeschikbaarheid, lekkage of aanpassing van informatie kan leiden tot fouten in belastinginning, wat ernstige juridische gevolgen zoals boetes kan hebben.</v>
      </c>
      <c r="R184" s="109" t="str">
        <f>INDEX('4b. Resultaat stap 2'!K:K,MATCH($J184,'4b. Resultaat stap 2'!R:R,0))</f>
        <v>Laag</v>
      </c>
      <c r="S184" s="109" t="str">
        <f>INDEX('4b. Resultaat stap 2'!L:L,MATCH($J184,'4b. Resultaat stap 2'!R:R,0))</f>
        <v>De onbeschikbaarheid, lekkage of aanpassing van informatie veroorzaakt een beperkte verstoring van de dienstverlening. Het proces kan maximaal één maand onbeschikbaar zijn zonder gevolgen voor de dienstverlening.</v>
      </c>
      <c r="T184" s="109" t="str">
        <f>INDEX('4b. Resultaat stap 2'!M:M,MATCH($J184,'4b. Resultaat stap 2'!R:R,0))</f>
        <v>Groot</v>
      </c>
      <c r="U184" s="109" t="str">
        <f>INDEX('4b. Resultaat stap 2'!N:N,MATCH($J184,'4b. Resultaat stap 2'!R:R,0))</f>
        <v>De onbeschikbaarheid of incorrectheid van informatie heeft ernstige financiële impact op de gebruikers, met blijvende impact en maximaal 75% van de gebruikers geïmpacteerd.</v>
      </c>
      <c r="V184" s="109" t="str">
        <f>INDEX('4b. Resultaat stap 2'!O:O,MATCH($J184,'4b. Resultaat stap 2'!R:R,0))</f>
        <v>Kritiek</v>
      </c>
      <c r="W184" s="109" t="str">
        <f>INDEX('4c. Resultaat stap 3'!G:G,MATCH($K184,'4c. Resultaat stap 3'!T:T,0))</f>
        <v>Laag</v>
      </c>
      <c r="X184" s="109" t="str">
        <f>INDEX('4c. Resultaat stap 3'!H:H,MATCH($K184,'4c. Resultaat stap 3'!T:T,0))</f>
        <v>Retributies voor afvalinzameling zijn minder cruciaal voor de totale inkomsten. Problemen met informatie zouden beperkte financiële gevolgen hebben, met financiële schade van 5-10% van de jaaromzet.</v>
      </c>
      <c r="Y184" s="109" t="str">
        <f>INDEX('4c. Resultaat stap 3'!I:I,MATCH($K184,'4c. Resultaat stap 3'!T:T,0))</f>
        <v>Laag</v>
      </c>
      <c r="Z184" s="109" t="str">
        <f>INDEX('4c. Resultaat stap 3'!J:J,MATCH($K184,'4c. Resultaat stap 3'!T:T,0))</f>
        <v>Problemen met beschikbaarheid, betrouwbaarheid of integriteit van informatie hebben een beperkte impact op de reputatie van het lokaal bestuur, resulterend in interne en beperkte externe communicatie.</v>
      </c>
      <c r="AA184" s="109" t="str">
        <f>INDEX('4c. Resultaat stap 3'!K:K,MATCH($K184,'4c. Resultaat stap 3'!T:T,0))</f>
        <v>Groot</v>
      </c>
      <c r="AB184" s="109" t="str">
        <f>INDEX('4c. Resultaat stap 3'!L:L,MATCH($K184,'4c. Resultaat stap 3'!T:T,0))</f>
        <v>De onbeschikbaarheid, lekkage of aanpassing van informatie kan leiden tot ernstige juridische gevolgen zoals boetes, gezien het belang van correcte heffing en inning voor afvalinzamelrecipiënten.</v>
      </c>
      <c r="AC184" s="109" t="str">
        <f>INDEX('4c. Resultaat stap 3'!M:M,MATCH($K184,'4c. Resultaat stap 3'!T:T,0))</f>
        <v>Gemiddeld</v>
      </c>
      <c r="AD184" s="109" t="str">
        <f>INDEX('4c. Resultaat stap 3'!N:N,MATCH($K184,'4c. Resultaat stap 3'!T:T,0))</f>
        <v>De onbeschikbaarheid, lekkage of aanpassing van informatie kan leiden tot een aanzienlijke verstoring van de dienstverlening, aangezien afvalbeheer direct invloed heeft op de volksgezondheid en het milieu.</v>
      </c>
      <c r="AE184" s="109" t="str">
        <f>INDEX('4c. Resultaat stap 3'!O:O,MATCH($K184,'4c. Resultaat stap 3'!T:T,0))</f>
        <v>Laag</v>
      </c>
      <c r="AF184" s="109" t="str">
        <f>INDEX('4c. Resultaat stap 3'!P:P,MATCH($K184,'4c. Resultaat stap 3'!T:T,0))</f>
        <v>De onbeschikbaarheid, lekkage of aanpassing van informatie in dit proces kan leiden tot beperkte verstoringen voor burgers, waarbij tot 20% van de gebruikers wordt geïmpacteerd. Een compensatie voor gebruikers is mogelijk.</v>
      </c>
      <c r="AG184" s="109" t="str">
        <f>INDEX('4c. Resultaat stap 3'!Q:Q,MATCH($K184,'4c. Resultaat stap 3'!T:T,0))</f>
        <v>Groot</v>
      </c>
      <c r="AH184" s="109">
        <f t="shared" si="10"/>
        <v>0</v>
      </c>
      <c r="AI184" s="109" t="str">
        <f t="shared" si="11"/>
        <v>Niet kritiek</v>
      </c>
      <c r="AJ184" s="109" t="s">
        <v>198</v>
      </c>
      <c r="AK184" s="109"/>
      <c r="AL184" s="109" t="s">
        <v>2250</v>
      </c>
      <c r="AM184" s="109"/>
      <c r="AN184" s="109"/>
    </row>
    <row r="185" spans="1:40" ht="105" x14ac:dyDescent="0.25">
      <c r="A185" s="109" t="s">
        <v>13</v>
      </c>
      <c r="B185" s="109" t="s">
        <v>16</v>
      </c>
      <c r="C185" s="109" t="s">
        <v>17</v>
      </c>
      <c r="D185" s="109">
        <v>7</v>
      </c>
      <c r="E185" s="10" t="s">
        <v>1474</v>
      </c>
      <c r="F185" s="10" t="s">
        <v>2257</v>
      </c>
      <c r="G185" s="78" t="s">
        <v>137</v>
      </c>
      <c r="H185" s="110" t="str">
        <f>INDEX('4a. Resultaat stap 1'!E:E,MATCH($J185,'4a. Resultaat stap 1'!I:I,0))</f>
        <v>Nee</v>
      </c>
      <c r="I185" s="110" t="e">
        <f>INDEX(Datavalidatie!$L$2:$L$28,MATCH(Table325[[#This Row],[CATEGORIE_DOMEIN_GROEP]],Datavalidatie!$K$2:$K$28,0))</f>
        <v>#N/A</v>
      </c>
      <c r="J185" s="110" t="str">
        <f t="shared" si="8"/>
        <v>Kernproces_Algemene financiering_Aanrekenen en innen van belastingen, retributies en heffingen</v>
      </c>
      <c r="K185" s="110" t="str">
        <f t="shared" si="9"/>
        <v>Kernproces_Algemene financiering_Aanrekenen en innen van belastingen, retributies en heffingen_Aanrekenen en innen van retributie of belasting op inname publiek domein, reclamepanelen, gevelverlichting horeca/bedrijven, terrassen,…</v>
      </c>
      <c r="L185" s="109" t="str">
        <f>INDEX('4b. Resultaat stap 2'!E:E,MATCH($J185,'4b. Resultaat stap 2'!R:R,0))</f>
        <v>Kritiek</v>
      </c>
      <c r="M185" s="109" t="str">
        <f>INDEX('4b. Resultaat stap 2'!$F:$F,MATCH(J185,'4b. Resultaat stap 2'!$R:$R,0))</f>
        <v>Directe impact op de inkomsten van het lokaal bestuur, waardoor financiële schade zeer ernstig kan zijn.</v>
      </c>
      <c r="N185" s="109" t="str">
        <f>INDEX('4b. Resultaat stap 2'!G:G,MATCH($J185,'4b. Resultaat stap 2'!R:R,0))</f>
        <v>Groot</v>
      </c>
      <c r="O185" s="109" t="str">
        <f>INDEX('4b. Resultaat stap 2'!H:H,MATCH($J185,'4b. Resultaat stap 2'!R:R,0))</f>
        <v>De onbeschikbaarheid, lekkage of aanpassing van informatie heeft een ernstige impact op de reputatie van het lokaal bestuur. Dit zal enkele dagen een negatieve berichtgeving in de pers met zich meebrengen.</v>
      </c>
      <c r="P185" s="109" t="str">
        <f>INDEX('4b. Resultaat stap 2'!I:I,MATCH($J185,'4b. Resultaat stap 2'!R:R,0))</f>
        <v>Groot</v>
      </c>
      <c r="Q185" s="109" t="str">
        <f>INDEX('4b. Resultaat stap 2'!J:J,MATCH($J185,'4b. Resultaat stap 2'!R:R,0))</f>
        <v>De onbeschikbaarheid, lekkage of aanpassing van informatie kan leiden tot fouten in belastinginning, wat ernstige juridische gevolgen zoals boetes kan hebben.</v>
      </c>
      <c r="R185" s="109" t="str">
        <f>INDEX('4b. Resultaat stap 2'!K:K,MATCH($J185,'4b. Resultaat stap 2'!R:R,0))</f>
        <v>Laag</v>
      </c>
      <c r="S185" s="109" t="str">
        <f>INDEX('4b. Resultaat stap 2'!L:L,MATCH($J185,'4b. Resultaat stap 2'!R:R,0))</f>
        <v>De onbeschikbaarheid, lekkage of aanpassing van informatie veroorzaakt een beperkte verstoring van de dienstverlening. Het proces kan maximaal één maand onbeschikbaar zijn zonder gevolgen voor de dienstverlening.</v>
      </c>
      <c r="T185" s="109" t="str">
        <f>INDEX('4b. Resultaat stap 2'!M:M,MATCH($J185,'4b. Resultaat stap 2'!R:R,0))</f>
        <v>Groot</v>
      </c>
      <c r="U185" s="109" t="str">
        <f>INDEX('4b. Resultaat stap 2'!N:N,MATCH($J185,'4b. Resultaat stap 2'!R:R,0))</f>
        <v>De onbeschikbaarheid of incorrectheid van informatie heeft ernstige financiële impact op de gebruikers, met blijvende impact en maximaal 75% van de gebruikers geïmpacteerd.</v>
      </c>
      <c r="V185" s="109" t="str">
        <f>INDEX('4b. Resultaat stap 2'!O:O,MATCH($J185,'4b. Resultaat stap 2'!R:R,0))</f>
        <v>Kritiek</v>
      </c>
      <c r="W185" s="109" t="str">
        <f>INDEX('4c. Resultaat stap 3'!G:G,MATCH($K185,'4c. Resultaat stap 3'!T:T,0))</f>
        <v>Laag</v>
      </c>
      <c r="X185" s="109" t="str">
        <f>INDEX('4c. Resultaat stap 3'!H:H,MATCH($K185,'4c. Resultaat stap 3'!T:T,0))</f>
        <v>Retributies voor het gebruik van publiek domein zijn minder cruciaal voor de totale inkomsten. Problemen met informatie zouden beperkte financiële gevolgen hebben, met financiële schade van 5-10% van de jaaromzet.</v>
      </c>
      <c r="Y185" s="109" t="str">
        <f>INDEX('4c. Resultaat stap 3'!I:I,MATCH($K185,'4c. Resultaat stap 3'!T:T,0))</f>
        <v>Gemiddeld</v>
      </c>
      <c r="Z185" s="109" t="str">
        <f>INDEX('4c. Resultaat stap 3'!J:J,MATCH($K185,'4c. Resultaat stap 3'!T:T,0))</f>
        <v>Problemen met beschikbaarheid, betrouwbaarheid of integriteit van informatie kunnen aanzienlijke reputatieschade veroorzaken, resulterend in éénmalige negatieve berichtgeving.</v>
      </c>
      <c r="AA185" s="109" t="str">
        <f>INDEX('4c. Resultaat stap 3'!K:K,MATCH($K185,'4c. Resultaat stap 3'!T:T,0))</f>
        <v>Groot</v>
      </c>
      <c r="AB185" s="109" t="str">
        <f>INDEX('4c. Resultaat stap 3'!L:L,MATCH($K185,'4c. Resultaat stap 3'!T:T,0))</f>
        <v>De onbeschikbaarheid, lekkage of aanpassing van informatie kan leiden tot ernstige juridische gevolgen zoals boetes, gezien het belang van correcte heffing en inning voor inname van publiek domein.</v>
      </c>
      <c r="AC185" s="109" t="str">
        <f>INDEX('4c. Resultaat stap 3'!M:M,MATCH($K185,'4c. Resultaat stap 3'!T:T,0))</f>
        <v>Laag</v>
      </c>
      <c r="AD185" s="109" t="str">
        <f>INDEX('4c. Resultaat stap 3'!N:N,MATCH($K185,'4c. Resultaat stap 3'!T:T,0))</f>
        <v>De onbeschikbaarheid, lekkage of aanpassing van informatie kan leiden tot een beperkte verstoring van de dienstverlening, aangezien de inname van publiek domein niet direct invloed heeft op essentiële diensten.</v>
      </c>
      <c r="AE185" s="109" t="str">
        <f>INDEX('4c. Resultaat stap 3'!O:O,MATCH($K185,'4c. Resultaat stap 3'!T:T,0))</f>
        <v>Gemiddeld</v>
      </c>
      <c r="AF185" s="109" t="str">
        <f>INDEX('4c. Resultaat stap 3'!P:P,MATCH($K185,'4c. Resultaat stap 3'!T:T,0))</f>
        <v>De onbeschikbaarheid, lekkage of aanpassing van informatie in dit proces kan leiden tot aanzienlijke verstoringen voor bedrijven en organisaties, waarbij tot 50% van de gebruikers wordt geïmpacteerd. Er is financiële schade voor gebruikers.</v>
      </c>
      <c r="AG185" s="109" t="str">
        <f>INDEX('4c. Resultaat stap 3'!Q:Q,MATCH($K185,'4c. Resultaat stap 3'!T:T,0))</f>
        <v>Groot</v>
      </c>
      <c r="AH185" s="109">
        <f t="shared" si="10"/>
        <v>0</v>
      </c>
      <c r="AI185" s="109" t="str">
        <f t="shared" si="11"/>
        <v>Niet kritiek</v>
      </c>
      <c r="AJ185" s="109" t="s">
        <v>198</v>
      </c>
      <c r="AK185" s="109"/>
      <c r="AL185" s="109" t="s">
        <v>2250</v>
      </c>
      <c r="AM185" s="109"/>
      <c r="AN185" s="109"/>
    </row>
    <row r="186" spans="1:40" ht="105" x14ac:dyDescent="0.25">
      <c r="A186" s="109" t="s">
        <v>13</v>
      </c>
      <c r="B186" s="109" t="s">
        <v>16</v>
      </c>
      <c r="C186" s="109" t="s">
        <v>17</v>
      </c>
      <c r="D186" s="109">
        <v>8</v>
      </c>
      <c r="E186" s="10" t="s">
        <v>407</v>
      </c>
      <c r="F186" s="10" t="s">
        <v>2257</v>
      </c>
      <c r="G186" s="78" t="s">
        <v>137</v>
      </c>
      <c r="H186" s="110" t="str">
        <f>INDEX('4a. Resultaat stap 1'!E:E,MATCH($J186,'4a. Resultaat stap 1'!I:I,0))</f>
        <v>Nee</v>
      </c>
      <c r="I186" s="110" t="e">
        <f>INDEX(Datavalidatie!$L$2:$L$28,MATCH(Table325[[#This Row],[CATEGORIE_DOMEIN_GROEP]],Datavalidatie!$K$2:$K$28,0))</f>
        <v>#N/A</v>
      </c>
      <c r="J186" s="110" t="str">
        <f t="shared" si="8"/>
        <v>Kernproces_Algemene financiering_Aanrekenen en innen van belastingen, retributies en heffingen</v>
      </c>
      <c r="K186" s="110" t="str">
        <f t="shared" si="9"/>
        <v>Kernproces_Algemene financiering_Aanrekenen en innen van belastingen, retributies en heffingen_Aanrekenen en innen van retributie op afgifte van administratieve documenten (vergunningen, pasport,…)</v>
      </c>
      <c r="L186" s="109" t="str">
        <f>INDEX('4b. Resultaat stap 2'!E:E,MATCH($J186,'4b. Resultaat stap 2'!R:R,0))</f>
        <v>Kritiek</v>
      </c>
      <c r="M186" s="109" t="str">
        <f>INDEX('4b. Resultaat stap 2'!$F:$F,MATCH(J186,'4b. Resultaat stap 2'!$R:$R,0))</f>
        <v>Directe impact op de inkomsten van het lokaal bestuur, waardoor financiële schade zeer ernstig kan zijn.</v>
      </c>
      <c r="N186" s="109" t="str">
        <f>INDEX('4b. Resultaat stap 2'!G:G,MATCH($J186,'4b. Resultaat stap 2'!R:R,0))</f>
        <v>Groot</v>
      </c>
      <c r="O186" s="109" t="str">
        <f>INDEX('4b. Resultaat stap 2'!H:H,MATCH($J186,'4b. Resultaat stap 2'!R:R,0))</f>
        <v>De onbeschikbaarheid, lekkage of aanpassing van informatie heeft een ernstige impact op de reputatie van het lokaal bestuur. Dit zal enkele dagen een negatieve berichtgeving in de pers met zich meebrengen.</v>
      </c>
      <c r="P186" s="109" t="str">
        <f>INDEX('4b. Resultaat stap 2'!I:I,MATCH($J186,'4b. Resultaat stap 2'!R:R,0))</f>
        <v>Groot</v>
      </c>
      <c r="Q186" s="109" t="str">
        <f>INDEX('4b. Resultaat stap 2'!J:J,MATCH($J186,'4b. Resultaat stap 2'!R:R,0))</f>
        <v>De onbeschikbaarheid, lekkage of aanpassing van informatie kan leiden tot fouten in belastinginning, wat ernstige juridische gevolgen zoals boetes kan hebben.</v>
      </c>
      <c r="R186" s="109" t="str">
        <f>INDEX('4b. Resultaat stap 2'!K:K,MATCH($J186,'4b. Resultaat stap 2'!R:R,0))</f>
        <v>Laag</v>
      </c>
      <c r="S186" s="109" t="str">
        <f>INDEX('4b. Resultaat stap 2'!L:L,MATCH($J186,'4b. Resultaat stap 2'!R:R,0))</f>
        <v>De onbeschikbaarheid, lekkage of aanpassing van informatie veroorzaakt een beperkte verstoring van de dienstverlening. Het proces kan maximaal één maand onbeschikbaar zijn zonder gevolgen voor de dienstverlening.</v>
      </c>
      <c r="T186" s="109" t="str">
        <f>INDEX('4b. Resultaat stap 2'!M:M,MATCH($J186,'4b. Resultaat stap 2'!R:R,0))</f>
        <v>Groot</v>
      </c>
      <c r="U186" s="109" t="str">
        <f>INDEX('4b. Resultaat stap 2'!N:N,MATCH($J186,'4b. Resultaat stap 2'!R:R,0))</f>
        <v>De onbeschikbaarheid of incorrectheid van informatie heeft ernstige financiële impact op de gebruikers, met blijvende impact en maximaal 75% van de gebruikers geïmpacteerd.</v>
      </c>
      <c r="V186" s="109" t="str">
        <f>INDEX('4b. Resultaat stap 2'!O:O,MATCH($J186,'4b. Resultaat stap 2'!R:R,0))</f>
        <v>Kritiek</v>
      </c>
      <c r="W186" s="109" t="str">
        <f>INDEX('4c. Resultaat stap 3'!G:G,MATCH($K186,'4c. Resultaat stap 3'!T:T,0))</f>
        <v>Laag</v>
      </c>
      <c r="X186" s="109" t="str">
        <f>INDEX('4c. Resultaat stap 3'!H:H,MATCH($K186,'4c. Resultaat stap 3'!T:T,0))</f>
        <v>Retributies voor administratieve documenten zijn een kleinere inkomstenbron. Problemen met informatie zouden beperkte financiële gevolgen hebben, met financiële schade van 5-10% van de jaaromzet.</v>
      </c>
      <c r="Y186" s="109" t="str">
        <f>INDEX('4c. Resultaat stap 3'!I:I,MATCH($K186,'4c. Resultaat stap 3'!T:T,0))</f>
        <v>Laag</v>
      </c>
      <c r="Z186" s="109" t="str">
        <f>INDEX('4c. Resultaat stap 3'!J:J,MATCH($K186,'4c. Resultaat stap 3'!T:T,0))</f>
        <v>Problemen met beschikbaarheid, betrouwbaarheid of integriteit van informatie hebben een beperkte impact op de reputatie van het lokaal bestuur, resulterend in interne en beperkte externe communicatie.</v>
      </c>
      <c r="AA186" s="109" t="str">
        <f>INDEX('4c. Resultaat stap 3'!K:K,MATCH($K186,'4c. Resultaat stap 3'!T:T,0))</f>
        <v>Groot</v>
      </c>
      <c r="AB186" s="109" t="str">
        <f>INDEX('4c. Resultaat stap 3'!L:L,MATCH($K186,'4c. Resultaat stap 3'!T:T,0))</f>
        <v>De onbeschikbaarheid, lekkage of aanpassing van informatie kan leiden tot ernstige juridische gevolgen zoals boetes, gezien het belang van correcte heffing en inning voor administratieve documenten.</v>
      </c>
      <c r="AC186" s="109" t="str">
        <f>INDEX('4c. Resultaat stap 3'!M:M,MATCH($K186,'4c. Resultaat stap 3'!T:T,0))</f>
        <v>Laag</v>
      </c>
      <c r="AD186" s="109" t="str">
        <f>INDEX('4c. Resultaat stap 3'!N:N,MATCH($K186,'4c. Resultaat stap 3'!T:T,0))</f>
        <v>De onbeschikbaarheid, lekkage of aanpassing van informatie kan leiden tot een beperkte verstoring van de dienstverlening, aangezien administratieve documenten niet direct invloed hebben op essentiële diensten.</v>
      </c>
      <c r="AE186" s="109" t="str">
        <f>INDEX('4c. Resultaat stap 3'!O:O,MATCH($K186,'4c. Resultaat stap 3'!T:T,0))</f>
        <v>Laag</v>
      </c>
      <c r="AF186" s="109" t="str">
        <f>INDEX('4c. Resultaat stap 3'!P:P,MATCH($K186,'4c. Resultaat stap 3'!T:T,0))</f>
        <v>De onbeschikbaarheid, lekkage of aanpassing van informatie in dit proces kan leiden tot beperkte verstoringen voor burgers, waarbij tot 20% van de gebruikers wordt geïmpacteerd. Een compensatie voor gebruikers is mogelijk.</v>
      </c>
      <c r="AG186" s="109" t="str">
        <f>INDEX('4c. Resultaat stap 3'!Q:Q,MATCH($K186,'4c. Resultaat stap 3'!T:T,0))</f>
        <v>Groot</v>
      </c>
      <c r="AH186" s="109">
        <f t="shared" si="10"/>
        <v>0</v>
      </c>
      <c r="AI186" s="109" t="str">
        <f t="shared" si="11"/>
        <v>Niet kritiek</v>
      </c>
      <c r="AJ186" s="109" t="s">
        <v>198</v>
      </c>
      <c r="AK186" s="109"/>
      <c r="AL186" s="109" t="s">
        <v>2250</v>
      </c>
      <c r="AM186" s="109"/>
      <c r="AN186" s="109"/>
    </row>
    <row r="187" spans="1:40" ht="120" x14ac:dyDescent="0.25">
      <c r="A187" s="109" t="s">
        <v>13</v>
      </c>
      <c r="B187" s="109" t="s">
        <v>16</v>
      </c>
      <c r="C187" s="109" t="s">
        <v>17</v>
      </c>
      <c r="D187" s="109">
        <v>9</v>
      </c>
      <c r="E187" s="10" t="s">
        <v>408</v>
      </c>
      <c r="F187" s="10" t="s">
        <v>2257</v>
      </c>
      <c r="G187" s="78" t="s">
        <v>137</v>
      </c>
      <c r="H187" s="110" t="str">
        <f>INDEX('4a. Resultaat stap 1'!E:E,MATCH($J187,'4a. Resultaat stap 1'!I:I,0))</f>
        <v>Nee</v>
      </c>
      <c r="I187" s="110" t="e">
        <f>INDEX(Datavalidatie!$L$2:$L$28,MATCH(Table325[[#This Row],[CATEGORIE_DOMEIN_GROEP]],Datavalidatie!$K$2:$K$28,0))</f>
        <v>#N/A</v>
      </c>
      <c r="J187" s="110" t="str">
        <f t="shared" si="8"/>
        <v>Kernproces_Algemene financiering_Aanrekenen en innen van belastingen, retributies en heffingen</v>
      </c>
      <c r="K187" s="110" t="str">
        <f t="shared" si="9"/>
        <v>Kernproces_Algemene financiering_Aanrekenen en innen van belastingen, retributies en heffingen_Aanrekenen en innen van gemeentebelasting op filmvoorstellingen of andere evenementen</v>
      </c>
      <c r="L187" s="109" t="str">
        <f>INDEX('4b. Resultaat stap 2'!E:E,MATCH($J187,'4b. Resultaat stap 2'!R:R,0))</f>
        <v>Kritiek</v>
      </c>
      <c r="M187" s="109" t="str">
        <f>INDEX('4b. Resultaat stap 2'!$F:$F,MATCH(J187,'4b. Resultaat stap 2'!$R:$R,0))</f>
        <v>Directe impact op de inkomsten van het lokaal bestuur, waardoor financiële schade zeer ernstig kan zijn.</v>
      </c>
      <c r="N187" s="109" t="str">
        <f>INDEX('4b. Resultaat stap 2'!G:G,MATCH($J187,'4b. Resultaat stap 2'!R:R,0))</f>
        <v>Groot</v>
      </c>
      <c r="O187" s="109" t="str">
        <f>INDEX('4b. Resultaat stap 2'!H:H,MATCH($J187,'4b. Resultaat stap 2'!R:R,0))</f>
        <v>De onbeschikbaarheid, lekkage of aanpassing van informatie heeft een ernstige impact op de reputatie van het lokaal bestuur. Dit zal enkele dagen een negatieve berichtgeving in de pers met zich meebrengen.</v>
      </c>
      <c r="P187" s="109" t="str">
        <f>INDEX('4b. Resultaat stap 2'!I:I,MATCH($J187,'4b. Resultaat stap 2'!R:R,0))</f>
        <v>Groot</v>
      </c>
      <c r="Q187" s="109" t="str">
        <f>INDEX('4b. Resultaat stap 2'!J:J,MATCH($J187,'4b. Resultaat stap 2'!R:R,0))</f>
        <v>De onbeschikbaarheid, lekkage of aanpassing van informatie kan leiden tot fouten in belastinginning, wat ernstige juridische gevolgen zoals boetes kan hebben.</v>
      </c>
      <c r="R187" s="109" t="str">
        <f>INDEX('4b. Resultaat stap 2'!K:K,MATCH($J187,'4b. Resultaat stap 2'!R:R,0))</f>
        <v>Laag</v>
      </c>
      <c r="S187" s="109" t="str">
        <f>INDEX('4b. Resultaat stap 2'!L:L,MATCH($J187,'4b. Resultaat stap 2'!R:R,0))</f>
        <v>De onbeschikbaarheid, lekkage of aanpassing van informatie veroorzaakt een beperkte verstoring van de dienstverlening. Het proces kan maximaal één maand onbeschikbaar zijn zonder gevolgen voor de dienstverlening.</v>
      </c>
      <c r="T187" s="109" t="str">
        <f>INDEX('4b. Resultaat stap 2'!M:M,MATCH($J187,'4b. Resultaat stap 2'!R:R,0))</f>
        <v>Groot</v>
      </c>
      <c r="U187" s="109" t="str">
        <f>INDEX('4b. Resultaat stap 2'!N:N,MATCH($J187,'4b. Resultaat stap 2'!R:R,0))</f>
        <v>De onbeschikbaarheid of incorrectheid van informatie heeft ernstige financiële impact op de gebruikers, met blijvende impact en maximaal 75% van de gebruikers geïmpacteerd.</v>
      </c>
      <c r="V187" s="109" t="str">
        <f>INDEX('4b. Resultaat stap 2'!O:O,MATCH($J187,'4b. Resultaat stap 2'!R:R,0))</f>
        <v>Kritiek</v>
      </c>
      <c r="W187" s="109" t="str">
        <f>INDEX('4c. Resultaat stap 3'!G:G,MATCH($K187,'4c. Resultaat stap 3'!T:T,0))</f>
        <v>Zeer Laag</v>
      </c>
      <c r="X187" s="109" t="str">
        <f>INDEX('4c. Resultaat stap 3'!H:H,MATCH($K187,'4c. Resultaat stap 3'!T:T,0))</f>
        <v>Belastingen op evenementen zijn een relatief kleine inkomstenbron. Problemen met informatie zouden zeer beperkte financiële gevolgen hebben, met financiële schade van minder dan 5% van de jaaromzet.</v>
      </c>
      <c r="Y187" s="109" t="str">
        <f>INDEX('4c. Resultaat stap 3'!I:I,MATCH($K187,'4c. Resultaat stap 3'!T:T,0))</f>
        <v>Gemiddeld</v>
      </c>
      <c r="Z187" s="109" t="str">
        <f>INDEX('4c. Resultaat stap 3'!J:J,MATCH($K187,'4c. Resultaat stap 3'!T:T,0))</f>
        <v>Problemen met beschikbaarheid, betrouwbaarheid of integriteit van informatie kunnen aanzienlijke reputatieschade veroorzaken, resulterend in éénmalige negatieve berichtgeving.</v>
      </c>
      <c r="AA187" s="109" t="str">
        <f>INDEX('4c. Resultaat stap 3'!K:K,MATCH($K187,'4c. Resultaat stap 3'!T:T,0))</f>
        <v>Groot</v>
      </c>
      <c r="AB187" s="109" t="str">
        <f>INDEX('4c. Resultaat stap 3'!L:L,MATCH($K187,'4c. Resultaat stap 3'!T:T,0))</f>
        <v>De onbeschikbaarheid, lekkage of aanpassing van informatie kan leiden tot ernstige juridische gevolgen zoals boetes, gezien het belang van correcte heffing en inning voor evenementen.</v>
      </c>
      <c r="AC187" s="109" t="str">
        <f>INDEX('4c. Resultaat stap 3'!M:M,MATCH($K187,'4c. Resultaat stap 3'!T:T,0))</f>
        <v>Laag</v>
      </c>
      <c r="AD187" s="109" t="str">
        <f>INDEX('4c. Resultaat stap 3'!N:N,MATCH($K187,'4c. Resultaat stap 3'!T:T,0))</f>
        <v>De onbeschikbaarheid, lekkage of aanpassing van informatie kan leiden tot een beperkte verstoring van de dienstverlening, aangezien evenementenbelasting niet direct invloed heeft op essentiële diensten.</v>
      </c>
      <c r="AE187" s="109" t="str">
        <f>INDEX('4c. Resultaat stap 3'!O:O,MATCH($K187,'4c. Resultaat stap 3'!T:T,0))</f>
        <v>Laag</v>
      </c>
      <c r="AF187" s="109" t="str">
        <f>INDEX('4c. Resultaat stap 3'!P:P,MATCH($K187,'4c. Resultaat stap 3'!T:T,0))</f>
        <v>De onbeschikbaarheid, lekkage of aanpassing van informatie in dit proces kan leiden tot beperkte verstoringen voor organisatoren van evenementen, waarbij tot 20% van de gebruikers wordt geïmpacteerd. Een compensatie voor gebruikers is mogelijk.</v>
      </c>
      <c r="AG187" s="109" t="str">
        <f>INDEX('4c. Resultaat stap 3'!Q:Q,MATCH($K187,'4c. Resultaat stap 3'!T:T,0))</f>
        <v>Groot</v>
      </c>
      <c r="AH187" s="109">
        <f t="shared" si="10"/>
        <v>0</v>
      </c>
      <c r="AI187" s="109" t="str">
        <f t="shared" si="11"/>
        <v>Niet kritiek</v>
      </c>
      <c r="AJ187" s="109" t="s">
        <v>198</v>
      </c>
      <c r="AK187" s="109"/>
      <c r="AL187" s="109" t="s">
        <v>2250</v>
      </c>
      <c r="AM187" s="109"/>
      <c r="AN187" s="109"/>
    </row>
    <row r="188" spans="1:40" ht="120" x14ac:dyDescent="0.25">
      <c r="A188" s="109" t="s">
        <v>13</v>
      </c>
      <c r="B188" s="109" t="s">
        <v>16</v>
      </c>
      <c r="C188" s="109" t="s">
        <v>17</v>
      </c>
      <c r="D188" s="109">
        <v>10</v>
      </c>
      <c r="E188" s="10" t="s">
        <v>409</v>
      </c>
      <c r="F188" s="10" t="s">
        <v>2257</v>
      </c>
      <c r="G188" s="78" t="s">
        <v>137</v>
      </c>
      <c r="H188" s="110" t="str">
        <f>INDEX('4a. Resultaat stap 1'!E:E,MATCH($J188,'4a. Resultaat stap 1'!I:I,0))</f>
        <v>Nee</v>
      </c>
      <c r="I188" s="110" t="e">
        <f>INDEX(Datavalidatie!$L$2:$L$28,MATCH(Table325[[#This Row],[CATEGORIE_DOMEIN_GROEP]],Datavalidatie!$K$2:$K$28,0))</f>
        <v>#N/A</v>
      </c>
      <c r="J188" s="110" t="str">
        <f t="shared" si="8"/>
        <v>Kernproces_Algemene financiering_Aanrekenen en innen van belastingen, retributies en heffingen</v>
      </c>
      <c r="K188" s="110" t="str">
        <f t="shared" si="9"/>
        <v>Kernproces_Algemene financiering_Aanrekenen en innen van belastingen, retributies en heffingen_Aanrekenen en innen van belasting op het verstrekken van logies</v>
      </c>
      <c r="L188" s="109" t="str">
        <f>INDEX('4b. Resultaat stap 2'!E:E,MATCH($J188,'4b. Resultaat stap 2'!R:R,0))</f>
        <v>Kritiek</v>
      </c>
      <c r="M188" s="109" t="str">
        <f>INDEX('4b. Resultaat stap 2'!$F:$F,MATCH(J188,'4b. Resultaat stap 2'!$R:$R,0))</f>
        <v>Directe impact op de inkomsten van het lokaal bestuur, waardoor financiële schade zeer ernstig kan zijn.</v>
      </c>
      <c r="N188" s="109" t="str">
        <f>INDEX('4b. Resultaat stap 2'!G:G,MATCH($J188,'4b. Resultaat stap 2'!R:R,0))</f>
        <v>Groot</v>
      </c>
      <c r="O188" s="109" t="str">
        <f>INDEX('4b. Resultaat stap 2'!H:H,MATCH($J188,'4b. Resultaat stap 2'!R:R,0))</f>
        <v>De onbeschikbaarheid, lekkage of aanpassing van informatie heeft een ernstige impact op de reputatie van het lokaal bestuur. Dit zal enkele dagen een negatieve berichtgeving in de pers met zich meebrengen.</v>
      </c>
      <c r="P188" s="109" t="str">
        <f>INDEX('4b. Resultaat stap 2'!I:I,MATCH($J188,'4b. Resultaat stap 2'!R:R,0))</f>
        <v>Groot</v>
      </c>
      <c r="Q188" s="109" t="str">
        <f>INDEX('4b. Resultaat stap 2'!J:J,MATCH($J188,'4b. Resultaat stap 2'!R:R,0))</f>
        <v>De onbeschikbaarheid, lekkage of aanpassing van informatie kan leiden tot fouten in belastinginning, wat ernstige juridische gevolgen zoals boetes kan hebben.</v>
      </c>
      <c r="R188" s="109" t="str">
        <f>INDEX('4b. Resultaat stap 2'!K:K,MATCH($J188,'4b. Resultaat stap 2'!R:R,0))</f>
        <v>Laag</v>
      </c>
      <c r="S188" s="109" t="str">
        <f>INDEX('4b. Resultaat stap 2'!L:L,MATCH($J188,'4b. Resultaat stap 2'!R:R,0))</f>
        <v>De onbeschikbaarheid, lekkage of aanpassing van informatie veroorzaakt een beperkte verstoring van de dienstverlening. Het proces kan maximaal één maand onbeschikbaar zijn zonder gevolgen voor de dienstverlening.</v>
      </c>
      <c r="T188" s="109" t="str">
        <f>INDEX('4b. Resultaat stap 2'!M:M,MATCH($J188,'4b. Resultaat stap 2'!R:R,0))</f>
        <v>Groot</v>
      </c>
      <c r="U188" s="109" t="str">
        <f>INDEX('4b. Resultaat stap 2'!N:N,MATCH($J188,'4b. Resultaat stap 2'!R:R,0))</f>
        <v>De onbeschikbaarheid of incorrectheid van informatie heeft ernstige financiële impact op de gebruikers, met blijvende impact en maximaal 75% van de gebruikers geïmpacteerd.</v>
      </c>
      <c r="V188" s="109" t="str">
        <f>INDEX('4b. Resultaat stap 2'!O:O,MATCH($J188,'4b. Resultaat stap 2'!R:R,0))</f>
        <v>Kritiek</v>
      </c>
      <c r="W188" s="109" t="str">
        <f>INDEX('4c. Resultaat stap 3'!G:G,MATCH($K188,'4c. Resultaat stap 3'!T:T,0))</f>
        <v>Gemiddeld</v>
      </c>
      <c r="X188" s="109" t="str">
        <f>INDEX('4c. Resultaat stap 3'!H:H,MATCH($K188,'4c. Resultaat stap 3'!T:T,0))</f>
        <v>Belastingen op logies zijn belangrijk voor toeristische gebieden. Problemen met informatie kunnen leiden tot aanzienlijke financiële gevolgen, met financiële schade van 10-15% van de jaaromzet.</v>
      </c>
      <c r="Y188" s="109" t="str">
        <f>INDEX('4c. Resultaat stap 3'!I:I,MATCH($K188,'4c. Resultaat stap 3'!T:T,0))</f>
        <v>Gemiddeld</v>
      </c>
      <c r="Z188" s="109" t="str">
        <f>INDEX('4c. Resultaat stap 3'!J:J,MATCH($K188,'4c. Resultaat stap 3'!T:T,0))</f>
        <v>Problemen met beschikbaarheid, betrouwbaarheid of integriteit van informatie kunnen aanzienlijke reputatieschade veroorzaken, resulterend in éénmalige negatieve berichtgeving.</v>
      </c>
      <c r="AA188" s="109" t="str">
        <f>INDEX('4c. Resultaat stap 3'!K:K,MATCH($K188,'4c. Resultaat stap 3'!T:T,0))</f>
        <v>Groot</v>
      </c>
      <c r="AB188" s="109" t="str">
        <f>INDEX('4c. Resultaat stap 3'!L:L,MATCH($K188,'4c. Resultaat stap 3'!T:T,0))</f>
        <v>De onbeschikbaarheid, lekkage of aanpassing van informatie kan leiden tot ernstige juridische gevolgen zoals boetes, gezien het belang van correcte heffing en inning voor logies.</v>
      </c>
      <c r="AC188" s="109" t="str">
        <f>INDEX('4c. Resultaat stap 3'!M:M,MATCH($K188,'4c. Resultaat stap 3'!T:T,0))</f>
        <v>Laag</v>
      </c>
      <c r="AD188" s="109" t="str">
        <f>INDEX('4c. Resultaat stap 3'!N:N,MATCH($K188,'4c. Resultaat stap 3'!T:T,0))</f>
        <v>De onbeschikbaarheid, lekkage of aanpassing van informatie kan leiden tot een beperkte verstoring van de dienstverlening, aangezien logiesbelasting niet direct invloed heeft op essentiële diensten.</v>
      </c>
      <c r="AE188" s="109" t="str">
        <f>INDEX('4c. Resultaat stap 3'!O:O,MATCH($K188,'4c. Resultaat stap 3'!T:T,0))</f>
        <v>Gemiddeld</v>
      </c>
      <c r="AF188" s="109" t="str">
        <f>INDEX('4c. Resultaat stap 3'!P:P,MATCH($K188,'4c. Resultaat stap 3'!T:T,0))</f>
        <v>De onbeschikbaarheid, lekkage of aanpassing van informatie in dit proces kan leiden tot aanzienlijke financiële verstoringen voor logiesverstrekkers, waarbij tot 50% van de gebruikers wordt geïmpacteerd. Er is financiële schade voor gebruikers.</v>
      </c>
      <c r="AG188" s="109" t="str">
        <f>INDEX('4c. Resultaat stap 3'!Q:Q,MATCH($K188,'4c. Resultaat stap 3'!T:T,0))</f>
        <v>Groot</v>
      </c>
      <c r="AH188" s="109">
        <f t="shared" si="10"/>
        <v>0</v>
      </c>
      <c r="AI188" s="109" t="str">
        <f t="shared" si="11"/>
        <v>Niet kritiek</v>
      </c>
      <c r="AJ188" s="109" t="s">
        <v>198</v>
      </c>
      <c r="AK188" s="109"/>
      <c r="AL188" s="109" t="s">
        <v>2250</v>
      </c>
      <c r="AM188" s="109"/>
      <c r="AN188" s="109"/>
    </row>
    <row r="189" spans="1:40" ht="120" x14ac:dyDescent="0.25">
      <c r="A189" s="109" t="s">
        <v>13</v>
      </c>
      <c r="B189" s="109" t="s">
        <v>16</v>
      </c>
      <c r="C189" s="109" t="s">
        <v>17</v>
      </c>
      <c r="D189" s="109">
        <v>11</v>
      </c>
      <c r="E189" s="10" t="s">
        <v>410</v>
      </c>
      <c r="F189" s="10" t="s">
        <v>2257</v>
      </c>
      <c r="G189" s="78" t="s">
        <v>137</v>
      </c>
      <c r="H189" s="110" t="str">
        <f>INDEX('4a. Resultaat stap 1'!E:E,MATCH($J189,'4a. Resultaat stap 1'!I:I,0))</f>
        <v>Nee</v>
      </c>
      <c r="I189" s="110" t="e">
        <f>INDEX(Datavalidatie!$L$2:$L$28,MATCH(Table325[[#This Row],[CATEGORIE_DOMEIN_GROEP]],Datavalidatie!$K$2:$K$28,0))</f>
        <v>#N/A</v>
      </c>
      <c r="J189" s="110" t="str">
        <f t="shared" si="8"/>
        <v>Kernproces_Algemene financiering_Aanrekenen en innen van belastingen, retributies en heffingen</v>
      </c>
      <c r="K189" s="110" t="str">
        <f t="shared" si="9"/>
        <v>Kernproces_Algemene financiering_Aanrekenen en innen van belastingen, retributies en heffingen_Aanrekenen en innen van belasting op ongebruikte gronden en kavels (activeringsheffing onbebouwde percelen)</v>
      </c>
      <c r="L189" s="109" t="str">
        <f>INDEX('4b. Resultaat stap 2'!E:E,MATCH($J189,'4b. Resultaat stap 2'!R:R,0))</f>
        <v>Kritiek</v>
      </c>
      <c r="M189" s="109" t="str">
        <f>INDEX('4b. Resultaat stap 2'!$F:$F,MATCH(J189,'4b. Resultaat stap 2'!$R:$R,0))</f>
        <v>Directe impact op de inkomsten van het lokaal bestuur, waardoor financiële schade zeer ernstig kan zijn.</v>
      </c>
      <c r="N189" s="109" t="str">
        <f>INDEX('4b. Resultaat stap 2'!G:G,MATCH($J189,'4b. Resultaat stap 2'!R:R,0))</f>
        <v>Groot</v>
      </c>
      <c r="O189" s="109" t="str">
        <f>INDEX('4b. Resultaat stap 2'!H:H,MATCH($J189,'4b. Resultaat stap 2'!R:R,0))</f>
        <v>De onbeschikbaarheid, lekkage of aanpassing van informatie heeft een ernstige impact op de reputatie van het lokaal bestuur. Dit zal enkele dagen een negatieve berichtgeving in de pers met zich meebrengen.</v>
      </c>
      <c r="P189" s="109" t="str">
        <f>INDEX('4b. Resultaat stap 2'!I:I,MATCH($J189,'4b. Resultaat stap 2'!R:R,0))</f>
        <v>Groot</v>
      </c>
      <c r="Q189" s="109" t="str">
        <f>INDEX('4b. Resultaat stap 2'!J:J,MATCH($J189,'4b. Resultaat stap 2'!R:R,0))</f>
        <v>De onbeschikbaarheid, lekkage of aanpassing van informatie kan leiden tot fouten in belastinginning, wat ernstige juridische gevolgen zoals boetes kan hebben.</v>
      </c>
      <c r="R189" s="109" t="str">
        <f>INDEX('4b. Resultaat stap 2'!K:K,MATCH($J189,'4b. Resultaat stap 2'!R:R,0))</f>
        <v>Laag</v>
      </c>
      <c r="S189" s="109" t="str">
        <f>INDEX('4b. Resultaat stap 2'!L:L,MATCH($J189,'4b. Resultaat stap 2'!R:R,0))</f>
        <v>De onbeschikbaarheid, lekkage of aanpassing van informatie veroorzaakt een beperkte verstoring van de dienstverlening. Het proces kan maximaal één maand onbeschikbaar zijn zonder gevolgen voor de dienstverlening.</v>
      </c>
      <c r="T189" s="109" t="str">
        <f>INDEX('4b. Resultaat stap 2'!M:M,MATCH($J189,'4b. Resultaat stap 2'!R:R,0))</f>
        <v>Groot</v>
      </c>
      <c r="U189" s="109" t="str">
        <f>INDEX('4b. Resultaat stap 2'!N:N,MATCH($J189,'4b. Resultaat stap 2'!R:R,0))</f>
        <v>De onbeschikbaarheid of incorrectheid van informatie heeft ernstige financiële impact op de gebruikers, met blijvende impact en maximaal 75% van de gebruikers geïmpacteerd.</v>
      </c>
      <c r="V189" s="109" t="str">
        <f>INDEX('4b. Resultaat stap 2'!O:O,MATCH($J189,'4b. Resultaat stap 2'!R:R,0))</f>
        <v>Kritiek</v>
      </c>
      <c r="W189" s="109" t="str">
        <f>INDEX('4c. Resultaat stap 3'!G:G,MATCH($K189,'4c. Resultaat stap 3'!T:T,0))</f>
        <v>Groot</v>
      </c>
      <c r="X189" s="109" t="str">
        <f>INDEX('4c. Resultaat stap 3'!H:H,MATCH($K189,'4c. Resultaat stap 3'!T:T,0))</f>
        <v>Belastingen op ongebruikte gronden zijn belangrijk voor het stimuleren van vastgoedontwikkeling. Problemen met informatie kunnen leiden tot aanzienlijke financiële gevolgen, met financiële schade van 15-20% van de jaaromzet.</v>
      </c>
      <c r="Y189" s="109" t="str">
        <f>INDEX('4c. Resultaat stap 3'!I:I,MATCH($K189,'4c. Resultaat stap 3'!T:T,0))</f>
        <v>Gemiddeld</v>
      </c>
      <c r="Z189" s="109" t="str">
        <f>INDEX('4c. Resultaat stap 3'!J:J,MATCH($K189,'4c. Resultaat stap 3'!T:T,0))</f>
        <v>Problemen met beschikbaarheid, betrouwbaarheid of integriteit van informatie kunnen aanzienlijke reputatieschade veroorzaken, resulterend in éénmalige negatieve berichtgeving.</v>
      </c>
      <c r="AA189" s="109" t="str">
        <f>INDEX('4c. Resultaat stap 3'!K:K,MATCH($K189,'4c. Resultaat stap 3'!T:T,0))</f>
        <v>Groot</v>
      </c>
      <c r="AB189" s="109" t="str">
        <f>INDEX('4c. Resultaat stap 3'!L:L,MATCH($K189,'4c. Resultaat stap 3'!T:T,0))</f>
        <v>De onbeschikbaarheid, lekkage of aanpassing van informatie kan leiden tot ernstige juridische gevolgen zoals boetes, gezien het belang van correcte heffing en inning voor ongebruikte gronden en kavels.</v>
      </c>
      <c r="AC189" s="109" t="str">
        <f>INDEX('4c. Resultaat stap 3'!M:M,MATCH($K189,'4c. Resultaat stap 3'!T:T,0))</f>
        <v>Laag</v>
      </c>
      <c r="AD189" s="109" t="str">
        <f>INDEX('4c. Resultaat stap 3'!N:N,MATCH($K189,'4c. Resultaat stap 3'!T:T,0))</f>
        <v>De onbeschikbaarheid, lekkage of aanpassing van informatie kan leiden tot een beperkte verstoring van de dienstverlening, aangezien belasting op ongebruikte gronden en kavels niet direct invloed heeft op essentiële diensten.</v>
      </c>
      <c r="AE189" s="109" t="str">
        <f>INDEX('4c. Resultaat stap 3'!O:O,MATCH($K189,'4c. Resultaat stap 3'!T:T,0))</f>
        <v>Gemiddeld</v>
      </c>
      <c r="AF189" s="109" t="str">
        <f>INDEX('4c. Resultaat stap 3'!P:P,MATCH($K189,'4c. Resultaat stap 3'!T:T,0))</f>
        <v>De onbeschikbaarheid, lekkage of aanpassing van informatie in dit proces kan leiden tot aanzienlijke financiële verstoringen voor eigenaren van ongebruikte gronden en kavels, waarbij tot 50% van de gebruikers wordt geïmpacteerd. Er is financiële schade voor gebruikers.</v>
      </c>
      <c r="AG189" s="109" t="str">
        <f>INDEX('4c. Resultaat stap 3'!Q:Q,MATCH($K189,'4c. Resultaat stap 3'!T:T,0))</f>
        <v>Groot</v>
      </c>
      <c r="AH189" s="109">
        <f t="shared" si="10"/>
        <v>0</v>
      </c>
      <c r="AI189" s="109" t="str">
        <f t="shared" si="11"/>
        <v>Niet kritiek</v>
      </c>
      <c r="AJ189" s="109" t="s">
        <v>198</v>
      </c>
      <c r="AK189" s="109"/>
      <c r="AL189" s="109" t="s">
        <v>2250</v>
      </c>
      <c r="AM189" s="109"/>
      <c r="AN189" s="109"/>
    </row>
    <row r="190" spans="1:40" ht="180" x14ac:dyDescent="0.25">
      <c r="A190" s="109" t="s">
        <v>13</v>
      </c>
      <c r="B190" s="109" t="s">
        <v>16</v>
      </c>
      <c r="C190" s="109" t="s">
        <v>17</v>
      </c>
      <c r="D190" s="109">
        <v>12</v>
      </c>
      <c r="E190" s="10" t="s">
        <v>411</v>
      </c>
      <c r="F190" s="10" t="s">
        <v>2257</v>
      </c>
      <c r="G190" s="78" t="s">
        <v>137</v>
      </c>
      <c r="H190" s="110" t="str">
        <f>INDEX('4a. Resultaat stap 1'!E:E,MATCH($J190,'4a. Resultaat stap 1'!I:I,0))</f>
        <v>Nee</v>
      </c>
      <c r="I190" s="110" t="e">
        <f>INDEX(Datavalidatie!$L$2:$L$28,MATCH(Table325[[#This Row],[CATEGORIE_DOMEIN_GROEP]],Datavalidatie!$K$2:$K$28,0))</f>
        <v>#N/A</v>
      </c>
      <c r="J190" s="110" t="str">
        <f t="shared" si="8"/>
        <v>Kernproces_Algemene financiering_Aanrekenen en innen van belastingen, retributies en heffingen</v>
      </c>
      <c r="K190" s="110" t="str">
        <f t="shared" si="9"/>
        <v>Kernproces_Algemene financiering_Aanrekenen en innen van belastingen, retributies en heffingen_Aanrekenen en innen van belasting op reclamedrukwerk en vaste reclame zichtbaar van op openbare weg</v>
      </c>
      <c r="L190" s="109" t="str">
        <f>INDEX('4b. Resultaat stap 2'!E:E,MATCH($J190,'4b. Resultaat stap 2'!R:R,0))</f>
        <v>Kritiek</v>
      </c>
      <c r="M190" s="109" t="str">
        <f>INDEX('4b. Resultaat stap 2'!$F:$F,MATCH(J190,'4b. Resultaat stap 2'!$R:$R,0))</f>
        <v>Directe impact op de inkomsten van het lokaal bestuur, waardoor financiële schade zeer ernstig kan zijn.</v>
      </c>
      <c r="N190" s="109" t="str">
        <f>INDEX('4b. Resultaat stap 2'!G:G,MATCH($J190,'4b. Resultaat stap 2'!R:R,0))</f>
        <v>Groot</v>
      </c>
      <c r="O190" s="109" t="str">
        <f>INDEX('4b. Resultaat stap 2'!H:H,MATCH($J190,'4b. Resultaat stap 2'!R:R,0))</f>
        <v>De onbeschikbaarheid, lekkage of aanpassing van informatie heeft een ernstige impact op de reputatie van het lokaal bestuur. Dit zal enkele dagen een negatieve berichtgeving in de pers met zich meebrengen.</v>
      </c>
      <c r="P190" s="109" t="str">
        <f>INDEX('4b. Resultaat stap 2'!I:I,MATCH($J190,'4b. Resultaat stap 2'!R:R,0))</f>
        <v>Groot</v>
      </c>
      <c r="Q190" s="109" t="str">
        <f>INDEX('4b. Resultaat stap 2'!J:J,MATCH($J190,'4b. Resultaat stap 2'!R:R,0))</f>
        <v>De onbeschikbaarheid, lekkage of aanpassing van informatie kan leiden tot fouten in belastinginning, wat ernstige juridische gevolgen zoals boetes kan hebben.</v>
      </c>
      <c r="R190" s="109" t="str">
        <f>INDEX('4b. Resultaat stap 2'!K:K,MATCH($J190,'4b. Resultaat stap 2'!R:R,0))</f>
        <v>Laag</v>
      </c>
      <c r="S190" s="109" t="str">
        <f>INDEX('4b. Resultaat stap 2'!L:L,MATCH($J190,'4b. Resultaat stap 2'!R:R,0))</f>
        <v>De onbeschikbaarheid, lekkage of aanpassing van informatie veroorzaakt een beperkte verstoring van de dienstverlening. Het proces kan maximaal één maand onbeschikbaar zijn zonder gevolgen voor de dienstverlening.</v>
      </c>
      <c r="T190" s="109" t="str">
        <f>INDEX('4b. Resultaat stap 2'!M:M,MATCH($J190,'4b. Resultaat stap 2'!R:R,0))</f>
        <v>Groot</v>
      </c>
      <c r="U190" s="109" t="str">
        <f>INDEX('4b. Resultaat stap 2'!N:N,MATCH($J190,'4b. Resultaat stap 2'!R:R,0))</f>
        <v>De onbeschikbaarheid of incorrectheid van informatie heeft ernstige financiële impact op de gebruikers, met blijvende impact en maximaal 75% van de gebruikers geïmpacteerd.</v>
      </c>
      <c r="V190" s="109" t="str">
        <f>INDEX('4b. Resultaat stap 2'!O:O,MATCH($J190,'4b. Resultaat stap 2'!R:R,0))</f>
        <v>Kritiek</v>
      </c>
      <c r="W190" s="109" t="str">
        <f>INDEX('4c. Resultaat stap 3'!G:G,MATCH($K190,'4c. Resultaat stap 3'!T:T,0))</f>
        <v>Laag</v>
      </c>
      <c r="X190" s="109" t="str">
        <f>INDEX('4c. Resultaat stap 3'!H:H,MATCH($K190,'4c. Resultaat stap 3'!T:T,0))</f>
        <v>Belastingen op reclamedrukwerk zijn een kleinere inkomstenbron. Problemen met informatie zouden beperkte financiële gevolgen hebben, met financiële schade van 5-10% van de jaaromzet.</v>
      </c>
      <c r="Y190" s="109" t="str">
        <f>INDEX('4c. Resultaat stap 3'!I:I,MATCH($K190,'4c. Resultaat stap 3'!T:T,0))</f>
        <v>Gemiddeld</v>
      </c>
      <c r="Z190" s="109" t="str">
        <f>INDEX('4c. Resultaat stap 3'!J:J,MATCH($K190,'4c. Resultaat stap 3'!T:T,0))</f>
        <v>Problemen met beschikbaarheid, betrouwbaarheid of integriteit van informatie kunnen aanzienlijke reputatieschade veroorzaken, resulterend in éénmalige negatieve berichtgeving.</v>
      </c>
      <c r="AA190" s="109" t="str">
        <f>INDEX('4c. Resultaat stap 3'!K:K,MATCH($K190,'4c. Resultaat stap 3'!T:T,0))</f>
        <v>Groot</v>
      </c>
      <c r="AB190" s="109" t="str">
        <f>INDEX('4c. Resultaat stap 3'!L:L,MATCH($K190,'4c. Resultaat stap 3'!T:T,0))</f>
        <v>De onbeschikbaarheid, lekkage of aanpassing van informatie kan leiden tot ernstige juridische gevolgen zoals boetes, gezien het belang van correcte heffing en inning voor reclamedrukwerk en vaste reclame.</v>
      </c>
      <c r="AC190" s="109" t="str">
        <f>INDEX('4c. Resultaat stap 3'!M:M,MATCH($K190,'4c. Resultaat stap 3'!T:T,0))</f>
        <v>Laag</v>
      </c>
      <c r="AD190" s="109" t="str">
        <f>INDEX('4c. Resultaat stap 3'!N:N,MATCH($K190,'4c. Resultaat stap 3'!T:T,0))</f>
        <v>De onbeschikbaarheid, lekkage of aanpassing van informatie kan leiden tot een beperkte verstoring van de dienstverlening, aangezien de belasting op reclamedrukwerk en vaste reclame niet direct invloed heeft op essentiële diensten. Reclamebelasting heeft voornamelijk een financiële impact en de verstoring van de dienstverlening blijft beperkt tot administratieve processen.</v>
      </c>
      <c r="AE190" s="109" t="str">
        <f>INDEX('4c. Resultaat stap 3'!O:O,MATCH($K190,'4c. Resultaat stap 3'!T:T,0))</f>
        <v>Zeer laag</v>
      </c>
      <c r="AF190" s="109" t="str">
        <f>INDEX('4c. Resultaat stap 3'!P:P,MATCH($K190,'4c. Resultaat stap 3'!T:T,0))</f>
        <v>De onbeschikbaarheid, lekkage of aanpassing van informatie in dit proces kan leiden tot beperkte verstoringen voor adverteerders, waarbij tot 5% van de gebruikers wordt geïmpacteerd. Een compensatie voor gebruikers is mogelijk.</v>
      </c>
      <c r="AG190" s="109" t="str">
        <f>INDEX('4c. Resultaat stap 3'!Q:Q,MATCH($K190,'4c. Resultaat stap 3'!T:T,0))</f>
        <v>Groot</v>
      </c>
      <c r="AH190" s="109">
        <f t="shared" si="10"/>
        <v>0</v>
      </c>
      <c r="AI190" s="109" t="str">
        <f t="shared" si="11"/>
        <v>Niet kritiek</v>
      </c>
      <c r="AJ190" s="109" t="s">
        <v>198</v>
      </c>
      <c r="AK190" s="109"/>
      <c r="AL190" s="109" t="s">
        <v>2250</v>
      </c>
      <c r="AM190" s="109"/>
      <c r="AN190" s="109"/>
    </row>
    <row r="191" spans="1:40" ht="135" x14ac:dyDescent="0.25">
      <c r="A191" s="109" t="s">
        <v>13</v>
      </c>
      <c r="B191" s="109" t="s">
        <v>16</v>
      </c>
      <c r="C191" s="109" t="s">
        <v>18</v>
      </c>
      <c r="D191" s="109">
        <v>13</v>
      </c>
      <c r="E191" s="10" t="s">
        <v>2002</v>
      </c>
      <c r="F191" s="10" t="s">
        <v>2257</v>
      </c>
      <c r="G191" s="78" t="s">
        <v>137</v>
      </c>
      <c r="H191" s="110" t="str">
        <f>INDEX('4a. Resultaat stap 1'!E:E,MATCH($J191,'4a. Resultaat stap 1'!I:I,0))</f>
        <v>Nee</v>
      </c>
      <c r="I191" s="110" t="e">
        <f>INDEX(Datavalidatie!$L$2:$L$28,MATCH(Table325[[#This Row],[CATEGORIE_DOMEIN_GROEP]],Datavalidatie!$K$2:$K$28,0))</f>
        <v>#N/A</v>
      </c>
      <c r="J191" s="110" t="str">
        <f t="shared" si="8"/>
        <v>Kernproces_Algemene financiering_Toekennen en verwerken van premies en subsidies</v>
      </c>
      <c r="K191" s="110" t="str">
        <f t="shared" si="9"/>
        <v>Kernproces_Algemene financiering_Toekennen en verwerken van premies en subsidies_Aanrekenen en innen van exploitatietoelagen (of andere hulp) gelinkt aan de eredienst</v>
      </c>
      <c r="L191" s="109" t="str">
        <f>INDEX('4b. Resultaat stap 2'!E:E,MATCH($J191,'4b. Resultaat stap 2'!R:R,0))</f>
        <v>Kritiek</v>
      </c>
      <c r="M191" s="109" t="str">
        <f>INDEX('4b. Resultaat stap 2'!$F:$F,MATCH(J191,'4b. Resultaat stap 2'!$R:$R,0))</f>
        <v>Directe impact op financiële ondersteuning van burgers en organisaties, met zeer ernstige financiële gevolgen bij problemen.</v>
      </c>
      <c r="N191" s="109" t="str">
        <f>INDEX('4b. Resultaat stap 2'!G:G,MATCH($J191,'4b. Resultaat stap 2'!R:R,0))</f>
        <v>Gemiddeld</v>
      </c>
      <c r="O191" s="109" t="str">
        <f>INDEX('4b. Resultaat stap 2'!H:H,MATCH($J191,'4b. Resultaat stap 2'!R:R,0))</f>
        <v>De onbeschikbaarheid, lekkage of aanpassing van informatie heeft een aanzienlijke impact op de reputatie van het lokaal bestuur. Dit zal éénmalige negatieve berichtgeving in de pers met zich meebrengen.</v>
      </c>
      <c r="P191" s="109" t="str">
        <f>INDEX('4b. Resultaat stap 2'!I:I,MATCH($J191,'4b. Resultaat stap 2'!R:R,0))</f>
        <v>Groot</v>
      </c>
      <c r="Q191" s="109" t="str">
        <f>INDEX('4b. Resultaat stap 2'!J:J,MATCH($J191,'4b. Resultaat stap 2'!R:R,0))</f>
        <v>De onbeschikbaarheid, lekkage of aanpassing van informatie kan leiden tot fouten in de toekenning van subsidies, wat ernstige juridische gevolgen zoals boetes kan hebben.</v>
      </c>
      <c r="R191" s="109" t="str">
        <f>INDEX('4b. Resultaat stap 2'!K:K,MATCH($J191,'4b. Resultaat stap 2'!R:R,0))</f>
        <v>Gemiddeld</v>
      </c>
      <c r="S191" s="109" t="str">
        <f>INDEX('4b. Resultaat stap 2'!L:L,MATCH($J191,'4b. Resultaat stap 2'!R:R,0))</f>
        <v>De onbeschikbaarheid, lekkage of aanpassing van informatie veroorzaakt een aanzienlijke verstoring van de dienstverlening. Het proces kan maximaal één week onbeschikbaar zijn zonder gevolgen voor de dienstverlening.</v>
      </c>
      <c r="T191" s="109" t="str">
        <f>INDEX('4b. Resultaat stap 2'!M:M,MATCH($J191,'4b. Resultaat stap 2'!R:R,0))</f>
        <v>Laag</v>
      </c>
      <c r="U191" s="109" t="str">
        <f>INDEX('4b. Resultaat stap 2'!N:N,MATCH($J191,'4b. Resultaat stap 2'!R:R,0))</f>
        <v>De onbeschikbaarheid of incorrectheid van informatie kan beperkte financiële schade veroorzaken voor gebruikers, met maximaal 20% van de gebruikers geïmpacteerd.</v>
      </c>
      <c r="V191" s="109" t="str">
        <f>INDEX('4b. Resultaat stap 2'!O:O,MATCH($J191,'4b. Resultaat stap 2'!R:R,0))</f>
        <v>Kritiek</v>
      </c>
      <c r="W191" s="109" t="str">
        <f>INDEX('4c. Resultaat stap 3'!G:G,MATCH($K191,'4c. Resultaat stap 3'!T:T,0))</f>
        <v>Zeer laag</v>
      </c>
      <c r="X191" s="109" t="str">
        <f>INDEX('4c. Resultaat stap 3'!H:H,MATCH($K191,'4c. Resultaat stap 3'!T:T,0))</f>
        <v xml:space="preserve">Exploitatietoelagen en andere hulp aan de besturen van de eredienst zijn essentieel voor de werking van religieuze instellingen, maar de directe financiële impact van problemen met informatie in dit proces is beperkt. De financiële schade zou minder dan 5% van de jaaromzet omvatten. </v>
      </c>
      <c r="Y191" s="109" t="str">
        <f>INDEX('4c. Resultaat stap 3'!I:I,MATCH($K191,'4c. Resultaat stap 3'!T:T,0))</f>
        <v>Gemiddeld</v>
      </c>
      <c r="Z191" s="109" t="str">
        <f>INDEX('4c. Resultaat stap 3'!J:J,MATCH($K191,'4c. Resultaat stap 3'!T:T,0))</f>
        <v>Problemen met beschikbaarheid, betrouwbaarheid of integriteit van informatie kunnen aanzienlijke reputatieschade veroorzaken, resulterend in éénmalige negatieve berichtgeving.</v>
      </c>
      <c r="AA191" s="109" t="str">
        <f>INDEX('4c. Resultaat stap 3'!K:K,MATCH($K191,'4c. Resultaat stap 3'!T:T,0))</f>
        <v>Gemiddeld</v>
      </c>
      <c r="AB191" s="109" t="str">
        <f>INDEX('4c. Resultaat stap 3'!L:L,MATCH($K191,'4c. Resultaat stap 3'!T:T,0))</f>
        <v>De onbeschikbaarheid, lekkage of aanpassing van informatie kan leiden tot aanzienlijke juridische gevolgen zoals aanmaningen, gezien het belang van correcte toekenning en verwerking van exploitatietoelagen en vergoedingen.</v>
      </c>
      <c r="AC191" s="109" t="str">
        <f>INDEX('4c. Resultaat stap 3'!M:M,MATCH($K191,'4c. Resultaat stap 3'!T:T,0))</f>
        <v>Gemiddeld</v>
      </c>
      <c r="AD191" s="109" t="str">
        <f>INDEX('4c. Resultaat stap 3'!N:N,MATCH($K191,'4c. Resultaat stap 3'!T:T,0))</f>
        <v>De onbeschikbaarheid, lekkage of aanpassing van informatie kan leiden tot aanzienlijke verstoringen in de financiële ondersteuning van erediensten, wat kan leiden tot tijdelijke onderbrekingen in hun activiteiten.</v>
      </c>
      <c r="AE191" s="109" t="str">
        <f>INDEX('4c. Resultaat stap 3'!O:O,MATCH($K191,'4c. Resultaat stap 3'!T:T,0))</f>
        <v>Laag</v>
      </c>
      <c r="AF191" s="109" t="str">
        <f>INDEX('4c. Resultaat stap 3'!P:P,MATCH($K191,'4c. Resultaat stap 3'!T:T,0))</f>
        <v>De onbeschikbaarheid, lekkage of aanpassing van informatie in dit proces kan leiden tot beperkte verstoringen voor de besturen van de eredienst, waarbij tot 20% van de gebruikers wordt geïmpacteerd. Een compensatie voor gebruikers is mogelijk.</v>
      </c>
      <c r="AG191" s="109" t="str">
        <f>INDEX('4c. Resultaat stap 3'!Q:Q,MATCH($K191,'4c. Resultaat stap 3'!T:T,0))</f>
        <v>Gemiddeld</v>
      </c>
      <c r="AH191" s="109">
        <f t="shared" si="10"/>
        <v>0</v>
      </c>
      <c r="AI191" s="109" t="str">
        <f t="shared" si="11"/>
        <v>Niet kritiek</v>
      </c>
      <c r="AJ191" s="109" t="s">
        <v>198</v>
      </c>
      <c r="AK191" s="109"/>
      <c r="AL191" s="109" t="s">
        <v>2250</v>
      </c>
      <c r="AM191" s="109"/>
      <c r="AN191" s="109"/>
    </row>
    <row r="192" spans="1:40" ht="120" x14ac:dyDescent="0.25">
      <c r="A192" s="109" t="s">
        <v>13</v>
      </c>
      <c r="B192" s="109" t="s">
        <v>16</v>
      </c>
      <c r="C192" s="109" t="s">
        <v>18</v>
      </c>
      <c r="D192" s="109">
        <v>14</v>
      </c>
      <c r="E192" s="10" t="s">
        <v>2003</v>
      </c>
      <c r="F192" s="10" t="s">
        <v>2257</v>
      </c>
      <c r="G192" s="78" t="s">
        <v>138</v>
      </c>
      <c r="H192" s="110" t="str">
        <f>INDEX('4a. Resultaat stap 1'!E:E,MATCH($J192,'4a. Resultaat stap 1'!I:I,0))</f>
        <v>Nee</v>
      </c>
      <c r="I192" s="110" t="e">
        <f>INDEX(Datavalidatie!$L$2:$L$28,MATCH(Table325[[#This Row],[CATEGORIE_DOMEIN_GROEP]],Datavalidatie!$K$2:$K$28,0))</f>
        <v>#N/A</v>
      </c>
      <c r="J192" s="110" t="str">
        <f t="shared" si="8"/>
        <v>Kernproces_Algemene financiering_Toekennen en verwerken van premies en subsidies</v>
      </c>
      <c r="K192" s="110" t="str">
        <f t="shared" si="9"/>
        <v>Kernproces_Algemene financiering_Toekennen en verwerken van premies en subsidies_Toekennen en verwerken van werkingssubsidies (bv. i.k.v. diversiteit in sport, cultuur en jeugd)</v>
      </c>
      <c r="L192" s="109" t="str">
        <f>INDEX('4b. Resultaat stap 2'!E:E,MATCH($J192,'4b. Resultaat stap 2'!R:R,0))</f>
        <v>Kritiek</v>
      </c>
      <c r="M192" s="109" t="str">
        <f>INDEX('4b. Resultaat stap 2'!$F:$F,MATCH(J192,'4b. Resultaat stap 2'!$R:$R,0))</f>
        <v>Directe impact op financiële ondersteuning van burgers en organisaties, met zeer ernstige financiële gevolgen bij problemen.</v>
      </c>
      <c r="N192" s="109" t="str">
        <f>INDEX('4b. Resultaat stap 2'!G:G,MATCH($J192,'4b. Resultaat stap 2'!R:R,0))</f>
        <v>Gemiddeld</v>
      </c>
      <c r="O192" s="109" t="str">
        <f>INDEX('4b. Resultaat stap 2'!H:H,MATCH($J192,'4b. Resultaat stap 2'!R:R,0))</f>
        <v>De onbeschikbaarheid, lekkage of aanpassing van informatie heeft een aanzienlijke impact op de reputatie van het lokaal bestuur. Dit zal éénmalige negatieve berichtgeving in de pers met zich meebrengen.</v>
      </c>
      <c r="P192" s="109" t="str">
        <f>INDEX('4b. Resultaat stap 2'!I:I,MATCH($J192,'4b. Resultaat stap 2'!R:R,0))</f>
        <v>Groot</v>
      </c>
      <c r="Q192" s="109" t="str">
        <f>INDEX('4b. Resultaat stap 2'!J:J,MATCH($J192,'4b. Resultaat stap 2'!R:R,0))</f>
        <v>De onbeschikbaarheid, lekkage of aanpassing van informatie kan leiden tot fouten in de toekenning van subsidies, wat ernstige juridische gevolgen zoals boetes kan hebben.</v>
      </c>
      <c r="R192" s="109" t="str">
        <f>INDEX('4b. Resultaat stap 2'!K:K,MATCH($J192,'4b. Resultaat stap 2'!R:R,0))</f>
        <v>Gemiddeld</v>
      </c>
      <c r="S192" s="109" t="str">
        <f>INDEX('4b. Resultaat stap 2'!L:L,MATCH($J192,'4b. Resultaat stap 2'!R:R,0))</f>
        <v>De onbeschikbaarheid, lekkage of aanpassing van informatie veroorzaakt een aanzienlijke verstoring van de dienstverlening. Het proces kan maximaal één week onbeschikbaar zijn zonder gevolgen voor de dienstverlening.</v>
      </c>
      <c r="T192" s="109" t="str">
        <f>INDEX('4b. Resultaat stap 2'!M:M,MATCH($J192,'4b. Resultaat stap 2'!R:R,0))</f>
        <v>Laag</v>
      </c>
      <c r="U192" s="109" t="str">
        <f>INDEX('4b. Resultaat stap 2'!N:N,MATCH($J192,'4b. Resultaat stap 2'!R:R,0))</f>
        <v>De onbeschikbaarheid of incorrectheid van informatie kan beperkte financiële schade veroorzaken voor gebruikers, met maximaal 20% van de gebruikers geïmpacteerd.</v>
      </c>
      <c r="V192" s="109" t="str">
        <f>INDEX('4b. Resultaat stap 2'!O:O,MATCH($J192,'4b. Resultaat stap 2'!R:R,0))</f>
        <v>Kritiek</v>
      </c>
      <c r="W192" s="109" t="str">
        <f>INDEX('4c. Resultaat stap 3'!G:G,MATCH($K192,'4c. Resultaat stap 3'!T:T,0))</f>
        <v>Groot</v>
      </c>
      <c r="X192" s="109" t="str">
        <f>INDEX('4c. Resultaat stap 3'!H:H,MATCH($K192,'4c. Resultaat stap 3'!T:T,0))</f>
        <v>Werkingssubsidies zijn belangrijk voor de ondersteuning van diverse maatschappelijke initiatieven. Problemen met informatie kunnen leiden tot aanzienlijke financiële gevolgen, zoals verlies van subsidies en juridische kosten, met financiële schade van 15-20% van de jaaromzet.</v>
      </c>
      <c r="Y192" s="109" t="str">
        <f>INDEX('4c. Resultaat stap 3'!I:I,MATCH($K192,'4c. Resultaat stap 3'!T:T,0))</f>
        <v>Gemiddeld</v>
      </c>
      <c r="Z192" s="109" t="str">
        <f>INDEX('4c. Resultaat stap 3'!J:J,MATCH($K192,'4c. Resultaat stap 3'!T:T,0))</f>
        <v>Problemen met beschikbaarheid, betrouwbaarheid of integriteit van informatie kunnen aanzienlijke reputatieschade veroorzaken, resulterend in éénmalige negatieve berichtgeving.</v>
      </c>
      <c r="AA192" s="109" t="str">
        <f>INDEX('4c. Resultaat stap 3'!K:K,MATCH($K192,'4c. Resultaat stap 3'!T:T,0))</f>
        <v>Gemiddeld</v>
      </c>
      <c r="AB192" s="109" t="str">
        <f>INDEX('4c. Resultaat stap 3'!L:L,MATCH($K192,'4c. Resultaat stap 3'!T:T,0))</f>
        <v>De onbeschikbaarheid, lekkage of aanpassing van informatie kan leiden tot aanzienlijke juridische gevolgen zoals aanmaningen, gezien het belang van correcte toekenning en verwerking van werkingssubsidies.</v>
      </c>
      <c r="AC192" s="109" t="str">
        <f>INDEX('4c. Resultaat stap 3'!M:M,MATCH($K192,'4c. Resultaat stap 3'!T:T,0))</f>
        <v>Gemiddeld</v>
      </c>
      <c r="AD192" s="109" t="str">
        <f>INDEX('4c. Resultaat stap 3'!N:N,MATCH($K192,'4c. Resultaat stap 3'!T:T,0))</f>
        <v>De onbeschikbaarheid, lekkage of aanpassing van informatie kan leiden tot aanzienlijke verstoringen in de ondersteuning van diverse maatschappelijke en culturele initiatieven, wat kan leiden tot tijdelijke onderbrekingen in hun activiteiten.</v>
      </c>
      <c r="AE192" s="109" t="str">
        <f>INDEX('4c. Resultaat stap 3'!O:O,MATCH($K192,'4c. Resultaat stap 3'!T:T,0))</f>
        <v>Gemiddeld</v>
      </c>
      <c r="AF192" s="109" t="str">
        <f>INDEX('4c. Resultaat stap 3'!P:P,MATCH($K192,'4c. Resultaat stap 3'!T:T,0))</f>
        <v xml:space="preserve">De onbeschikbaarheid, lekkage of aanpassing van informatie in dit proces kan leiden tot aanzienlijke verstoringen voor organisaties en verenigingen, waarbij tot 50% van de gebruikers wordt geïmpacteerd. </v>
      </c>
      <c r="AG192" s="109" t="str">
        <f>INDEX('4c. Resultaat stap 3'!Q:Q,MATCH($K192,'4c. Resultaat stap 3'!T:T,0))</f>
        <v>Groot</v>
      </c>
      <c r="AH192" s="109">
        <f t="shared" si="10"/>
        <v>0</v>
      </c>
      <c r="AI192" s="109" t="str">
        <f t="shared" si="11"/>
        <v>Niet kritiek</v>
      </c>
      <c r="AJ192" s="109" t="s">
        <v>198</v>
      </c>
      <c r="AK192" s="109" t="s">
        <v>2568</v>
      </c>
      <c r="AL192" s="109" t="s">
        <v>2252</v>
      </c>
      <c r="AM192" s="109"/>
      <c r="AN192" s="109" t="s">
        <v>2461</v>
      </c>
    </row>
    <row r="193" spans="1:40" ht="120" x14ac:dyDescent="0.25">
      <c r="A193" s="109" t="s">
        <v>13</v>
      </c>
      <c r="B193" s="109" t="s">
        <v>16</v>
      </c>
      <c r="C193" s="109" t="s">
        <v>18</v>
      </c>
      <c r="D193" s="109">
        <v>657</v>
      </c>
      <c r="E193" s="10" t="s">
        <v>819</v>
      </c>
      <c r="F193" s="10" t="s">
        <v>2257</v>
      </c>
      <c r="G193" s="79" t="s">
        <v>138</v>
      </c>
      <c r="H193" s="110" t="str">
        <f>INDEX('4a. Resultaat stap 1'!E:E,MATCH($J193,'4a. Resultaat stap 1'!I:I,0))</f>
        <v>Nee</v>
      </c>
      <c r="I193" s="110" t="e">
        <f>INDEX(Datavalidatie!$L$2:$L$28,MATCH(Table325[[#This Row],[CATEGORIE_DOMEIN_GROEP]],Datavalidatie!$K$2:$K$28,0))</f>
        <v>#N/A</v>
      </c>
      <c r="J193" s="110" t="str">
        <f t="shared" si="8"/>
        <v>Kernproces_Algemene financiering_Toekennen en verwerken van premies en subsidies</v>
      </c>
      <c r="K193" s="110" t="str">
        <f t="shared" si="9"/>
        <v>Kernproces_Algemene financiering_Toekennen en verwerken van premies en subsidies_Toekennen en verwerken van projectsubsidies</v>
      </c>
      <c r="L193" s="109" t="str">
        <f>INDEX('4b. Resultaat stap 2'!E:E,MATCH($J193,'4b. Resultaat stap 2'!R:R,0))</f>
        <v>Kritiek</v>
      </c>
      <c r="M193" s="109" t="str">
        <f>INDEX('4b. Resultaat stap 2'!$F:$F,MATCH(J193,'4b. Resultaat stap 2'!$R:$R,0))</f>
        <v>Directe impact op financiële ondersteuning van burgers en organisaties, met zeer ernstige financiële gevolgen bij problemen.</v>
      </c>
      <c r="N193" s="109" t="str">
        <f>INDEX('4b. Resultaat stap 2'!G:G,MATCH($J193,'4b. Resultaat stap 2'!R:R,0))</f>
        <v>Gemiddeld</v>
      </c>
      <c r="O193" s="109" t="str">
        <f>INDEX('4b. Resultaat stap 2'!H:H,MATCH($J193,'4b. Resultaat stap 2'!R:R,0))</f>
        <v>De onbeschikbaarheid, lekkage of aanpassing van informatie heeft een aanzienlijke impact op de reputatie van het lokaal bestuur. Dit zal éénmalige negatieve berichtgeving in de pers met zich meebrengen.</v>
      </c>
      <c r="P193" s="109" t="str">
        <f>INDEX('4b. Resultaat stap 2'!I:I,MATCH($J193,'4b. Resultaat stap 2'!R:R,0))</f>
        <v>Groot</v>
      </c>
      <c r="Q193" s="109" t="str">
        <f>INDEX('4b. Resultaat stap 2'!J:J,MATCH($J193,'4b. Resultaat stap 2'!R:R,0))</f>
        <v>De onbeschikbaarheid, lekkage of aanpassing van informatie kan leiden tot fouten in de toekenning van subsidies, wat ernstige juridische gevolgen zoals boetes kan hebben.</v>
      </c>
      <c r="R193" s="109" t="str">
        <f>INDEX('4b. Resultaat stap 2'!K:K,MATCH($J193,'4b. Resultaat stap 2'!R:R,0))</f>
        <v>Gemiddeld</v>
      </c>
      <c r="S193" s="109" t="str">
        <f>INDEX('4b. Resultaat stap 2'!L:L,MATCH($J193,'4b. Resultaat stap 2'!R:R,0))</f>
        <v>De onbeschikbaarheid, lekkage of aanpassing van informatie veroorzaakt een aanzienlijke verstoring van de dienstverlening. Het proces kan maximaal één week onbeschikbaar zijn zonder gevolgen voor de dienstverlening.</v>
      </c>
      <c r="T193" s="109" t="str">
        <f>INDEX('4b. Resultaat stap 2'!M:M,MATCH($J193,'4b. Resultaat stap 2'!R:R,0))</f>
        <v>Laag</v>
      </c>
      <c r="U193" s="109" t="str">
        <f>INDEX('4b. Resultaat stap 2'!N:N,MATCH($J193,'4b. Resultaat stap 2'!R:R,0))</f>
        <v>De onbeschikbaarheid of incorrectheid van informatie kan beperkte financiële schade veroorzaken voor gebruikers, met maximaal 20% van de gebruikers geïmpacteerd.</v>
      </c>
      <c r="V193" s="109" t="str">
        <f>INDEX('4b. Resultaat stap 2'!O:O,MATCH($J193,'4b. Resultaat stap 2'!R:R,0))</f>
        <v>Kritiek</v>
      </c>
      <c r="W193" s="109" t="str">
        <f>INDEX('4c. Resultaat stap 3'!G:G,MATCH($K193,'4c. Resultaat stap 3'!T:T,0))</f>
        <v>Gemiddeld</v>
      </c>
      <c r="X193" s="109" t="str">
        <f>INDEX('4c. Resultaat stap 3'!H:H,MATCH($K193,'4c. Resultaat stap 3'!T:T,0))</f>
        <v>Projectsubsidies zijn belangrijk voor specifieke initiatieven en projecten. Problemen met informatie kunnen leiden tot aanzienlijke financiële gevolgen, zoals verlies van projectfinanciering en juridische kosten, met financiële schade van 10-15% van de jaaromzet.</v>
      </c>
      <c r="Y193" s="109" t="str">
        <f>INDEX('4c. Resultaat stap 3'!I:I,MATCH($K193,'4c. Resultaat stap 3'!T:T,0))</f>
        <v>Gemiddeld</v>
      </c>
      <c r="Z193" s="109" t="str">
        <f>INDEX('4c. Resultaat stap 3'!J:J,MATCH($K193,'4c. Resultaat stap 3'!T:T,0))</f>
        <v>Problemen met beschikbaarheid, betrouwbaarheid of integriteit van informatie kunnen aanzienlijke reputatieschade veroorzaken, resulterend in éénmalige negatieve berichtgeving.</v>
      </c>
      <c r="AA193" s="109" t="str">
        <f>INDEX('4c. Resultaat stap 3'!K:K,MATCH($K193,'4c. Resultaat stap 3'!T:T,0))</f>
        <v>Groot</v>
      </c>
      <c r="AB193" s="109" t="str">
        <f>INDEX('4c. Resultaat stap 3'!L:L,MATCH($K193,'4c. Resultaat stap 3'!T:T,0))</f>
        <v>De onbeschikbaarheid, lekkage of aanpassing van informatie kan leiden tot ernstige juridische gevolgen zoals boetes, gezien het belang van correcte toekenning en verwerking van projectsubsidies.</v>
      </c>
      <c r="AC193" s="109" t="str">
        <f>INDEX('4c. Resultaat stap 3'!M:M,MATCH($K193,'4c. Resultaat stap 3'!T:T,0))</f>
        <v>Gemiddeld</v>
      </c>
      <c r="AD193" s="109" t="str">
        <f>INDEX('4c. Resultaat stap 3'!N:N,MATCH($K193,'4c. Resultaat stap 3'!T:T,0))</f>
        <v>De onbeschikbaarheid, lekkage of aanpassing van informatie kan leiden tot aanzienlijke verstoringen in de ondersteuning van specifieke projecten, wat kan leiden tot vertragingen of onderbrekingen in de uitvoering van deze projecten.</v>
      </c>
      <c r="AE193" s="109" t="str">
        <f>INDEX('4c. Resultaat stap 3'!O:O,MATCH($K193,'4c. Resultaat stap 3'!T:T,0))</f>
        <v>Laag</v>
      </c>
      <c r="AF193" s="109" t="str">
        <f>INDEX('4c. Resultaat stap 3'!P:P,MATCH($K193,'4c. Resultaat stap 3'!T:T,0))</f>
        <v>De onbeschikbaarheid, lekkage of aanpassing van informatie in dit proces kan leiden tot beperkte verstoringen voor projectorganisatoren, waarbij tot 20% van de gebruikers wordt geïmpacteerd. Een compensatie voor gebruikers is mogelijk.</v>
      </c>
      <c r="AG193" s="109" t="str">
        <f>INDEX('4c. Resultaat stap 3'!Q:Q,MATCH($K193,'4c. Resultaat stap 3'!T:T,0))</f>
        <v>Groot</v>
      </c>
      <c r="AH193" s="109">
        <f t="shared" si="10"/>
        <v>0</v>
      </c>
      <c r="AI193" s="109" t="str">
        <f t="shared" si="11"/>
        <v>Niet kritiek</v>
      </c>
      <c r="AJ193" s="109" t="s">
        <v>198</v>
      </c>
      <c r="AK193" s="111" t="s">
        <v>2568</v>
      </c>
      <c r="AL193" s="109" t="s">
        <v>2252</v>
      </c>
      <c r="AM193" s="109"/>
      <c r="AN193" s="109" t="s">
        <v>2461</v>
      </c>
    </row>
    <row r="194" spans="1:40" ht="135" x14ac:dyDescent="0.25">
      <c r="A194" s="109" t="s">
        <v>13</v>
      </c>
      <c r="B194" s="109" t="s">
        <v>16</v>
      </c>
      <c r="C194" s="109" t="s">
        <v>18</v>
      </c>
      <c r="D194" s="109">
        <v>15</v>
      </c>
      <c r="E194" s="10" t="s">
        <v>884</v>
      </c>
      <c r="F194" s="10" t="s">
        <v>2257</v>
      </c>
      <c r="G194" s="78" t="s">
        <v>137</v>
      </c>
      <c r="H194" s="110" t="str">
        <f>INDEX('4a. Resultaat stap 1'!E:E,MATCH($J194,'4a. Resultaat stap 1'!I:I,0))</f>
        <v>Nee</v>
      </c>
      <c r="I194" s="110" t="e">
        <f>INDEX(Datavalidatie!$L$2:$L$28,MATCH(Table325[[#This Row],[CATEGORIE_DOMEIN_GROEP]],Datavalidatie!$K$2:$K$28,0))</f>
        <v>#N/A</v>
      </c>
      <c r="J194" s="110" t="str">
        <f t="shared" si="8"/>
        <v>Kernproces_Algemene financiering_Toekennen en verwerken van premies en subsidies</v>
      </c>
      <c r="K194" s="110" t="str">
        <f t="shared" si="9"/>
        <v>Kernproces_Algemene financiering_Toekennen en verwerken van premies en subsidies_Toekennen en verwerken van investeringssubsidies</v>
      </c>
      <c r="L194" s="109" t="str">
        <f>INDEX('4b. Resultaat stap 2'!E:E,MATCH($J194,'4b. Resultaat stap 2'!R:R,0))</f>
        <v>Kritiek</v>
      </c>
      <c r="M194" s="109" t="str">
        <f>INDEX('4b. Resultaat stap 2'!$F:$F,MATCH(J194,'4b. Resultaat stap 2'!$R:$R,0))</f>
        <v>Directe impact op financiële ondersteuning van burgers en organisaties, met zeer ernstige financiële gevolgen bij problemen.</v>
      </c>
      <c r="N194" s="109" t="str">
        <f>INDEX('4b. Resultaat stap 2'!G:G,MATCH($J194,'4b. Resultaat stap 2'!R:R,0))</f>
        <v>Gemiddeld</v>
      </c>
      <c r="O194" s="109" t="str">
        <f>INDEX('4b. Resultaat stap 2'!H:H,MATCH($J194,'4b. Resultaat stap 2'!R:R,0))</f>
        <v>De onbeschikbaarheid, lekkage of aanpassing van informatie heeft een aanzienlijke impact op de reputatie van het lokaal bestuur. Dit zal éénmalige negatieve berichtgeving in de pers met zich meebrengen.</v>
      </c>
      <c r="P194" s="109" t="str">
        <f>INDEX('4b. Resultaat stap 2'!I:I,MATCH($J194,'4b. Resultaat stap 2'!R:R,0))</f>
        <v>Groot</v>
      </c>
      <c r="Q194" s="109" t="str">
        <f>INDEX('4b. Resultaat stap 2'!J:J,MATCH($J194,'4b. Resultaat stap 2'!R:R,0))</f>
        <v>De onbeschikbaarheid, lekkage of aanpassing van informatie kan leiden tot fouten in de toekenning van subsidies, wat ernstige juridische gevolgen zoals boetes kan hebben.</v>
      </c>
      <c r="R194" s="109" t="str">
        <f>INDEX('4b. Resultaat stap 2'!K:K,MATCH($J194,'4b. Resultaat stap 2'!R:R,0))</f>
        <v>Gemiddeld</v>
      </c>
      <c r="S194" s="109" t="str">
        <f>INDEX('4b. Resultaat stap 2'!L:L,MATCH($J194,'4b. Resultaat stap 2'!R:R,0))</f>
        <v>De onbeschikbaarheid, lekkage of aanpassing van informatie veroorzaakt een aanzienlijke verstoring van de dienstverlening. Het proces kan maximaal één week onbeschikbaar zijn zonder gevolgen voor de dienstverlening.</v>
      </c>
      <c r="T194" s="109" t="str">
        <f>INDEX('4b. Resultaat stap 2'!M:M,MATCH($J194,'4b. Resultaat stap 2'!R:R,0))</f>
        <v>Laag</v>
      </c>
      <c r="U194" s="109" t="str">
        <f>INDEX('4b. Resultaat stap 2'!N:N,MATCH($J194,'4b. Resultaat stap 2'!R:R,0))</f>
        <v>De onbeschikbaarheid of incorrectheid van informatie kan beperkte financiële schade veroorzaken voor gebruikers, met maximaal 20% van de gebruikers geïmpacteerd.</v>
      </c>
      <c r="V194" s="109" t="str">
        <f>INDEX('4b. Resultaat stap 2'!O:O,MATCH($J194,'4b. Resultaat stap 2'!R:R,0))</f>
        <v>Kritiek</v>
      </c>
      <c r="W194" s="109" t="str">
        <f>INDEX('4c. Resultaat stap 3'!G:G,MATCH($K194,'4c. Resultaat stap 3'!T:T,0))</f>
        <v>Gemiddeld</v>
      </c>
      <c r="X194" s="109" t="str">
        <f>INDEX('4c. Resultaat stap 3'!H:H,MATCH($K194,'4c. Resultaat stap 3'!T:T,0))</f>
        <v>Investeringssubsidies zijn cruciaal voor grote infrastructuurprojecten en investeringen. Problemen met informatie kunnen leiden tot aanzienlijke financiële gevolgen, zoals verlies van investeringen en juridische kosten, met financiële schade van 10-15% van de jaaromzet.</v>
      </c>
      <c r="Y194" s="109" t="str">
        <f>INDEX('4c. Resultaat stap 3'!I:I,MATCH($K194,'4c. Resultaat stap 3'!T:T,0))</f>
        <v>Gemiddeld</v>
      </c>
      <c r="Z194" s="109" t="str">
        <f>INDEX('4c. Resultaat stap 3'!J:J,MATCH($K194,'4c. Resultaat stap 3'!T:T,0))</f>
        <v>Problemen met beschikbaarheid, betrouwbaarheid of integriteit van informatie kunnen aanzienlijke reputatieschade veroorzaken, resulterend in éénmalige negatieve berichtgeving.</v>
      </c>
      <c r="AA194" s="109" t="str">
        <f>INDEX('4c. Resultaat stap 3'!K:K,MATCH($K194,'4c. Resultaat stap 3'!T:T,0))</f>
        <v>Groot</v>
      </c>
      <c r="AB194" s="109" t="str">
        <f>INDEX('4c. Resultaat stap 3'!L:L,MATCH($K194,'4c. Resultaat stap 3'!T:T,0))</f>
        <v>De onbeschikbaarheid, lekkage of aanpassing van informatie kan leiden tot ernstige juridische gevolgen zoals boetes, gezien het belang van correcte toekenning en verwerking van investeringssubsidies.</v>
      </c>
      <c r="AC194" s="109" t="str">
        <f>INDEX('4c. Resultaat stap 3'!M:M,MATCH($K194,'4c. Resultaat stap 3'!T:T,0))</f>
        <v>Groot</v>
      </c>
      <c r="AD194" s="109" t="str">
        <f>INDEX('4c. Resultaat stap 3'!N:N,MATCH($K194,'4c. Resultaat stap 3'!T:T,0))</f>
        <v>De onbeschikbaarheid, lekkage of aanpassing van informatie kan leiden tot ernstige verstoringen in de ondersteuning van investeringsprojecten, wat kan leiden tot aanzienlijke vertragingen of onderbrekingen in de uitvoering van deze projecten, met mogelijke financiële en operationele gevolgen.</v>
      </c>
      <c r="AE194" s="109" t="str">
        <f>INDEX('4c. Resultaat stap 3'!O:O,MATCH($K194,'4c. Resultaat stap 3'!T:T,0))</f>
        <v>Laag</v>
      </c>
      <c r="AF194" s="109" t="str">
        <f>INDEX('4c. Resultaat stap 3'!P:P,MATCH($K194,'4c. Resultaat stap 3'!T:T,0))</f>
        <v>De onbeschikbaarheid, lekkage of aanpassing van informatie in dit proces kan leiden tot beperkte verstoringen voor investeerders, waarbij tot 20% van de gebruikers wordt geïmpacteerd. Een compensatie voor gebruikers is mogelijk.</v>
      </c>
      <c r="AG194" s="109" t="str">
        <f>INDEX('4c. Resultaat stap 3'!Q:Q,MATCH($K194,'4c. Resultaat stap 3'!T:T,0))</f>
        <v>Groot</v>
      </c>
      <c r="AH194" s="109">
        <f t="shared" si="10"/>
        <v>0</v>
      </c>
      <c r="AI194" s="109" t="str">
        <f t="shared" si="11"/>
        <v>Niet kritiek</v>
      </c>
      <c r="AJ194" s="109" t="s">
        <v>198</v>
      </c>
      <c r="AK194" s="111" t="s">
        <v>2568</v>
      </c>
      <c r="AL194" s="109" t="s">
        <v>2252</v>
      </c>
      <c r="AM194" s="109"/>
      <c r="AN194" s="109" t="s">
        <v>2461</v>
      </c>
    </row>
    <row r="195" spans="1:40" ht="120" x14ac:dyDescent="0.25">
      <c r="A195" s="109" t="s">
        <v>13</v>
      </c>
      <c r="B195" s="109" t="s">
        <v>16</v>
      </c>
      <c r="C195" s="109" t="s">
        <v>18</v>
      </c>
      <c r="D195" s="109">
        <v>16</v>
      </c>
      <c r="E195" s="10" t="s">
        <v>820</v>
      </c>
      <c r="F195" s="10" t="s">
        <v>2257</v>
      </c>
      <c r="G195" s="78" t="s">
        <v>137</v>
      </c>
      <c r="H195" s="110" t="str">
        <f>INDEX('4a. Resultaat stap 1'!E:E,MATCH($J195,'4a. Resultaat stap 1'!I:I,0))</f>
        <v>Nee</v>
      </c>
      <c r="I195" s="110" t="e">
        <f>INDEX(Datavalidatie!$L$2:$L$28,MATCH(Table325[[#This Row],[CATEGORIE_DOMEIN_GROEP]],Datavalidatie!$K$2:$K$28,0))</f>
        <v>#N/A</v>
      </c>
      <c r="J195" s="110" t="str">
        <f t="shared" si="8"/>
        <v>Kernproces_Algemene financiering_Toekennen en verwerken van premies en subsidies</v>
      </c>
      <c r="K195" s="110" t="str">
        <f t="shared" si="9"/>
        <v>Kernproces_Algemene financiering_Toekennen en verwerken van premies en subsidies_Toekennen en verwerken van nominatieve subsidies</v>
      </c>
      <c r="L195" s="109" t="str">
        <f>INDEX('4b. Resultaat stap 2'!E:E,MATCH($J195,'4b. Resultaat stap 2'!R:R,0))</f>
        <v>Kritiek</v>
      </c>
      <c r="M195" s="109" t="str">
        <f>INDEX('4b. Resultaat stap 2'!$F:$F,MATCH(J195,'4b. Resultaat stap 2'!$R:$R,0))</f>
        <v>Directe impact op financiële ondersteuning van burgers en organisaties, met zeer ernstige financiële gevolgen bij problemen.</v>
      </c>
      <c r="N195" s="109" t="str">
        <f>INDEX('4b. Resultaat stap 2'!G:G,MATCH($J195,'4b. Resultaat stap 2'!R:R,0))</f>
        <v>Gemiddeld</v>
      </c>
      <c r="O195" s="109" t="str">
        <f>INDEX('4b. Resultaat stap 2'!H:H,MATCH($J195,'4b. Resultaat stap 2'!R:R,0))</f>
        <v>De onbeschikbaarheid, lekkage of aanpassing van informatie heeft een aanzienlijke impact op de reputatie van het lokaal bestuur. Dit zal éénmalige negatieve berichtgeving in de pers met zich meebrengen.</v>
      </c>
      <c r="P195" s="109" t="str">
        <f>INDEX('4b. Resultaat stap 2'!I:I,MATCH($J195,'4b. Resultaat stap 2'!R:R,0))</f>
        <v>Groot</v>
      </c>
      <c r="Q195" s="109" t="str">
        <f>INDEX('4b. Resultaat stap 2'!J:J,MATCH($J195,'4b. Resultaat stap 2'!R:R,0))</f>
        <v>De onbeschikbaarheid, lekkage of aanpassing van informatie kan leiden tot fouten in de toekenning van subsidies, wat ernstige juridische gevolgen zoals boetes kan hebben.</v>
      </c>
      <c r="R195" s="109" t="str">
        <f>INDEX('4b. Resultaat stap 2'!K:K,MATCH($J195,'4b. Resultaat stap 2'!R:R,0))</f>
        <v>Gemiddeld</v>
      </c>
      <c r="S195" s="109" t="str">
        <f>INDEX('4b. Resultaat stap 2'!L:L,MATCH($J195,'4b. Resultaat stap 2'!R:R,0))</f>
        <v>De onbeschikbaarheid, lekkage of aanpassing van informatie veroorzaakt een aanzienlijke verstoring van de dienstverlening. Het proces kan maximaal één week onbeschikbaar zijn zonder gevolgen voor de dienstverlening.</v>
      </c>
      <c r="T195" s="109" t="str">
        <f>INDEX('4b. Resultaat stap 2'!M:M,MATCH($J195,'4b. Resultaat stap 2'!R:R,0))</f>
        <v>Laag</v>
      </c>
      <c r="U195" s="109" t="str">
        <f>INDEX('4b. Resultaat stap 2'!N:N,MATCH($J195,'4b. Resultaat stap 2'!R:R,0))</f>
        <v>De onbeschikbaarheid of incorrectheid van informatie kan beperkte financiële schade veroorzaken voor gebruikers, met maximaal 20% van de gebruikers geïmpacteerd.</v>
      </c>
      <c r="V195" s="109" t="str">
        <f>INDEX('4b. Resultaat stap 2'!O:O,MATCH($J195,'4b. Resultaat stap 2'!R:R,0))</f>
        <v>Kritiek</v>
      </c>
      <c r="W195" s="109" t="str">
        <f>INDEX('4c. Resultaat stap 3'!G:G,MATCH($K195,'4c. Resultaat stap 3'!T:T,0))</f>
        <v>Gemiddeld</v>
      </c>
      <c r="X195" s="109" t="str">
        <f>INDEX('4c. Resultaat stap 3'!H:H,MATCH($K195,'4c. Resultaat stap 3'!T:T,0))</f>
        <v>Nominatieve subsidies zijn belangrijk voor specifieke organisaties en initiatieven. Problemen met informatie kunnen leiden tot aanzienlijke financiële gevolgen, zoals verlies van subsidies en juridische kosten, met financiële schade van 10-15% van de jaaromzet.</v>
      </c>
      <c r="Y195" s="109" t="str">
        <f>INDEX('4c. Resultaat stap 3'!I:I,MATCH($K195,'4c. Resultaat stap 3'!T:T,0))</f>
        <v>Gemiddeld</v>
      </c>
      <c r="Z195" s="109" t="str">
        <f>INDEX('4c. Resultaat stap 3'!J:J,MATCH($K195,'4c. Resultaat stap 3'!T:T,0))</f>
        <v>Problemen met beschikbaarheid, betrouwbaarheid of integriteit van informatie kunnen aanzienlijke reputatieschade veroorzaken, resulterend in éénmalige negatieve berichtgeving.</v>
      </c>
      <c r="AA195" s="109" t="str">
        <f>INDEX('4c. Resultaat stap 3'!K:K,MATCH($K195,'4c. Resultaat stap 3'!T:T,0))</f>
        <v>Groot</v>
      </c>
      <c r="AB195" s="109" t="str">
        <f>INDEX('4c. Resultaat stap 3'!L:L,MATCH($K195,'4c. Resultaat stap 3'!T:T,0))</f>
        <v>De onbeschikbaarheid, lekkage of aanpassing van informatie kan leiden tot ernstige juridische gevolgen zoals boetes, gezien het belang van correcte toekenning en verwerking van nominatieve subsidies.</v>
      </c>
      <c r="AC195" s="109" t="str">
        <f>INDEX('4c. Resultaat stap 3'!M:M,MATCH($K195,'4c. Resultaat stap 3'!T:T,0))</f>
        <v>Gemiddeld</v>
      </c>
      <c r="AD195" s="109" t="str">
        <f>INDEX('4c. Resultaat stap 3'!N:N,MATCH($K195,'4c. Resultaat stap 3'!T:T,0))</f>
        <v>De onbeschikbaarheid, lekkage of aanpassing van informatie kan leiden tot aanzienlijke verstoringen in de ondersteuning van specifieke organisaties of personen, wat kan leiden tot tijdelijke onderbrekingen in hun activiteiten.</v>
      </c>
      <c r="AE195" s="109" t="str">
        <f>INDEX('4c. Resultaat stap 3'!O:O,MATCH($K195,'4c. Resultaat stap 3'!T:T,0))</f>
        <v>Laag</v>
      </c>
      <c r="AF195" s="109" t="str">
        <f>INDEX('4c. Resultaat stap 3'!P:P,MATCH($K195,'4c. Resultaat stap 3'!T:T,0))</f>
        <v>De onbeschikbaarheid, lekkage of aanpassing van informatie in dit proces kan leiden tot beperkte verstoringen voor ontvangers van nominatieve subsidies, waarbij tot 20% van de gebruikers wordt geïmpacteerd. Een compensatie voor gebruikers is mogelijk.</v>
      </c>
      <c r="AG195" s="109" t="str">
        <f>INDEX('4c. Resultaat stap 3'!Q:Q,MATCH($K195,'4c. Resultaat stap 3'!T:T,0))</f>
        <v>Groot</v>
      </c>
      <c r="AH195" s="109">
        <f t="shared" si="10"/>
        <v>0</v>
      </c>
      <c r="AI195" s="109" t="str">
        <f t="shared" si="11"/>
        <v>Niet kritiek</v>
      </c>
      <c r="AJ195" s="109" t="s">
        <v>198</v>
      </c>
      <c r="AK195" s="111" t="s">
        <v>2568</v>
      </c>
      <c r="AL195" s="109" t="s">
        <v>2252</v>
      </c>
      <c r="AM195" s="109"/>
      <c r="AN195" s="109" t="s">
        <v>2461</v>
      </c>
    </row>
    <row r="196" spans="1:40" ht="105" x14ac:dyDescent="0.25">
      <c r="A196" s="109" t="s">
        <v>13</v>
      </c>
      <c r="B196" s="109" t="s">
        <v>47</v>
      </c>
      <c r="C196" s="109" t="s">
        <v>48</v>
      </c>
      <c r="D196" s="109">
        <v>192</v>
      </c>
      <c r="E196" s="10" t="s">
        <v>478</v>
      </c>
      <c r="F196" s="10" t="s">
        <v>2257</v>
      </c>
      <c r="G196" s="79" t="s">
        <v>139</v>
      </c>
      <c r="H196" s="110" t="str">
        <f>INDEX('4a. Resultaat stap 1'!E:E,MATCH($J196,'4a. Resultaat stap 1'!I:I,0))</f>
        <v>Nee</v>
      </c>
      <c r="I196" s="110" t="e">
        <f>INDEX(Datavalidatie!$L$2:$L$28,MATCH(Table325[[#This Row],[CATEGORIE_DOMEIN_GROEP]],Datavalidatie!$K$2:$K$28,0))</f>
        <v>#N/A</v>
      </c>
      <c r="J196" s="110" t="str">
        <f t="shared" si="8"/>
        <v>Kernproces_Veiligheid en preventie_Beheer GAS reglement</v>
      </c>
      <c r="K196" s="110" t="str">
        <f t="shared" si="9"/>
        <v>Kernproces_Veiligheid en preventie_Beheer GAS reglement_Coördineren van burenbemiddeling</v>
      </c>
      <c r="L196" s="109" t="str">
        <f>INDEX('4b. Resultaat stap 2'!E:E,MATCH($J196,'4b. Resultaat stap 2'!R:R,0))</f>
        <v>Laag</v>
      </c>
      <c r="M196" s="109" t="str">
        <f>INDEX('4b. Resultaat stap 2'!$F:$F,MATCH(J196,'4b. Resultaat stap 2'!$R:$R,0))</f>
        <v xml:space="preserve">Beperkte directe financiële gevolgen, hoewel kosten/gemiste inkomsten. </v>
      </c>
      <c r="N196" s="109" t="str">
        <f>INDEX('4b. Resultaat stap 2'!G:G,MATCH($J196,'4b. Resultaat stap 2'!R:R,0))</f>
        <v>Groot</v>
      </c>
      <c r="O196" s="109" t="str">
        <f>INDEX('4b. Resultaat stap 2'!H:H,MATCH($J196,'4b. Resultaat stap 2'!R:R,0))</f>
        <v>De onbeschikbaarheid, lekkage of aanpassing van informatie heeft een ernstige impact op de reputatie van het lokaal bestuur. Dit zal enkele dagen een negatieve berichtgeving in de pers met zich meebrengen.</v>
      </c>
      <c r="P196" s="109" t="str">
        <f>INDEX('4b. Resultaat stap 2'!I:I,MATCH($J196,'4b. Resultaat stap 2'!R:R,0))</f>
        <v>Groot</v>
      </c>
      <c r="Q196" s="109" t="str">
        <f>INDEX('4b. Resultaat stap 2'!J:J,MATCH($J196,'4b. Resultaat stap 2'!R:R,0))</f>
        <v>De onbeschikbaarheid, lekkage of aanpassing van informatie kan leiden tot ernstige juridische gevolgen zoals boetes.</v>
      </c>
      <c r="R196" s="109" t="str">
        <f>INDEX('4b. Resultaat stap 2'!K:K,MATCH($J196,'4b. Resultaat stap 2'!R:R,0))</f>
        <v>Gemiddeld</v>
      </c>
      <c r="S196" s="109" t="str">
        <f>INDEX('4b. Resultaat stap 2'!L:L,MATCH($J196,'4b. Resultaat stap 2'!R:R,0))</f>
        <v>De onbeschikbaarheid, lekkage of aanpassing van informatie veroorzaakt een aanzienlijke verstoring van de dienstverlening. Het proces kan maximaal één week onbeschikbaar zijn zonder gevolgen voor de dienstverlening.</v>
      </c>
      <c r="T196" s="109" t="str">
        <f>INDEX('4b. Resultaat stap 2'!M:M,MATCH($J196,'4b. Resultaat stap 2'!R:R,0))</f>
        <v>Gemiddeld</v>
      </c>
      <c r="U196" s="109" t="str">
        <f>INDEX('4b. Resultaat stap 2'!N:N,MATCH($J196,'4b. Resultaat stap 2'!R:R,0))</f>
        <v>De onbeschikbaarheid of incorrectheid van informatie kan aanzienlijke impact hebben op de handhaving van GAS-reglementen, met financiële schade voor gebruikers.</v>
      </c>
      <c r="V196" s="109" t="str">
        <f>INDEX('4b. Resultaat stap 2'!O:O,MATCH($J196,'4b. Resultaat stap 2'!R:R,0))</f>
        <v>Groot</v>
      </c>
      <c r="W196" s="109" t="e">
        <f>INDEX('4c. Resultaat stap 3'!G:G,MATCH($K196,'4c. Resultaat stap 3'!T:T,0))</f>
        <v>#N/A</v>
      </c>
      <c r="X196" s="109" t="e">
        <f>INDEX('4c. Resultaat stap 3'!H:H,MATCH($K196,'4c. Resultaat stap 3'!T:T,0))</f>
        <v>#N/A</v>
      </c>
      <c r="Y196" s="109" t="e">
        <f>INDEX('4c. Resultaat stap 3'!I:I,MATCH($K196,'4c. Resultaat stap 3'!T:T,0))</f>
        <v>#N/A</v>
      </c>
      <c r="Z196" s="109" t="e">
        <f>INDEX('4c. Resultaat stap 3'!J:J,MATCH($K196,'4c. Resultaat stap 3'!T:T,0))</f>
        <v>#N/A</v>
      </c>
      <c r="AA196" s="109" t="e">
        <f>INDEX('4c. Resultaat stap 3'!K:K,MATCH($K196,'4c. Resultaat stap 3'!T:T,0))</f>
        <v>#N/A</v>
      </c>
      <c r="AB196" s="109" t="e">
        <f>INDEX('4c. Resultaat stap 3'!L:L,MATCH($K196,'4c. Resultaat stap 3'!T:T,0))</f>
        <v>#N/A</v>
      </c>
      <c r="AC196" s="109" t="e">
        <f>INDEX('4c. Resultaat stap 3'!M:M,MATCH($K196,'4c. Resultaat stap 3'!T:T,0))</f>
        <v>#N/A</v>
      </c>
      <c r="AD196" s="109" t="e">
        <f>INDEX('4c. Resultaat stap 3'!N:N,MATCH($K196,'4c. Resultaat stap 3'!T:T,0))</f>
        <v>#N/A</v>
      </c>
      <c r="AE196" s="109" t="e">
        <f>INDEX('4c. Resultaat stap 3'!O:O,MATCH($K196,'4c. Resultaat stap 3'!T:T,0))</f>
        <v>#N/A</v>
      </c>
      <c r="AF196" s="109" t="e">
        <f>INDEX('4c. Resultaat stap 3'!P:P,MATCH($K196,'4c. Resultaat stap 3'!T:T,0))</f>
        <v>#N/A</v>
      </c>
      <c r="AG196" s="109" t="e">
        <f>INDEX('4c. Resultaat stap 3'!Q:Q,MATCH($K196,'4c. Resultaat stap 3'!T:T,0))</f>
        <v>#N/A</v>
      </c>
      <c r="AH196" s="109">
        <f t="shared" si="10"/>
        <v>0</v>
      </c>
      <c r="AI196" s="109" t="str">
        <f t="shared" si="11"/>
        <v>Niet kritiek</v>
      </c>
      <c r="AJ196" s="109" t="s">
        <v>198</v>
      </c>
      <c r="AK196" s="109"/>
      <c r="AL196" s="109" t="s">
        <v>2250</v>
      </c>
      <c r="AM196" s="109"/>
      <c r="AN196" s="109"/>
    </row>
    <row r="197" spans="1:40" ht="105" x14ac:dyDescent="0.25">
      <c r="A197" s="109" t="s">
        <v>13</v>
      </c>
      <c r="B197" s="109" t="s">
        <v>47</v>
      </c>
      <c r="C197" s="109" t="s">
        <v>48</v>
      </c>
      <c r="D197" s="109">
        <v>193</v>
      </c>
      <c r="E197" s="10" t="s">
        <v>479</v>
      </c>
      <c r="F197" s="10" t="s">
        <v>2257</v>
      </c>
      <c r="G197" s="79" t="s">
        <v>139</v>
      </c>
      <c r="H197" s="110" t="str">
        <f>INDEX('4a. Resultaat stap 1'!E:E,MATCH($J197,'4a. Resultaat stap 1'!I:I,0))</f>
        <v>Nee</v>
      </c>
      <c r="I197" s="110" t="e">
        <f>INDEX(Datavalidatie!$L$2:$L$28,MATCH(Table325[[#This Row],[CATEGORIE_DOMEIN_GROEP]],Datavalidatie!$K$2:$K$28,0))</f>
        <v>#N/A</v>
      </c>
      <c r="J197" s="110" t="str">
        <f t="shared" si="8"/>
        <v>Kernproces_Veiligheid en preventie_Beheer GAS reglement</v>
      </c>
      <c r="K197" s="110" t="str">
        <f t="shared" si="9"/>
        <v>Kernproces_Veiligheid en preventie_Beheer GAS reglement_Beheren van Gemeentelijke Administratieve Sancties (GAS; incl handhaving, innen boete, vaststellingen,..)</v>
      </c>
      <c r="L197" s="109" t="str">
        <f>INDEX('4b. Resultaat stap 2'!E:E,MATCH($J197,'4b. Resultaat stap 2'!R:R,0))</f>
        <v>Laag</v>
      </c>
      <c r="M197" s="109" t="str">
        <f>INDEX('4b. Resultaat stap 2'!$F:$F,MATCH(J197,'4b. Resultaat stap 2'!$R:$R,0))</f>
        <v xml:space="preserve">Beperkte directe financiële gevolgen, hoewel kosten/gemiste inkomsten. </v>
      </c>
      <c r="N197" s="109" t="str">
        <f>INDEX('4b. Resultaat stap 2'!G:G,MATCH($J197,'4b. Resultaat stap 2'!R:R,0))</f>
        <v>Groot</v>
      </c>
      <c r="O197" s="109" t="str">
        <f>INDEX('4b. Resultaat stap 2'!H:H,MATCH($J197,'4b. Resultaat stap 2'!R:R,0))</f>
        <v>De onbeschikbaarheid, lekkage of aanpassing van informatie heeft een ernstige impact op de reputatie van het lokaal bestuur. Dit zal enkele dagen een negatieve berichtgeving in de pers met zich meebrengen.</v>
      </c>
      <c r="P197" s="109" t="str">
        <f>INDEX('4b. Resultaat stap 2'!I:I,MATCH($J197,'4b. Resultaat stap 2'!R:R,0))</f>
        <v>Groot</v>
      </c>
      <c r="Q197" s="109" t="str">
        <f>INDEX('4b. Resultaat stap 2'!J:J,MATCH($J197,'4b. Resultaat stap 2'!R:R,0))</f>
        <v>De onbeschikbaarheid, lekkage of aanpassing van informatie kan leiden tot ernstige juridische gevolgen zoals boetes.</v>
      </c>
      <c r="R197" s="109" t="str">
        <f>INDEX('4b. Resultaat stap 2'!K:K,MATCH($J197,'4b. Resultaat stap 2'!R:R,0))</f>
        <v>Gemiddeld</v>
      </c>
      <c r="S197" s="109" t="str">
        <f>INDEX('4b. Resultaat stap 2'!L:L,MATCH($J197,'4b. Resultaat stap 2'!R:R,0))</f>
        <v>De onbeschikbaarheid, lekkage of aanpassing van informatie veroorzaakt een aanzienlijke verstoring van de dienstverlening. Het proces kan maximaal één week onbeschikbaar zijn zonder gevolgen voor de dienstverlening.</v>
      </c>
      <c r="T197" s="109" t="str">
        <f>INDEX('4b. Resultaat stap 2'!M:M,MATCH($J197,'4b. Resultaat stap 2'!R:R,0))</f>
        <v>Gemiddeld</v>
      </c>
      <c r="U197" s="109" t="str">
        <f>INDEX('4b. Resultaat stap 2'!N:N,MATCH($J197,'4b. Resultaat stap 2'!R:R,0))</f>
        <v>De onbeschikbaarheid of incorrectheid van informatie kan aanzienlijke impact hebben op de handhaving van GAS-reglementen, met financiële schade voor gebruikers.</v>
      </c>
      <c r="V197" s="109" t="str">
        <f>INDEX('4b. Resultaat stap 2'!O:O,MATCH($J197,'4b. Resultaat stap 2'!R:R,0))</f>
        <v>Groot</v>
      </c>
      <c r="W197" s="109" t="e">
        <f>INDEX('4c. Resultaat stap 3'!G:G,MATCH($K197,'4c. Resultaat stap 3'!T:T,0))</f>
        <v>#N/A</v>
      </c>
      <c r="X197" s="109" t="e">
        <f>INDEX('4c. Resultaat stap 3'!H:H,MATCH($K197,'4c. Resultaat stap 3'!T:T,0))</f>
        <v>#N/A</v>
      </c>
      <c r="Y197" s="109" t="e">
        <f>INDEX('4c. Resultaat stap 3'!I:I,MATCH($K197,'4c. Resultaat stap 3'!T:T,0))</f>
        <v>#N/A</v>
      </c>
      <c r="Z197" s="109" t="e">
        <f>INDEX('4c. Resultaat stap 3'!J:J,MATCH($K197,'4c. Resultaat stap 3'!T:T,0))</f>
        <v>#N/A</v>
      </c>
      <c r="AA197" s="109" t="e">
        <f>INDEX('4c. Resultaat stap 3'!K:K,MATCH($K197,'4c. Resultaat stap 3'!T:T,0))</f>
        <v>#N/A</v>
      </c>
      <c r="AB197" s="109" t="e">
        <f>INDEX('4c. Resultaat stap 3'!L:L,MATCH($K197,'4c. Resultaat stap 3'!T:T,0))</f>
        <v>#N/A</v>
      </c>
      <c r="AC197" s="109" t="e">
        <f>INDEX('4c. Resultaat stap 3'!M:M,MATCH($K197,'4c. Resultaat stap 3'!T:T,0))</f>
        <v>#N/A</v>
      </c>
      <c r="AD197" s="109" t="e">
        <f>INDEX('4c. Resultaat stap 3'!N:N,MATCH($K197,'4c. Resultaat stap 3'!T:T,0))</f>
        <v>#N/A</v>
      </c>
      <c r="AE197" s="109" t="e">
        <f>INDEX('4c. Resultaat stap 3'!O:O,MATCH($K197,'4c. Resultaat stap 3'!T:T,0))</f>
        <v>#N/A</v>
      </c>
      <c r="AF197" s="109" t="e">
        <f>INDEX('4c. Resultaat stap 3'!P:P,MATCH($K197,'4c. Resultaat stap 3'!T:T,0))</f>
        <v>#N/A</v>
      </c>
      <c r="AG197" s="109" t="e">
        <f>INDEX('4c. Resultaat stap 3'!Q:Q,MATCH($K197,'4c. Resultaat stap 3'!T:T,0))</f>
        <v>#N/A</v>
      </c>
      <c r="AH197" s="109">
        <f t="shared" si="10"/>
        <v>0</v>
      </c>
      <c r="AI197" s="109" t="str">
        <f t="shared" si="11"/>
        <v>Niet kritiek</v>
      </c>
      <c r="AJ197" s="109" t="s">
        <v>198</v>
      </c>
      <c r="AK197" s="109"/>
      <c r="AL197" s="109" t="s">
        <v>2250</v>
      </c>
      <c r="AM197" s="109"/>
      <c r="AN197" s="109"/>
    </row>
    <row r="198" spans="1:40" ht="90" x14ac:dyDescent="0.25">
      <c r="A198" s="109" t="s">
        <v>13</v>
      </c>
      <c r="B198" s="109" t="s">
        <v>47</v>
      </c>
      <c r="C198" s="109" t="s">
        <v>49</v>
      </c>
      <c r="D198" s="109">
        <v>194</v>
      </c>
      <c r="E198" s="10" t="s">
        <v>855</v>
      </c>
      <c r="F198" s="10" t="s">
        <v>2257</v>
      </c>
      <c r="G198" s="79" t="s">
        <v>139</v>
      </c>
      <c r="H198" s="110" t="str">
        <f>INDEX('4a. Resultaat stap 1'!E:E,MATCH($J198,'4a. Resultaat stap 1'!I:I,0))</f>
        <v>Ja</v>
      </c>
      <c r="I198" s="110" t="str">
        <f>INDEX(Datavalidatie!$L$2:$L$28,MATCH(Table325[[#This Row],[CATEGORIE_DOMEIN_GROEP]],Datavalidatie!$K$2:$K$28,0))</f>
        <v>Ja</v>
      </c>
      <c r="J198" s="110" t="str">
        <f t="shared" si="8"/>
        <v>Kernproces_Veiligheid en preventie_Beheer openbare veiligheid</v>
      </c>
      <c r="K198" s="110" t="str">
        <f t="shared" si="9"/>
        <v>Kernproces_Veiligheid en preventie_Beheer openbare veiligheid_Coördineren van reddingsdiensten zee, meren en/of andere wateren</v>
      </c>
      <c r="L198" s="109" t="e">
        <f>INDEX('4b. Resultaat stap 2'!E:E,MATCH($J198,'4b. Resultaat stap 2'!R:R,0))</f>
        <v>#N/A</v>
      </c>
      <c r="M198" s="109" t="e">
        <f>INDEX('4b. Resultaat stap 2'!$F:$F,MATCH(J198,'4b. Resultaat stap 2'!$R:$R,0))</f>
        <v>#N/A</v>
      </c>
      <c r="N198" s="109" t="e">
        <f>INDEX('4b. Resultaat stap 2'!G:G,MATCH($J198,'4b. Resultaat stap 2'!R:R,0))</f>
        <v>#N/A</v>
      </c>
      <c r="O198" s="109" t="e">
        <f>INDEX('4b. Resultaat stap 2'!H:H,MATCH($J198,'4b. Resultaat stap 2'!R:R,0))</f>
        <v>#N/A</v>
      </c>
      <c r="P198" s="109" t="e">
        <f>INDEX('4b. Resultaat stap 2'!I:I,MATCH($J198,'4b. Resultaat stap 2'!R:R,0))</f>
        <v>#N/A</v>
      </c>
      <c r="Q198" s="109" t="e">
        <f>INDEX('4b. Resultaat stap 2'!J:J,MATCH($J198,'4b. Resultaat stap 2'!R:R,0))</f>
        <v>#N/A</v>
      </c>
      <c r="R198" s="109" t="e">
        <f>INDEX('4b. Resultaat stap 2'!K:K,MATCH($J198,'4b. Resultaat stap 2'!R:R,0))</f>
        <v>#N/A</v>
      </c>
      <c r="S198" s="109" t="e">
        <f>INDEX('4b. Resultaat stap 2'!L:L,MATCH($J198,'4b. Resultaat stap 2'!R:R,0))</f>
        <v>#N/A</v>
      </c>
      <c r="T198" s="109" t="e">
        <f>INDEX('4b. Resultaat stap 2'!M:M,MATCH($J198,'4b. Resultaat stap 2'!R:R,0))</f>
        <v>#N/A</v>
      </c>
      <c r="U198" s="109" t="e">
        <f>INDEX('4b. Resultaat stap 2'!N:N,MATCH($J198,'4b. Resultaat stap 2'!R:R,0))</f>
        <v>#N/A</v>
      </c>
      <c r="V198" s="109" t="e">
        <f>INDEX('4b. Resultaat stap 2'!O:O,MATCH($J198,'4b. Resultaat stap 2'!R:R,0))</f>
        <v>#N/A</v>
      </c>
      <c r="W198" s="109" t="str">
        <f>INDEX('4c. Resultaat stap 3'!G:G,MATCH($K198,'4c. Resultaat stap 3'!T:T,0))</f>
        <v>Groot</v>
      </c>
      <c r="X198" s="109" t="str">
        <f>INDEX('4c. Resultaat stap 3'!H:H,MATCH($K198,'4c. Resultaat stap 3'!T:T,0))</f>
        <v>Reddingsdiensten zijn cruciaal voor veiligheid, met ernstige financiële gevolgen bij verstoring (15-20% van de jaaromzet)</v>
      </c>
      <c r="Y198" s="109" t="str">
        <f>INDEX('4c. Resultaat stap 3'!I:I,MATCH($K198,'4c. Resultaat stap 3'!T:T,0))</f>
        <v>Kritiek</v>
      </c>
      <c r="Z198" s="109" t="str">
        <f>INDEX('4c. Resultaat stap 3'!J:J,MATCH($K198,'4c. Resultaat stap 3'!T:T,0))</f>
        <v>Onjuiste of onbeschikbare informatie kan tot zeer ernstige gevolgen leiden, resulterend in continue negatieve berichtgeving en schandaalsfeer.</v>
      </c>
      <c r="AA198" s="109" t="str">
        <f>INDEX('4c. Resultaat stap 3'!K:K,MATCH($K198,'4c. Resultaat stap 3'!T:T,0))</f>
        <v>Kritiek</v>
      </c>
      <c r="AB198" s="109" t="str">
        <f>INDEX('4c. Resultaat stap 3'!L:L,MATCH($K198,'4c. Resultaat stap 3'!T:T,0))</f>
        <v>Onbeschikbaarheid of incorrecte informatie kan leiden tot zeer ernstige juridische gevolgen, zoals juridische vervolging door niet-naleving van veiligheidsregulaties.</v>
      </c>
      <c r="AC198" s="109" t="str">
        <f>INDEX('4c. Resultaat stap 3'!M:M,MATCH($K198,'4c. Resultaat stap 3'!T:T,0))</f>
        <v>Groot</v>
      </c>
      <c r="AD198" s="109" t="str">
        <f>INDEX('4c. Resultaat stap 3'!N:N,MATCH($K198,'4c. Resultaat stap 3'!T:T,0))</f>
        <v>Maximaal 72 uur onbeschikbaar zonder verstoring. Integriteitsproblemen kunnen ernstige verstoring voor reddingsdiensten op wateren veroorzaken.</v>
      </c>
      <c r="AE198" s="109" t="str">
        <f>INDEX('4c. Resultaat stap 3'!O:O,MATCH($K198,'4c. Resultaat stap 3'!T:T,0))</f>
        <v>Groot</v>
      </c>
      <c r="AF198" s="109" t="str">
        <f>INDEX('4c. Resultaat stap 3'!P:P,MATCH($K198,'4c. Resultaat stap 3'!T:T,0))</f>
        <v>Beschikbaarheidsproblemen hebben een zeer ernstige en levensbedreigende impact, met geen mogelijkheid tot compensatie en implicaties voor tot 75% van gebruikers.</v>
      </c>
      <c r="AG198" s="109" t="str">
        <f>INDEX('4c. Resultaat stap 3'!Q:Q,MATCH($K198,'4c. Resultaat stap 3'!T:T,0))</f>
        <v>Kritiek</v>
      </c>
      <c r="AH198" s="109">
        <f t="shared" si="10"/>
        <v>2</v>
      </c>
      <c r="AI198" s="109" t="str">
        <f t="shared" si="11"/>
        <v>Kritiek</v>
      </c>
      <c r="AJ198" s="109" t="s">
        <v>198</v>
      </c>
      <c r="AK198" s="109"/>
      <c r="AL198" s="109" t="s">
        <v>2250</v>
      </c>
      <c r="AM198" s="109"/>
      <c r="AN198" s="109"/>
    </row>
    <row r="199" spans="1:40" ht="75" x14ac:dyDescent="0.25">
      <c r="A199" s="109" t="s">
        <v>13</v>
      </c>
      <c r="B199" s="109" t="s">
        <v>47</v>
      </c>
      <c r="C199" s="109" t="s">
        <v>49</v>
      </c>
      <c r="D199" s="109">
        <v>195</v>
      </c>
      <c r="E199" s="10" t="s">
        <v>496</v>
      </c>
      <c r="F199" s="10" t="s">
        <v>2257</v>
      </c>
      <c r="G199" s="79" t="s">
        <v>139</v>
      </c>
      <c r="H199" s="110" t="str">
        <f>INDEX('4a. Resultaat stap 1'!E:E,MATCH($J199,'4a. Resultaat stap 1'!I:I,0))</f>
        <v>Ja</v>
      </c>
      <c r="I199" s="110" t="str">
        <f>INDEX(Datavalidatie!$L$2:$L$28,MATCH(Table325[[#This Row],[CATEGORIE_DOMEIN_GROEP]],Datavalidatie!$K$2:$K$28,0))</f>
        <v>Ja</v>
      </c>
      <c r="J199" s="110" t="str">
        <f t="shared" ref="J199:J262" si="12">A199&amp;"_"&amp;B199&amp;"_"&amp;C199</f>
        <v>Kernproces_Veiligheid en preventie_Beheer openbare veiligheid</v>
      </c>
      <c r="K199" s="110" t="str">
        <f t="shared" ref="K199:K262" si="13">A199&amp;"_"&amp;B199&amp;"_"&amp;C199&amp;"_"&amp;E199</f>
        <v>Kernproces_Veiligheid en preventie_Beheer openbare veiligheid_Beheren van vuurwerk (bv. opslagvergunning, aanvraag afschieten,…)</v>
      </c>
      <c r="L199" s="109" t="e">
        <f>INDEX('4b. Resultaat stap 2'!E:E,MATCH($J199,'4b. Resultaat stap 2'!R:R,0))</f>
        <v>#N/A</v>
      </c>
      <c r="M199" s="109" t="e">
        <f>INDEX('4b. Resultaat stap 2'!$F:$F,MATCH(J199,'4b. Resultaat stap 2'!$R:$R,0))</f>
        <v>#N/A</v>
      </c>
      <c r="N199" s="109" t="e">
        <f>INDEX('4b. Resultaat stap 2'!G:G,MATCH($J199,'4b. Resultaat stap 2'!R:R,0))</f>
        <v>#N/A</v>
      </c>
      <c r="O199" s="109" t="e">
        <f>INDEX('4b. Resultaat stap 2'!H:H,MATCH($J199,'4b. Resultaat stap 2'!R:R,0))</f>
        <v>#N/A</v>
      </c>
      <c r="P199" s="109" t="e">
        <f>INDEX('4b. Resultaat stap 2'!I:I,MATCH($J199,'4b. Resultaat stap 2'!R:R,0))</f>
        <v>#N/A</v>
      </c>
      <c r="Q199" s="109" t="e">
        <f>INDEX('4b. Resultaat stap 2'!J:J,MATCH($J199,'4b. Resultaat stap 2'!R:R,0))</f>
        <v>#N/A</v>
      </c>
      <c r="R199" s="109" t="e">
        <f>INDEX('4b. Resultaat stap 2'!K:K,MATCH($J199,'4b. Resultaat stap 2'!R:R,0))</f>
        <v>#N/A</v>
      </c>
      <c r="S199" s="109" t="e">
        <f>INDEX('4b. Resultaat stap 2'!L:L,MATCH($J199,'4b. Resultaat stap 2'!R:R,0))</f>
        <v>#N/A</v>
      </c>
      <c r="T199" s="109" t="e">
        <f>INDEX('4b. Resultaat stap 2'!M:M,MATCH($J199,'4b. Resultaat stap 2'!R:R,0))</f>
        <v>#N/A</v>
      </c>
      <c r="U199" s="109" t="e">
        <f>INDEX('4b. Resultaat stap 2'!N:N,MATCH($J199,'4b. Resultaat stap 2'!R:R,0))</f>
        <v>#N/A</v>
      </c>
      <c r="V199" s="109" t="e">
        <f>INDEX('4b. Resultaat stap 2'!O:O,MATCH($J199,'4b. Resultaat stap 2'!R:R,0))</f>
        <v>#N/A</v>
      </c>
      <c r="W199" s="109" t="str">
        <f>INDEX('4c. Resultaat stap 3'!G:G,MATCH($K199,'4c. Resultaat stap 3'!T:T,0))</f>
        <v>Gemiddeld</v>
      </c>
      <c r="X199" s="109" t="str">
        <f>INDEX('4c. Resultaat stap 3'!H:H,MATCH($K199,'4c. Resultaat stap 3'!T:T,0))</f>
        <v>Vuurwerkbeheer is belangrijk voor veiligheid, met aanzienlijke financiële gevolgen bij verstoring (10-15% van de jaaromzet)</v>
      </c>
      <c r="Y199" s="109" t="str">
        <f>INDEX('4c. Resultaat stap 3'!I:I,MATCH($K199,'4c. Resultaat stap 3'!T:T,0))</f>
        <v>Gemiddeld</v>
      </c>
      <c r="Z199" s="109" t="str">
        <f>INDEX('4c. Resultaat stap 3'!J:J,MATCH($K199,'4c. Resultaat stap 3'!T:T,0))</f>
        <v>Fouten hebben aanzienlijke impact, resulterend in eenmalige negatieve persberichten.</v>
      </c>
      <c r="AA199" s="109" t="str">
        <f>INDEX('4c. Resultaat stap 3'!K:K,MATCH($K199,'4c. Resultaat stap 3'!T:T,0))</f>
        <v>Groot</v>
      </c>
      <c r="AB199" s="109" t="str">
        <f>INDEX('4c. Resultaat stap 3'!L:L,MATCH($K199,'4c. Resultaat stap 3'!T:T,0))</f>
        <v>Onbeschikbaarheid of incorrecte informatie kan leiden tot  juridische gevolgen, zoals juridische vervolging door niet-naleving van vuurwerkregulaties.</v>
      </c>
      <c r="AC199" s="109" t="str">
        <f>INDEX('4c. Resultaat stap 3'!M:M,MATCH($K199,'4c. Resultaat stap 3'!T:T,0))</f>
        <v>Gemiddeld</v>
      </c>
      <c r="AD199" s="109" t="str">
        <f>INDEX('4c. Resultaat stap 3'!N:N,MATCH($K199,'4c. Resultaat stap 3'!T:T,0))</f>
        <v>Maximaal één week onbeschikbaar zonder verstoring. Gebrek aan integriteit veroorzaakt aanzienlijke verstoring bij het goedkeuren en opslaan van vuurwerk.</v>
      </c>
      <c r="AE199" s="109" t="str">
        <f>INDEX('4c. Resultaat stap 3'!O:O,MATCH($K199,'4c. Resultaat stap 3'!T:T,0))</f>
        <v>Groot</v>
      </c>
      <c r="AF199" s="109" t="str">
        <f>INDEX('4c. Resultaat stap 3'!P:P,MATCH($K199,'4c. Resultaat stap 3'!T:T,0))</f>
        <v>Beschikbaarheids- of integriteitsproblemen hebben ernstige impact op openbare veiligheid, met blijvende gevolgen voor maximaal 75% van gebruikers.</v>
      </c>
      <c r="AG199" s="109" t="str">
        <f>INDEX('4c. Resultaat stap 3'!Q:Q,MATCH($K199,'4c. Resultaat stap 3'!T:T,0))</f>
        <v>Groot</v>
      </c>
      <c r="AH199" s="109">
        <f t="shared" ref="AH199:AH262" si="14">COUNTIF($W199:$AF199,"Kritiek")</f>
        <v>0</v>
      </c>
      <c r="AI199" s="109" t="str">
        <f t="shared" ref="AI199:AI262" si="15">IFERROR(IF($AG199="Kritiek", "Kritiek", "Niet kritiek"),"Niet kritiek")</f>
        <v>Niet kritiek</v>
      </c>
      <c r="AJ199" s="109" t="s">
        <v>198</v>
      </c>
      <c r="AK199" s="109"/>
      <c r="AL199" s="109" t="s">
        <v>2250</v>
      </c>
      <c r="AM199" s="109"/>
      <c r="AN199" s="109"/>
    </row>
    <row r="200" spans="1:40" ht="105" x14ac:dyDescent="0.25">
      <c r="A200" s="109" t="s">
        <v>13</v>
      </c>
      <c r="B200" s="109" t="s">
        <v>47</v>
      </c>
      <c r="C200" s="109" t="s">
        <v>49</v>
      </c>
      <c r="D200" s="109">
        <v>196</v>
      </c>
      <c r="E200" s="10" t="s">
        <v>497</v>
      </c>
      <c r="F200" s="10" t="s">
        <v>2257</v>
      </c>
      <c r="G200" s="79" t="s">
        <v>139</v>
      </c>
      <c r="H200" s="110" t="str">
        <f>INDEX('4a. Resultaat stap 1'!E:E,MATCH($J200,'4a. Resultaat stap 1'!I:I,0))</f>
        <v>Ja</v>
      </c>
      <c r="I200" s="110" t="str">
        <f>INDEX(Datavalidatie!$L$2:$L$28,MATCH(Table325[[#This Row],[CATEGORIE_DOMEIN_GROEP]],Datavalidatie!$K$2:$K$28,0))</f>
        <v>Ja</v>
      </c>
      <c r="J200" s="110" t="str">
        <f t="shared" si="12"/>
        <v>Kernproces_Veiligheid en preventie_Beheer openbare veiligheid</v>
      </c>
      <c r="K200" s="110" t="str">
        <f t="shared" si="13"/>
        <v>Kernproces_Veiligheid en preventie_Beheer openbare veiligheid_Beheren van gemeentelijk nood- en interventieplan (rampenplan, ANIP)</v>
      </c>
      <c r="L200" s="109" t="e">
        <f>INDEX('4b. Resultaat stap 2'!E:E,MATCH($J200,'4b. Resultaat stap 2'!R:R,0))</f>
        <v>#N/A</v>
      </c>
      <c r="M200" s="109" t="e">
        <f>INDEX('4b. Resultaat stap 2'!$F:$F,MATCH(J200,'4b. Resultaat stap 2'!$R:$R,0))</f>
        <v>#N/A</v>
      </c>
      <c r="N200" s="109" t="e">
        <f>INDEX('4b. Resultaat stap 2'!G:G,MATCH($J200,'4b. Resultaat stap 2'!R:R,0))</f>
        <v>#N/A</v>
      </c>
      <c r="O200" s="109" t="e">
        <f>INDEX('4b. Resultaat stap 2'!H:H,MATCH($J200,'4b. Resultaat stap 2'!R:R,0))</f>
        <v>#N/A</v>
      </c>
      <c r="P200" s="109" t="e">
        <f>INDEX('4b. Resultaat stap 2'!I:I,MATCH($J200,'4b. Resultaat stap 2'!R:R,0))</f>
        <v>#N/A</v>
      </c>
      <c r="Q200" s="109" t="e">
        <f>INDEX('4b. Resultaat stap 2'!J:J,MATCH($J200,'4b. Resultaat stap 2'!R:R,0))</f>
        <v>#N/A</v>
      </c>
      <c r="R200" s="109" t="e">
        <f>INDEX('4b. Resultaat stap 2'!K:K,MATCH($J200,'4b. Resultaat stap 2'!R:R,0))</f>
        <v>#N/A</v>
      </c>
      <c r="S200" s="109" t="e">
        <f>INDEX('4b. Resultaat stap 2'!L:L,MATCH($J200,'4b. Resultaat stap 2'!R:R,0))</f>
        <v>#N/A</v>
      </c>
      <c r="T200" s="109" t="e">
        <f>INDEX('4b. Resultaat stap 2'!M:M,MATCH($J200,'4b. Resultaat stap 2'!R:R,0))</f>
        <v>#N/A</v>
      </c>
      <c r="U200" s="109" t="e">
        <f>INDEX('4b. Resultaat stap 2'!N:N,MATCH($J200,'4b. Resultaat stap 2'!R:R,0))</f>
        <v>#N/A</v>
      </c>
      <c r="V200" s="109" t="e">
        <f>INDEX('4b. Resultaat stap 2'!O:O,MATCH($J200,'4b. Resultaat stap 2'!R:R,0))</f>
        <v>#N/A</v>
      </c>
      <c r="W200" s="109" t="str">
        <f>INDEX('4c. Resultaat stap 3'!G:G,MATCH($K200,'4c. Resultaat stap 3'!T:T,0))</f>
        <v>Groot</v>
      </c>
      <c r="X200" s="109" t="str">
        <f>INDEX('4c. Resultaat stap 3'!H:H,MATCH($K200,'4c. Resultaat stap 3'!T:T,0))</f>
        <v>Nood- en interventieplannen zijn cruciaal voor crisisbeheersing, met ernstige financiële gevolgen bij verstoring (15-20% van de jaaromzet)</v>
      </c>
      <c r="Y200" s="109" t="str">
        <f>INDEX('4c. Resultaat stap 3'!I:I,MATCH($K200,'4c. Resultaat stap 3'!T:T,0))</f>
        <v>Kritiek</v>
      </c>
      <c r="Z200" s="109" t="str">
        <f>INDEX('4c. Resultaat stap 3'!J:J,MATCH($K200,'4c. Resultaat stap 3'!T:T,0))</f>
        <v>Gebrekkige uitvoering heeft zeer ernstige impact, continue negatieve berichtgeving en schandaalsfeer.</v>
      </c>
      <c r="AA200" s="109" t="str">
        <f>INDEX('4c. Resultaat stap 3'!K:K,MATCH($K200,'4c. Resultaat stap 3'!T:T,0))</f>
        <v>Kritiek</v>
      </c>
      <c r="AB200" s="109" t="str">
        <f>INDEX('4c. Resultaat stap 3'!L:L,MATCH($K200,'4c. Resultaat stap 3'!T:T,0))</f>
        <v>Onbeschikbaarheid of incorrecte informatie kan leiden tot zeer ernstige juridische gevolgen, zoals juridische vervolging door nalatigheid in noodplannen.</v>
      </c>
      <c r="AC200" s="109" t="str">
        <f>INDEX('4c. Resultaat stap 3'!M:M,MATCH($K200,'4c. Resultaat stap 3'!T:T,0))</f>
        <v>Kritiek</v>
      </c>
      <c r="AD200" s="109" t="str">
        <f>INDEX('4c. Resultaat stap 3'!N:N,MATCH($K200,'4c. Resultaat stap 3'!T:T,0))</f>
        <v>Maximaal 24 uur onbeschikbaar zonder verstoring. Integriteitsproblemen veroorzaken zeer ernstige verstoring bij nood- en interventieplannen.</v>
      </c>
      <c r="AE200" s="109" t="str">
        <f>INDEX('4c. Resultaat stap 3'!O:O,MATCH($K200,'4c. Resultaat stap 3'!T:T,0))</f>
        <v>Kritiek</v>
      </c>
      <c r="AF200" s="109" t="str">
        <f>INDEX('4c. Resultaat stap 3'!P:P,MATCH($K200,'4c. Resultaat stap 3'!T:T,0))</f>
        <v>Beschikbaarheidsproblemen hebben een zeer ernstige impact op crisismanagement en openbare veiligheid, zonder compensatiemogelijkheden en implicaties voor meer dan 75% van gebruikers.</v>
      </c>
      <c r="AG200" s="109" t="str">
        <f>INDEX('4c. Resultaat stap 3'!Q:Q,MATCH($K200,'4c. Resultaat stap 3'!T:T,0))</f>
        <v>Kritiek</v>
      </c>
      <c r="AH200" s="109">
        <f t="shared" si="14"/>
        <v>4</v>
      </c>
      <c r="AI200" s="109" t="str">
        <f t="shared" si="15"/>
        <v>Kritiek</v>
      </c>
      <c r="AJ200" s="109" t="s">
        <v>198</v>
      </c>
      <c r="AK200" s="109"/>
      <c r="AL200" s="109" t="s">
        <v>2250</v>
      </c>
      <c r="AM200" s="109"/>
      <c r="AN200" s="109"/>
    </row>
    <row r="201" spans="1:40" ht="75" x14ac:dyDescent="0.25">
      <c r="A201" s="109" t="s">
        <v>13</v>
      </c>
      <c r="B201" s="109" t="s">
        <v>47</v>
      </c>
      <c r="C201" s="109" t="s">
        <v>49</v>
      </c>
      <c r="D201" s="109">
        <v>197</v>
      </c>
      <c r="E201" s="10" t="s">
        <v>498</v>
      </c>
      <c r="F201" s="10" t="s">
        <v>2257</v>
      </c>
      <c r="G201" s="79" t="s">
        <v>139</v>
      </c>
      <c r="H201" s="110" t="str">
        <f>INDEX('4a. Resultaat stap 1'!E:E,MATCH($J201,'4a. Resultaat stap 1'!I:I,0))</f>
        <v>Ja</v>
      </c>
      <c r="I201" s="110" t="str">
        <f>INDEX(Datavalidatie!$L$2:$L$28,MATCH(Table325[[#This Row],[CATEGORIE_DOMEIN_GROEP]],Datavalidatie!$K$2:$K$28,0))</f>
        <v>Ja</v>
      </c>
      <c r="J201" s="110" t="str">
        <f t="shared" si="12"/>
        <v>Kernproces_Veiligheid en preventie_Beheer openbare veiligheid</v>
      </c>
      <c r="K201" s="110" t="str">
        <f t="shared" si="13"/>
        <v>Kernproces_Veiligheid en preventie_Beheer openbare veiligheid_Beheren van crisisopvang</v>
      </c>
      <c r="L201" s="109" t="e">
        <f>INDEX('4b. Resultaat stap 2'!E:E,MATCH($J201,'4b. Resultaat stap 2'!R:R,0))</f>
        <v>#N/A</v>
      </c>
      <c r="M201" s="109" t="e">
        <f>INDEX('4b. Resultaat stap 2'!$F:$F,MATCH(J201,'4b. Resultaat stap 2'!$R:$R,0))</f>
        <v>#N/A</v>
      </c>
      <c r="N201" s="109" t="e">
        <f>INDEX('4b. Resultaat stap 2'!G:G,MATCH($J201,'4b. Resultaat stap 2'!R:R,0))</f>
        <v>#N/A</v>
      </c>
      <c r="O201" s="109" t="e">
        <f>INDEX('4b. Resultaat stap 2'!H:H,MATCH($J201,'4b. Resultaat stap 2'!R:R,0))</f>
        <v>#N/A</v>
      </c>
      <c r="P201" s="109" t="e">
        <f>INDEX('4b. Resultaat stap 2'!I:I,MATCH($J201,'4b. Resultaat stap 2'!R:R,0))</f>
        <v>#N/A</v>
      </c>
      <c r="Q201" s="109" t="e">
        <f>INDEX('4b. Resultaat stap 2'!J:J,MATCH($J201,'4b. Resultaat stap 2'!R:R,0))</f>
        <v>#N/A</v>
      </c>
      <c r="R201" s="109" t="e">
        <f>INDEX('4b. Resultaat stap 2'!K:K,MATCH($J201,'4b. Resultaat stap 2'!R:R,0))</f>
        <v>#N/A</v>
      </c>
      <c r="S201" s="109" t="e">
        <f>INDEX('4b. Resultaat stap 2'!L:L,MATCH($J201,'4b. Resultaat stap 2'!R:R,0))</f>
        <v>#N/A</v>
      </c>
      <c r="T201" s="109" t="e">
        <f>INDEX('4b. Resultaat stap 2'!M:M,MATCH($J201,'4b. Resultaat stap 2'!R:R,0))</f>
        <v>#N/A</v>
      </c>
      <c r="U201" s="109" t="e">
        <f>INDEX('4b. Resultaat stap 2'!N:N,MATCH($J201,'4b. Resultaat stap 2'!R:R,0))</f>
        <v>#N/A</v>
      </c>
      <c r="V201" s="109" t="e">
        <f>INDEX('4b. Resultaat stap 2'!O:O,MATCH($J201,'4b. Resultaat stap 2'!R:R,0))</f>
        <v>#N/A</v>
      </c>
      <c r="W201" s="109" t="str">
        <f>INDEX('4c. Resultaat stap 3'!G:G,MATCH($K201,'4c. Resultaat stap 3'!T:T,0))</f>
        <v>Groot</v>
      </c>
      <c r="X201" s="109" t="str">
        <f>INDEX('4c. Resultaat stap 3'!H:H,MATCH($K201,'4c. Resultaat stap 3'!T:T,0))</f>
        <v>Crisisopvang heeft cruciale sociale en financiële implicaties, met ernstige financiële gevolgen bij verstoring (15-20% van de jaaromzet)</v>
      </c>
      <c r="Y201" s="109" t="str">
        <f>INDEX('4c. Resultaat stap 3'!I:I,MATCH($K201,'4c. Resultaat stap 3'!T:T,0))</f>
        <v>Kritiek</v>
      </c>
      <c r="Z201" s="109" t="str">
        <f>INDEX('4c. Resultaat stap 3'!J:J,MATCH($K201,'4c. Resultaat stap 3'!T:T,0))</f>
        <v>Slechte uitvoering heeft zeer ernstige impact, continue negatieve berichtgeving en schandaalsfeer.</v>
      </c>
      <c r="AA201" s="109" t="str">
        <f>INDEX('4c. Resultaat stap 3'!K:K,MATCH($K201,'4c. Resultaat stap 3'!T:T,0))</f>
        <v>Kritiek</v>
      </c>
      <c r="AB201" s="109" t="str">
        <f>INDEX('4c. Resultaat stap 3'!L:L,MATCH($K201,'4c. Resultaat stap 3'!T:T,0))</f>
        <v>Onbeschikbaarheid of incorrecte informatie kan leiden tot zeer ernstige juridische gevolgen, zoals juridische vervolging door nalatigheid bij crisisopvang.</v>
      </c>
      <c r="AC201" s="109" t="str">
        <f>INDEX('4c. Resultaat stap 3'!M:M,MATCH($K201,'4c. Resultaat stap 3'!T:T,0))</f>
        <v>Gemiddeld</v>
      </c>
      <c r="AD201" s="109" t="str">
        <f>INDEX('4c. Resultaat stap 3'!N:N,MATCH($K201,'4c. Resultaat stap 3'!T:T,0))</f>
        <v>Maximaal één week onbeschikbaar zonder verstoring. Gebrek aan integriteit veroorzaakt aanzienlijke verstoring bij crisisopvangdiensten.</v>
      </c>
      <c r="AE201" s="109" t="str">
        <f>INDEX('4c. Resultaat stap 3'!O:O,MATCH($K201,'4c. Resultaat stap 3'!T:T,0))</f>
        <v>Groot</v>
      </c>
      <c r="AF201" s="109" t="str">
        <f>INDEX('4c. Resultaat stap 3'!P:P,MATCH($K201,'4c. Resultaat stap 3'!T:T,0))</f>
        <v>Beschikbaarheidsproblemen hebben ernstige impact op de opvang van mensen tijdens crises, met blijvende gevolgen voor maximaal 75% van gebruikers.</v>
      </c>
      <c r="AG201" s="109" t="str">
        <f>INDEX('4c. Resultaat stap 3'!Q:Q,MATCH($K201,'4c. Resultaat stap 3'!T:T,0))</f>
        <v>Kritiek</v>
      </c>
      <c r="AH201" s="109">
        <f t="shared" si="14"/>
        <v>2</v>
      </c>
      <c r="AI201" s="109" t="str">
        <f t="shared" si="15"/>
        <v>Kritiek</v>
      </c>
      <c r="AJ201" s="109" t="s">
        <v>198</v>
      </c>
      <c r="AK201" s="109"/>
      <c r="AL201" s="109" t="s">
        <v>2250</v>
      </c>
      <c r="AM201" s="109"/>
      <c r="AN201" s="109"/>
    </row>
    <row r="202" spans="1:40" ht="75" x14ac:dyDescent="0.25">
      <c r="A202" s="109" t="s">
        <v>13</v>
      </c>
      <c r="B202" s="109" t="s">
        <v>47</v>
      </c>
      <c r="C202" s="109" t="s">
        <v>49</v>
      </c>
      <c r="D202" s="109">
        <v>636</v>
      </c>
      <c r="E202" s="109" t="s">
        <v>499</v>
      </c>
      <c r="F202" s="10" t="s">
        <v>2257</v>
      </c>
      <c r="G202" s="79" t="s">
        <v>140</v>
      </c>
      <c r="H202" s="110" t="str">
        <f>INDEX('4a. Resultaat stap 1'!E:E,MATCH($J202,'4a. Resultaat stap 1'!I:I,0))</f>
        <v>Ja</v>
      </c>
      <c r="I202" s="110" t="str">
        <f>INDEX(Datavalidatie!$L$2:$L$28,MATCH(Table325[[#This Row],[CATEGORIE_DOMEIN_GROEP]],Datavalidatie!$K$2:$K$28,0))</f>
        <v>Ja</v>
      </c>
      <c r="J202" s="110" t="str">
        <f t="shared" si="12"/>
        <v>Kernproces_Veiligheid en preventie_Beheer openbare veiligheid</v>
      </c>
      <c r="K202" s="110" t="str">
        <f t="shared" si="13"/>
        <v>Kernproces_Veiligheid en preventie_Beheer openbare veiligheid_Organiseren van permanentie/strooien</v>
      </c>
      <c r="L202" s="109" t="e">
        <f>INDEX('4b. Resultaat stap 2'!E:E,MATCH($J202,'4b. Resultaat stap 2'!R:R,0))</f>
        <v>#N/A</v>
      </c>
      <c r="M202" s="109" t="e">
        <f>INDEX('4b. Resultaat stap 2'!$F:$F,MATCH(J202,'4b. Resultaat stap 2'!$R:$R,0))</f>
        <v>#N/A</v>
      </c>
      <c r="N202" s="109" t="e">
        <f>INDEX('4b. Resultaat stap 2'!G:G,MATCH($J202,'4b. Resultaat stap 2'!R:R,0))</f>
        <v>#N/A</v>
      </c>
      <c r="O202" s="109" t="e">
        <f>INDEX('4b. Resultaat stap 2'!H:H,MATCH($J202,'4b. Resultaat stap 2'!R:R,0))</f>
        <v>#N/A</v>
      </c>
      <c r="P202" s="109" t="e">
        <f>INDEX('4b. Resultaat stap 2'!I:I,MATCH($J202,'4b. Resultaat stap 2'!R:R,0))</f>
        <v>#N/A</v>
      </c>
      <c r="Q202" s="109" t="e">
        <f>INDEX('4b. Resultaat stap 2'!J:J,MATCH($J202,'4b. Resultaat stap 2'!R:R,0))</f>
        <v>#N/A</v>
      </c>
      <c r="R202" s="109" t="e">
        <f>INDEX('4b. Resultaat stap 2'!K:K,MATCH($J202,'4b. Resultaat stap 2'!R:R,0))</f>
        <v>#N/A</v>
      </c>
      <c r="S202" s="109" t="e">
        <f>INDEX('4b. Resultaat stap 2'!L:L,MATCH($J202,'4b. Resultaat stap 2'!R:R,0))</f>
        <v>#N/A</v>
      </c>
      <c r="T202" s="109" t="e">
        <f>INDEX('4b. Resultaat stap 2'!M:M,MATCH($J202,'4b. Resultaat stap 2'!R:R,0))</f>
        <v>#N/A</v>
      </c>
      <c r="U202" s="109" t="e">
        <f>INDEX('4b. Resultaat stap 2'!N:N,MATCH($J202,'4b. Resultaat stap 2'!R:R,0))</f>
        <v>#N/A</v>
      </c>
      <c r="V202" s="109" t="e">
        <f>INDEX('4b. Resultaat stap 2'!O:O,MATCH($J202,'4b. Resultaat stap 2'!R:R,0))</f>
        <v>#N/A</v>
      </c>
      <c r="W202" s="109" t="str">
        <f>INDEX('4c. Resultaat stap 3'!G:G,MATCH($K202,'4c. Resultaat stap 3'!T:T,0))</f>
        <v>Laag</v>
      </c>
      <c r="X202" s="109" t="str">
        <f>INDEX('4c. Resultaat stap 3'!H:H,MATCH($K202,'4c. Resultaat stap 3'!T:T,0))</f>
        <v>Hoewel belangrijk voor veiligheid, heeft dit een beperkte directe financiële impact (5-10% van de jaaromzet)</v>
      </c>
      <c r="Y202" s="109" t="str">
        <f>INDEX('4c. Resultaat stap 3'!I:I,MATCH($K202,'4c. Resultaat stap 3'!T:T,0))</f>
        <v>Gemiddeld</v>
      </c>
      <c r="Z202" s="109" t="str">
        <f>INDEX('4c. Resultaat stap 3'!J:J,MATCH($K202,'4c. Resultaat stap 3'!T:T,0))</f>
        <v>Fouten kunnen aanzienlijke impact hebben, resulterend in eenmalige negatieve persberichten.</v>
      </c>
      <c r="AA202" s="109" t="str">
        <f>INDEX('4c. Resultaat stap 3'!K:K,MATCH($K202,'4c. Resultaat stap 3'!T:T,0))</f>
        <v>Gemiddeld</v>
      </c>
      <c r="AB202" s="109" t="str">
        <f>INDEX('4c. Resultaat stap 3'!L:L,MATCH($K202,'4c. Resultaat stap 3'!T:T,0))</f>
        <v>Aanzienlijke juridische gevolgen mogelijk, zoals aanmaningen bij niet-naleving van verplichtingen voor winteronderhoud.</v>
      </c>
      <c r="AC202" s="109" t="str">
        <f>INDEX('4c. Resultaat stap 3'!M:M,MATCH($K202,'4c. Resultaat stap 3'!T:T,0))</f>
        <v>Gemiddeld</v>
      </c>
      <c r="AD202" s="109" t="str">
        <f>INDEX('4c. Resultaat stap 3'!N:N,MATCH($K202,'4c. Resultaat stap 3'!T:T,0))</f>
        <v>Maximaal één week onbeschikbaar zonder verstoring. Gebrek aan integriteit veroorzaakt aanzienlijke verstoring voor winterdienstplanning (strooien).</v>
      </c>
      <c r="AE202" s="109" t="str">
        <f>INDEX('4c. Resultaat stap 3'!O:O,MATCH($K202,'4c. Resultaat stap 3'!T:T,0))</f>
        <v>Gemiddeld</v>
      </c>
      <c r="AF202" s="109" t="str">
        <f>INDEX('4c. Resultaat stap 3'!P:P,MATCH($K202,'4c. Resultaat stap 3'!T:T,0))</f>
        <v>Beschikbaarheidsproblemen hebben aanzienlijke impact op veiligheid tijdens winters omstandigheden, resulterend in ongemakken voor maximaal 50% van gebruikers.</v>
      </c>
      <c r="AG202" s="109" t="str">
        <f>INDEX('4c. Resultaat stap 3'!Q:Q,MATCH($K202,'4c. Resultaat stap 3'!T:T,0))</f>
        <v>Gemiddeld</v>
      </c>
      <c r="AH202" s="109">
        <f t="shared" si="14"/>
        <v>0</v>
      </c>
      <c r="AI202" s="109" t="str">
        <f t="shared" si="15"/>
        <v>Niet kritiek</v>
      </c>
      <c r="AJ202" s="109" t="s">
        <v>198</v>
      </c>
      <c r="AK202" s="109"/>
      <c r="AL202" s="109" t="s">
        <v>2250</v>
      </c>
      <c r="AM202" s="109"/>
      <c r="AN202" s="109"/>
    </row>
    <row r="203" spans="1:40" ht="90" x14ac:dyDescent="0.25">
      <c r="A203" s="109" t="s">
        <v>13</v>
      </c>
      <c r="B203" s="109" t="s">
        <v>47</v>
      </c>
      <c r="C203" s="109" t="s">
        <v>49</v>
      </c>
      <c r="D203" s="109">
        <v>747</v>
      </c>
      <c r="E203" s="109" t="s">
        <v>500</v>
      </c>
      <c r="F203" s="10" t="s">
        <v>2257</v>
      </c>
      <c r="G203" s="79" t="s">
        <v>141</v>
      </c>
      <c r="H203" s="110" t="str">
        <f>INDEX('4a. Resultaat stap 1'!E:E,MATCH($J203,'4a. Resultaat stap 1'!I:I,0))</f>
        <v>Ja</v>
      </c>
      <c r="I203" s="110" t="str">
        <f>INDEX(Datavalidatie!$L$2:$L$28,MATCH(Table325[[#This Row],[CATEGORIE_DOMEIN_GROEP]],Datavalidatie!$K$2:$K$28,0))</f>
        <v>Ja</v>
      </c>
      <c r="J203" s="110" t="str">
        <f t="shared" si="12"/>
        <v>Kernproces_Veiligheid en preventie_Beheer openbare veiligheid</v>
      </c>
      <c r="K203" s="110" t="str">
        <f t="shared" si="13"/>
        <v>Kernproces_Veiligheid en preventie_Beheer openbare veiligheid_Mede-organiseren van de strijdmachten (burgerwacht, militie, etc.)</v>
      </c>
      <c r="L203" s="109" t="e">
        <f>INDEX('4b. Resultaat stap 2'!E:E,MATCH($J203,'4b. Resultaat stap 2'!R:R,0))</f>
        <v>#N/A</v>
      </c>
      <c r="M203" s="109" t="e">
        <f>INDEX('4b. Resultaat stap 2'!$F:$F,MATCH(J203,'4b. Resultaat stap 2'!$R:$R,0))</f>
        <v>#N/A</v>
      </c>
      <c r="N203" s="109" t="e">
        <f>INDEX('4b. Resultaat stap 2'!G:G,MATCH($J203,'4b. Resultaat stap 2'!R:R,0))</f>
        <v>#N/A</v>
      </c>
      <c r="O203" s="109" t="e">
        <f>INDEX('4b. Resultaat stap 2'!H:H,MATCH($J203,'4b. Resultaat stap 2'!R:R,0))</f>
        <v>#N/A</v>
      </c>
      <c r="P203" s="109" t="e">
        <f>INDEX('4b. Resultaat stap 2'!I:I,MATCH($J203,'4b. Resultaat stap 2'!R:R,0))</f>
        <v>#N/A</v>
      </c>
      <c r="Q203" s="109" t="e">
        <f>INDEX('4b. Resultaat stap 2'!J:J,MATCH($J203,'4b. Resultaat stap 2'!R:R,0))</f>
        <v>#N/A</v>
      </c>
      <c r="R203" s="109" t="e">
        <f>INDEX('4b. Resultaat stap 2'!K:K,MATCH($J203,'4b. Resultaat stap 2'!R:R,0))</f>
        <v>#N/A</v>
      </c>
      <c r="S203" s="109" t="e">
        <f>INDEX('4b. Resultaat stap 2'!L:L,MATCH($J203,'4b. Resultaat stap 2'!R:R,0))</f>
        <v>#N/A</v>
      </c>
      <c r="T203" s="109" t="e">
        <f>INDEX('4b. Resultaat stap 2'!M:M,MATCH($J203,'4b. Resultaat stap 2'!R:R,0))</f>
        <v>#N/A</v>
      </c>
      <c r="U203" s="109" t="e">
        <f>INDEX('4b. Resultaat stap 2'!N:N,MATCH($J203,'4b. Resultaat stap 2'!R:R,0))</f>
        <v>#N/A</v>
      </c>
      <c r="V203" s="109" t="e">
        <f>INDEX('4b. Resultaat stap 2'!O:O,MATCH($J203,'4b. Resultaat stap 2'!R:R,0))</f>
        <v>#N/A</v>
      </c>
      <c r="W203" s="109" t="str">
        <f>INDEX('4c. Resultaat stap 3'!G:G,MATCH($K203,'4c. Resultaat stap 3'!T:T,0))</f>
        <v>Gemiddeld</v>
      </c>
      <c r="X203" s="109" t="str">
        <f>INDEX('4c. Resultaat stap 3'!H:H,MATCH($K203,'4c. Resultaat stap 3'!T:T,0))</f>
        <v>De strijdmachten zijn belangrijk voor veiligheid, met aanzienlijke financiële gevolgen bij verstoring (10-15% van de jaaromzet)</v>
      </c>
      <c r="Y203" s="109" t="str">
        <f>INDEX('4c. Resultaat stap 3'!I:I,MATCH($K203,'4c. Resultaat stap 3'!T:T,0))</f>
        <v>Kritiek</v>
      </c>
      <c r="Z203" s="109" t="str">
        <f>INDEX('4c. Resultaat stap 3'!J:J,MATCH($K203,'4c. Resultaat stap 3'!T:T,0))</f>
        <v>Gebrekkige uitvoering heeft zeer ernstige impact, continue negatieve berichtgeving en schandaalsfeer.</v>
      </c>
      <c r="AA203" s="109" t="str">
        <f>INDEX('4c. Resultaat stap 3'!K:K,MATCH($K203,'4c. Resultaat stap 3'!T:T,0))</f>
        <v>Groot</v>
      </c>
      <c r="AB203" s="109" t="str">
        <f>INDEX('4c. Resultaat stap 3'!L:L,MATCH($K203,'4c. Resultaat stap 3'!T:T,0))</f>
        <v>Onbeschikbaarheid of incorrecte informatie kan leiden tot  ernstige juridische gevolgen, zoals boetes door nalatigheid in de organisatie van strijdmachten.</v>
      </c>
      <c r="AC203" s="109" t="str">
        <f>INDEX('4c. Resultaat stap 3'!M:M,MATCH($K203,'4c. Resultaat stap 3'!T:T,0))</f>
        <v>Groot</v>
      </c>
      <c r="AD203" s="109" t="str">
        <f>INDEX('4c. Resultaat stap 3'!N:N,MATCH($K203,'4c. Resultaat stap 3'!T:T,0))</f>
        <v>Maximaal 72 uur onbeschikbaar zonder verstoring. Integriteitsproblemen veroorzaken ernstige verstoring bij het organiseren van burgerwacht en militie.</v>
      </c>
      <c r="AE203" s="109" t="str">
        <f>INDEX('4c. Resultaat stap 3'!O:O,MATCH($K203,'4c. Resultaat stap 3'!T:T,0))</f>
        <v>Kritiek</v>
      </c>
      <c r="AF203" s="109" t="str">
        <f>INDEX('4c. Resultaat stap 3'!P:P,MATCH($K203,'4c. Resultaat stap 3'!T:T,0))</f>
        <v>Beschikbaarheidsproblemen hebben een zeer ernstige impact op de paraatheid en veiligheid, met blijvende implicaties voor meer dan 75% van gebruikers.</v>
      </c>
      <c r="AG203" s="109" t="str">
        <f>INDEX('4c. Resultaat stap 3'!Q:Q,MATCH($K203,'4c. Resultaat stap 3'!T:T,0))</f>
        <v>Kritiek</v>
      </c>
      <c r="AH203" s="109">
        <f t="shared" si="14"/>
        <v>2</v>
      </c>
      <c r="AI203" s="109" t="str">
        <f t="shared" si="15"/>
        <v>Kritiek</v>
      </c>
      <c r="AJ203" s="109" t="s">
        <v>198</v>
      </c>
      <c r="AK203" s="109"/>
      <c r="AL203" s="109" t="s">
        <v>2250</v>
      </c>
      <c r="AM203" s="109"/>
      <c r="AN203" s="109"/>
    </row>
    <row r="204" spans="1:40" ht="90" x14ac:dyDescent="0.25">
      <c r="A204" s="109" t="s">
        <v>13</v>
      </c>
      <c r="B204" s="109" t="s">
        <v>47</v>
      </c>
      <c r="C204" s="109" t="s">
        <v>49</v>
      </c>
      <c r="D204" s="109">
        <v>751</v>
      </c>
      <c r="E204" s="109" t="s">
        <v>501</v>
      </c>
      <c r="F204" s="10" t="s">
        <v>2257</v>
      </c>
      <c r="G204" s="79" t="s">
        <v>141</v>
      </c>
      <c r="H204" s="110" t="str">
        <f>INDEX('4a. Resultaat stap 1'!E:E,MATCH($J204,'4a. Resultaat stap 1'!I:I,0))</f>
        <v>Ja</v>
      </c>
      <c r="I204" s="110" t="str">
        <f>INDEX(Datavalidatie!$L$2:$L$28,MATCH(Table325[[#This Row],[CATEGORIE_DOMEIN_GROEP]],Datavalidatie!$K$2:$K$28,0))</f>
        <v>Ja</v>
      </c>
      <c r="J204" s="110" t="str">
        <f t="shared" si="12"/>
        <v>Kernproces_Veiligheid en preventie_Beheer openbare veiligheid</v>
      </c>
      <c r="K204" s="110" t="str">
        <f t="shared" si="13"/>
        <v>Kernproces_Veiligheid en preventie_Beheer openbare veiligheid_Voorzien van maatregelen i.k.v. gerechtelijke alternatieve maatregelen (leerstraffen)</v>
      </c>
      <c r="L204" s="109" t="e">
        <f>INDEX('4b. Resultaat stap 2'!E:E,MATCH($J204,'4b. Resultaat stap 2'!R:R,0))</f>
        <v>#N/A</v>
      </c>
      <c r="M204" s="109" t="e">
        <f>INDEX('4b. Resultaat stap 2'!$F:$F,MATCH(J204,'4b. Resultaat stap 2'!$R:$R,0))</f>
        <v>#N/A</v>
      </c>
      <c r="N204" s="109" t="e">
        <f>INDEX('4b. Resultaat stap 2'!G:G,MATCH($J204,'4b. Resultaat stap 2'!R:R,0))</f>
        <v>#N/A</v>
      </c>
      <c r="O204" s="109" t="e">
        <f>INDEX('4b. Resultaat stap 2'!H:H,MATCH($J204,'4b. Resultaat stap 2'!R:R,0))</f>
        <v>#N/A</v>
      </c>
      <c r="P204" s="109" t="e">
        <f>INDEX('4b. Resultaat stap 2'!I:I,MATCH($J204,'4b. Resultaat stap 2'!R:R,0))</f>
        <v>#N/A</v>
      </c>
      <c r="Q204" s="109" t="e">
        <f>INDEX('4b. Resultaat stap 2'!J:J,MATCH($J204,'4b. Resultaat stap 2'!R:R,0))</f>
        <v>#N/A</v>
      </c>
      <c r="R204" s="109" t="e">
        <f>INDEX('4b. Resultaat stap 2'!K:K,MATCH($J204,'4b. Resultaat stap 2'!R:R,0))</f>
        <v>#N/A</v>
      </c>
      <c r="S204" s="109" t="e">
        <f>INDEX('4b. Resultaat stap 2'!L:L,MATCH($J204,'4b. Resultaat stap 2'!R:R,0))</f>
        <v>#N/A</v>
      </c>
      <c r="T204" s="109" t="e">
        <f>INDEX('4b. Resultaat stap 2'!M:M,MATCH($J204,'4b. Resultaat stap 2'!R:R,0))</f>
        <v>#N/A</v>
      </c>
      <c r="U204" s="109" t="e">
        <f>INDEX('4b. Resultaat stap 2'!N:N,MATCH($J204,'4b. Resultaat stap 2'!R:R,0))</f>
        <v>#N/A</v>
      </c>
      <c r="V204" s="109" t="e">
        <f>INDEX('4b. Resultaat stap 2'!O:O,MATCH($J204,'4b. Resultaat stap 2'!R:R,0))</f>
        <v>#N/A</v>
      </c>
      <c r="W204" s="109" t="str">
        <f>INDEX('4c. Resultaat stap 3'!G:G,MATCH($K204,'4c. Resultaat stap 3'!T:T,0))</f>
        <v>Gemiddeld</v>
      </c>
      <c r="X204" s="109" t="str">
        <f>INDEX('4c. Resultaat stap 3'!H:H,MATCH($K204,'4c. Resultaat stap 3'!T:T,0))</f>
        <v>Alternatieve juridische maatregelen hebben aanzienlijke financiële implicaties bij verstoring (10-15% van de jaaromzet)</v>
      </c>
      <c r="Y204" s="109" t="str">
        <f>INDEX('4c. Resultaat stap 3'!I:I,MATCH($K204,'4c. Resultaat stap 3'!T:T,0))</f>
        <v>Gemiddeld</v>
      </c>
      <c r="Z204" s="109" t="str">
        <f>INDEX('4c. Resultaat stap 3'!J:J,MATCH($K204,'4c. Resultaat stap 3'!T:T,0))</f>
        <v>Fouten hebben aanzienlijke impact, resulterend in eenmalige negatieve persberichten.</v>
      </c>
      <c r="AA204" s="109" t="str">
        <f>INDEX('4c. Resultaat stap 3'!K:K,MATCH($K204,'4c. Resultaat stap 3'!T:T,0))</f>
        <v>Kritiek</v>
      </c>
      <c r="AB204" s="109" t="str">
        <f>INDEX('4c. Resultaat stap 3'!L:L,MATCH($K204,'4c. Resultaat stap 3'!T:T,0))</f>
        <v>Onbeschikbaarheid of incorrecte informatie kan leiden tot zeer ernstige juridische gevolgen, en boetes door nalatigheid in gerechtelijke alternatieve maatregelen.</v>
      </c>
      <c r="AC204" s="109" t="str">
        <f>INDEX('4c. Resultaat stap 3'!M:M,MATCH($K204,'4c. Resultaat stap 3'!T:T,0))</f>
        <v>Gemiddeld</v>
      </c>
      <c r="AD204" s="109" t="str">
        <f>INDEX('4c. Resultaat stap 3'!N:N,MATCH($K204,'4c. Resultaat stap 3'!T:T,0))</f>
        <v>Maximaal één week onbeschikbaar zonder verstoring. Gebrek aan integriteit veroorzaakt aanzienlijke verstoring bij het uitvoeren van gerechterlijke maatregelen.</v>
      </c>
      <c r="AE204" s="109" t="str">
        <f>INDEX('4c. Resultaat stap 3'!O:O,MATCH($K204,'4c. Resultaat stap 3'!T:T,0))</f>
        <v>Gemiddeld</v>
      </c>
      <c r="AF204" s="109" t="str">
        <f>INDEX('4c. Resultaat stap 3'!P:P,MATCH($K204,'4c. Resultaat stap 3'!T:T,0))</f>
        <v>Beschikbaarheidsproblemen hebben aanzienlijke impact op de uitvoering van gerechtelijke maatregelen, met niet-kritieke implicaties voor maximaal 50% van gebruikers.</v>
      </c>
      <c r="AG204" s="109" t="str">
        <f>INDEX('4c. Resultaat stap 3'!Q:Q,MATCH($K204,'4c. Resultaat stap 3'!T:T,0))</f>
        <v>Kritiek</v>
      </c>
      <c r="AH204" s="109">
        <f t="shared" si="14"/>
        <v>1</v>
      </c>
      <c r="AI204" s="109" t="str">
        <f t="shared" si="15"/>
        <v>Kritiek</v>
      </c>
      <c r="AJ204" s="109" t="s">
        <v>198</v>
      </c>
      <c r="AK204" s="109"/>
      <c r="AL204" s="109" t="s">
        <v>2250</v>
      </c>
      <c r="AM204" s="109"/>
      <c r="AN204" s="109"/>
    </row>
    <row r="205" spans="1:40" ht="90" x14ac:dyDescent="0.25">
      <c r="A205" s="109" t="s">
        <v>13</v>
      </c>
      <c r="B205" s="109" t="s">
        <v>47</v>
      </c>
      <c r="C205" s="109" t="s">
        <v>49</v>
      </c>
      <c r="D205" s="109">
        <v>637</v>
      </c>
      <c r="E205" s="109" t="s">
        <v>502</v>
      </c>
      <c r="F205" s="10" t="s">
        <v>2257</v>
      </c>
      <c r="G205" s="79" t="s">
        <v>140</v>
      </c>
      <c r="H205" s="110" t="str">
        <f>INDEX('4a. Resultaat stap 1'!E:E,MATCH($J205,'4a. Resultaat stap 1'!I:I,0))</f>
        <v>Ja</v>
      </c>
      <c r="I205" s="110" t="str">
        <f>INDEX(Datavalidatie!$L$2:$L$28,MATCH(Table325[[#This Row],[CATEGORIE_DOMEIN_GROEP]],Datavalidatie!$K$2:$K$28,0))</f>
        <v>Ja</v>
      </c>
      <c r="J205" s="110" t="str">
        <f t="shared" si="12"/>
        <v>Kernproces_Veiligheid en preventie_Beheer openbare veiligheid</v>
      </c>
      <c r="K205" s="110" t="str">
        <f t="shared" si="13"/>
        <v>Kernproces_Veiligheid en preventie_Beheer openbare veiligheid_Herstellen/opruimen van gevaarlijke situaties</v>
      </c>
      <c r="L205" s="109" t="e">
        <f>INDEX('4b. Resultaat stap 2'!E:E,MATCH($J205,'4b. Resultaat stap 2'!R:R,0))</f>
        <v>#N/A</v>
      </c>
      <c r="M205" s="109" t="e">
        <f>INDEX('4b. Resultaat stap 2'!$F:$F,MATCH(J205,'4b. Resultaat stap 2'!$R:$R,0))</f>
        <v>#N/A</v>
      </c>
      <c r="N205" s="109" t="e">
        <f>INDEX('4b. Resultaat stap 2'!G:G,MATCH($J205,'4b. Resultaat stap 2'!R:R,0))</f>
        <v>#N/A</v>
      </c>
      <c r="O205" s="109" t="e">
        <f>INDEX('4b. Resultaat stap 2'!H:H,MATCH($J205,'4b. Resultaat stap 2'!R:R,0))</f>
        <v>#N/A</v>
      </c>
      <c r="P205" s="109" t="e">
        <f>INDEX('4b. Resultaat stap 2'!I:I,MATCH($J205,'4b. Resultaat stap 2'!R:R,0))</f>
        <v>#N/A</v>
      </c>
      <c r="Q205" s="109" t="e">
        <f>INDEX('4b. Resultaat stap 2'!J:J,MATCH($J205,'4b. Resultaat stap 2'!R:R,0))</f>
        <v>#N/A</v>
      </c>
      <c r="R205" s="109" t="e">
        <f>INDEX('4b. Resultaat stap 2'!K:K,MATCH($J205,'4b. Resultaat stap 2'!R:R,0))</f>
        <v>#N/A</v>
      </c>
      <c r="S205" s="109" t="e">
        <f>INDEX('4b. Resultaat stap 2'!L:L,MATCH($J205,'4b. Resultaat stap 2'!R:R,0))</f>
        <v>#N/A</v>
      </c>
      <c r="T205" s="109" t="e">
        <f>INDEX('4b. Resultaat stap 2'!M:M,MATCH($J205,'4b. Resultaat stap 2'!R:R,0))</f>
        <v>#N/A</v>
      </c>
      <c r="U205" s="109" t="e">
        <f>INDEX('4b. Resultaat stap 2'!N:N,MATCH($J205,'4b. Resultaat stap 2'!R:R,0))</f>
        <v>#N/A</v>
      </c>
      <c r="V205" s="109" t="e">
        <f>INDEX('4b. Resultaat stap 2'!O:O,MATCH($J205,'4b. Resultaat stap 2'!R:R,0))</f>
        <v>#N/A</v>
      </c>
      <c r="W205" s="109" t="str">
        <f>INDEX('4c. Resultaat stap 3'!G:G,MATCH($K205,'4c. Resultaat stap 3'!T:T,0))</f>
        <v>Gemiddeld</v>
      </c>
      <c r="X205" s="109" t="str">
        <f>INDEX('4c. Resultaat stap 3'!H:H,MATCH($K205,'4c. Resultaat stap 3'!T:T,0))</f>
        <v>Opruimen van gevaarlijke situaties is essentieel, met aanzienlijke financiële impact bij verstoring (10-15% van de jaaromzet)</v>
      </c>
      <c r="Y205" s="109" t="str">
        <f>INDEX('4c. Resultaat stap 3'!I:I,MATCH($K205,'4c. Resultaat stap 3'!T:T,0))</f>
        <v>Kritiek</v>
      </c>
      <c r="Z205" s="109" t="str">
        <f>INDEX('4c. Resultaat stap 3'!J:J,MATCH($K205,'4c. Resultaat stap 3'!T:T,0))</f>
        <v>Gebrekkige uitvoering heeft zeer ernstige impact, continue negatieve berichtgeving en schandaalsfeer.</v>
      </c>
      <c r="AA205" s="109" t="str">
        <f>INDEX('4c. Resultaat stap 3'!K:K,MATCH($K205,'4c. Resultaat stap 3'!T:T,0))</f>
        <v>Groot</v>
      </c>
      <c r="AB205" s="109" t="str">
        <f>INDEX('4c. Resultaat stap 3'!L:L,MATCH($K205,'4c. Resultaat stap 3'!T:T,0))</f>
        <v>Bij onbeschikbaarheid of incorrecte informatie kunnen ernstige juridische gevolgen ontstaan door niet-naleving van veiligheidsvoorschriften.</v>
      </c>
      <c r="AC205" s="109" t="str">
        <f>INDEX('4c. Resultaat stap 3'!M:M,MATCH($K205,'4c. Resultaat stap 3'!T:T,0))</f>
        <v>Groot</v>
      </c>
      <c r="AD205" s="109" t="str">
        <f>INDEX('4c. Resultaat stap 3'!N:N,MATCH($K205,'4c. Resultaat stap 3'!T:T,0))</f>
        <v>Maximaal 72 uur onbeschikbaar zonder verstoring. Integriteitsproblemen veroorzaken ernstige verstoring bij het herstellen en opruimen van gevaarlijke situaties.</v>
      </c>
      <c r="AE205" s="109" t="str">
        <f>INDEX('4c. Resultaat stap 3'!O:O,MATCH($K205,'4c. Resultaat stap 3'!T:T,0))</f>
        <v>Kritiek</v>
      </c>
      <c r="AF205" s="109" t="str">
        <f>INDEX('4c. Resultaat stap 3'!P:P,MATCH($K205,'4c. Resultaat stap 3'!T:T,0))</f>
        <v>Beschikbaarheidsproblemen hebben een zeer ernstige impact op de snelle reactie en oplossing van gevaarlijke situaties, met meer dan 75% van gebruikers geïmpacteerd.</v>
      </c>
      <c r="AG205" s="109" t="str">
        <f>INDEX('4c. Resultaat stap 3'!Q:Q,MATCH($K205,'4c. Resultaat stap 3'!T:T,0))</f>
        <v>Kritiek</v>
      </c>
      <c r="AH205" s="109">
        <f t="shared" si="14"/>
        <v>2</v>
      </c>
      <c r="AI205" s="109" t="str">
        <f t="shared" si="15"/>
        <v>Kritiek</v>
      </c>
      <c r="AJ205" s="109" t="s">
        <v>198</v>
      </c>
      <c r="AK205" s="109"/>
      <c r="AL205" s="109" t="s">
        <v>2250</v>
      </c>
      <c r="AM205" s="109"/>
      <c r="AN205" s="109"/>
    </row>
    <row r="206" spans="1:40" ht="150" x14ac:dyDescent="0.25">
      <c r="A206" s="109" t="s">
        <v>13</v>
      </c>
      <c r="B206" s="109" t="s">
        <v>47</v>
      </c>
      <c r="C206" s="109" t="s">
        <v>20</v>
      </c>
      <c r="D206" s="109">
        <v>396</v>
      </c>
      <c r="E206" s="109" t="s">
        <v>511</v>
      </c>
      <c r="F206" s="10" t="s">
        <v>2257</v>
      </c>
      <c r="G206" s="79" t="s">
        <v>139</v>
      </c>
      <c r="H206" s="110" t="str">
        <f>INDEX('4a. Resultaat stap 1'!E:E,MATCH($J206,'4a. Resultaat stap 1'!I:I,0))</f>
        <v>Nee</v>
      </c>
      <c r="I206" s="110" t="e">
        <f>INDEX(Datavalidatie!$L$2:$L$28,MATCH(Table325[[#This Row],[CATEGORIE_DOMEIN_GROEP]],Datavalidatie!$K$2:$K$28,0))</f>
        <v>#N/A</v>
      </c>
      <c r="J206" s="110" t="str">
        <f t="shared" si="12"/>
        <v>Kernproces_Veiligheid en preventie_Beheer publiek relevante informatie</v>
      </c>
      <c r="K206" s="110" t="str">
        <f t="shared" si="13"/>
        <v>Kernproces_Veiligheid en preventie_Beheer publiek relevante informatie_Beheren van epidemiologische gegevens</v>
      </c>
      <c r="L206" s="109" t="str">
        <f>INDEX('4b. Resultaat stap 2'!E:E,MATCH($J206,'4b. Resultaat stap 2'!R:R,0))</f>
        <v>Laag</v>
      </c>
      <c r="M206" s="109" t="str">
        <f>INDEX('4b. Resultaat stap 2'!$F:$F,MATCH(J206,'4b. Resultaat stap 2'!$R:$R,0))</f>
        <v>Beperkte directe financiële gevolgen, hoewel belangrijk voor publieke informatie.</v>
      </c>
      <c r="N206" s="109" t="str">
        <f>INDEX('4b. Resultaat stap 2'!G:G,MATCH($J206,'4b. Resultaat stap 2'!R:R,0))</f>
        <v>Gemiddeld</v>
      </c>
      <c r="O206" s="109" t="str">
        <f>INDEX('4b. Resultaat stap 2'!H:H,MATCH($J206,'4b. Resultaat stap 2'!R:R,0))</f>
        <v>De onbeschikbaarheid, lekkage of aanpassing van informatie heeft een aanzienlijke impact op de reputatie van het lokaal bestuur. Dit zal éénmalige negatieve berichtgeving in de pers met zich meebrengen.</v>
      </c>
      <c r="P206" s="109" t="str">
        <f>INDEX('4b. Resultaat stap 2'!I:I,MATCH($J206,'4b. Resultaat stap 2'!R:R,0))</f>
        <v>Kritiek</v>
      </c>
      <c r="Q206" s="109" t="str">
        <f>INDEX('4b. Resultaat stap 2'!J:J,MATCH($J206,'4b. Resultaat stap 2'!R:R,0))</f>
        <v xml:space="preserve"> De onbeschikbaarheid, lekkage of aanpassing van de informatie brengt zeer ernstige juridische gevolgen voor het lokaal bestuur met zich mee en kan zich vertalen in een juridische vervolging.</v>
      </c>
      <c r="R206" s="109" t="str">
        <f>INDEX('4b. Resultaat stap 2'!K:K,MATCH($J206,'4b. Resultaat stap 2'!R:R,0))</f>
        <v>Gemiddeld</v>
      </c>
      <c r="S206" s="109" t="str">
        <f>INDEX('4b. Resultaat stap 2'!L:L,MATCH($J206,'4b. Resultaat stap 2'!R:R,0))</f>
        <v>De onbeschikbaarheid, lekkage of aanpassing van informatie veroorzaakt een aanzienlijke verstoring van de dienstverlening. Het proces kan maximaal één week onbeschikbaar zijn zonder gevolgen voor de dienstverlening.</v>
      </c>
      <c r="T206" s="109" t="str">
        <f>INDEX('4b. Resultaat stap 2'!M:M,MATCH($J206,'4b. Resultaat stap 2'!R:R,0))</f>
        <v>Groot</v>
      </c>
      <c r="U206" s="109" t="str">
        <f>INDEX('4b. Resultaat stap 2'!N:N,MATCH($J206,'4b. Resultaat stap 2'!R:R,0))</f>
        <v>De onbeschikbaarheid of incorrectheid van informatie heeft ernstige impact op de veiligheid, met blijvende impact voor gebruikers en maximaal 75% van de gebruikers geïmpacteerd.</v>
      </c>
      <c r="V206" s="109" t="str">
        <f>INDEX('4b. Resultaat stap 2'!O:O,MATCH($J206,'4b. Resultaat stap 2'!R:R,0))</f>
        <v>Kritiek</v>
      </c>
      <c r="W206" s="109" t="str">
        <f>INDEX('4c. Resultaat stap 3'!G:G,MATCH($K206,'4c. Resultaat stap 3'!T:T,0))</f>
        <v>Laag</v>
      </c>
      <c r="X206" s="109" t="str">
        <f>INDEX('4c. Resultaat stap 3'!H:H,MATCH($K206,'4c. Resultaat stap 3'!T:T,0))</f>
        <v>Het beheren van epidemiologische gegevens is belangrijk voor de volksgezondheid en preventie. Problemen met informatie kunnen leiden tot beperkte financiële gevolgen, zoals administratieve kosten en vertragingen, met financiële schade van 5-10% van de jaaromzet.</v>
      </c>
      <c r="Y206" s="109" t="str">
        <f>INDEX('4c. Resultaat stap 3'!I:I,MATCH($K206,'4c. Resultaat stap 3'!T:T,0))</f>
        <v>Groot</v>
      </c>
      <c r="Z206" s="109" t="str">
        <f>INDEX('4c. Resultaat stap 3'!J:J,MATCH($K206,'4c. Resultaat stap 3'!T:T,0))</f>
        <v>Problemen met beschikbaarheid, betrouwbaarheid of integriteit van informatie kunnen leiden tot ernstige reputatieschade, resulterend in enkele dagen negatieve berichtgeving. Dit proces is cruciaal voor de volksgezondheid en veiligheid.</v>
      </c>
      <c r="AA206" s="109" t="str">
        <f>INDEX('4c. Resultaat stap 3'!K:K,MATCH($K206,'4c. Resultaat stap 3'!T:T,0))</f>
        <v>Kritiek</v>
      </c>
      <c r="AB206" s="109" t="str">
        <f>INDEX('4c. Resultaat stap 3'!L:L,MATCH($K206,'4c. Resultaat stap 3'!T:T,0))</f>
        <v>De onbeschikbaarheid, lekkage of aanpassing van informatie kan leiden tot zeer ernstige juridische gevolgen zoals juridische vervolging, gezien het belang van correcte epidemiologische gegevens voor volksgezondheid en wettelijke naleving.</v>
      </c>
      <c r="AC206" s="109" t="str">
        <f>INDEX('4c. Resultaat stap 3'!M:M,MATCH($K206,'4c. Resultaat stap 3'!T:T,0))</f>
        <v>Kritiek</v>
      </c>
      <c r="AD206" s="109" t="str">
        <f>INDEX('4c. Resultaat stap 3'!N:N,MATCH($K206,'4c. Resultaat stap 3'!T:T,0))</f>
        <v>De onbeschikbaarheid, lekkage of aanpassing van informatie kan leiden tot zeer ernstige verstoringen in de volksgezondheid en veiligheid, wat directe negatieve gevolgen heeft voor de monitoring en controle van epidemieën en de gezondheid van de bevolking.</v>
      </c>
      <c r="AE206" s="109" t="str">
        <f>INDEX('4c. Resultaat stap 3'!O:O,MATCH($K206,'4c. Resultaat stap 3'!T:T,0))</f>
        <v>Kritiek</v>
      </c>
      <c r="AF206" s="109" t="str">
        <f>INDEX('4c. Resultaat stap 3'!P:P,MATCH($K206,'4c. Resultaat stap 3'!T:T,0))</f>
        <v>De onbeschikbaarheid, lekkage of aanpassing van informatie in dit proces kan leiden tot zeer ernstige verstoringen in de volksgezondheid en epidemiologische monitoring, waarbij meer dan 75% van de gebruikers (burgers en gezondheidsorganisaties) wordt geïmpacteerd. Een compensatie voor gebruikers is onmogelijk.</v>
      </c>
      <c r="AG206" s="109" t="str">
        <f>INDEX('4c. Resultaat stap 3'!Q:Q,MATCH($K206,'4c. Resultaat stap 3'!T:T,0))</f>
        <v>Kritiek</v>
      </c>
      <c r="AH206" s="109">
        <f t="shared" si="14"/>
        <v>3</v>
      </c>
      <c r="AI206" s="109" t="str">
        <f t="shared" si="15"/>
        <v>Kritiek</v>
      </c>
      <c r="AJ206" s="109" t="s">
        <v>198</v>
      </c>
      <c r="AK206" s="109"/>
      <c r="AL206" s="109" t="s">
        <v>2250</v>
      </c>
      <c r="AM206" s="109"/>
      <c r="AN206" s="109"/>
    </row>
    <row r="207" spans="1:40" ht="180" x14ac:dyDescent="0.25">
      <c r="A207" s="109" t="s">
        <v>13</v>
      </c>
      <c r="B207" s="109" t="s">
        <v>47</v>
      </c>
      <c r="C207" s="109" t="s">
        <v>50</v>
      </c>
      <c r="D207" s="109">
        <v>184</v>
      </c>
      <c r="E207" s="10" t="s">
        <v>514</v>
      </c>
      <c r="F207" s="10" t="s">
        <v>2257</v>
      </c>
      <c r="G207" s="79" t="s">
        <v>139</v>
      </c>
      <c r="H207" s="110" t="str">
        <f>INDEX('4a. Resultaat stap 1'!E:E,MATCH($J207,'4a. Resultaat stap 1'!I:I,0))</f>
        <v>Nee</v>
      </c>
      <c r="I207" s="110" t="e">
        <f>INDEX(Datavalidatie!$L$2:$L$28,MATCH(Table325[[#This Row],[CATEGORIE_DOMEIN_GROEP]],Datavalidatie!$K$2:$K$28,0))</f>
        <v>#N/A</v>
      </c>
      <c r="J207" s="110" t="str">
        <f t="shared" si="12"/>
        <v>Kernproces_Veiligheid en preventie_Beheer tijdelijke inname openbaar domein</v>
      </c>
      <c r="K207" s="110" t="str">
        <f t="shared" si="13"/>
        <v>Kernproces_Veiligheid en preventie_Beheer tijdelijke inname openbaar domein_Beheren van vergunning tijdelijke inname openbaar domein (bv aanvraag stelling)</v>
      </c>
      <c r="L207" s="109" t="str">
        <f>INDEX('4b. Resultaat stap 2'!E:E,MATCH($J207,'4b. Resultaat stap 2'!R:R,0))</f>
        <v>Laag</v>
      </c>
      <c r="M207" s="109" t="str">
        <f>INDEX('4b. Resultaat stap 2'!$F:$F,MATCH(J207,'4b. Resultaat stap 2'!$R:$R,0))</f>
        <v xml:space="preserve">Beperkte directe financiële schade, hoewel belangrijk voor vergunningen. </v>
      </c>
      <c r="N207" s="109" t="str">
        <f>INDEX('4b. Resultaat stap 2'!G:G,MATCH($J207,'4b. Resultaat stap 2'!R:R,0))</f>
        <v>Groot</v>
      </c>
      <c r="O207" s="109" t="str">
        <f>INDEX('4b. Resultaat stap 2'!H:H,MATCH($J207,'4b. Resultaat stap 2'!R:R,0))</f>
        <v>De onbeschikbaarheid, lekkage of aanpassing van informatie heeft een ernstige impact op de reputatie van het lokaal bestuur. Dit zal enkele dagen een negatieve berichtgeving in de pers met zich meebrengen.</v>
      </c>
      <c r="P207" s="109" t="str">
        <f>INDEX('4b. Resultaat stap 2'!I:I,MATCH($J207,'4b. Resultaat stap 2'!R:R,0))</f>
        <v>Groot</v>
      </c>
      <c r="Q207" s="109" t="str">
        <f>INDEX('4b. Resultaat stap 2'!J:J,MATCH($J207,'4b. Resultaat stap 2'!R:R,0))</f>
        <v>De onbeschikbaarheid, lekkage of aanpassing van informatie kan leiden tot ernstige juridische gevolgen zoals boetes.</v>
      </c>
      <c r="R207" s="109" t="str">
        <f>INDEX('4b. Resultaat stap 2'!K:K,MATCH($J207,'4b. Resultaat stap 2'!R:R,0))</f>
        <v>Kritiek</v>
      </c>
      <c r="S207" s="109" t="str">
        <f>INDEX('4b. Resultaat stap 2'!L:L,MATCH($J207,'4b. Resultaat stap 2'!R:R,0))</f>
        <v>De onbeschikbaarheid, lekkage of aanpassing van informatie veroorzaakt een zeer ernstige verstoring van de dienstverlening. Het proces kan maximaal 24 uur onbeschikbaar zijn zonder gevolgen voor de dienstverlening.</v>
      </c>
      <c r="T207" s="109" t="str">
        <f>INDEX('4b. Resultaat stap 2'!M:M,MATCH($J207,'4b. Resultaat stap 2'!R:R,0))</f>
        <v>Gemiddeld</v>
      </c>
      <c r="U207" s="109" t="str">
        <f>INDEX('4b. Resultaat stap 2'!N:N,MATCH($J207,'4b. Resultaat stap 2'!R:R,0))</f>
        <v>De onbeschikbaarheid of incorrectheid van informatie kan aanzienlijke impact hebben op de tijdelijke inname van openbaar domein, met financiële schade voor gebruikers.</v>
      </c>
      <c r="V207" s="109" t="str">
        <f>INDEX('4b. Resultaat stap 2'!O:O,MATCH($J207,'4b. Resultaat stap 2'!R:R,0))</f>
        <v>Kritiek</v>
      </c>
      <c r="W207" s="109" t="str">
        <f>INDEX('4c. Resultaat stap 3'!G:G,MATCH($K207,'4c. Resultaat stap 3'!T:T,0))</f>
        <v>Laag</v>
      </c>
      <c r="X207" s="109" t="str">
        <f>INDEX('4c. Resultaat stap 3'!H:H,MATCH($K207,'4c. Resultaat stap 3'!T:T,0))</f>
        <v>Het beheren van vergunningen voor tijdelijke inname van openbaar domein is belangrijk voor de veiligheid en organisatie van openbare ruimtes. Problemen met beschikbaarheid, betrouwbaarheid of integriteit van informatie kunnen leiden tot beperkte financiële gevolgen, zoals administratieve kosten en vertragingen, met financiële schade van 5-10% van de jaaromzet.</v>
      </c>
      <c r="Y207" s="109" t="str">
        <f>INDEX('4c. Resultaat stap 3'!I:I,MATCH($K207,'4c. Resultaat stap 3'!T:T,0))</f>
        <v>Groot</v>
      </c>
      <c r="Z207" s="109" t="str">
        <f>INDEX('4c. Resultaat stap 3'!J:J,MATCH($K207,'4c. Resultaat stap 3'!T:T,0))</f>
        <v>Problemen met beschikbaarheid, betrouwbaarheid of integriteit van informatie kunnen leiden tot ernstige reputatieschade, resulterend in enkele dagen negatieve berichtgeving. Dit proces is cruciaal voor de veiligheid en organisatie van het openbaar domein, en fouten kunnen direct invloed hebben op de veiligheid en het vertrouwen van de burgers.</v>
      </c>
      <c r="AA207" s="109" t="str">
        <f>INDEX('4c. Resultaat stap 3'!K:K,MATCH($K207,'4c. Resultaat stap 3'!T:T,0))</f>
        <v>Groot</v>
      </c>
      <c r="AB207" s="109" t="str">
        <f>INDEX('4c. Resultaat stap 3'!L:L,MATCH($K207,'4c. Resultaat stap 3'!T:T,0))</f>
        <v>De onbeschikbaarheid, lekkage of aanpassing van informatie kan leiden tot ernstige juridische gevolgen zoals boetes, gezien het belang van correcte vergunningen voor tijdelijke inname van openbaar domein voor veiligheid en wettelijke naleving.</v>
      </c>
      <c r="AC207" s="109" t="str">
        <f>INDEX('4c. Resultaat stap 3'!M:M,MATCH($K207,'4c. Resultaat stap 3'!T:T,0))</f>
        <v>Groot</v>
      </c>
      <c r="AD207" s="109" t="str">
        <f>INDEX('4c. Resultaat stap 3'!N:N,MATCH($K207,'4c. Resultaat stap 3'!T:T,0))</f>
        <v>De onbeschikbaarheid, lekkage of aanpassing van informatie kan leiden tot ernstige verstoringen in de veiligheid en toegankelijkheid van het openbaar domein. Dit kan directe negatieve gevolgen hebben voor de veiligheid van burgers en de efficiëntie van openbare werken en evenementen.</v>
      </c>
      <c r="AE207" s="109" t="str">
        <f>INDEX('4c. Resultaat stap 3'!O:O,MATCH($K207,'4c. Resultaat stap 3'!T:T,0))</f>
        <v>Gemiddeld</v>
      </c>
      <c r="AF207" s="109" t="str">
        <f>INDEX('4c. Resultaat stap 3'!P:P,MATCH($K207,'4c. Resultaat stap 3'!T:T,0))</f>
        <v>De onbeschikbaarheid, lekkage of aanpassing van informatie in dit proces kan leiden tot aanzienlijke verstoringen in de planning en uitvoering van tijdelijke inname van het openbaar domein, waarbij tot 50% van de gebruikers (burgers en organisaties) wordt geïmpacteerd. Er is financiële schade voor gebruikers.</v>
      </c>
      <c r="AG207" s="109" t="str">
        <f>INDEX('4c. Resultaat stap 3'!Q:Q,MATCH($K207,'4c. Resultaat stap 3'!T:T,0))</f>
        <v>Groot</v>
      </c>
      <c r="AH207" s="109">
        <f t="shared" si="14"/>
        <v>0</v>
      </c>
      <c r="AI207" s="109" t="str">
        <f t="shared" si="15"/>
        <v>Niet kritiek</v>
      </c>
      <c r="AJ207" s="109" t="s">
        <v>198</v>
      </c>
      <c r="AK207" s="109"/>
      <c r="AL207" s="109" t="s">
        <v>2250</v>
      </c>
      <c r="AM207" s="109"/>
      <c r="AN207" s="109"/>
    </row>
    <row r="208" spans="1:40" ht="105" x14ac:dyDescent="0.25">
      <c r="A208" s="109" t="s">
        <v>13</v>
      </c>
      <c r="B208" s="109" t="s">
        <v>47</v>
      </c>
      <c r="C208" s="109" t="s">
        <v>51</v>
      </c>
      <c r="D208" s="109">
        <v>187</v>
      </c>
      <c r="E208" s="10" t="s">
        <v>583</v>
      </c>
      <c r="F208" s="10" t="s">
        <v>2257</v>
      </c>
      <c r="G208" s="79" t="s">
        <v>139</v>
      </c>
      <c r="H208" s="110" t="str">
        <f>INDEX('4a. Resultaat stap 1'!E:E,MATCH($J208,'4a. Resultaat stap 1'!I:I,0))</f>
        <v>Nee</v>
      </c>
      <c r="I208" s="110" t="e">
        <f>INDEX(Datavalidatie!$L$2:$L$28,MATCH(Table325[[#This Row],[CATEGORIE_DOMEIN_GROEP]],Datavalidatie!$K$2:$K$28,0))</f>
        <v>#N/A</v>
      </c>
      <c r="J208" s="110" t="str">
        <f t="shared" si="12"/>
        <v>Kernproces_Veiligheid en preventie_Coördineren gemeentelijk wijkoverleg, gemeentschapswachten en BIN's</v>
      </c>
      <c r="K208" s="110" t="str">
        <f t="shared" si="13"/>
        <v>Kernproces_Veiligheid en preventie_Coördineren gemeentelijk wijkoverleg, gemeentschapswachten en BIN's_Coördineren van gemeenschapswachten</v>
      </c>
      <c r="L208" s="109" t="str">
        <f>INDEX('4b. Resultaat stap 2'!E:E,MATCH($J208,'4b. Resultaat stap 2'!R:R,0))</f>
        <v>Laag</v>
      </c>
      <c r="M208" s="109" t="str">
        <f>INDEX('4b. Resultaat stap 2'!$F:$F,MATCH(J208,'4b. Resultaat stap 2'!$R:$R,0))</f>
        <v>Beperkte directe financiële gevolgen, hoewel belangrijk voor veiligheid en preventie.</v>
      </c>
      <c r="N208" s="109" t="str">
        <f>INDEX('4b. Resultaat stap 2'!G:G,MATCH($J208,'4b. Resultaat stap 2'!R:R,0))</f>
        <v>Gemiddeld</v>
      </c>
      <c r="O208" s="109" t="str">
        <f>INDEX('4b. Resultaat stap 2'!H:H,MATCH($J208,'4b. Resultaat stap 2'!R:R,0))</f>
        <v>De onbeschikbaarheid, lekkage of aanpassing van informatie heeft een aanzienlijke impact op de reputatie van het lokaal bestuur. Dit zal éénmalige negatieve berichtgeving in de pers met zich meebrengen.</v>
      </c>
      <c r="P208" s="109" t="str">
        <f>INDEX('4b. Resultaat stap 2'!I:I,MATCH($J208,'4b. Resultaat stap 2'!R:R,0))</f>
        <v>Laag</v>
      </c>
      <c r="Q208" s="109" t="str">
        <f>INDEX('4b. Resultaat stap 2'!J:J,MATCH($J208,'4b. Resultaat stap 2'!R:R,0))</f>
        <v>De onbeschikbaarheid, lekkage of aanpassing van informatie kan leiden tot organisatorische problemen, maar heeft beperkte juridische gevolgen.</v>
      </c>
      <c r="R208" s="109" t="str">
        <f>INDEX('4b. Resultaat stap 2'!K:K,MATCH($J208,'4b. Resultaat stap 2'!R:R,0))</f>
        <v>Gemiddeld</v>
      </c>
      <c r="S208" s="109" t="str">
        <f>INDEX('4b. Resultaat stap 2'!L:L,MATCH($J208,'4b. Resultaat stap 2'!R:R,0))</f>
        <v>De onbeschikbaarheid, lekkage of aanpassing van informatie veroorzaakt een aanzienlijke verstoring van de dienstverlening. Het proces kan maximaal één week onbeschikbaar zijn zonder gevolgen voor de dienstverlening.</v>
      </c>
      <c r="T208" s="109" t="str">
        <f>INDEX('4b. Resultaat stap 2'!M:M,MATCH($J208,'4b. Resultaat stap 2'!R:R,0))</f>
        <v>Gemiddeld</v>
      </c>
      <c r="U208" s="109" t="str">
        <f>INDEX('4b. Resultaat stap 2'!N:N,MATCH($J208,'4b. Resultaat stap 2'!R:R,0))</f>
        <v>De onbeschikbaarheid of incorrectheid van informatie kan aanzienlijke impact hebben op de veiligheid en preventie, met financiële schade voor gebruikers.</v>
      </c>
      <c r="V208" s="109" t="str">
        <f>INDEX('4b. Resultaat stap 2'!O:O,MATCH($J208,'4b. Resultaat stap 2'!R:R,0))</f>
        <v>Gemiddeld</v>
      </c>
      <c r="W208" s="109" t="e">
        <f>INDEX('4c. Resultaat stap 3'!G:G,MATCH($K208,'4c. Resultaat stap 3'!T:T,0))</f>
        <v>#N/A</v>
      </c>
      <c r="X208" s="109" t="e">
        <f>INDEX('4c. Resultaat stap 3'!H:H,MATCH($K208,'4c. Resultaat stap 3'!T:T,0))</f>
        <v>#N/A</v>
      </c>
      <c r="Y208" s="109" t="e">
        <f>INDEX('4c. Resultaat stap 3'!I:I,MATCH($K208,'4c. Resultaat stap 3'!T:T,0))</f>
        <v>#N/A</v>
      </c>
      <c r="Z208" s="109" t="e">
        <f>INDEX('4c. Resultaat stap 3'!J:J,MATCH($K208,'4c. Resultaat stap 3'!T:T,0))</f>
        <v>#N/A</v>
      </c>
      <c r="AA208" s="109" t="e">
        <f>INDEX('4c. Resultaat stap 3'!K:K,MATCH($K208,'4c. Resultaat stap 3'!T:T,0))</f>
        <v>#N/A</v>
      </c>
      <c r="AB208" s="109" t="e">
        <f>INDEX('4c. Resultaat stap 3'!L:L,MATCH($K208,'4c. Resultaat stap 3'!T:T,0))</f>
        <v>#N/A</v>
      </c>
      <c r="AC208" s="109" t="e">
        <f>INDEX('4c. Resultaat stap 3'!M:M,MATCH($K208,'4c. Resultaat stap 3'!T:T,0))</f>
        <v>#N/A</v>
      </c>
      <c r="AD208" s="109" t="e">
        <f>INDEX('4c. Resultaat stap 3'!N:N,MATCH($K208,'4c. Resultaat stap 3'!T:T,0))</f>
        <v>#N/A</v>
      </c>
      <c r="AE208" s="109" t="e">
        <f>INDEX('4c. Resultaat stap 3'!O:O,MATCH($K208,'4c. Resultaat stap 3'!T:T,0))</f>
        <v>#N/A</v>
      </c>
      <c r="AF208" s="109" t="e">
        <f>INDEX('4c. Resultaat stap 3'!P:P,MATCH($K208,'4c. Resultaat stap 3'!T:T,0))</f>
        <v>#N/A</v>
      </c>
      <c r="AG208" s="109" t="e">
        <f>INDEX('4c. Resultaat stap 3'!Q:Q,MATCH($K208,'4c. Resultaat stap 3'!T:T,0))</f>
        <v>#N/A</v>
      </c>
      <c r="AH208" s="109">
        <f t="shared" si="14"/>
        <v>0</v>
      </c>
      <c r="AI208" s="109" t="str">
        <f t="shared" si="15"/>
        <v>Niet kritiek</v>
      </c>
      <c r="AJ208" s="109" t="s">
        <v>198</v>
      </c>
      <c r="AK208" s="109"/>
      <c r="AL208" s="109" t="s">
        <v>2250</v>
      </c>
      <c r="AM208" s="109"/>
      <c r="AN208" s="109"/>
    </row>
    <row r="209" spans="1:40" ht="105" x14ac:dyDescent="0.25">
      <c r="A209" s="109" t="s">
        <v>13</v>
      </c>
      <c r="B209" s="109" t="s">
        <v>47</v>
      </c>
      <c r="C209" s="109" t="s">
        <v>51</v>
      </c>
      <c r="D209" s="109">
        <v>188</v>
      </c>
      <c r="E209" s="10" t="s">
        <v>584</v>
      </c>
      <c r="F209" s="10" t="s">
        <v>2257</v>
      </c>
      <c r="G209" s="79" t="s">
        <v>139</v>
      </c>
      <c r="H209" s="110" t="str">
        <f>INDEX('4a. Resultaat stap 1'!E:E,MATCH($J209,'4a. Resultaat stap 1'!I:I,0))</f>
        <v>Nee</v>
      </c>
      <c r="I209" s="110" t="e">
        <f>INDEX(Datavalidatie!$L$2:$L$28,MATCH(Table325[[#This Row],[CATEGORIE_DOMEIN_GROEP]],Datavalidatie!$K$2:$K$28,0))</f>
        <v>#N/A</v>
      </c>
      <c r="J209" s="110" t="str">
        <f t="shared" si="12"/>
        <v>Kernproces_Veiligheid en preventie_Coördineren gemeentelijk wijkoverleg, gemeentschapswachten en BIN's</v>
      </c>
      <c r="K209" s="110" t="str">
        <f t="shared" si="13"/>
        <v>Kernproces_Veiligheid en preventie_Coördineren gemeentelijk wijkoverleg, gemeentschapswachten en BIN's_Coördineren van Buurt Informatie Netwerken (BIN's)</v>
      </c>
      <c r="L209" s="109" t="str">
        <f>INDEX('4b. Resultaat stap 2'!E:E,MATCH($J209,'4b. Resultaat stap 2'!R:R,0))</f>
        <v>Laag</v>
      </c>
      <c r="M209" s="109" t="str">
        <f>INDEX('4b. Resultaat stap 2'!$F:$F,MATCH(J209,'4b. Resultaat stap 2'!$R:$R,0))</f>
        <v>Beperkte directe financiële gevolgen, hoewel belangrijk voor veiligheid en preventie.</v>
      </c>
      <c r="N209" s="109" t="str">
        <f>INDEX('4b. Resultaat stap 2'!G:G,MATCH($J209,'4b. Resultaat stap 2'!R:R,0))</f>
        <v>Gemiddeld</v>
      </c>
      <c r="O209" s="109" t="str">
        <f>INDEX('4b. Resultaat stap 2'!H:H,MATCH($J209,'4b. Resultaat stap 2'!R:R,0))</f>
        <v>De onbeschikbaarheid, lekkage of aanpassing van informatie heeft een aanzienlijke impact op de reputatie van het lokaal bestuur. Dit zal éénmalige negatieve berichtgeving in de pers met zich meebrengen.</v>
      </c>
      <c r="P209" s="109" t="str">
        <f>INDEX('4b. Resultaat stap 2'!I:I,MATCH($J209,'4b. Resultaat stap 2'!R:R,0))</f>
        <v>Laag</v>
      </c>
      <c r="Q209" s="109" t="str">
        <f>INDEX('4b. Resultaat stap 2'!J:J,MATCH($J209,'4b. Resultaat stap 2'!R:R,0))</f>
        <v>De onbeschikbaarheid, lekkage of aanpassing van informatie kan leiden tot organisatorische problemen, maar heeft beperkte juridische gevolgen.</v>
      </c>
      <c r="R209" s="109" t="str">
        <f>INDEX('4b. Resultaat stap 2'!K:K,MATCH($J209,'4b. Resultaat stap 2'!R:R,0))</f>
        <v>Gemiddeld</v>
      </c>
      <c r="S209" s="109" t="str">
        <f>INDEX('4b. Resultaat stap 2'!L:L,MATCH($J209,'4b. Resultaat stap 2'!R:R,0))</f>
        <v>De onbeschikbaarheid, lekkage of aanpassing van informatie veroorzaakt een aanzienlijke verstoring van de dienstverlening. Het proces kan maximaal één week onbeschikbaar zijn zonder gevolgen voor de dienstverlening.</v>
      </c>
      <c r="T209" s="109" t="str">
        <f>INDEX('4b. Resultaat stap 2'!M:M,MATCH($J209,'4b. Resultaat stap 2'!R:R,0))</f>
        <v>Gemiddeld</v>
      </c>
      <c r="U209" s="109" t="str">
        <f>INDEX('4b. Resultaat stap 2'!N:N,MATCH($J209,'4b. Resultaat stap 2'!R:R,0))</f>
        <v>De onbeschikbaarheid of incorrectheid van informatie kan aanzienlijke impact hebben op de veiligheid en preventie, met financiële schade voor gebruikers.</v>
      </c>
      <c r="V209" s="109" t="str">
        <f>INDEX('4b. Resultaat stap 2'!O:O,MATCH($J209,'4b. Resultaat stap 2'!R:R,0))</f>
        <v>Gemiddeld</v>
      </c>
      <c r="W209" s="109" t="e">
        <f>INDEX('4c. Resultaat stap 3'!G:G,MATCH($K209,'4c. Resultaat stap 3'!T:T,0))</f>
        <v>#N/A</v>
      </c>
      <c r="X209" s="109" t="e">
        <f>INDEX('4c. Resultaat stap 3'!H:H,MATCH($K209,'4c. Resultaat stap 3'!T:T,0))</f>
        <v>#N/A</v>
      </c>
      <c r="Y209" s="109" t="e">
        <f>INDEX('4c. Resultaat stap 3'!I:I,MATCH($K209,'4c. Resultaat stap 3'!T:T,0))</f>
        <v>#N/A</v>
      </c>
      <c r="Z209" s="109" t="e">
        <f>INDEX('4c. Resultaat stap 3'!J:J,MATCH($K209,'4c. Resultaat stap 3'!T:T,0))</f>
        <v>#N/A</v>
      </c>
      <c r="AA209" s="109" t="e">
        <f>INDEX('4c. Resultaat stap 3'!K:K,MATCH($K209,'4c. Resultaat stap 3'!T:T,0))</f>
        <v>#N/A</v>
      </c>
      <c r="AB209" s="109" t="e">
        <f>INDEX('4c. Resultaat stap 3'!L:L,MATCH($K209,'4c. Resultaat stap 3'!T:T,0))</f>
        <v>#N/A</v>
      </c>
      <c r="AC209" s="109" t="e">
        <f>INDEX('4c. Resultaat stap 3'!M:M,MATCH($K209,'4c. Resultaat stap 3'!T:T,0))</f>
        <v>#N/A</v>
      </c>
      <c r="AD209" s="109" t="e">
        <f>INDEX('4c. Resultaat stap 3'!N:N,MATCH($K209,'4c. Resultaat stap 3'!T:T,0))</f>
        <v>#N/A</v>
      </c>
      <c r="AE209" s="109" t="e">
        <f>INDEX('4c. Resultaat stap 3'!O:O,MATCH($K209,'4c. Resultaat stap 3'!T:T,0))</f>
        <v>#N/A</v>
      </c>
      <c r="AF209" s="109" t="e">
        <f>INDEX('4c. Resultaat stap 3'!P:P,MATCH($K209,'4c. Resultaat stap 3'!T:T,0))</f>
        <v>#N/A</v>
      </c>
      <c r="AG209" s="109" t="e">
        <f>INDEX('4c. Resultaat stap 3'!Q:Q,MATCH($K209,'4c. Resultaat stap 3'!T:T,0))</f>
        <v>#N/A</v>
      </c>
      <c r="AH209" s="109">
        <f t="shared" si="14"/>
        <v>0</v>
      </c>
      <c r="AI209" s="109" t="str">
        <f t="shared" si="15"/>
        <v>Niet kritiek</v>
      </c>
      <c r="AJ209" s="109" t="s">
        <v>198</v>
      </c>
      <c r="AK209" s="109"/>
      <c r="AL209" s="109" t="s">
        <v>2250</v>
      </c>
      <c r="AM209" s="109"/>
      <c r="AN209" s="109"/>
    </row>
    <row r="210" spans="1:40" ht="105" x14ac:dyDescent="0.25">
      <c r="A210" s="109" t="s">
        <v>13</v>
      </c>
      <c r="B210" s="109" t="s">
        <v>47</v>
      </c>
      <c r="C210" s="109" t="s">
        <v>51</v>
      </c>
      <c r="D210" s="109">
        <v>189</v>
      </c>
      <c r="E210" s="10" t="s">
        <v>585</v>
      </c>
      <c r="F210" s="10" t="s">
        <v>2257</v>
      </c>
      <c r="G210" s="79" t="s">
        <v>139</v>
      </c>
      <c r="H210" s="110" t="str">
        <f>INDEX('4a. Resultaat stap 1'!E:E,MATCH($J210,'4a. Resultaat stap 1'!I:I,0))</f>
        <v>Nee</v>
      </c>
      <c r="I210" s="110" t="e">
        <f>INDEX(Datavalidatie!$L$2:$L$28,MATCH(Table325[[#This Row],[CATEGORIE_DOMEIN_GROEP]],Datavalidatie!$K$2:$K$28,0))</f>
        <v>#N/A</v>
      </c>
      <c r="J210" s="110" t="str">
        <f t="shared" si="12"/>
        <v>Kernproces_Veiligheid en preventie_Coördineren gemeentelijk wijkoverleg, gemeentschapswachten en BIN's</v>
      </c>
      <c r="K210" s="110" t="str">
        <f t="shared" si="13"/>
        <v>Kernproces_Veiligheid en preventie_Coördineren gemeentelijk wijkoverleg, gemeentschapswachten en BIN's_Coördineren van wijkmanagers en wijkcentra als aanspreekpunten voor de wijkbewoners</v>
      </c>
      <c r="L210" s="109" t="str">
        <f>INDEX('4b. Resultaat stap 2'!E:E,MATCH($J210,'4b. Resultaat stap 2'!R:R,0))</f>
        <v>Laag</v>
      </c>
      <c r="M210" s="109" t="str">
        <f>INDEX('4b. Resultaat stap 2'!$F:$F,MATCH(J210,'4b. Resultaat stap 2'!$R:$R,0))</f>
        <v>Beperkte directe financiële gevolgen, hoewel belangrijk voor veiligheid en preventie.</v>
      </c>
      <c r="N210" s="109" t="str">
        <f>INDEX('4b. Resultaat stap 2'!G:G,MATCH($J210,'4b. Resultaat stap 2'!R:R,0))</f>
        <v>Gemiddeld</v>
      </c>
      <c r="O210" s="109" t="str">
        <f>INDEX('4b. Resultaat stap 2'!H:H,MATCH($J210,'4b. Resultaat stap 2'!R:R,0))</f>
        <v>De onbeschikbaarheid, lekkage of aanpassing van informatie heeft een aanzienlijke impact op de reputatie van het lokaal bestuur. Dit zal éénmalige negatieve berichtgeving in de pers met zich meebrengen.</v>
      </c>
      <c r="P210" s="109" t="str">
        <f>INDEX('4b. Resultaat stap 2'!I:I,MATCH($J210,'4b. Resultaat stap 2'!R:R,0))</f>
        <v>Laag</v>
      </c>
      <c r="Q210" s="109" t="str">
        <f>INDEX('4b. Resultaat stap 2'!J:J,MATCH($J210,'4b. Resultaat stap 2'!R:R,0))</f>
        <v>De onbeschikbaarheid, lekkage of aanpassing van informatie kan leiden tot organisatorische problemen, maar heeft beperkte juridische gevolgen.</v>
      </c>
      <c r="R210" s="109" t="str">
        <f>INDEX('4b. Resultaat stap 2'!K:K,MATCH($J210,'4b. Resultaat stap 2'!R:R,0))</f>
        <v>Gemiddeld</v>
      </c>
      <c r="S210" s="109" t="str">
        <f>INDEX('4b. Resultaat stap 2'!L:L,MATCH($J210,'4b. Resultaat stap 2'!R:R,0))</f>
        <v>De onbeschikbaarheid, lekkage of aanpassing van informatie veroorzaakt een aanzienlijke verstoring van de dienstverlening. Het proces kan maximaal één week onbeschikbaar zijn zonder gevolgen voor de dienstverlening.</v>
      </c>
      <c r="T210" s="109" t="str">
        <f>INDEX('4b. Resultaat stap 2'!M:M,MATCH($J210,'4b. Resultaat stap 2'!R:R,0))</f>
        <v>Gemiddeld</v>
      </c>
      <c r="U210" s="109" t="str">
        <f>INDEX('4b. Resultaat stap 2'!N:N,MATCH($J210,'4b. Resultaat stap 2'!R:R,0))</f>
        <v>De onbeschikbaarheid of incorrectheid van informatie kan aanzienlijke impact hebben op de veiligheid en preventie, met financiële schade voor gebruikers.</v>
      </c>
      <c r="V210" s="109" t="str">
        <f>INDEX('4b. Resultaat stap 2'!O:O,MATCH($J210,'4b. Resultaat stap 2'!R:R,0))</f>
        <v>Gemiddeld</v>
      </c>
      <c r="W210" s="109" t="e">
        <f>INDEX('4c. Resultaat stap 3'!G:G,MATCH($K210,'4c. Resultaat stap 3'!T:T,0))</f>
        <v>#N/A</v>
      </c>
      <c r="X210" s="109" t="e">
        <f>INDEX('4c. Resultaat stap 3'!H:H,MATCH($K210,'4c. Resultaat stap 3'!T:T,0))</f>
        <v>#N/A</v>
      </c>
      <c r="Y210" s="109" t="e">
        <f>INDEX('4c. Resultaat stap 3'!I:I,MATCH($K210,'4c. Resultaat stap 3'!T:T,0))</f>
        <v>#N/A</v>
      </c>
      <c r="Z210" s="109" t="e">
        <f>INDEX('4c. Resultaat stap 3'!J:J,MATCH($K210,'4c. Resultaat stap 3'!T:T,0))</f>
        <v>#N/A</v>
      </c>
      <c r="AA210" s="109" t="e">
        <f>INDEX('4c. Resultaat stap 3'!K:K,MATCH($K210,'4c. Resultaat stap 3'!T:T,0))</f>
        <v>#N/A</v>
      </c>
      <c r="AB210" s="109" t="e">
        <f>INDEX('4c. Resultaat stap 3'!L:L,MATCH($K210,'4c. Resultaat stap 3'!T:T,0))</f>
        <v>#N/A</v>
      </c>
      <c r="AC210" s="109" t="e">
        <f>INDEX('4c. Resultaat stap 3'!M:M,MATCH($K210,'4c. Resultaat stap 3'!T:T,0))</f>
        <v>#N/A</v>
      </c>
      <c r="AD210" s="109" t="e">
        <f>INDEX('4c. Resultaat stap 3'!N:N,MATCH($K210,'4c. Resultaat stap 3'!T:T,0))</f>
        <v>#N/A</v>
      </c>
      <c r="AE210" s="109" t="e">
        <f>INDEX('4c. Resultaat stap 3'!O:O,MATCH($K210,'4c. Resultaat stap 3'!T:T,0))</f>
        <v>#N/A</v>
      </c>
      <c r="AF210" s="109" t="e">
        <f>INDEX('4c. Resultaat stap 3'!P:P,MATCH($K210,'4c. Resultaat stap 3'!T:T,0))</f>
        <v>#N/A</v>
      </c>
      <c r="AG210" s="109" t="e">
        <f>INDEX('4c. Resultaat stap 3'!Q:Q,MATCH($K210,'4c. Resultaat stap 3'!T:T,0))</f>
        <v>#N/A</v>
      </c>
      <c r="AH210" s="109">
        <f t="shared" si="14"/>
        <v>0</v>
      </c>
      <c r="AI210" s="109" t="str">
        <f t="shared" si="15"/>
        <v>Niet kritiek</v>
      </c>
      <c r="AJ210" s="109" t="s">
        <v>198</v>
      </c>
      <c r="AK210" s="109"/>
      <c r="AL210" s="109" t="s">
        <v>2250</v>
      </c>
      <c r="AM210" s="109"/>
      <c r="AN210" s="109"/>
    </row>
    <row r="211" spans="1:40" ht="105" x14ac:dyDescent="0.25">
      <c r="A211" s="109" t="s">
        <v>13</v>
      </c>
      <c r="B211" s="109" t="s">
        <v>47</v>
      </c>
      <c r="C211" s="109" t="s">
        <v>51</v>
      </c>
      <c r="D211" s="109">
        <v>190</v>
      </c>
      <c r="E211" s="10" t="s">
        <v>586</v>
      </c>
      <c r="F211" s="10" t="s">
        <v>2257</v>
      </c>
      <c r="G211" s="79" t="s">
        <v>139</v>
      </c>
      <c r="H211" s="110" t="str">
        <f>INDEX('4a. Resultaat stap 1'!E:E,MATCH($J211,'4a. Resultaat stap 1'!I:I,0))</f>
        <v>Nee</v>
      </c>
      <c r="I211" s="110" t="e">
        <f>INDEX(Datavalidatie!$L$2:$L$28,MATCH(Table325[[#This Row],[CATEGORIE_DOMEIN_GROEP]],Datavalidatie!$K$2:$K$28,0))</f>
        <v>#N/A</v>
      </c>
      <c r="J211" s="110" t="str">
        <f t="shared" si="12"/>
        <v>Kernproces_Veiligheid en preventie_Coördineren gemeentelijk wijkoverleg, gemeentschapswachten en BIN's</v>
      </c>
      <c r="K211" s="110" t="str">
        <f t="shared" si="13"/>
        <v>Kernproces_Veiligheid en preventie_Coördineren gemeentelijk wijkoverleg, gemeentschapswachten en BIN's_Coördineren van wijkvergaderingen</v>
      </c>
      <c r="L211" s="109" t="str">
        <f>INDEX('4b. Resultaat stap 2'!E:E,MATCH($J211,'4b. Resultaat stap 2'!R:R,0))</f>
        <v>Laag</v>
      </c>
      <c r="M211" s="109" t="str">
        <f>INDEX('4b. Resultaat stap 2'!$F:$F,MATCH(J211,'4b. Resultaat stap 2'!$R:$R,0))</f>
        <v>Beperkte directe financiële gevolgen, hoewel belangrijk voor veiligheid en preventie.</v>
      </c>
      <c r="N211" s="109" t="str">
        <f>INDEX('4b. Resultaat stap 2'!G:G,MATCH($J211,'4b. Resultaat stap 2'!R:R,0))</f>
        <v>Gemiddeld</v>
      </c>
      <c r="O211" s="109" t="str">
        <f>INDEX('4b. Resultaat stap 2'!H:H,MATCH($J211,'4b. Resultaat stap 2'!R:R,0))</f>
        <v>De onbeschikbaarheid, lekkage of aanpassing van informatie heeft een aanzienlijke impact op de reputatie van het lokaal bestuur. Dit zal éénmalige negatieve berichtgeving in de pers met zich meebrengen.</v>
      </c>
      <c r="P211" s="109" t="str">
        <f>INDEX('4b. Resultaat stap 2'!I:I,MATCH($J211,'4b. Resultaat stap 2'!R:R,0))</f>
        <v>Laag</v>
      </c>
      <c r="Q211" s="109" t="str">
        <f>INDEX('4b. Resultaat stap 2'!J:J,MATCH($J211,'4b. Resultaat stap 2'!R:R,0))</f>
        <v>De onbeschikbaarheid, lekkage of aanpassing van informatie kan leiden tot organisatorische problemen, maar heeft beperkte juridische gevolgen.</v>
      </c>
      <c r="R211" s="109" t="str">
        <f>INDEX('4b. Resultaat stap 2'!K:K,MATCH($J211,'4b. Resultaat stap 2'!R:R,0))</f>
        <v>Gemiddeld</v>
      </c>
      <c r="S211" s="109" t="str">
        <f>INDEX('4b. Resultaat stap 2'!L:L,MATCH($J211,'4b. Resultaat stap 2'!R:R,0))</f>
        <v>De onbeschikbaarheid, lekkage of aanpassing van informatie veroorzaakt een aanzienlijke verstoring van de dienstverlening. Het proces kan maximaal één week onbeschikbaar zijn zonder gevolgen voor de dienstverlening.</v>
      </c>
      <c r="T211" s="109" t="str">
        <f>INDEX('4b. Resultaat stap 2'!M:M,MATCH($J211,'4b. Resultaat stap 2'!R:R,0))</f>
        <v>Gemiddeld</v>
      </c>
      <c r="U211" s="109" t="str">
        <f>INDEX('4b. Resultaat stap 2'!N:N,MATCH($J211,'4b. Resultaat stap 2'!R:R,0))</f>
        <v>De onbeschikbaarheid of incorrectheid van informatie kan aanzienlijke impact hebben op de veiligheid en preventie, met financiële schade voor gebruikers.</v>
      </c>
      <c r="V211" s="109" t="str">
        <f>INDEX('4b. Resultaat stap 2'!O:O,MATCH($J211,'4b. Resultaat stap 2'!R:R,0))</f>
        <v>Gemiddeld</v>
      </c>
      <c r="W211" s="109" t="e">
        <f>INDEX('4c. Resultaat stap 3'!G:G,MATCH($K211,'4c. Resultaat stap 3'!T:T,0))</f>
        <v>#N/A</v>
      </c>
      <c r="X211" s="109" t="e">
        <f>INDEX('4c. Resultaat stap 3'!H:H,MATCH($K211,'4c. Resultaat stap 3'!T:T,0))</f>
        <v>#N/A</v>
      </c>
      <c r="Y211" s="109" t="e">
        <f>INDEX('4c. Resultaat stap 3'!I:I,MATCH($K211,'4c. Resultaat stap 3'!T:T,0))</f>
        <v>#N/A</v>
      </c>
      <c r="Z211" s="109" t="e">
        <f>INDEX('4c. Resultaat stap 3'!J:J,MATCH($K211,'4c. Resultaat stap 3'!T:T,0))</f>
        <v>#N/A</v>
      </c>
      <c r="AA211" s="109" t="e">
        <f>INDEX('4c. Resultaat stap 3'!K:K,MATCH($K211,'4c. Resultaat stap 3'!T:T,0))</f>
        <v>#N/A</v>
      </c>
      <c r="AB211" s="109" t="e">
        <f>INDEX('4c. Resultaat stap 3'!L:L,MATCH($K211,'4c. Resultaat stap 3'!T:T,0))</f>
        <v>#N/A</v>
      </c>
      <c r="AC211" s="109" t="e">
        <f>INDEX('4c. Resultaat stap 3'!M:M,MATCH($K211,'4c. Resultaat stap 3'!T:T,0))</f>
        <v>#N/A</v>
      </c>
      <c r="AD211" s="109" t="e">
        <f>INDEX('4c. Resultaat stap 3'!N:N,MATCH($K211,'4c. Resultaat stap 3'!T:T,0))</f>
        <v>#N/A</v>
      </c>
      <c r="AE211" s="109" t="e">
        <f>INDEX('4c. Resultaat stap 3'!O:O,MATCH($K211,'4c. Resultaat stap 3'!T:T,0))</f>
        <v>#N/A</v>
      </c>
      <c r="AF211" s="109" t="e">
        <f>INDEX('4c. Resultaat stap 3'!P:P,MATCH($K211,'4c. Resultaat stap 3'!T:T,0))</f>
        <v>#N/A</v>
      </c>
      <c r="AG211" s="109" t="e">
        <f>INDEX('4c. Resultaat stap 3'!Q:Q,MATCH($K211,'4c. Resultaat stap 3'!T:T,0))</f>
        <v>#N/A</v>
      </c>
      <c r="AH211" s="109">
        <f t="shared" si="14"/>
        <v>0</v>
      </c>
      <c r="AI211" s="109" t="str">
        <f t="shared" si="15"/>
        <v>Niet kritiek</v>
      </c>
      <c r="AJ211" s="109" t="s">
        <v>198</v>
      </c>
      <c r="AK211" s="109"/>
      <c r="AL211" s="109" t="s">
        <v>2250</v>
      </c>
      <c r="AM211" s="109"/>
      <c r="AN211" s="109"/>
    </row>
    <row r="212" spans="1:40" ht="105" x14ac:dyDescent="0.25">
      <c r="A212" s="109" t="s">
        <v>13</v>
      </c>
      <c r="B212" s="109" t="s">
        <v>47</v>
      </c>
      <c r="C212" s="109" t="s">
        <v>51</v>
      </c>
      <c r="D212" s="109">
        <v>191</v>
      </c>
      <c r="E212" s="10" t="s">
        <v>587</v>
      </c>
      <c r="F212" s="10" t="s">
        <v>2257</v>
      </c>
      <c r="G212" s="79" t="s">
        <v>139</v>
      </c>
      <c r="H212" s="110" t="str">
        <f>INDEX('4a. Resultaat stap 1'!E:E,MATCH($J212,'4a. Resultaat stap 1'!I:I,0))</f>
        <v>Nee</v>
      </c>
      <c r="I212" s="110" t="e">
        <f>INDEX(Datavalidatie!$L$2:$L$28,MATCH(Table325[[#This Row],[CATEGORIE_DOMEIN_GROEP]],Datavalidatie!$K$2:$K$28,0))</f>
        <v>#N/A</v>
      </c>
      <c r="J212" s="110" t="str">
        <f t="shared" si="12"/>
        <v>Kernproces_Veiligheid en preventie_Coördineren gemeentelijk wijkoverleg, gemeentschapswachten en BIN's</v>
      </c>
      <c r="K212" s="110" t="str">
        <f t="shared" si="13"/>
        <v>Kernproces_Veiligheid en preventie_Coördineren gemeentelijk wijkoverleg, gemeentschapswachten en BIN's_Coördineren van bewonersgroepen en bewonersparticipatie</v>
      </c>
      <c r="L212" s="109" t="str">
        <f>INDEX('4b. Resultaat stap 2'!E:E,MATCH($J212,'4b. Resultaat stap 2'!R:R,0))</f>
        <v>Laag</v>
      </c>
      <c r="M212" s="109" t="str">
        <f>INDEX('4b. Resultaat stap 2'!$F:$F,MATCH(J212,'4b. Resultaat stap 2'!$R:$R,0))</f>
        <v>Beperkte directe financiële gevolgen, hoewel belangrijk voor veiligheid en preventie.</v>
      </c>
      <c r="N212" s="109" t="str">
        <f>INDEX('4b. Resultaat stap 2'!G:G,MATCH($J212,'4b. Resultaat stap 2'!R:R,0))</f>
        <v>Gemiddeld</v>
      </c>
      <c r="O212" s="109" t="str">
        <f>INDEX('4b. Resultaat stap 2'!H:H,MATCH($J212,'4b. Resultaat stap 2'!R:R,0))</f>
        <v>De onbeschikbaarheid, lekkage of aanpassing van informatie heeft een aanzienlijke impact op de reputatie van het lokaal bestuur. Dit zal éénmalige negatieve berichtgeving in de pers met zich meebrengen.</v>
      </c>
      <c r="P212" s="109" t="str">
        <f>INDEX('4b. Resultaat stap 2'!I:I,MATCH($J212,'4b. Resultaat stap 2'!R:R,0))</f>
        <v>Laag</v>
      </c>
      <c r="Q212" s="109" t="str">
        <f>INDEX('4b. Resultaat stap 2'!J:J,MATCH($J212,'4b. Resultaat stap 2'!R:R,0))</f>
        <v>De onbeschikbaarheid, lekkage of aanpassing van informatie kan leiden tot organisatorische problemen, maar heeft beperkte juridische gevolgen.</v>
      </c>
      <c r="R212" s="109" t="str">
        <f>INDEX('4b. Resultaat stap 2'!K:K,MATCH($J212,'4b. Resultaat stap 2'!R:R,0))</f>
        <v>Gemiddeld</v>
      </c>
      <c r="S212" s="109" t="str">
        <f>INDEX('4b. Resultaat stap 2'!L:L,MATCH($J212,'4b. Resultaat stap 2'!R:R,0))</f>
        <v>De onbeschikbaarheid, lekkage of aanpassing van informatie veroorzaakt een aanzienlijke verstoring van de dienstverlening. Het proces kan maximaal één week onbeschikbaar zijn zonder gevolgen voor de dienstverlening.</v>
      </c>
      <c r="T212" s="109" t="str">
        <f>INDEX('4b. Resultaat stap 2'!M:M,MATCH($J212,'4b. Resultaat stap 2'!R:R,0))</f>
        <v>Gemiddeld</v>
      </c>
      <c r="U212" s="109" t="str">
        <f>INDEX('4b. Resultaat stap 2'!N:N,MATCH($J212,'4b. Resultaat stap 2'!R:R,0))</f>
        <v>De onbeschikbaarheid of incorrectheid van informatie kan aanzienlijke impact hebben op de veiligheid en preventie, met financiële schade voor gebruikers.</v>
      </c>
      <c r="V212" s="109" t="str">
        <f>INDEX('4b. Resultaat stap 2'!O:O,MATCH($J212,'4b. Resultaat stap 2'!R:R,0))</f>
        <v>Gemiddeld</v>
      </c>
      <c r="W212" s="109" t="e">
        <f>INDEX('4c. Resultaat stap 3'!G:G,MATCH($K212,'4c. Resultaat stap 3'!T:T,0))</f>
        <v>#N/A</v>
      </c>
      <c r="X212" s="109" t="e">
        <f>INDEX('4c. Resultaat stap 3'!H:H,MATCH($K212,'4c. Resultaat stap 3'!T:T,0))</f>
        <v>#N/A</v>
      </c>
      <c r="Y212" s="109" t="e">
        <f>INDEX('4c. Resultaat stap 3'!I:I,MATCH($K212,'4c. Resultaat stap 3'!T:T,0))</f>
        <v>#N/A</v>
      </c>
      <c r="Z212" s="109" t="e">
        <f>INDEX('4c. Resultaat stap 3'!J:J,MATCH($K212,'4c. Resultaat stap 3'!T:T,0))</f>
        <v>#N/A</v>
      </c>
      <c r="AA212" s="109" t="e">
        <f>INDEX('4c. Resultaat stap 3'!K:K,MATCH($K212,'4c. Resultaat stap 3'!T:T,0))</f>
        <v>#N/A</v>
      </c>
      <c r="AB212" s="109" t="e">
        <f>INDEX('4c. Resultaat stap 3'!L:L,MATCH($K212,'4c. Resultaat stap 3'!T:T,0))</f>
        <v>#N/A</v>
      </c>
      <c r="AC212" s="109" t="e">
        <f>INDEX('4c. Resultaat stap 3'!M:M,MATCH($K212,'4c. Resultaat stap 3'!T:T,0))</f>
        <v>#N/A</v>
      </c>
      <c r="AD212" s="109" t="e">
        <f>INDEX('4c. Resultaat stap 3'!N:N,MATCH($K212,'4c. Resultaat stap 3'!T:T,0))</f>
        <v>#N/A</v>
      </c>
      <c r="AE212" s="109" t="e">
        <f>INDEX('4c. Resultaat stap 3'!O:O,MATCH($K212,'4c. Resultaat stap 3'!T:T,0))</f>
        <v>#N/A</v>
      </c>
      <c r="AF212" s="109" t="e">
        <f>INDEX('4c. Resultaat stap 3'!P:P,MATCH($K212,'4c. Resultaat stap 3'!T:T,0))</f>
        <v>#N/A</v>
      </c>
      <c r="AG212" s="109" t="e">
        <f>INDEX('4c. Resultaat stap 3'!Q:Q,MATCH($K212,'4c. Resultaat stap 3'!T:T,0))</f>
        <v>#N/A</v>
      </c>
      <c r="AH212" s="109">
        <f t="shared" si="14"/>
        <v>0</v>
      </c>
      <c r="AI212" s="109" t="str">
        <f t="shared" si="15"/>
        <v>Niet kritiek</v>
      </c>
      <c r="AJ212" s="109" t="s">
        <v>198</v>
      </c>
      <c r="AK212" s="109"/>
      <c r="AL212" s="109" t="s">
        <v>2250</v>
      </c>
      <c r="AM212" s="109"/>
      <c r="AN212" s="109"/>
    </row>
    <row r="213" spans="1:40" ht="60" x14ac:dyDescent="0.25">
      <c r="A213" s="109" t="s">
        <v>13</v>
      </c>
      <c r="B213" s="109" t="s">
        <v>47</v>
      </c>
      <c r="C213" s="109" t="s">
        <v>52</v>
      </c>
      <c r="D213" s="109">
        <v>198</v>
      </c>
      <c r="E213" s="10" t="s">
        <v>778</v>
      </c>
      <c r="F213" s="10" t="s">
        <v>2257</v>
      </c>
      <c r="G213" s="79" t="s">
        <v>140</v>
      </c>
      <c r="H213" s="110" t="str">
        <f>INDEX('4a. Resultaat stap 1'!E:E,MATCH($J213,'4a. Resultaat stap 1'!I:I,0))</f>
        <v>Ja</v>
      </c>
      <c r="I213" s="110" t="str">
        <f>INDEX(Datavalidatie!$L$2:$L$28,MATCH(Table325[[#This Row],[CATEGORIE_DOMEIN_GROEP]],Datavalidatie!$K$2:$K$28,0))</f>
        <v>Ja</v>
      </c>
      <c r="J213" s="110" t="str">
        <f t="shared" si="12"/>
        <v>Kernproces_Veiligheid en preventie_Preventie</v>
      </c>
      <c r="K213" s="110" t="str">
        <f t="shared" si="13"/>
        <v>Kernproces_Veiligheid en preventie_Preventie_Beheren van vaccinatiecentrum</v>
      </c>
      <c r="L213" s="109" t="e">
        <f>INDEX('4b. Resultaat stap 2'!E:E,MATCH($J213,'4b. Resultaat stap 2'!R:R,0))</f>
        <v>#N/A</v>
      </c>
      <c r="M213" s="109" t="e">
        <f>INDEX('4b. Resultaat stap 2'!$F:$F,MATCH(J213,'4b. Resultaat stap 2'!$R:$R,0))</f>
        <v>#N/A</v>
      </c>
      <c r="N213" s="109" t="e">
        <f>INDEX('4b. Resultaat stap 2'!G:G,MATCH($J213,'4b. Resultaat stap 2'!R:R,0))</f>
        <v>#N/A</v>
      </c>
      <c r="O213" s="109" t="e">
        <f>INDEX('4b. Resultaat stap 2'!H:H,MATCH($J213,'4b. Resultaat stap 2'!R:R,0))</f>
        <v>#N/A</v>
      </c>
      <c r="P213" s="109" t="e">
        <f>INDEX('4b. Resultaat stap 2'!I:I,MATCH($J213,'4b. Resultaat stap 2'!R:R,0))</f>
        <v>#N/A</v>
      </c>
      <c r="Q213" s="109" t="e">
        <f>INDEX('4b. Resultaat stap 2'!J:J,MATCH($J213,'4b. Resultaat stap 2'!R:R,0))</f>
        <v>#N/A</v>
      </c>
      <c r="R213" s="109" t="e">
        <f>INDEX('4b. Resultaat stap 2'!K:K,MATCH($J213,'4b. Resultaat stap 2'!R:R,0))</f>
        <v>#N/A</v>
      </c>
      <c r="S213" s="109" t="e">
        <f>INDEX('4b. Resultaat stap 2'!L:L,MATCH($J213,'4b. Resultaat stap 2'!R:R,0))</f>
        <v>#N/A</v>
      </c>
      <c r="T213" s="109" t="e">
        <f>INDEX('4b. Resultaat stap 2'!M:M,MATCH($J213,'4b. Resultaat stap 2'!R:R,0))</f>
        <v>#N/A</v>
      </c>
      <c r="U213" s="109" t="e">
        <f>INDEX('4b. Resultaat stap 2'!N:N,MATCH($J213,'4b. Resultaat stap 2'!R:R,0))</f>
        <v>#N/A</v>
      </c>
      <c r="V213" s="109" t="e">
        <f>INDEX('4b. Resultaat stap 2'!O:O,MATCH($J213,'4b. Resultaat stap 2'!R:R,0))</f>
        <v>#N/A</v>
      </c>
      <c r="W213" s="109" t="str">
        <f>INDEX('4c. Resultaat stap 3'!G:G,MATCH($K213,'4c. Resultaat stap 3'!T:T,0))</f>
        <v>Laag</v>
      </c>
      <c r="X213" s="109" t="str">
        <f>INDEX('4c. Resultaat stap 3'!H:H,MATCH($K213,'4c. Resultaat stap 3'!T:T,0))</f>
        <v>Vaccinatie is essentieel voor volksgezondheid, met ernstige financiële gevolgen bij verstoring (5-10% van de jaaromzet)</v>
      </c>
      <c r="Y213" s="109" t="str">
        <f>INDEX('4c. Resultaat stap 3'!I:I,MATCH($K213,'4c. Resultaat stap 3'!T:T,0))</f>
        <v>Gemiddeld</v>
      </c>
      <c r="Z213" s="109" t="str">
        <f>INDEX('4c. Resultaat stap 3'!J:J,MATCH($K213,'4c. Resultaat stap 3'!T:T,0))</f>
        <v>Slechte uitvoering heeft aanzienlijke impact,éénmalige negatieve berichtgeving.</v>
      </c>
      <c r="AA213" s="109" t="str">
        <f>INDEX('4c. Resultaat stap 3'!K:K,MATCH($K213,'4c. Resultaat stap 3'!T:T,0))</f>
        <v>Kritiek</v>
      </c>
      <c r="AB213" s="109" t="str">
        <f>INDEX('4c. Resultaat stap 3'!L:L,MATCH($K213,'4c. Resultaat stap 3'!T:T,0))</f>
        <v>Onbeschikbaarheid of incorrecte informatie kan leiden tot zeer ernstige juridische gevolgen door nalatigheid in vaccinatiebeheer.</v>
      </c>
      <c r="AC213" s="109" t="str">
        <f>INDEX('4c. Resultaat stap 3'!M:M,MATCH($K213,'4c. Resultaat stap 3'!T:T,0))</f>
        <v>Gemiddeld</v>
      </c>
      <c r="AD213" s="109" t="str">
        <f>INDEX('4c. Resultaat stap 3'!N:N,MATCH($K213,'4c. Resultaat stap 3'!T:T,0))</f>
        <v>Maximaal één week onbeschikbaar zonder verstoring. Integriteitsproblemen veroorzaken aanzienlijke verstoring.</v>
      </c>
      <c r="AE213" s="109" t="str">
        <f>INDEX('4c. Resultaat stap 3'!O:O,MATCH($K213,'4c. Resultaat stap 3'!T:T,0))</f>
        <v>Gemiddeld</v>
      </c>
      <c r="AF213" s="109" t="str">
        <f>INDEX('4c. Resultaat stap 3'!P:P,MATCH($K213,'4c. Resultaat stap 3'!T:T,0))</f>
        <v>Beschikbaarheidsproblemen hebben aanzienlijke gezondheidsimpact,  implicaties voor maximaal 50% van gebruikers.</v>
      </c>
      <c r="AG213" s="109" t="str">
        <f>INDEX('4c. Resultaat stap 3'!Q:Q,MATCH($K213,'4c. Resultaat stap 3'!T:T,0))</f>
        <v>Kritiek</v>
      </c>
      <c r="AH213" s="109">
        <f t="shared" si="14"/>
        <v>1</v>
      </c>
      <c r="AI213" s="109" t="str">
        <f t="shared" si="15"/>
        <v>Kritiek</v>
      </c>
      <c r="AJ213" s="109" t="s">
        <v>198</v>
      </c>
      <c r="AK213" s="109"/>
      <c r="AL213" s="109" t="s">
        <v>2250</v>
      </c>
      <c r="AM213" s="109"/>
      <c r="AN213" s="109"/>
    </row>
    <row r="214" spans="1:40" ht="75" x14ac:dyDescent="0.25">
      <c r="A214" s="109" t="s">
        <v>13</v>
      </c>
      <c r="B214" s="109" t="s">
        <v>47</v>
      </c>
      <c r="C214" s="109" t="s">
        <v>52</v>
      </c>
      <c r="D214" s="109">
        <v>714</v>
      </c>
      <c r="E214" s="10" t="s">
        <v>779</v>
      </c>
      <c r="F214" s="10" t="s">
        <v>2257</v>
      </c>
      <c r="G214" s="79" t="s">
        <v>139</v>
      </c>
      <c r="H214" s="110" t="str">
        <f>INDEX('4a. Resultaat stap 1'!E:E,MATCH($J214,'4a. Resultaat stap 1'!I:I,0))</f>
        <v>Ja</v>
      </c>
      <c r="I214" s="110" t="str">
        <f>INDEX(Datavalidatie!$L$2:$L$28,MATCH(Table325[[#This Row],[CATEGORIE_DOMEIN_GROEP]],Datavalidatie!$K$2:$K$28,0))</f>
        <v>Ja</v>
      </c>
      <c r="J214" s="110" t="str">
        <f t="shared" si="12"/>
        <v>Kernproces_Veiligheid en preventie_Preventie</v>
      </c>
      <c r="K214" s="110" t="str">
        <f t="shared" si="13"/>
        <v>Kernproces_Veiligheid en preventie_Preventie_Organiseren van brandpreventie</v>
      </c>
      <c r="L214" s="109" t="e">
        <f>INDEX('4b. Resultaat stap 2'!E:E,MATCH($J214,'4b. Resultaat stap 2'!R:R,0))</f>
        <v>#N/A</v>
      </c>
      <c r="M214" s="109" t="e">
        <f>INDEX('4b. Resultaat stap 2'!$F:$F,MATCH(J214,'4b. Resultaat stap 2'!$R:$R,0))</f>
        <v>#N/A</v>
      </c>
      <c r="N214" s="109" t="e">
        <f>INDEX('4b. Resultaat stap 2'!G:G,MATCH($J214,'4b. Resultaat stap 2'!R:R,0))</f>
        <v>#N/A</v>
      </c>
      <c r="O214" s="109" t="e">
        <f>INDEX('4b. Resultaat stap 2'!H:H,MATCH($J214,'4b. Resultaat stap 2'!R:R,0))</f>
        <v>#N/A</v>
      </c>
      <c r="P214" s="109" t="e">
        <f>INDEX('4b. Resultaat stap 2'!I:I,MATCH($J214,'4b. Resultaat stap 2'!R:R,0))</f>
        <v>#N/A</v>
      </c>
      <c r="Q214" s="109" t="e">
        <f>INDEX('4b. Resultaat stap 2'!J:J,MATCH($J214,'4b. Resultaat stap 2'!R:R,0))</f>
        <v>#N/A</v>
      </c>
      <c r="R214" s="109" t="e">
        <f>INDEX('4b. Resultaat stap 2'!K:K,MATCH($J214,'4b. Resultaat stap 2'!R:R,0))</f>
        <v>#N/A</v>
      </c>
      <c r="S214" s="109" t="e">
        <f>INDEX('4b. Resultaat stap 2'!L:L,MATCH($J214,'4b. Resultaat stap 2'!R:R,0))</f>
        <v>#N/A</v>
      </c>
      <c r="T214" s="109" t="e">
        <f>INDEX('4b. Resultaat stap 2'!M:M,MATCH($J214,'4b. Resultaat stap 2'!R:R,0))</f>
        <v>#N/A</v>
      </c>
      <c r="U214" s="109" t="e">
        <f>INDEX('4b. Resultaat stap 2'!N:N,MATCH($J214,'4b. Resultaat stap 2'!R:R,0))</f>
        <v>#N/A</v>
      </c>
      <c r="V214" s="109" t="e">
        <f>INDEX('4b. Resultaat stap 2'!O:O,MATCH($J214,'4b. Resultaat stap 2'!R:R,0))</f>
        <v>#N/A</v>
      </c>
      <c r="W214" s="109" t="str">
        <f>INDEX('4c. Resultaat stap 3'!G:G,MATCH($K214,'4c. Resultaat stap 3'!T:T,0))</f>
        <v>Laag</v>
      </c>
      <c r="X214" s="109" t="str">
        <f>INDEX('4c. Resultaat stap 3'!H:H,MATCH($K214,'4c. Resultaat stap 3'!T:T,0))</f>
        <v>Brandpreventie is belangrijk voor veiligheid, met aanzienlijke financiële gevolgen bij verstoring (5-10% van de jaaromzet)</v>
      </c>
      <c r="Y214" s="109" t="str">
        <f>INDEX('4c. Resultaat stap 3'!I:I,MATCH($K214,'4c. Resultaat stap 3'!T:T,0))</f>
        <v>Groot</v>
      </c>
      <c r="Z214" s="109" t="str">
        <f>INDEX('4c. Resultaat stap 3'!J:J,MATCH($K214,'4c. Resultaat stap 3'!T:T,0))</f>
        <v>Slechte uitvoering kan leiden tot ernstige negatieve berichtgeving in de pers gedurende enkele dagen.</v>
      </c>
      <c r="AA214" s="109" t="str">
        <f>INDEX('4c. Resultaat stap 3'!K:K,MATCH($K214,'4c. Resultaat stap 3'!T:T,0))</f>
        <v>Groot</v>
      </c>
      <c r="AB214" s="109" t="str">
        <f>INDEX('4c. Resultaat stap 3'!L:L,MATCH($K214,'4c. Resultaat stap 3'!T:T,0))</f>
        <v>Onbeschikbaarheid of incorrecte informatie kan leiden tot ernstige juridische gevolgen zoals boetes door nalatigheid in brandpreventiebeheer.</v>
      </c>
      <c r="AC214" s="109" t="str">
        <f>INDEX('4c. Resultaat stap 3'!M:M,MATCH($K214,'4c. Resultaat stap 3'!T:T,0))</f>
        <v>Laag</v>
      </c>
      <c r="AD214" s="109" t="str">
        <f>INDEX('4c. Resultaat stap 3'!N:N,MATCH($K214,'4c. Resultaat stap 3'!T:T,0))</f>
        <v>Maximaal één maand onbeschikbaar zonder verstoring. Gebrek aan integriteit kan verstoring veroorzaken.</v>
      </c>
      <c r="AE214" s="109" t="str">
        <f>INDEX('4c. Resultaat stap 3'!O:O,MATCH($K214,'4c. Resultaat stap 3'!T:T,0))</f>
        <v>Groot</v>
      </c>
      <c r="AF214" s="109" t="str">
        <f>INDEX('4c. Resultaat stap 3'!P:P,MATCH($K214,'4c. Resultaat stap 3'!T:T,0))</f>
        <v>Beschikbaarheidsproblemen hebben ernstige veiligheidsimpact, met blijvende gevolgen voor maximaal 75% van gebruikers.</v>
      </c>
      <c r="AG214" s="109" t="str">
        <f>INDEX('4c. Resultaat stap 3'!Q:Q,MATCH($K214,'4c. Resultaat stap 3'!T:T,0))</f>
        <v>Groot</v>
      </c>
      <c r="AH214" s="109">
        <f t="shared" si="14"/>
        <v>0</v>
      </c>
      <c r="AI214" s="109" t="str">
        <f t="shared" si="15"/>
        <v>Niet kritiek</v>
      </c>
      <c r="AJ214" s="109" t="s">
        <v>198</v>
      </c>
      <c r="AK214" s="109"/>
      <c r="AL214" s="109" t="s">
        <v>2250</v>
      </c>
      <c r="AM214" s="109"/>
      <c r="AN214" s="109"/>
    </row>
    <row r="215" spans="1:40" ht="135" x14ac:dyDescent="0.25">
      <c r="A215" s="109" t="s">
        <v>13</v>
      </c>
      <c r="B215" s="109" t="s">
        <v>47</v>
      </c>
      <c r="C215" s="109" t="s">
        <v>52</v>
      </c>
      <c r="D215" s="109">
        <v>401</v>
      </c>
      <c r="E215" s="109" t="s">
        <v>780</v>
      </c>
      <c r="F215" s="10" t="s">
        <v>2257</v>
      </c>
      <c r="G215" s="79" t="s">
        <v>139</v>
      </c>
      <c r="H215" s="110" t="str">
        <f>INDEX('4a. Resultaat stap 1'!E:E,MATCH($J215,'4a. Resultaat stap 1'!I:I,0))</f>
        <v>Ja</v>
      </c>
      <c r="I215" s="110" t="str">
        <f>INDEX(Datavalidatie!$L$2:$L$28,MATCH(Table325[[#This Row],[CATEGORIE_DOMEIN_GROEP]],Datavalidatie!$K$2:$K$28,0))</f>
        <v>Ja</v>
      </c>
      <c r="J215" s="110" t="str">
        <f t="shared" si="12"/>
        <v>Kernproces_Veiligheid en preventie_Preventie</v>
      </c>
      <c r="K215" s="110" t="str">
        <f t="shared" si="13"/>
        <v>Kernproces_Veiligheid en preventie_Preventie_Beheren van aangifte meldingsplichtige infectieziekten (bv. poliomyelitis)</v>
      </c>
      <c r="L215" s="109" t="e">
        <f>INDEX('4b. Resultaat stap 2'!E:E,MATCH($J215,'4b. Resultaat stap 2'!R:R,0))</f>
        <v>#N/A</v>
      </c>
      <c r="M215" s="109" t="e">
        <f>INDEX('4b. Resultaat stap 2'!$F:$F,MATCH(J215,'4b. Resultaat stap 2'!$R:$R,0))</f>
        <v>#N/A</v>
      </c>
      <c r="N215" s="109" t="e">
        <f>INDEX('4b. Resultaat stap 2'!G:G,MATCH($J215,'4b. Resultaat stap 2'!R:R,0))</f>
        <v>#N/A</v>
      </c>
      <c r="O215" s="109" t="e">
        <f>INDEX('4b. Resultaat stap 2'!H:H,MATCH($J215,'4b. Resultaat stap 2'!R:R,0))</f>
        <v>#N/A</v>
      </c>
      <c r="P215" s="109" t="e">
        <f>INDEX('4b. Resultaat stap 2'!I:I,MATCH($J215,'4b. Resultaat stap 2'!R:R,0))</f>
        <v>#N/A</v>
      </c>
      <c r="Q215" s="109" t="e">
        <f>INDEX('4b. Resultaat stap 2'!J:J,MATCH($J215,'4b. Resultaat stap 2'!R:R,0))</f>
        <v>#N/A</v>
      </c>
      <c r="R215" s="109" t="e">
        <f>INDEX('4b. Resultaat stap 2'!K:K,MATCH($J215,'4b. Resultaat stap 2'!R:R,0))</f>
        <v>#N/A</v>
      </c>
      <c r="S215" s="109" t="e">
        <f>INDEX('4b. Resultaat stap 2'!L:L,MATCH($J215,'4b. Resultaat stap 2'!R:R,0))</f>
        <v>#N/A</v>
      </c>
      <c r="T215" s="109" t="e">
        <f>INDEX('4b. Resultaat stap 2'!M:M,MATCH($J215,'4b. Resultaat stap 2'!R:R,0))</f>
        <v>#N/A</v>
      </c>
      <c r="U215" s="109" t="e">
        <f>INDEX('4b. Resultaat stap 2'!N:N,MATCH($J215,'4b. Resultaat stap 2'!R:R,0))</f>
        <v>#N/A</v>
      </c>
      <c r="V215" s="109" t="e">
        <f>INDEX('4b. Resultaat stap 2'!O:O,MATCH($J215,'4b. Resultaat stap 2'!R:R,0))</f>
        <v>#N/A</v>
      </c>
      <c r="W215" s="109" t="str">
        <f>INDEX('4c. Resultaat stap 3'!G:G,MATCH($K215,'4c. Resultaat stap 3'!T:T,0))</f>
        <v>Laag</v>
      </c>
      <c r="X215" s="109" t="str">
        <f>INDEX('4c. Resultaat stap 3'!H:H,MATCH($K215,'4c. Resultaat stap 3'!T:T,0))</f>
        <v>Infectieziektenbeheer is cruciaal voor volksgezondheid, met ernstige financiële gevolgen bij verstoring (5-10% van de jaaromzet)</v>
      </c>
      <c r="Y215" s="109" t="str">
        <f>INDEX('4c. Resultaat stap 3'!I:I,MATCH($K215,'4c. Resultaat stap 3'!T:T,0))</f>
        <v>Groot</v>
      </c>
      <c r="Z215" s="109" t="str">
        <f>INDEX('4c. Resultaat stap 3'!J:J,MATCH($K215,'4c. Resultaat stap 3'!T:T,0))</f>
        <v>Slechte uitvoering heeft ernstige impact, enkele dagen negatieve berichtgeving en schandaalsfeer.</v>
      </c>
      <c r="AA215" s="109" t="str">
        <f>INDEX('4c. Resultaat stap 3'!K:K,MATCH($K215,'4c. Resultaat stap 3'!T:T,0))</f>
        <v>Gemiddeld</v>
      </c>
      <c r="AB215" s="109" t="str">
        <f>INDEX('4c. Resultaat stap 3'!L:L,MATCH($K215,'4c. Resultaat stap 3'!T:T,0))</f>
        <v>Onbeschikbaarheid of incorrecte informatie kan leiden tot aanmaningen door nalatigheid in infectieziektebeheer.</v>
      </c>
      <c r="AC215" s="109" t="str">
        <f>INDEX('4c. Resultaat stap 3'!M:M,MATCH($K215,'4c. Resultaat stap 3'!T:T,0))</f>
        <v>Gemiddeld</v>
      </c>
      <c r="AD215" s="109" t="str">
        <f>INDEX('4c. Resultaat stap 3'!N:N,MATCH($K215,'4c. Resultaat stap 3'!T:T,0))</f>
        <v>Maximaal één week onbeschikbaar zonder verstoring. Gebrek aan integriteit veroorzaakt aanzienlijke verstoring bij infectieziektemeldingen.</v>
      </c>
      <c r="AE215" s="109" t="str">
        <f>INDEX('4c. Resultaat stap 3'!O:O,MATCH($K215,'4c. Resultaat stap 3'!T:T,0))</f>
        <v>Groot</v>
      </c>
      <c r="AF215" s="109" t="str">
        <f>INDEX('4c. Resultaat stap 3'!P:P,MATCH($K215,'4c. Resultaat stap 3'!T:T,0))</f>
        <v>Beschikbaarheidsproblemen hebben  ernstige gezondheidsimpact, implicaties voor maximaal 75% van gebruikers.</v>
      </c>
      <c r="AG215" s="109" t="str">
        <f>INDEX('4c. Resultaat stap 3'!Q:Q,MATCH($K215,'4c. Resultaat stap 3'!T:T,0))</f>
        <v>Groot</v>
      </c>
      <c r="AH215" s="109">
        <f t="shared" si="14"/>
        <v>0</v>
      </c>
      <c r="AI215" s="109" t="str">
        <f t="shared" si="15"/>
        <v>Niet kritiek</v>
      </c>
      <c r="AJ215" s="109" t="s">
        <v>198</v>
      </c>
      <c r="AK215" s="109" t="s">
        <v>2569</v>
      </c>
      <c r="AL215" s="109" t="s">
        <v>2252</v>
      </c>
      <c r="AM215" s="109"/>
      <c r="AN215" s="109" t="s">
        <v>2462</v>
      </c>
    </row>
    <row r="216" spans="1:40" ht="75" x14ac:dyDescent="0.25">
      <c r="A216" s="109" t="s">
        <v>13</v>
      </c>
      <c r="B216" s="109" t="s">
        <v>2155</v>
      </c>
      <c r="C216" s="109" t="s">
        <v>2156</v>
      </c>
      <c r="D216" s="109">
        <v>157</v>
      </c>
      <c r="E216" s="10" t="s">
        <v>465</v>
      </c>
      <c r="F216" s="10" t="s">
        <v>2257</v>
      </c>
      <c r="G216" s="79" t="s">
        <v>139</v>
      </c>
      <c r="H216" s="110" t="str">
        <f>INDEX('4a. Resultaat stap 1'!E:E,MATCH($J216,'4a. Resultaat stap 1'!I:I,0))</f>
        <v>Ja</v>
      </c>
      <c r="I216" s="110" t="str">
        <f>INDEX(Datavalidatie!$L$2:$L$28,MATCH(Table325[[#This Row],[CATEGORIE_DOMEIN_GROEP]],Datavalidatie!$K$2:$K$28,0))</f>
        <v>Ja</v>
      </c>
      <c r="J216" s="110" t="str">
        <f t="shared" si="12"/>
        <v>Kernproces_Wonen, ruimtelijke ordening en omgeving_Beheer energie, duurzaamheid en klimaat</v>
      </c>
      <c r="K216" s="110" t="str">
        <f t="shared" si="13"/>
        <v>Kernproces_Wonen, ruimtelijke ordening en omgeving_Beheer energie, duurzaamheid en klimaat_Aanvragen van vrijstelling afvalwater en aanvragen/beheren/opvolgen van aansluiten riolering</v>
      </c>
      <c r="L216" s="109" t="e">
        <f>INDEX('4b. Resultaat stap 2'!E:E,MATCH($J216,'4b. Resultaat stap 2'!R:R,0))</f>
        <v>#N/A</v>
      </c>
      <c r="M216" s="109" t="e">
        <f>INDEX('4b. Resultaat stap 2'!$F:$F,MATCH(J216,'4b. Resultaat stap 2'!$R:$R,0))</f>
        <v>#N/A</v>
      </c>
      <c r="N216" s="109" t="e">
        <f>INDEX('4b. Resultaat stap 2'!G:G,MATCH($J216,'4b. Resultaat stap 2'!R:R,0))</f>
        <v>#N/A</v>
      </c>
      <c r="O216" s="109" t="e">
        <f>INDEX('4b. Resultaat stap 2'!H:H,MATCH($J216,'4b. Resultaat stap 2'!R:R,0))</f>
        <v>#N/A</v>
      </c>
      <c r="P216" s="109" t="e">
        <f>INDEX('4b. Resultaat stap 2'!I:I,MATCH($J216,'4b. Resultaat stap 2'!R:R,0))</f>
        <v>#N/A</v>
      </c>
      <c r="Q216" s="109" t="e">
        <f>INDEX('4b. Resultaat stap 2'!J:J,MATCH($J216,'4b. Resultaat stap 2'!R:R,0))</f>
        <v>#N/A</v>
      </c>
      <c r="R216" s="109" t="e">
        <f>INDEX('4b. Resultaat stap 2'!K:K,MATCH($J216,'4b. Resultaat stap 2'!R:R,0))</f>
        <v>#N/A</v>
      </c>
      <c r="S216" s="109" t="e">
        <f>INDEX('4b. Resultaat stap 2'!L:L,MATCH($J216,'4b. Resultaat stap 2'!R:R,0))</f>
        <v>#N/A</v>
      </c>
      <c r="T216" s="109" t="e">
        <f>INDEX('4b. Resultaat stap 2'!M:M,MATCH($J216,'4b. Resultaat stap 2'!R:R,0))</f>
        <v>#N/A</v>
      </c>
      <c r="U216" s="109" t="e">
        <f>INDEX('4b. Resultaat stap 2'!N:N,MATCH($J216,'4b. Resultaat stap 2'!R:R,0))</f>
        <v>#N/A</v>
      </c>
      <c r="V216" s="109" t="e">
        <f>INDEX('4b. Resultaat stap 2'!O:O,MATCH($J216,'4b. Resultaat stap 2'!R:R,0))</f>
        <v>#N/A</v>
      </c>
      <c r="W216" s="109" t="str">
        <f>INDEX('4c. Resultaat stap 3'!G:G,MATCH($K216,'4c. Resultaat stap 3'!T:T,0))</f>
        <v>Laag</v>
      </c>
      <c r="X216" s="109" t="str">
        <f>INDEX('4c. Resultaat stap 3'!H:H,MATCH($K216,'4c. Resultaat stap 3'!T:T,0))</f>
        <v>Deze aanvragen hebben beperkte financiële impact (5-10% van de jaaromzet)</v>
      </c>
      <c r="Y216" s="109" t="str">
        <f>INDEX('4c. Resultaat stap 3'!I:I,MATCH($K216,'4c. Resultaat stap 3'!T:T,0))</f>
        <v>Laag</v>
      </c>
      <c r="Z216" s="109" t="str">
        <f>INDEX('4c. Resultaat stap 3'!J:J,MATCH($K216,'4c. Resultaat stap 3'!T:T,0))</f>
        <v>Fouten hebben beperkte impact, leiden tot interne communicatie en communicatie naar betrokkenen.</v>
      </c>
      <c r="AA216" s="109" t="str">
        <f>INDEX('4c. Resultaat stap 3'!K:K,MATCH($K216,'4c. Resultaat stap 3'!T:T,0))</f>
        <v>Groot</v>
      </c>
      <c r="AB216" s="109" t="str">
        <f>INDEX('4c. Resultaat stap 3'!L:L,MATCH($K216,'4c. Resultaat stap 3'!T:T,0))</f>
        <v>Onbeschikbaarheid of incorrecte informatie kan leiden tot ernstige juridische gevolgen, zoals boetes vanwege niet-naleving van milieuregels.</v>
      </c>
      <c r="AC216" s="109" t="str">
        <f>INDEX('4c. Resultaat stap 3'!M:M,MATCH($K216,'4c. Resultaat stap 3'!T:T,0))</f>
        <v>Gemiddeld</v>
      </c>
      <c r="AD216" s="109" t="str">
        <f>INDEX('4c. Resultaat stap 3'!N:N,MATCH($K216,'4c. Resultaat stap 3'!T:T,0))</f>
        <v>Maximaal één week onbeschikbaar; aanzienlijke verstoringen bij integriteitsproblemen. Belangrijk voor waterbeheer.</v>
      </c>
      <c r="AE216" s="109" t="str">
        <f>INDEX('4c. Resultaat stap 3'!O:O,MATCH($K216,'4c. Resultaat stap 3'!T:T,0))</f>
        <v>Laag</v>
      </c>
      <c r="AF216" s="109" t="str">
        <f>INDEX('4c. Resultaat stap 3'!P:P,MATCH($K216,'4c. Resultaat stap 3'!T:T,0))</f>
        <v>Beschikbaarheids- of integriteitsproblemen hebben een beperkte impact op maximaal 20% van gebruikers, met beperkte compensatiemogelijkheden.</v>
      </c>
      <c r="AG216" s="109" t="str">
        <f>INDEX('4c. Resultaat stap 3'!Q:Q,MATCH($K216,'4c. Resultaat stap 3'!T:T,0))</f>
        <v>Groot</v>
      </c>
      <c r="AH216" s="109">
        <f t="shared" si="14"/>
        <v>0</v>
      </c>
      <c r="AI216" s="109" t="str">
        <f t="shared" si="15"/>
        <v>Niet kritiek</v>
      </c>
      <c r="AJ216" s="109" t="s">
        <v>198</v>
      </c>
      <c r="AK216" s="109"/>
      <c r="AL216" s="109" t="s">
        <v>2250</v>
      </c>
      <c r="AM216" s="109"/>
      <c r="AN216" s="109"/>
    </row>
    <row r="217" spans="1:40" ht="60" x14ac:dyDescent="0.25">
      <c r="A217" s="109" t="s">
        <v>13</v>
      </c>
      <c r="B217" s="109" t="s">
        <v>2155</v>
      </c>
      <c r="C217" s="109" t="s">
        <v>2156</v>
      </c>
      <c r="D217" s="109">
        <v>668</v>
      </c>
      <c r="E217" s="10" t="s">
        <v>466</v>
      </c>
      <c r="F217" s="10" t="s">
        <v>2257</v>
      </c>
      <c r="G217" s="79" t="s">
        <v>136</v>
      </c>
      <c r="H217" s="110" t="str">
        <f>INDEX('4a. Resultaat stap 1'!E:E,MATCH($J217,'4a. Resultaat stap 1'!I:I,0))</f>
        <v>Ja</v>
      </c>
      <c r="I217" s="110" t="str">
        <f>INDEX(Datavalidatie!$L$2:$L$28,MATCH(Table325[[#This Row],[CATEGORIE_DOMEIN_GROEP]],Datavalidatie!$K$2:$K$28,0))</f>
        <v>Ja</v>
      </c>
      <c r="J217" s="110" t="str">
        <f t="shared" si="12"/>
        <v>Kernproces_Wonen, ruimtelijke ordening en omgeving_Beheer energie, duurzaamheid en klimaat</v>
      </c>
      <c r="K217" s="110" t="str">
        <f t="shared" si="13"/>
        <v>Kernproces_Wonen, ruimtelijke ordening en omgeving_Beheer energie, duurzaamheid en klimaat_Behandelen en toekennen aanvraag van een energiescan</v>
      </c>
      <c r="L217" s="109" t="e">
        <f>INDEX('4b. Resultaat stap 2'!E:E,MATCH($J217,'4b. Resultaat stap 2'!R:R,0))</f>
        <v>#N/A</v>
      </c>
      <c r="M217" s="109" t="e">
        <f>INDEX('4b. Resultaat stap 2'!$F:$F,MATCH(J217,'4b. Resultaat stap 2'!$R:$R,0))</f>
        <v>#N/A</v>
      </c>
      <c r="N217" s="109" t="e">
        <f>INDEX('4b. Resultaat stap 2'!G:G,MATCH($J217,'4b. Resultaat stap 2'!R:R,0))</f>
        <v>#N/A</v>
      </c>
      <c r="O217" s="109" t="e">
        <f>INDEX('4b. Resultaat stap 2'!H:H,MATCH($J217,'4b. Resultaat stap 2'!R:R,0))</f>
        <v>#N/A</v>
      </c>
      <c r="P217" s="109" t="e">
        <f>INDEX('4b. Resultaat stap 2'!I:I,MATCH($J217,'4b. Resultaat stap 2'!R:R,0))</f>
        <v>#N/A</v>
      </c>
      <c r="Q217" s="109" t="e">
        <f>INDEX('4b. Resultaat stap 2'!J:J,MATCH($J217,'4b. Resultaat stap 2'!R:R,0))</f>
        <v>#N/A</v>
      </c>
      <c r="R217" s="109" t="e">
        <f>INDEX('4b. Resultaat stap 2'!K:K,MATCH($J217,'4b. Resultaat stap 2'!R:R,0))</f>
        <v>#N/A</v>
      </c>
      <c r="S217" s="109" t="e">
        <f>INDEX('4b. Resultaat stap 2'!L:L,MATCH($J217,'4b. Resultaat stap 2'!R:R,0))</f>
        <v>#N/A</v>
      </c>
      <c r="T217" s="109" t="e">
        <f>INDEX('4b. Resultaat stap 2'!M:M,MATCH($J217,'4b. Resultaat stap 2'!R:R,0))</f>
        <v>#N/A</v>
      </c>
      <c r="U217" s="109" t="e">
        <f>INDEX('4b. Resultaat stap 2'!N:N,MATCH($J217,'4b. Resultaat stap 2'!R:R,0))</f>
        <v>#N/A</v>
      </c>
      <c r="V217" s="109" t="e">
        <f>INDEX('4b. Resultaat stap 2'!O:O,MATCH($J217,'4b. Resultaat stap 2'!R:R,0))</f>
        <v>#N/A</v>
      </c>
      <c r="W217" s="109" t="str">
        <f>INDEX('4c. Resultaat stap 3'!G:G,MATCH($K217,'4c. Resultaat stap 3'!T:T,0))</f>
        <v>Laag</v>
      </c>
      <c r="X217" s="109" t="str">
        <f>INDEX('4c. Resultaat stap 3'!H:H,MATCH($K217,'4c. Resultaat stap 3'!T:T,0))</f>
        <v>Het toekennen van energiescans heeft beperkte directe financiële implicaties (5-10% van de jaaromzet)</v>
      </c>
      <c r="Y217" s="109" t="str">
        <f>INDEX('4c. Resultaat stap 3'!I:I,MATCH($K217,'4c. Resultaat stap 3'!T:T,0))</f>
        <v>Laag</v>
      </c>
      <c r="Z217" s="109" t="str">
        <f>INDEX('4c. Resultaat stap 3'!J:J,MATCH($K217,'4c. Resultaat stap 3'!T:T,0))</f>
        <v>Fouten hebben beperkte impact, leiden tot interne communicatie en communicatie naar betrokkenen.</v>
      </c>
      <c r="AA217" s="109" t="str">
        <f>INDEX('4c. Resultaat stap 3'!K:K,MATCH($K217,'4c. Resultaat stap 3'!T:T,0))</f>
        <v>Gemiddeld</v>
      </c>
      <c r="AB217" s="109" t="str">
        <f>INDEX('4c. Resultaat stap 3'!L:L,MATCH($K217,'4c. Resultaat stap 3'!T:T,0))</f>
        <v>Juridische implicaties bij inbreuken kunnen aanzienlijke gevolgen hebben, zoals aanmaningen.</v>
      </c>
      <c r="AC217" s="109" t="str">
        <f>INDEX('4c. Resultaat stap 3'!M:M,MATCH($K217,'4c. Resultaat stap 3'!T:T,0))</f>
        <v>Laag</v>
      </c>
      <c r="AD217" s="109" t="str">
        <f>INDEX('4c. Resultaat stap 3'!N:N,MATCH($K217,'4c. Resultaat stap 3'!T:T,0))</f>
        <v>Maximaal één maand onbeschikbaar zonder gevolgen. Beperkte verstoring bij integriteitsproblemen.</v>
      </c>
      <c r="AE217" s="109" t="str">
        <f>INDEX('4c. Resultaat stap 3'!O:O,MATCH($K217,'4c. Resultaat stap 3'!T:T,0))</f>
        <v>Zeer Laag</v>
      </c>
      <c r="AF217" s="109" t="str">
        <f>INDEX('4c. Resultaat stap 3'!P:P,MATCH($K217,'4c. Resultaat stap 3'!T:T,0))</f>
        <v>Problemen met beschikbaarheid of betrouwbaarheid hebben een zeer beperkte impact, met maximaal 5% van gebruikers geïmpacteerd.</v>
      </c>
      <c r="AG217" s="109" t="str">
        <f>INDEX('4c. Resultaat stap 3'!Q:Q,MATCH($K217,'4c. Resultaat stap 3'!T:T,0))</f>
        <v>Gemiddeld</v>
      </c>
      <c r="AH217" s="109">
        <f t="shared" si="14"/>
        <v>0</v>
      </c>
      <c r="AI217" s="109" t="str">
        <f t="shared" si="15"/>
        <v>Niet kritiek</v>
      </c>
      <c r="AJ217" s="109" t="s">
        <v>198</v>
      </c>
      <c r="AK217" s="109"/>
      <c r="AL217" s="109" t="s">
        <v>2250</v>
      </c>
      <c r="AM217" s="109"/>
      <c r="AN217" s="109"/>
    </row>
    <row r="218" spans="1:40" ht="60" x14ac:dyDescent="0.25">
      <c r="A218" s="109" t="s">
        <v>13</v>
      </c>
      <c r="B218" s="109" t="s">
        <v>2155</v>
      </c>
      <c r="C218" s="109" t="s">
        <v>2156</v>
      </c>
      <c r="D218" s="109">
        <v>669</v>
      </c>
      <c r="E218" s="10" t="s">
        <v>2507</v>
      </c>
      <c r="F218" s="10" t="s">
        <v>2257</v>
      </c>
      <c r="G218" s="79" t="s">
        <v>136</v>
      </c>
      <c r="H218" s="110" t="str">
        <f>INDEX('4a. Resultaat stap 1'!E:E,MATCH($J218,'4a. Resultaat stap 1'!I:I,0))</f>
        <v>Ja</v>
      </c>
      <c r="I218" s="110" t="str">
        <f>INDEX(Datavalidatie!$L$2:$L$28,MATCH(Table325[[#This Row],[CATEGORIE_DOMEIN_GROEP]],Datavalidatie!$K$2:$K$28,0))</f>
        <v>Ja</v>
      </c>
      <c r="J218" s="110" t="str">
        <f t="shared" si="12"/>
        <v>Kernproces_Wonen, ruimtelijke ordening en omgeving_Beheer energie, duurzaamheid en klimaat</v>
      </c>
      <c r="K218" s="110" t="str">
        <f t="shared" si="13"/>
        <v>Kernproces_Wonen, ruimtelijke ordening en omgeving_Beheer energie, duurzaamheid en klimaat_Behandelen en toekennen van gratis puinzakken voor ontharding</v>
      </c>
      <c r="L218" s="109" t="e">
        <f>INDEX('4b. Resultaat stap 2'!E:E,MATCH($J218,'4b. Resultaat stap 2'!R:R,0))</f>
        <v>#N/A</v>
      </c>
      <c r="M218" s="109" t="e">
        <f>INDEX('4b. Resultaat stap 2'!$F:$F,MATCH(J218,'4b. Resultaat stap 2'!$R:$R,0))</f>
        <v>#N/A</v>
      </c>
      <c r="N218" s="109" t="e">
        <f>INDEX('4b. Resultaat stap 2'!G:G,MATCH($J218,'4b. Resultaat stap 2'!R:R,0))</f>
        <v>#N/A</v>
      </c>
      <c r="O218" s="109" t="e">
        <f>INDEX('4b. Resultaat stap 2'!H:H,MATCH($J218,'4b. Resultaat stap 2'!R:R,0))</f>
        <v>#N/A</v>
      </c>
      <c r="P218" s="109" t="e">
        <f>INDEX('4b. Resultaat stap 2'!I:I,MATCH($J218,'4b. Resultaat stap 2'!R:R,0))</f>
        <v>#N/A</v>
      </c>
      <c r="Q218" s="109" t="e">
        <f>INDEX('4b. Resultaat stap 2'!J:J,MATCH($J218,'4b. Resultaat stap 2'!R:R,0))</f>
        <v>#N/A</v>
      </c>
      <c r="R218" s="109" t="e">
        <f>INDEX('4b. Resultaat stap 2'!K:K,MATCH($J218,'4b. Resultaat stap 2'!R:R,0))</f>
        <v>#N/A</v>
      </c>
      <c r="S218" s="109" t="e">
        <f>INDEX('4b. Resultaat stap 2'!L:L,MATCH($J218,'4b. Resultaat stap 2'!R:R,0))</f>
        <v>#N/A</v>
      </c>
      <c r="T218" s="109" t="e">
        <f>INDEX('4b. Resultaat stap 2'!M:M,MATCH($J218,'4b. Resultaat stap 2'!R:R,0))</f>
        <v>#N/A</v>
      </c>
      <c r="U218" s="109" t="e">
        <f>INDEX('4b. Resultaat stap 2'!N:N,MATCH($J218,'4b. Resultaat stap 2'!R:R,0))</f>
        <v>#N/A</v>
      </c>
      <c r="V218" s="109" t="e">
        <f>INDEX('4b. Resultaat stap 2'!O:O,MATCH($J218,'4b. Resultaat stap 2'!R:R,0))</f>
        <v>#N/A</v>
      </c>
      <c r="W218" s="109" t="str">
        <f>INDEX('4c. Resultaat stap 3'!G:G,MATCH($K218,'4c. Resultaat stap 3'!T:T,0))</f>
        <v>Laag</v>
      </c>
      <c r="X218" s="109" t="str">
        <f>INDEX('4c. Resultaat stap 3'!H:H,MATCH($K218,'4c. Resultaat stap 3'!T:T,0))</f>
        <v>Ontharding met gratis pijnzakken heeft beperkte directe financiële impact (5-10% van de jaaromzet)</v>
      </c>
      <c r="Y218" s="109" t="str">
        <f>INDEX('4c. Resultaat stap 3'!I:I,MATCH($K218,'4c. Resultaat stap 3'!T:T,0))</f>
        <v>Zeer Laag</v>
      </c>
      <c r="Z218" s="109" t="str">
        <f>INDEX('4c. Resultaat stap 3'!J:J,MATCH($K218,'4c. Resultaat stap 3'!T:T,0))</f>
        <v>Fouten hebben zeer beperkte impact, resulterend in interne communicatie.</v>
      </c>
      <c r="AA218" s="109" t="str">
        <f>INDEX('4c. Resultaat stap 3'!K:K,MATCH($K218,'4c. Resultaat stap 3'!T:T,0))</f>
        <v>Laag</v>
      </c>
      <c r="AB218" s="109" t="str">
        <f>INDEX('4c. Resultaat stap 3'!L:L,MATCH($K218,'4c. Resultaat stap 3'!T:T,0))</f>
        <v>De juridische implicaties zijn beperkt omdat het voornamelijk gaat om administratieve processen met beperkte juridische gevolgen.</v>
      </c>
      <c r="AC218" s="109" t="str">
        <f>INDEX('4c. Resultaat stap 3'!M:M,MATCH($K218,'4c. Resultaat stap 3'!T:T,0))</f>
        <v>Laag</v>
      </c>
      <c r="AD218" s="109" t="str">
        <f>INDEX('4c. Resultaat stap 3'!N:N,MATCH($K218,'4c. Resultaat stap 3'!T:T,0))</f>
        <v>Maximaal één maand onbeschikbaar zonder gevolgen. Beperkte verstoring bij integriteitsproblemen.</v>
      </c>
      <c r="AE218" s="109" t="str">
        <f>INDEX('4c. Resultaat stap 3'!O:O,MATCH($K218,'4c. Resultaat stap 3'!T:T,0))</f>
        <v>Laag</v>
      </c>
      <c r="AF218" s="109" t="str">
        <f>INDEX('4c. Resultaat stap 3'!P:P,MATCH($K218,'4c. Resultaat stap 3'!T:T,0))</f>
        <v>De impact is beperkt, met maximaal 20% van de gebruikers geïmpacteerd en mogelijkheden voor beperkte compensaties.</v>
      </c>
      <c r="AG218" s="109" t="str">
        <f>INDEX('4c. Resultaat stap 3'!Q:Q,MATCH($K218,'4c. Resultaat stap 3'!T:T,0))</f>
        <v>Laag</v>
      </c>
      <c r="AH218" s="109">
        <f t="shared" si="14"/>
        <v>0</v>
      </c>
      <c r="AI218" s="109" t="str">
        <f t="shared" si="15"/>
        <v>Niet kritiek</v>
      </c>
      <c r="AJ218" s="109" t="s">
        <v>198</v>
      </c>
      <c r="AK218" s="109" t="s">
        <v>2511</v>
      </c>
      <c r="AL218" s="109" t="s">
        <v>2250</v>
      </c>
      <c r="AM218" s="109"/>
      <c r="AN218" s="109" t="s">
        <v>2463</v>
      </c>
    </row>
    <row r="219" spans="1:40" ht="75" x14ac:dyDescent="0.25">
      <c r="A219" s="109" t="s">
        <v>13</v>
      </c>
      <c r="B219" s="109" t="s">
        <v>2155</v>
      </c>
      <c r="C219" s="109" t="s">
        <v>2156</v>
      </c>
      <c r="D219" s="109">
        <v>158</v>
      </c>
      <c r="E219" s="10" t="s">
        <v>467</v>
      </c>
      <c r="F219" s="10" t="s">
        <v>2257</v>
      </c>
      <c r="G219" s="79" t="s">
        <v>139</v>
      </c>
      <c r="H219" s="110" t="str">
        <f>INDEX('4a. Resultaat stap 1'!E:E,MATCH($J219,'4a. Resultaat stap 1'!I:I,0))</f>
        <v>Ja</v>
      </c>
      <c r="I219" s="110" t="str">
        <f>INDEX(Datavalidatie!$L$2:$L$28,MATCH(Table325[[#This Row],[CATEGORIE_DOMEIN_GROEP]],Datavalidatie!$K$2:$K$28,0))</f>
        <v>Ja</v>
      </c>
      <c r="J219" s="110" t="str">
        <f t="shared" si="12"/>
        <v>Kernproces_Wonen, ruimtelijke ordening en omgeving_Beheer energie, duurzaamheid en klimaat</v>
      </c>
      <c r="K219" s="110" t="str">
        <f t="shared" si="13"/>
        <v>Kernproces_Wonen, ruimtelijke ordening en omgeving_Beheer energie, duurzaamheid en klimaat_Ruimen van aal- en andere putten (bv. reiniging straatkolken)</v>
      </c>
      <c r="L219" s="109" t="e">
        <f>INDEX('4b. Resultaat stap 2'!E:E,MATCH($J219,'4b. Resultaat stap 2'!R:R,0))</f>
        <v>#N/A</v>
      </c>
      <c r="M219" s="109" t="e">
        <f>INDEX('4b. Resultaat stap 2'!$F:$F,MATCH(J219,'4b. Resultaat stap 2'!$R:$R,0))</f>
        <v>#N/A</v>
      </c>
      <c r="N219" s="109" t="e">
        <f>INDEX('4b. Resultaat stap 2'!G:G,MATCH($J219,'4b. Resultaat stap 2'!R:R,0))</f>
        <v>#N/A</v>
      </c>
      <c r="O219" s="109" t="e">
        <f>INDEX('4b. Resultaat stap 2'!H:H,MATCH($J219,'4b. Resultaat stap 2'!R:R,0))</f>
        <v>#N/A</v>
      </c>
      <c r="P219" s="109" t="e">
        <f>INDEX('4b. Resultaat stap 2'!I:I,MATCH($J219,'4b. Resultaat stap 2'!R:R,0))</f>
        <v>#N/A</v>
      </c>
      <c r="Q219" s="109" t="e">
        <f>INDEX('4b. Resultaat stap 2'!J:J,MATCH($J219,'4b. Resultaat stap 2'!R:R,0))</f>
        <v>#N/A</v>
      </c>
      <c r="R219" s="109" t="e">
        <f>INDEX('4b. Resultaat stap 2'!K:K,MATCH($J219,'4b. Resultaat stap 2'!R:R,0))</f>
        <v>#N/A</v>
      </c>
      <c r="S219" s="109" t="e">
        <f>INDEX('4b. Resultaat stap 2'!L:L,MATCH($J219,'4b. Resultaat stap 2'!R:R,0))</f>
        <v>#N/A</v>
      </c>
      <c r="T219" s="109" t="e">
        <f>INDEX('4b. Resultaat stap 2'!M:M,MATCH($J219,'4b. Resultaat stap 2'!R:R,0))</f>
        <v>#N/A</v>
      </c>
      <c r="U219" s="109" t="e">
        <f>INDEX('4b. Resultaat stap 2'!N:N,MATCH($J219,'4b. Resultaat stap 2'!R:R,0))</f>
        <v>#N/A</v>
      </c>
      <c r="V219" s="109" t="e">
        <f>INDEX('4b. Resultaat stap 2'!O:O,MATCH($J219,'4b. Resultaat stap 2'!R:R,0))</f>
        <v>#N/A</v>
      </c>
      <c r="W219" s="109" t="str">
        <f>INDEX('4c. Resultaat stap 3'!G:G,MATCH($K219,'4c. Resultaat stap 3'!T:T,0))</f>
        <v>Gemiddeld</v>
      </c>
      <c r="X219" s="109" t="str">
        <f>INDEX('4c. Resultaat stap 3'!H:H,MATCH($K219,'4c. Resultaat stap 3'!T:T,0))</f>
        <v>Reiniging is essentieel voor infrastructuur en milieu, met aanzienlijke financiële impact bij verstoring (10-15% van de jaaromzet)</v>
      </c>
      <c r="Y219" s="109" t="str">
        <f>INDEX('4c. Resultaat stap 3'!I:I,MATCH($K219,'4c. Resultaat stap 3'!T:T,0))</f>
        <v>Laag</v>
      </c>
      <c r="Z219" s="109" t="str">
        <f>INDEX('4c. Resultaat stap 3'!J:J,MATCH($K219,'4c. Resultaat stap 3'!T:T,0))</f>
        <v>Fouten hebben beperkte impact, leiden tot interne communicatie en communicatie naar betrokkenen.</v>
      </c>
      <c r="AA219" s="109" t="str">
        <f>INDEX('4c. Resultaat stap 3'!K:K,MATCH($K219,'4c. Resultaat stap 3'!T:T,0))</f>
        <v>Laag</v>
      </c>
      <c r="AB219" s="109" t="str">
        <f>INDEX('4c. Resultaat stap 3'!L:L,MATCH($K219,'4c. Resultaat stap 3'!T:T,0))</f>
        <v>De juridische implicaties zijn beperkt omdat het voornamelijk gaat om onderhoudstaken met beperkte juridische gevolgen bij onbeschikbaarheid.</v>
      </c>
      <c r="AC219" s="109" t="str">
        <f>INDEX('4c. Resultaat stap 3'!M:M,MATCH($K219,'4c. Resultaat stap 3'!T:T,0))</f>
        <v>Gemiddeld</v>
      </c>
      <c r="AD219" s="109" t="str">
        <f>INDEX('4c. Resultaat stap 3'!N:N,MATCH($K219,'4c. Resultaat stap 3'!T:T,0))</f>
        <v>Maximaal één week onbeschikbaar zonder verstoringen. Aanzienlijke verstoring bij integriteitsproblemen.</v>
      </c>
      <c r="AE219" s="109" t="str">
        <f>INDEX('4c. Resultaat stap 3'!O:O,MATCH($K219,'4c. Resultaat stap 3'!T:T,0))</f>
        <v>Gemiddeld</v>
      </c>
      <c r="AF219" s="109" t="str">
        <f>INDEX('4c. Resultaat stap 3'!P:P,MATCH($K219,'4c. Resultaat stap 3'!T:T,0))</f>
        <v>Beschikbaarheidsproblemen hebben aanzienlijke impact op de openbare hygiëne en waterafvoer, resulterend in ongemakken voor maximaal 50% van gebruikers.</v>
      </c>
      <c r="AG219" s="109" t="str">
        <f>INDEX('4c. Resultaat stap 3'!Q:Q,MATCH($K219,'4c. Resultaat stap 3'!T:T,0))</f>
        <v>Gemiddeld</v>
      </c>
      <c r="AH219" s="109">
        <f t="shared" si="14"/>
        <v>0</v>
      </c>
      <c r="AI219" s="109" t="str">
        <f t="shared" si="15"/>
        <v>Niet kritiek</v>
      </c>
      <c r="AJ219" s="109" t="s">
        <v>198</v>
      </c>
      <c r="AK219" s="109"/>
      <c r="AL219" s="109" t="s">
        <v>2250</v>
      </c>
      <c r="AM219" s="109"/>
      <c r="AN219" s="109"/>
    </row>
    <row r="220" spans="1:40" ht="75" x14ac:dyDescent="0.25">
      <c r="A220" s="109" t="s">
        <v>13</v>
      </c>
      <c r="B220" s="109" t="s">
        <v>2155</v>
      </c>
      <c r="C220" s="109" t="s">
        <v>2156</v>
      </c>
      <c r="D220" s="109">
        <v>159</v>
      </c>
      <c r="E220" s="10" t="s">
        <v>468</v>
      </c>
      <c r="F220" s="10" t="s">
        <v>2257</v>
      </c>
      <c r="G220" s="79" t="s">
        <v>139</v>
      </c>
      <c r="H220" s="110" t="str">
        <f>INDEX('4a. Resultaat stap 1'!E:E,MATCH($J220,'4a. Resultaat stap 1'!I:I,0))</f>
        <v>Ja</v>
      </c>
      <c r="I220" s="110" t="str">
        <f>INDEX(Datavalidatie!$L$2:$L$28,MATCH(Table325[[#This Row],[CATEGORIE_DOMEIN_GROEP]],Datavalidatie!$K$2:$K$28,0))</f>
        <v>Ja</v>
      </c>
      <c r="J220" s="110" t="str">
        <f t="shared" si="12"/>
        <v>Kernproces_Wonen, ruimtelijke ordening en omgeving_Beheer energie, duurzaamheid en klimaat</v>
      </c>
      <c r="K220" s="110" t="str">
        <f t="shared" si="13"/>
        <v>Kernproces_Wonen, ruimtelijke ordening en omgeving_Beheer energie, duurzaamheid en klimaat_Beheren van riolering en collectoren</v>
      </c>
      <c r="L220" s="109" t="e">
        <f>INDEX('4b. Resultaat stap 2'!E:E,MATCH($J220,'4b. Resultaat stap 2'!R:R,0))</f>
        <v>#N/A</v>
      </c>
      <c r="M220" s="109" t="e">
        <f>INDEX('4b. Resultaat stap 2'!$F:$F,MATCH(J220,'4b. Resultaat stap 2'!$R:$R,0))</f>
        <v>#N/A</v>
      </c>
      <c r="N220" s="109" t="e">
        <f>INDEX('4b. Resultaat stap 2'!G:G,MATCH($J220,'4b. Resultaat stap 2'!R:R,0))</f>
        <v>#N/A</v>
      </c>
      <c r="O220" s="109" t="e">
        <f>INDEX('4b. Resultaat stap 2'!H:H,MATCH($J220,'4b. Resultaat stap 2'!R:R,0))</f>
        <v>#N/A</v>
      </c>
      <c r="P220" s="109" t="e">
        <f>INDEX('4b. Resultaat stap 2'!I:I,MATCH($J220,'4b. Resultaat stap 2'!R:R,0))</f>
        <v>#N/A</v>
      </c>
      <c r="Q220" s="109" t="e">
        <f>INDEX('4b. Resultaat stap 2'!J:J,MATCH($J220,'4b. Resultaat stap 2'!R:R,0))</f>
        <v>#N/A</v>
      </c>
      <c r="R220" s="109" t="e">
        <f>INDEX('4b. Resultaat stap 2'!K:K,MATCH($J220,'4b. Resultaat stap 2'!R:R,0))</f>
        <v>#N/A</v>
      </c>
      <c r="S220" s="109" t="e">
        <f>INDEX('4b. Resultaat stap 2'!L:L,MATCH($J220,'4b. Resultaat stap 2'!R:R,0))</f>
        <v>#N/A</v>
      </c>
      <c r="T220" s="109" t="e">
        <f>INDEX('4b. Resultaat stap 2'!M:M,MATCH($J220,'4b. Resultaat stap 2'!R:R,0))</f>
        <v>#N/A</v>
      </c>
      <c r="U220" s="109" t="e">
        <f>INDEX('4b. Resultaat stap 2'!N:N,MATCH($J220,'4b. Resultaat stap 2'!R:R,0))</f>
        <v>#N/A</v>
      </c>
      <c r="V220" s="109" t="e">
        <f>INDEX('4b. Resultaat stap 2'!O:O,MATCH($J220,'4b. Resultaat stap 2'!R:R,0))</f>
        <v>#N/A</v>
      </c>
      <c r="W220" s="109" t="str">
        <f>INDEX('4c. Resultaat stap 3'!G:G,MATCH($K220,'4c. Resultaat stap 3'!T:T,0))</f>
        <v>Groot</v>
      </c>
      <c r="X220" s="109" t="str">
        <f>INDEX('4c. Resultaat stap 3'!H:H,MATCH($K220,'4c. Resultaat stap 3'!T:T,0))</f>
        <v>Riolering is cruciaal voor civiele infrastructuur, met ernstige financiële gevolgen bij verstoring (15-20% van de jaaromzet)</v>
      </c>
      <c r="Y220" s="109" t="str">
        <f>INDEX('4c. Resultaat stap 3'!I:I,MATCH($K220,'4c. Resultaat stap 3'!T:T,0))</f>
        <v>Gemiddeld</v>
      </c>
      <c r="Z220" s="109" t="str">
        <f>INDEX('4c. Resultaat stap 3'!J:J,MATCH($K220,'4c. Resultaat stap 3'!T:T,0))</f>
        <v>Fouten kunnen aanzienlijke impact hebben, resulterend in eenmalige negatieve persberichten.</v>
      </c>
      <c r="AA220" s="109" t="str">
        <f>INDEX('4c. Resultaat stap 3'!K:K,MATCH($K220,'4c. Resultaat stap 3'!T:T,0))</f>
        <v>Groot</v>
      </c>
      <c r="AB220" s="109" t="str">
        <f>INDEX('4c. Resultaat stap 3'!L:L,MATCH($K220,'4c. Resultaat stap 3'!T:T,0))</f>
        <v>Onbeschikbaarheid of incorrecte informatie kan leiden tot ernstige juridische gevolgen, zoals boetes vanwege niet-naleving van milieuregels.</v>
      </c>
      <c r="AC220" s="109" t="str">
        <f>INDEX('4c. Resultaat stap 3'!M:M,MATCH($K220,'4c. Resultaat stap 3'!T:T,0))</f>
        <v>Kritiek</v>
      </c>
      <c r="AD220" s="109" t="str">
        <f>INDEX('4c. Resultaat stap 3'!N:N,MATCH($K220,'4c. Resultaat stap 3'!T:T,0))</f>
        <v>Maximaal 24 uur onbeschikbaar zonder ernstige verstoringen. Zeer ernstige verstoringen bij gebrek aan integriteit vanwege vitale infrastructuur.</v>
      </c>
      <c r="AE220" s="109" t="str">
        <f>INDEX('4c. Resultaat stap 3'!O:O,MATCH($K220,'4c. Resultaat stap 3'!T:T,0))</f>
        <v>Groot</v>
      </c>
      <c r="AF220" s="109" t="str">
        <f>INDEX('4c. Resultaat stap 3'!P:P,MATCH($K220,'4c. Resultaat stap 3'!T:T,0))</f>
        <v>Beschikbaarheidsproblemen hebben ernstige impact op openbare hygiëne en waterafvoer, met blijvende gevolgen voor maximaal 75% van gebruikers.</v>
      </c>
      <c r="AG220" s="109" t="str">
        <f>INDEX('4c. Resultaat stap 3'!Q:Q,MATCH($K220,'4c. Resultaat stap 3'!T:T,0))</f>
        <v>Kritiek</v>
      </c>
      <c r="AH220" s="109">
        <f t="shared" si="14"/>
        <v>1</v>
      </c>
      <c r="AI220" s="109" t="str">
        <f t="shared" si="15"/>
        <v>Kritiek</v>
      </c>
      <c r="AJ220" s="109" t="s">
        <v>198</v>
      </c>
      <c r="AK220" s="109"/>
      <c r="AL220" s="109" t="s">
        <v>2250</v>
      </c>
      <c r="AM220" s="109"/>
      <c r="AN220" s="109"/>
    </row>
    <row r="221" spans="1:40" ht="75" x14ac:dyDescent="0.25">
      <c r="A221" s="109" t="s">
        <v>13</v>
      </c>
      <c r="B221" s="109" t="s">
        <v>2155</v>
      </c>
      <c r="C221" s="109" t="s">
        <v>2156</v>
      </c>
      <c r="D221" s="109">
        <v>160</v>
      </c>
      <c r="E221" s="10" t="s">
        <v>1040</v>
      </c>
      <c r="F221" s="10" t="s">
        <v>2257</v>
      </c>
      <c r="G221" s="79" t="s">
        <v>139</v>
      </c>
      <c r="H221" s="110" t="str">
        <f>INDEX('4a. Resultaat stap 1'!E:E,MATCH($J221,'4a. Resultaat stap 1'!I:I,0))</f>
        <v>Ja</v>
      </c>
      <c r="I221" s="110" t="str">
        <f>INDEX(Datavalidatie!$L$2:$L$28,MATCH(Table325[[#This Row],[CATEGORIE_DOMEIN_GROEP]],Datavalidatie!$K$2:$K$28,0))</f>
        <v>Ja</v>
      </c>
      <c r="J221" s="110" t="str">
        <f t="shared" si="12"/>
        <v>Kernproces_Wonen, ruimtelijke ordening en omgeving_Beheer energie, duurzaamheid en klimaat</v>
      </c>
      <c r="K221" s="110" t="str">
        <f t="shared" si="13"/>
        <v>Kernproces_Wonen, ruimtelijke ordening en omgeving_Beheer energie, duurzaamheid en klimaat_Beheren van oppervlaktewateren, waterlopen, beken, grachten,…</v>
      </c>
      <c r="L221" s="109" t="e">
        <f>INDEX('4b. Resultaat stap 2'!E:E,MATCH($J221,'4b. Resultaat stap 2'!R:R,0))</f>
        <v>#N/A</v>
      </c>
      <c r="M221" s="109" t="e">
        <f>INDEX('4b. Resultaat stap 2'!$F:$F,MATCH(J221,'4b. Resultaat stap 2'!$R:$R,0))</f>
        <v>#N/A</v>
      </c>
      <c r="N221" s="109" t="e">
        <f>INDEX('4b. Resultaat stap 2'!G:G,MATCH($J221,'4b. Resultaat stap 2'!R:R,0))</f>
        <v>#N/A</v>
      </c>
      <c r="O221" s="109" t="e">
        <f>INDEX('4b. Resultaat stap 2'!H:H,MATCH($J221,'4b. Resultaat stap 2'!R:R,0))</f>
        <v>#N/A</v>
      </c>
      <c r="P221" s="109" t="e">
        <f>INDEX('4b. Resultaat stap 2'!I:I,MATCH($J221,'4b. Resultaat stap 2'!R:R,0))</f>
        <v>#N/A</v>
      </c>
      <c r="Q221" s="109" t="e">
        <f>INDEX('4b. Resultaat stap 2'!J:J,MATCH($J221,'4b. Resultaat stap 2'!R:R,0))</f>
        <v>#N/A</v>
      </c>
      <c r="R221" s="109" t="e">
        <f>INDEX('4b. Resultaat stap 2'!K:K,MATCH($J221,'4b. Resultaat stap 2'!R:R,0))</f>
        <v>#N/A</v>
      </c>
      <c r="S221" s="109" t="e">
        <f>INDEX('4b. Resultaat stap 2'!L:L,MATCH($J221,'4b. Resultaat stap 2'!R:R,0))</f>
        <v>#N/A</v>
      </c>
      <c r="T221" s="109" t="e">
        <f>INDEX('4b. Resultaat stap 2'!M:M,MATCH($J221,'4b. Resultaat stap 2'!R:R,0))</f>
        <v>#N/A</v>
      </c>
      <c r="U221" s="109" t="e">
        <f>INDEX('4b. Resultaat stap 2'!N:N,MATCH($J221,'4b. Resultaat stap 2'!R:R,0))</f>
        <v>#N/A</v>
      </c>
      <c r="V221" s="109" t="e">
        <f>INDEX('4b. Resultaat stap 2'!O:O,MATCH($J221,'4b. Resultaat stap 2'!R:R,0))</f>
        <v>#N/A</v>
      </c>
      <c r="W221" s="109" t="str">
        <f>INDEX('4c. Resultaat stap 3'!G:G,MATCH($K221,'4c. Resultaat stap 3'!T:T,0))</f>
        <v>Gemiddeld</v>
      </c>
      <c r="X221" s="109" t="str">
        <f>INDEX('4c. Resultaat stap 3'!H:H,MATCH($K221,'4c. Resultaat stap 3'!T:T,0))</f>
        <v>Waterbeheer is essentieel, met aanzienlijke financiële gevolgen bij verstoring (10-15% van de jaaromzet)</v>
      </c>
      <c r="Y221" s="109" t="str">
        <f>INDEX('4c. Resultaat stap 3'!I:I,MATCH($K221,'4c. Resultaat stap 3'!T:T,0))</f>
        <v>Gemiddeld</v>
      </c>
      <c r="Z221" s="109" t="str">
        <f>INDEX('4c. Resultaat stap 3'!J:J,MATCH($K221,'4c. Resultaat stap 3'!T:T,0))</f>
        <v>Fouten kunnen aanzienlijke impact hebben, resulterend in eenmalige negatieve persberichten.</v>
      </c>
      <c r="AA221" s="109" t="str">
        <f>INDEX('4c. Resultaat stap 3'!K:K,MATCH($K221,'4c. Resultaat stap 3'!T:T,0))</f>
        <v>Groot</v>
      </c>
      <c r="AB221" s="109" t="str">
        <f>INDEX('4c. Resultaat stap 3'!L:L,MATCH($K221,'4c. Resultaat stap 3'!T:T,0))</f>
        <v>Onbeschikbaarheid of incorrecte informatie kan leiden tot ernstige juridische gevolgen, zoals boetes vanwege niet-naleving van milieuregels.</v>
      </c>
      <c r="AC221" s="109" t="str">
        <f>INDEX('4c. Resultaat stap 3'!M:M,MATCH($K221,'4c. Resultaat stap 3'!T:T,0))</f>
        <v>Kritiek</v>
      </c>
      <c r="AD221" s="109" t="str">
        <f>INDEX('4c. Resultaat stap 3'!N:N,MATCH($K221,'4c. Resultaat stap 3'!T:T,0))</f>
        <v>Maximaal 24 uur onbeschikbaar zonder verstoring. Zeer ernstige verstoringen bij gebrek aan integriteit voor waterbeheer.</v>
      </c>
      <c r="AE221" s="109" t="str">
        <f>INDEX('4c. Resultaat stap 3'!O:O,MATCH($K221,'4c. Resultaat stap 3'!T:T,0))</f>
        <v>Gemiddeld</v>
      </c>
      <c r="AF221" s="109" t="str">
        <f>INDEX('4c. Resultaat stap 3'!P:P,MATCH($K221,'4c. Resultaat stap 3'!T:T,0))</f>
        <v>Beschikbaarheidsproblemen hebben aanzienlijke impact op waterbeheer en milieu, resulterend in problemen voor maximaal 50% van gebruikers.</v>
      </c>
      <c r="AG221" s="109" t="str">
        <f>INDEX('4c. Resultaat stap 3'!Q:Q,MATCH($K221,'4c. Resultaat stap 3'!T:T,0))</f>
        <v>Kritiek</v>
      </c>
      <c r="AH221" s="109">
        <f t="shared" si="14"/>
        <v>1</v>
      </c>
      <c r="AI221" s="109" t="str">
        <f t="shared" si="15"/>
        <v>Kritiek</v>
      </c>
      <c r="AJ221" s="109" t="s">
        <v>198</v>
      </c>
      <c r="AK221" s="109"/>
      <c r="AL221" s="109" t="s">
        <v>2250</v>
      </c>
      <c r="AM221" s="109"/>
      <c r="AN221" s="109"/>
    </row>
    <row r="222" spans="1:40" ht="75" x14ac:dyDescent="0.25">
      <c r="A222" s="109" t="s">
        <v>13</v>
      </c>
      <c r="B222" s="109" t="s">
        <v>2155</v>
      </c>
      <c r="C222" s="109" t="s">
        <v>2156</v>
      </c>
      <c r="D222" s="109">
        <v>638</v>
      </c>
      <c r="E222" s="10" t="s">
        <v>469</v>
      </c>
      <c r="F222" s="10" t="s">
        <v>2257</v>
      </c>
      <c r="G222" s="79" t="s">
        <v>140</v>
      </c>
      <c r="H222" s="110" t="str">
        <f>INDEX('4a. Resultaat stap 1'!E:E,MATCH($J222,'4a. Resultaat stap 1'!I:I,0))</f>
        <v>Ja</v>
      </c>
      <c r="I222" s="110" t="str">
        <f>INDEX(Datavalidatie!$L$2:$L$28,MATCH(Table325[[#This Row],[CATEGORIE_DOMEIN_GROEP]],Datavalidatie!$K$2:$K$28,0))</f>
        <v>Ja</v>
      </c>
      <c r="J222" s="110" t="str">
        <f t="shared" si="12"/>
        <v>Kernproces_Wonen, ruimtelijke ordening en omgeving_Beheer energie, duurzaamheid en klimaat</v>
      </c>
      <c r="K222" s="110" t="str">
        <f t="shared" si="13"/>
        <v>Kernproces_Wonen, ruimtelijke ordening en omgeving_Beheer energie, duurzaamheid en klimaat_Behandelen van tijdsgebonden dossiers (meldingen bronbemaling, milieuvergunning)</v>
      </c>
      <c r="L222" s="109" t="e">
        <f>INDEX('4b. Resultaat stap 2'!E:E,MATCH($J222,'4b. Resultaat stap 2'!R:R,0))</f>
        <v>#N/A</v>
      </c>
      <c r="M222" s="109" t="e">
        <f>INDEX('4b. Resultaat stap 2'!$F:$F,MATCH(J222,'4b. Resultaat stap 2'!$R:$R,0))</f>
        <v>#N/A</v>
      </c>
      <c r="N222" s="109" t="e">
        <f>INDEX('4b. Resultaat stap 2'!G:G,MATCH($J222,'4b. Resultaat stap 2'!R:R,0))</f>
        <v>#N/A</v>
      </c>
      <c r="O222" s="109" t="e">
        <f>INDEX('4b. Resultaat stap 2'!H:H,MATCH($J222,'4b. Resultaat stap 2'!R:R,0))</f>
        <v>#N/A</v>
      </c>
      <c r="P222" s="109" t="e">
        <f>INDEX('4b. Resultaat stap 2'!I:I,MATCH($J222,'4b. Resultaat stap 2'!R:R,0))</f>
        <v>#N/A</v>
      </c>
      <c r="Q222" s="109" t="e">
        <f>INDEX('4b. Resultaat stap 2'!J:J,MATCH($J222,'4b. Resultaat stap 2'!R:R,0))</f>
        <v>#N/A</v>
      </c>
      <c r="R222" s="109" t="e">
        <f>INDEX('4b. Resultaat stap 2'!K:K,MATCH($J222,'4b. Resultaat stap 2'!R:R,0))</f>
        <v>#N/A</v>
      </c>
      <c r="S222" s="109" t="e">
        <f>INDEX('4b. Resultaat stap 2'!L:L,MATCH($J222,'4b. Resultaat stap 2'!R:R,0))</f>
        <v>#N/A</v>
      </c>
      <c r="T222" s="109" t="e">
        <f>INDEX('4b. Resultaat stap 2'!M:M,MATCH($J222,'4b. Resultaat stap 2'!R:R,0))</f>
        <v>#N/A</v>
      </c>
      <c r="U222" s="109" t="e">
        <f>INDEX('4b. Resultaat stap 2'!N:N,MATCH($J222,'4b. Resultaat stap 2'!R:R,0))</f>
        <v>#N/A</v>
      </c>
      <c r="V222" s="109" t="e">
        <f>INDEX('4b. Resultaat stap 2'!O:O,MATCH($J222,'4b. Resultaat stap 2'!R:R,0))</f>
        <v>#N/A</v>
      </c>
      <c r="W222" s="109" t="str">
        <f>INDEX('4c. Resultaat stap 3'!G:G,MATCH($K222,'4c. Resultaat stap 3'!T:T,0))</f>
        <v>Laag</v>
      </c>
      <c r="X222" s="109" t="str">
        <f>INDEX('4c. Resultaat stap 3'!H:H,MATCH($K222,'4c. Resultaat stap 3'!T:T,0))</f>
        <v>Gebonden dossiers hebben beperkte directe financiële impact (5-10% van de jaaromzet)</v>
      </c>
      <c r="Y222" s="109" t="str">
        <f>INDEX('4c. Resultaat stap 3'!I:I,MATCH($K222,'4c. Resultaat stap 3'!T:T,0))</f>
        <v>Laag</v>
      </c>
      <c r="Z222" s="109" t="str">
        <f>INDEX('4c. Resultaat stap 3'!J:J,MATCH($K222,'4c. Resultaat stap 3'!T:T,0))</f>
        <v>Fouten hebben beperkte impact, leiden tot interne communicatie en communicatie naar betrokkenen.</v>
      </c>
      <c r="AA222" s="109" t="str">
        <f>INDEX('4c. Resultaat stap 3'!K:K,MATCH($K222,'4c. Resultaat stap 3'!T:T,0))</f>
        <v>Groot</v>
      </c>
      <c r="AB222" s="109" t="str">
        <f>INDEX('4c. Resultaat stap 3'!L:L,MATCH($K222,'4c. Resultaat stap 3'!T:T,0))</f>
        <v>Tijdige en juiste registratie is cruciaal; bij fouten ernstige juridische gevolgen, zoals boetes en mogelijke niet-naleving van milieuregels.</v>
      </c>
      <c r="AC222" s="109" t="str">
        <f>INDEX('4c. Resultaat stap 3'!M:M,MATCH($K222,'4c. Resultaat stap 3'!T:T,0))</f>
        <v>Gemiddeld</v>
      </c>
      <c r="AD222" s="109" t="str">
        <f>INDEX('4c. Resultaat stap 3'!N:N,MATCH($K222,'4c. Resultaat stap 3'!T:T,0))</f>
        <v>Maximaal één week zonder verstoring. Belangrijk voor milieucontrole en vergunningen voor bouw.</v>
      </c>
      <c r="AE222" s="109" t="str">
        <f>INDEX('4c. Resultaat stap 3'!O:O,MATCH($K222,'4c. Resultaat stap 3'!T:T,0))</f>
        <v>Zeer Laag</v>
      </c>
      <c r="AF222" s="109" t="str">
        <f>INDEX('4c. Resultaat stap 3'!P:P,MATCH($K222,'4c. Resultaat stap 3'!T:T,0))</f>
        <v>Beschikbaarheidsproblemen hebben een zeer beperkte impact, met maximaal 5% van gebruikers geïmpacteerd.</v>
      </c>
      <c r="AG222" s="109" t="str">
        <f>INDEX('4c. Resultaat stap 3'!Q:Q,MATCH($K222,'4c. Resultaat stap 3'!T:T,0))</f>
        <v>Groot</v>
      </c>
      <c r="AH222" s="109">
        <f t="shared" si="14"/>
        <v>0</v>
      </c>
      <c r="AI222" s="109" t="str">
        <f t="shared" si="15"/>
        <v>Niet kritiek</v>
      </c>
      <c r="AJ222" s="109" t="s">
        <v>198</v>
      </c>
      <c r="AK222" s="109" t="s">
        <v>2570</v>
      </c>
      <c r="AL222" s="109" t="s">
        <v>2252</v>
      </c>
      <c r="AM222" s="109"/>
      <c r="AN222" s="109" t="s">
        <v>2464</v>
      </c>
    </row>
    <row r="223" spans="1:40" ht="60" x14ac:dyDescent="0.25">
      <c r="A223" s="109" t="s">
        <v>13</v>
      </c>
      <c r="B223" s="109" t="s">
        <v>2155</v>
      </c>
      <c r="C223" s="109" t="s">
        <v>2156</v>
      </c>
      <c r="D223" s="109">
        <v>745</v>
      </c>
      <c r="E223" s="10" t="s">
        <v>470</v>
      </c>
      <c r="F223" s="10" t="s">
        <v>2257</v>
      </c>
      <c r="G223" s="79" t="s">
        <v>141</v>
      </c>
      <c r="H223" s="110" t="str">
        <f>INDEX('4a. Resultaat stap 1'!E:E,MATCH($J223,'4a. Resultaat stap 1'!I:I,0))</f>
        <v>Ja</v>
      </c>
      <c r="I223" s="110" t="str">
        <f>INDEX(Datavalidatie!$L$2:$L$28,MATCH(Table325[[#This Row],[CATEGORIE_DOMEIN_GROEP]],Datavalidatie!$K$2:$K$28,0))</f>
        <v>Ja</v>
      </c>
      <c r="J223" s="110" t="str">
        <f t="shared" si="12"/>
        <v>Kernproces_Wonen, ruimtelijke ordening en omgeving_Beheer energie, duurzaamheid en klimaat</v>
      </c>
      <c r="K223" s="110" t="str">
        <f t="shared" si="13"/>
        <v>Kernproces_Wonen, ruimtelijke ordening en omgeving_Beheer energie, duurzaamheid en klimaat_Behandelen van aanvragen van getuigschriften i.v.m. het leefmilieu</v>
      </c>
      <c r="L223" s="109" t="e">
        <f>INDEX('4b. Resultaat stap 2'!E:E,MATCH($J223,'4b. Resultaat stap 2'!R:R,0))</f>
        <v>#N/A</v>
      </c>
      <c r="M223" s="109" t="e">
        <f>INDEX('4b. Resultaat stap 2'!$F:$F,MATCH(J223,'4b. Resultaat stap 2'!$R:$R,0))</f>
        <v>#N/A</v>
      </c>
      <c r="N223" s="109" t="e">
        <f>INDEX('4b. Resultaat stap 2'!G:G,MATCH($J223,'4b. Resultaat stap 2'!R:R,0))</f>
        <v>#N/A</v>
      </c>
      <c r="O223" s="109" t="e">
        <f>INDEX('4b. Resultaat stap 2'!H:H,MATCH($J223,'4b. Resultaat stap 2'!R:R,0))</f>
        <v>#N/A</v>
      </c>
      <c r="P223" s="109" t="e">
        <f>INDEX('4b. Resultaat stap 2'!I:I,MATCH($J223,'4b. Resultaat stap 2'!R:R,0))</f>
        <v>#N/A</v>
      </c>
      <c r="Q223" s="109" t="e">
        <f>INDEX('4b. Resultaat stap 2'!J:J,MATCH($J223,'4b. Resultaat stap 2'!R:R,0))</f>
        <v>#N/A</v>
      </c>
      <c r="R223" s="109" t="e">
        <f>INDEX('4b. Resultaat stap 2'!K:K,MATCH($J223,'4b. Resultaat stap 2'!R:R,0))</f>
        <v>#N/A</v>
      </c>
      <c r="S223" s="109" t="e">
        <f>INDEX('4b. Resultaat stap 2'!L:L,MATCH($J223,'4b. Resultaat stap 2'!R:R,0))</f>
        <v>#N/A</v>
      </c>
      <c r="T223" s="109" t="e">
        <f>INDEX('4b. Resultaat stap 2'!M:M,MATCH($J223,'4b. Resultaat stap 2'!R:R,0))</f>
        <v>#N/A</v>
      </c>
      <c r="U223" s="109" t="e">
        <f>INDEX('4b. Resultaat stap 2'!N:N,MATCH($J223,'4b. Resultaat stap 2'!R:R,0))</f>
        <v>#N/A</v>
      </c>
      <c r="V223" s="109" t="e">
        <f>INDEX('4b. Resultaat stap 2'!O:O,MATCH($J223,'4b. Resultaat stap 2'!R:R,0))</f>
        <v>#N/A</v>
      </c>
      <c r="W223" s="109" t="str">
        <f>INDEX('4c. Resultaat stap 3'!G:G,MATCH($K223,'4c. Resultaat stap 3'!T:T,0))</f>
        <v>Laag</v>
      </c>
      <c r="X223" s="109" t="str">
        <f>INDEX('4c. Resultaat stap 3'!H:H,MATCH($K223,'4c. Resultaat stap 3'!T:T,0))</f>
        <v>Getuigschriften hebben beperkte directe financiële impact (5-10% van de jaaromzet)</v>
      </c>
      <c r="Y223" s="109" t="str">
        <f>INDEX('4c. Resultaat stap 3'!I:I,MATCH($K223,'4c. Resultaat stap 3'!T:T,0))</f>
        <v>Laag</v>
      </c>
      <c r="Z223" s="109" t="str">
        <f>INDEX('4c. Resultaat stap 3'!J:J,MATCH($K223,'4c. Resultaat stap 3'!T:T,0))</f>
        <v>Fouten hebben beperkte impact, leiden tot interne communicatie en communicatie naar betrokkenen.</v>
      </c>
      <c r="AA223" s="109" t="str">
        <f>INDEX('4c. Resultaat stap 3'!K:K,MATCH($K223,'4c. Resultaat stap 3'!T:T,0))</f>
        <v>Gemiddeld</v>
      </c>
      <c r="AB223" s="109" t="str">
        <f>INDEX('4c. Resultaat stap 3'!L:L,MATCH($K223,'4c. Resultaat stap 3'!T:T,0))</f>
        <v>Juridische implicaties bij inbreuken kunnen aanzienlijke gevolgen hebben, zoals aanmaningen.</v>
      </c>
      <c r="AC223" s="109" t="str">
        <f>INDEX('4c. Resultaat stap 3'!M:M,MATCH($K223,'4c. Resultaat stap 3'!T:T,0))</f>
        <v>Gemiddeld</v>
      </c>
      <c r="AD223" s="109" t="str">
        <f>INDEX('4c. Resultaat stap 3'!N:N,MATCH($K223,'4c. Resultaat stap 3'!T:T,0))</f>
        <v>Maximaal één week onbeschikbaar zonder verstoringen. Gebrek aan integriteit veroorzaakt aanzienlijke verstoringen.</v>
      </c>
      <c r="AE223" s="109" t="str">
        <f>INDEX('4c. Resultaat stap 3'!O:O,MATCH($K223,'4c. Resultaat stap 3'!T:T,0))</f>
        <v>Laag</v>
      </c>
      <c r="AF223" s="109" t="str">
        <f>INDEX('4c. Resultaat stap 3'!P:P,MATCH($K223,'4c. Resultaat stap 3'!T:T,0))</f>
        <v>Beschikbaarheidsproblemen hebben een beperkte impact, met maximaal 20% van gebruikers geïmpacteerd en opties voor compensatie.</v>
      </c>
      <c r="AG223" s="109" t="str">
        <f>INDEX('4c. Resultaat stap 3'!Q:Q,MATCH($K223,'4c. Resultaat stap 3'!T:T,0))</f>
        <v>Gemiddeld</v>
      </c>
      <c r="AH223" s="109">
        <f t="shared" si="14"/>
        <v>0</v>
      </c>
      <c r="AI223" s="109" t="str">
        <f t="shared" si="15"/>
        <v>Niet kritiek</v>
      </c>
      <c r="AJ223" s="109" t="s">
        <v>198</v>
      </c>
      <c r="AK223" s="109"/>
      <c r="AL223" s="109" t="s">
        <v>2250</v>
      </c>
      <c r="AM223" s="109"/>
      <c r="AN223" s="109"/>
    </row>
    <row r="224" spans="1:40" ht="60" x14ac:dyDescent="0.25">
      <c r="A224" s="109" t="s">
        <v>13</v>
      </c>
      <c r="B224" s="109" t="s">
        <v>2155</v>
      </c>
      <c r="C224" s="109" t="s">
        <v>2156</v>
      </c>
      <c r="D224" s="109">
        <v>740</v>
      </c>
      <c r="E224" s="10" t="s">
        <v>471</v>
      </c>
      <c r="F224" s="10" t="s">
        <v>2257</v>
      </c>
      <c r="G224" s="79" t="s">
        <v>141</v>
      </c>
      <c r="H224" s="110" t="str">
        <f>INDEX('4a. Resultaat stap 1'!E:E,MATCH($J224,'4a. Resultaat stap 1'!I:I,0))</f>
        <v>Ja</v>
      </c>
      <c r="I224" s="110" t="str">
        <f>INDEX(Datavalidatie!$L$2:$L$28,MATCH(Table325[[#This Row],[CATEGORIE_DOMEIN_GROEP]],Datavalidatie!$K$2:$K$28,0))</f>
        <v>Ja</v>
      </c>
      <c r="J224" s="110" t="str">
        <f t="shared" si="12"/>
        <v>Kernproces_Wonen, ruimtelijke ordening en omgeving_Beheer energie, duurzaamheid en klimaat</v>
      </c>
      <c r="K224" s="110" t="str">
        <f t="shared" si="13"/>
        <v>Kernproces_Wonen, ruimtelijke ordening en omgeving_Beheer energie, duurzaamheid en klimaat_Aanmoedigen van ecologische duurzaamheid en natuurbehoud</v>
      </c>
      <c r="L224" s="109" t="e">
        <f>INDEX('4b. Resultaat stap 2'!E:E,MATCH($J224,'4b. Resultaat stap 2'!R:R,0))</f>
        <v>#N/A</v>
      </c>
      <c r="M224" s="109" t="e">
        <f>INDEX('4b. Resultaat stap 2'!$F:$F,MATCH(J224,'4b. Resultaat stap 2'!$R:$R,0))</f>
        <v>#N/A</v>
      </c>
      <c r="N224" s="109" t="e">
        <f>INDEX('4b. Resultaat stap 2'!G:G,MATCH($J224,'4b. Resultaat stap 2'!R:R,0))</f>
        <v>#N/A</v>
      </c>
      <c r="O224" s="109" t="e">
        <f>INDEX('4b. Resultaat stap 2'!H:H,MATCH($J224,'4b. Resultaat stap 2'!R:R,0))</f>
        <v>#N/A</v>
      </c>
      <c r="P224" s="109" t="e">
        <f>INDEX('4b. Resultaat stap 2'!I:I,MATCH($J224,'4b. Resultaat stap 2'!R:R,0))</f>
        <v>#N/A</v>
      </c>
      <c r="Q224" s="109" t="e">
        <f>INDEX('4b. Resultaat stap 2'!J:J,MATCH($J224,'4b. Resultaat stap 2'!R:R,0))</f>
        <v>#N/A</v>
      </c>
      <c r="R224" s="109" t="e">
        <f>INDEX('4b. Resultaat stap 2'!K:K,MATCH($J224,'4b. Resultaat stap 2'!R:R,0))</f>
        <v>#N/A</v>
      </c>
      <c r="S224" s="109" t="e">
        <f>INDEX('4b. Resultaat stap 2'!L:L,MATCH($J224,'4b. Resultaat stap 2'!R:R,0))</f>
        <v>#N/A</v>
      </c>
      <c r="T224" s="109" t="e">
        <f>INDEX('4b. Resultaat stap 2'!M:M,MATCH($J224,'4b. Resultaat stap 2'!R:R,0))</f>
        <v>#N/A</v>
      </c>
      <c r="U224" s="109" t="e">
        <f>INDEX('4b. Resultaat stap 2'!N:N,MATCH($J224,'4b. Resultaat stap 2'!R:R,0))</f>
        <v>#N/A</v>
      </c>
      <c r="V224" s="109" t="e">
        <f>INDEX('4b. Resultaat stap 2'!O:O,MATCH($J224,'4b. Resultaat stap 2'!R:R,0))</f>
        <v>#N/A</v>
      </c>
      <c r="W224" s="109" t="str">
        <f>INDEX('4c. Resultaat stap 3'!G:G,MATCH($K224,'4c. Resultaat stap 3'!T:T,0))</f>
        <v>Laag</v>
      </c>
      <c r="X224" s="109" t="str">
        <f>INDEX('4c. Resultaat stap 3'!H:H,MATCH($K224,'4c. Resultaat stap 3'!T:T,0))</f>
        <v>Hoewel belangrijk voor milieu, dit proces heeft beperkte directe financiële impact (5-10% van de jaaromzet)</v>
      </c>
      <c r="Y224" s="109" t="str">
        <f>INDEX('4c. Resultaat stap 3'!I:I,MATCH($K224,'4c. Resultaat stap 3'!T:T,0))</f>
        <v>Zeer Laag</v>
      </c>
      <c r="Z224" s="109" t="str">
        <f>INDEX('4c. Resultaat stap 3'!J:J,MATCH($K224,'4c. Resultaat stap 3'!T:T,0))</f>
        <v>Fouten hebben zeer beperkte impact, resulterend in interne communicatie.</v>
      </c>
      <c r="AA224" s="109" t="str">
        <f>INDEX('4c. Resultaat stap 3'!K:K,MATCH($K224,'4c. Resultaat stap 3'!T:T,0))</f>
        <v>Laag</v>
      </c>
      <c r="AB224" s="109" t="str">
        <f>INDEX('4c. Resultaat stap 3'!L:L,MATCH($K224,'4c. Resultaat stap 3'!T:T,0))</f>
        <v>De juridische implicaties zijn beperkt omdat het voornamelijk om sensibilisering en aanmoediging gaat.</v>
      </c>
      <c r="AC224" s="109" t="str">
        <f>INDEX('4c. Resultaat stap 3'!M:M,MATCH($K224,'4c. Resultaat stap 3'!T:T,0))</f>
        <v>Laag</v>
      </c>
      <c r="AD224" s="109" t="str">
        <f>INDEX('4c. Resultaat stap 3'!N:N,MATCH($K224,'4c. Resultaat stap 3'!T:T,0))</f>
        <v>Maximaal één maand onbeschikbaar zonder gevolgen. Beperkte verstoring bij gebrek aan integriteit.</v>
      </c>
      <c r="AE224" s="109" t="str">
        <f>INDEX('4c. Resultaat stap 3'!O:O,MATCH($K224,'4c. Resultaat stap 3'!T:T,0))</f>
        <v>Zeer Laag</v>
      </c>
      <c r="AF224" s="109" t="str">
        <f>INDEX('4c. Resultaat stap 3'!P:P,MATCH($K224,'4c. Resultaat stap 3'!T:T,0))</f>
        <v>Beschikbaarheids- of integriteitsproblemen hebben een zeer beperkte impact, met maximaal 5% van gebruikers geïmpacteerd.</v>
      </c>
      <c r="AG224" s="109" t="str">
        <f>INDEX('4c. Resultaat stap 3'!Q:Q,MATCH($K224,'4c. Resultaat stap 3'!T:T,0))</f>
        <v>Laag</v>
      </c>
      <c r="AH224" s="109">
        <f t="shared" si="14"/>
        <v>0</v>
      </c>
      <c r="AI224" s="109" t="str">
        <f t="shared" si="15"/>
        <v>Niet kritiek</v>
      </c>
      <c r="AJ224" s="109" t="s">
        <v>198</v>
      </c>
      <c r="AK224" s="109"/>
      <c r="AL224" s="109" t="s">
        <v>2250</v>
      </c>
      <c r="AM224" s="109"/>
      <c r="AN224" s="109"/>
    </row>
    <row r="225" spans="1:40" ht="87" customHeight="1" x14ac:dyDescent="0.25">
      <c r="A225" s="109" t="s">
        <v>13</v>
      </c>
      <c r="B225" s="109" t="s">
        <v>2155</v>
      </c>
      <c r="C225" s="109" t="s">
        <v>2156</v>
      </c>
      <c r="D225" s="109">
        <v>741</v>
      </c>
      <c r="E225" s="10" t="s">
        <v>472</v>
      </c>
      <c r="F225" s="10" t="s">
        <v>2257</v>
      </c>
      <c r="G225" s="79" t="s">
        <v>141</v>
      </c>
      <c r="H225" s="110" t="str">
        <f>INDEX('4a. Resultaat stap 1'!E:E,MATCH($J225,'4a. Resultaat stap 1'!I:I,0))</f>
        <v>Ja</v>
      </c>
      <c r="I225" s="110" t="str">
        <f>INDEX(Datavalidatie!$L$2:$L$28,MATCH(Table325[[#This Row],[CATEGORIE_DOMEIN_GROEP]],Datavalidatie!$K$2:$K$28,0))</f>
        <v>Ja</v>
      </c>
      <c r="J225" s="110" t="str">
        <f t="shared" si="12"/>
        <v>Kernproces_Wonen, ruimtelijke ordening en omgeving_Beheer energie, duurzaamheid en klimaat</v>
      </c>
      <c r="K225" s="110" t="str">
        <f t="shared" si="13"/>
        <v>Kernproces_Wonen, ruimtelijke ordening en omgeving_Beheer energie, duurzaamheid en klimaat_Controleren en sanctioneren van milieumisdrijven en milieu-inbreuken</v>
      </c>
      <c r="L225" s="109" t="e">
        <f>INDEX('4b. Resultaat stap 2'!E:E,MATCH($J225,'4b. Resultaat stap 2'!R:R,0))</f>
        <v>#N/A</v>
      </c>
      <c r="M225" s="109" t="e">
        <f>INDEX('4b. Resultaat stap 2'!$F:$F,MATCH(J225,'4b. Resultaat stap 2'!$R:$R,0))</f>
        <v>#N/A</v>
      </c>
      <c r="N225" s="109" t="e">
        <f>INDEX('4b. Resultaat stap 2'!G:G,MATCH($J225,'4b. Resultaat stap 2'!R:R,0))</f>
        <v>#N/A</v>
      </c>
      <c r="O225" s="109" t="e">
        <f>INDEX('4b. Resultaat stap 2'!H:H,MATCH($J225,'4b. Resultaat stap 2'!R:R,0))</f>
        <v>#N/A</v>
      </c>
      <c r="P225" s="109" t="e">
        <f>INDEX('4b. Resultaat stap 2'!I:I,MATCH($J225,'4b. Resultaat stap 2'!R:R,0))</f>
        <v>#N/A</v>
      </c>
      <c r="Q225" s="109" t="e">
        <f>INDEX('4b. Resultaat stap 2'!J:J,MATCH($J225,'4b. Resultaat stap 2'!R:R,0))</f>
        <v>#N/A</v>
      </c>
      <c r="R225" s="109" t="e">
        <f>INDEX('4b. Resultaat stap 2'!K:K,MATCH($J225,'4b. Resultaat stap 2'!R:R,0))</f>
        <v>#N/A</v>
      </c>
      <c r="S225" s="109" t="e">
        <f>INDEX('4b. Resultaat stap 2'!L:L,MATCH($J225,'4b. Resultaat stap 2'!R:R,0))</f>
        <v>#N/A</v>
      </c>
      <c r="T225" s="109" t="e">
        <f>INDEX('4b. Resultaat stap 2'!M:M,MATCH($J225,'4b. Resultaat stap 2'!R:R,0))</f>
        <v>#N/A</v>
      </c>
      <c r="U225" s="109" t="e">
        <f>INDEX('4b. Resultaat stap 2'!N:N,MATCH($J225,'4b. Resultaat stap 2'!R:R,0))</f>
        <v>#N/A</v>
      </c>
      <c r="V225" s="109" t="e">
        <f>INDEX('4b. Resultaat stap 2'!O:O,MATCH($J225,'4b. Resultaat stap 2'!R:R,0))</f>
        <v>#N/A</v>
      </c>
      <c r="W225" s="109" t="str">
        <f>INDEX('4c. Resultaat stap 3'!G:G,MATCH($K225,'4c. Resultaat stap 3'!T:T,0))</f>
        <v>Gemiddeld</v>
      </c>
      <c r="X225" s="109" t="str">
        <f>INDEX('4c. Resultaat stap 3'!H:H,MATCH($K225,'4c. Resultaat stap 3'!T:T,0))</f>
        <v>Controleren van milieumisdrijven is belangrijk voor juridische naleving en heeft aanzienlijke financiële implicaties (10-15% van de jaaromzet)</v>
      </c>
      <c r="Y225" s="109" t="str">
        <f>INDEX('4c. Resultaat stap 3'!I:I,MATCH($K225,'4c. Resultaat stap 3'!T:T,0))</f>
        <v>Groot</v>
      </c>
      <c r="Z225" s="109" t="str">
        <f>INDEX('4c. Resultaat stap 3'!J:J,MATCH($K225,'4c. Resultaat stap 3'!T:T,0))</f>
        <v>Gebrekkige controle en sanctionering heeft ernstige impact, resulterend in enkele dagen negatieve persberichten.</v>
      </c>
      <c r="AA225" s="109" t="str">
        <f>INDEX('4c. Resultaat stap 3'!K:K,MATCH($K225,'4c. Resultaat stap 3'!T:T,0))</f>
        <v>Kritiek</v>
      </c>
      <c r="AB225" s="109" t="str">
        <f>INDEX('4c. Resultaat stap 3'!L:L,MATCH($K225,'4c. Resultaat stap 3'!T:T,0))</f>
        <v>Onbeschikbaarheid of incorrecte informatie kan leiden tot zeer ernstige juridische gevolgen, zoals juridische vervolging voor nalatigheid of fouten.</v>
      </c>
      <c r="AC225" s="109" t="str">
        <f>INDEX('4c. Resultaat stap 3'!M:M,MATCH($K225,'4c. Resultaat stap 3'!T:T,0))</f>
        <v>Gemiddeld</v>
      </c>
      <c r="AD225" s="109" t="str">
        <f>INDEX('4c. Resultaat stap 3'!N:N,MATCH($K225,'4c. Resultaat stap 3'!T:T,0))</f>
        <v>Maximaal één week onbeschikbaar zonder verstoringen. Gebrek aan integriteit veroorzaakt aanzienlijke verstoringen bij milieuhandhaving.</v>
      </c>
      <c r="AE225" s="109" t="str">
        <f>INDEX('4c. Resultaat stap 3'!O:O,MATCH($K225,'4c. Resultaat stap 3'!T:T,0))</f>
        <v>Kritiek</v>
      </c>
      <c r="AF225" s="109" t="str">
        <f>INDEX('4c. Resultaat stap 3'!P:P,MATCH($K225,'4c. Resultaat stap 3'!T:T,0))</f>
        <v>Beschikbaarheids- of integriteitsproblemen kunnen ernstige juridische en ecologische gevolgen hebben, met zeer ernstige impact en geen compensatiemogelijkheden.</v>
      </c>
      <c r="AG225" s="109" t="str">
        <f>INDEX('4c. Resultaat stap 3'!Q:Q,MATCH($K225,'4c. Resultaat stap 3'!T:T,0))</f>
        <v>Kritiek</v>
      </c>
      <c r="AH225" s="109">
        <f t="shared" si="14"/>
        <v>2</v>
      </c>
      <c r="AI225" s="109" t="str">
        <f t="shared" si="15"/>
        <v>Kritiek</v>
      </c>
      <c r="AJ225" s="109" t="s">
        <v>198</v>
      </c>
      <c r="AK225" s="109"/>
      <c r="AL225" s="109" t="s">
        <v>2250</v>
      </c>
      <c r="AM225" s="109"/>
      <c r="AN225" s="109"/>
    </row>
    <row r="226" spans="1:40" ht="75" x14ac:dyDescent="0.25">
      <c r="A226" s="109" t="s">
        <v>13</v>
      </c>
      <c r="B226" s="109" t="s">
        <v>2155</v>
      </c>
      <c r="C226" s="109" t="s">
        <v>2156</v>
      </c>
      <c r="D226" s="109">
        <v>351</v>
      </c>
      <c r="E226" s="109" t="s">
        <v>528</v>
      </c>
      <c r="F226" s="10" t="s">
        <v>2257</v>
      </c>
      <c r="G226" s="79" t="s">
        <v>140</v>
      </c>
      <c r="H226" s="110" t="str">
        <f>INDEX('4a. Resultaat stap 1'!E:E,MATCH($J226,'4a. Resultaat stap 1'!I:I,0))</f>
        <v>Ja</v>
      </c>
      <c r="I226" s="110" t="str">
        <f>INDEX(Datavalidatie!$L$2:$L$28,MATCH(Table325[[#This Row],[CATEGORIE_DOMEIN_GROEP]],Datavalidatie!$K$2:$K$28,0))</f>
        <v>Ja</v>
      </c>
      <c r="J226" s="110" t="str">
        <f t="shared" si="12"/>
        <v>Kernproces_Wonen, ruimtelijke ordening en omgeving_Beheer energie, duurzaamheid en klimaat</v>
      </c>
      <c r="K226" s="110" t="str">
        <f t="shared" si="13"/>
        <v>Kernproces_Wonen, ruimtelijke ordening en omgeving_Beheer energie, duurzaamheid en klimaat_HVAC - Verwarmen/koelen/ventileren/warm water</v>
      </c>
      <c r="L226" s="109" t="e">
        <f>INDEX('4b. Resultaat stap 2'!E:E,MATCH($J226,'4b. Resultaat stap 2'!R:R,0))</f>
        <v>#N/A</v>
      </c>
      <c r="M226" s="109" t="e">
        <f>INDEX('4b. Resultaat stap 2'!$F:$F,MATCH(J226,'4b. Resultaat stap 2'!$R:$R,0))</f>
        <v>#N/A</v>
      </c>
      <c r="N226" s="109" t="e">
        <f>INDEX('4b. Resultaat stap 2'!G:G,MATCH($J226,'4b. Resultaat stap 2'!R:R,0))</f>
        <v>#N/A</v>
      </c>
      <c r="O226" s="109" t="e">
        <f>INDEX('4b. Resultaat stap 2'!H:H,MATCH($J226,'4b. Resultaat stap 2'!R:R,0))</f>
        <v>#N/A</v>
      </c>
      <c r="P226" s="109" t="e">
        <f>INDEX('4b. Resultaat stap 2'!I:I,MATCH($J226,'4b. Resultaat stap 2'!R:R,0))</f>
        <v>#N/A</v>
      </c>
      <c r="Q226" s="109" t="e">
        <f>INDEX('4b. Resultaat stap 2'!J:J,MATCH($J226,'4b. Resultaat stap 2'!R:R,0))</f>
        <v>#N/A</v>
      </c>
      <c r="R226" s="109" t="e">
        <f>INDEX('4b. Resultaat stap 2'!K:K,MATCH($J226,'4b. Resultaat stap 2'!R:R,0))</f>
        <v>#N/A</v>
      </c>
      <c r="S226" s="109" t="e">
        <f>INDEX('4b. Resultaat stap 2'!L:L,MATCH($J226,'4b. Resultaat stap 2'!R:R,0))</f>
        <v>#N/A</v>
      </c>
      <c r="T226" s="109" t="e">
        <f>INDEX('4b. Resultaat stap 2'!M:M,MATCH($J226,'4b. Resultaat stap 2'!R:R,0))</f>
        <v>#N/A</v>
      </c>
      <c r="U226" s="109" t="e">
        <f>INDEX('4b. Resultaat stap 2'!N:N,MATCH($J226,'4b. Resultaat stap 2'!R:R,0))</f>
        <v>#N/A</v>
      </c>
      <c r="V226" s="109" t="e">
        <f>INDEX('4b. Resultaat stap 2'!O:O,MATCH($J226,'4b. Resultaat stap 2'!R:R,0))</f>
        <v>#N/A</v>
      </c>
      <c r="W226" s="109" t="str">
        <f>INDEX('4c. Resultaat stap 3'!G:G,MATCH($K226,'4c. Resultaat stap 3'!T:T,0))</f>
        <v>Groot</v>
      </c>
      <c r="X226" s="109" t="str">
        <f>INDEX('4c. Resultaat stap 3'!H:H,MATCH($K226,'4c. Resultaat stap 3'!T:T,0))</f>
        <v>HVAC-systemen zijn essentieel voor zorgcentra, met ernstige financiële gevolgen bij verstoring (15-20% van de jaaromzet)</v>
      </c>
      <c r="Y226" s="109" t="str">
        <f>INDEX('4c. Resultaat stap 3'!I:I,MATCH($K226,'4c. Resultaat stap 3'!T:T,0))</f>
        <v>Groot</v>
      </c>
      <c r="Z226" s="109" t="str">
        <f>INDEX('4c. Resultaat stap 3'!J:J,MATCH($K226,'4c. Resultaat stap 3'!T:T,0))</f>
        <v>Slechte uitvoering kan leiden tot ernstige negatieve berichtgeving in de pers gedurende enkele dagen.</v>
      </c>
      <c r="AA226" s="109" t="str">
        <f>INDEX('4c. Resultaat stap 3'!K:K,MATCH($K226,'4c. Resultaat stap 3'!T:T,0))</f>
        <v>Groot</v>
      </c>
      <c r="AB226" s="109" t="str">
        <f>INDEX('4c. Resultaat stap 3'!L:L,MATCH($K226,'4c. Resultaat stap 3'!T:T,0))</f>
        <v>Onbeschikbaarheid of incorrecte informatie kan leiden tot ernstige juridische gevolgen door niet-naleving van zorgregulaties.</v>
      </c>
      <c r="AC226" s="109" t="str">
        <f>INDEX('4c. Resultaat stap 3'!M:M,MATCH($K226,'4c. Resultaat stap 3'!T:T,0))</f>
        <v>Groot</v>
      </c>
      <c r="AD226" s="109" t="str">
        <f>INDEX('4c. Resultaat stap 3'!N:N,MATCH($K226,'4c. Resultaat stap 3'!T:T,0))</f>
        <v>Maximaal 72 uur onbeschikbaar zonder verstoring. Integriteitsproblemen veroorzaken ernstige verstoring in wooncomfort en gezondheid van bewoners.</v>
      </c>
      <c r="AE226" s="109" t="str">
        <f>INDEX('4c. Resultaat stap 3'!O:O,MATCH($K226,'4c. Resultaat stap 3'!T:T,0))</f>
        <v>Groot</v>
      </c>
      <c r="AF226" s="109" t="str">
        <f>INDEX('4c. Resultaat stap 3'!P:P,MATCH($K226,'4c. Resultaat stap 3'!T:T,0))</f>
        <v>Beschikbaarheidsproblemen hebben ernstige impact op het welzijn en comfort van bewoners, met blijvende gevolgen voor maximaal 75% van gebruikers.</v>
      </c>
      <c r="AG226" s="109" t="str">
        <f>INDEX('4c. Resultaat stap 3'!Q:Q,MATCH($K226,'4c. Resultaat stap 3'!T:T,0))</f>
        <v>Groot</v>
      </c>
      <c r="AH226" s="109">
        <f t="shared" si="14"/>
        <v>0</v>
      </c>
      <c r="AI226" s="109" t="str">
        <f t="shared" si="15"/>
        <v>Niet kritiek</v>
      </c>
      <c r="AJ226" s="109" t="s">
        <v>198</v>
      </c>
      <c r="AK226" s="109"/>
      <c r="AL226" s="109" t="s">
        <v>2250</v>
      </c>
      <c r="AM226" s="109"/>
      <c r="AN226" s="109"/>
    </row>
    <row r="227" spans="1:40" ht="90" x14ac:dyDescent="0.25">
      <c r="A227" s="109" t="s">
        <v>13</v>
      </c>
      <c r="B227" s="109" t="s">
        <v>2155</v>
      </c>
      <c r="C227" s="109" t="s">
        <v>2156</v>
      </c>
      <c r="D227" s="109">
        <v>357</v>
      </c>
      <c r="E227" s="109" t="s">
        <v>531</v>
      </c>
      <c r="F227" s="10" t="s">
        <v>2257</v>
      </c>
      <c r="G227" s="79" t="s">
        <v>140</v>
      </c>
      <c r="H227" s="110" t="str">
        <f>INDEX('4a. Resultaat stap 1'!E:E,MATCH($J227,'4a. Resultaat stap 1'!I:I,0))</f>
        <v>Ja</v>
      </c>
      <c r="I227" s="110" t="str">
        <f>INDEX(Datavalidatie!$L$2:$L$28,MATCH(Table325[[#This Row],[CATEGORIE_DOMEIN_GROEP]],Datavalidatie!$K$2:$K$28,0))</f>
        <v>Ja</v>
      </c>
      <c r="J227" s="110" t="str">
        <f t="shared" si="12"/>
        <v>Kernproces_Wonen, ruimtelijke ordening en omgeving_Beheer energie, duurzaamheid en klimaat</v>
      </c>
      <c r="K227" s="110" t="str">
        <f t="shared" si="13"/>
        <v>Kernproces_Wonen, ruimtelijke ordening en omgeving_Beheer energie, duurzaamheid en klimaat_Verlichting en waterafvoer</v>
      </c>
      <c r="L227" s="109" t="e">
        <f>INDEX('4b. Resultaat stap 2'!E:E,MATCH($J227,'4b. Resultaat stap 2'!R:R,0))</f>
        <v>#N/A</v>
      </c>
      <c r="M227" s="109" t="e">
        <f>INDEX('4b. Resultaat stap 2'!$F:$F,MATCH(J227,'4b. Resultaat stap 2'!$R:$R,0))</f>
        <v>#N/A</v>
      </c>
      <c r="N227" s="109" t="e">
        <f>INDEX('4b. Resultaat stap 2'!G:G,MATCH($J227,'4b. Resultaat stap 2'!R:R,0))</f>
        <v>#N/A</v>
      </c>
      <c r="O227" s="109" t="e">
        <f>INDEX('4b. Resultaat stap 2'!H:H,MATCH($J227,'4b. Resultaat stap 2'!R:R,0))</f>
        <v>#N/A</v>
      </c>
      <c r="P227" s="109" t="e">
        <f>INDEX('4b. Resultaat stap 2'!I:I,MATCH($J227,'4b. Resultaat stap 2'!R:R,0))</f>
        <v>#N/A</v>
      </c>
      <c r="Q227" s="109" t="e">
        <f>INDEX('4b. Resultaat stap 2'!J:J,MATCH($J227,'4b. Resultaat stap 2'!R:R,0))</f>
        <v>#N/A</v>
      </c>
      <c r="R227" s="109" t="e">
        <f>INDEX('4b. Resultaat stap 2'!K:K,MATCH($J227,'4b. Resultaat stap 2'!R:R,0))</f>
        <v>#N/A</v>
      </c>
      <c r="S227" s="109" t="e">
        <f>INDEX('4b. Resultaat stap 2'!L:L,MATCH($J227,'4b. Resultaat stap 2'!R:R,0))</f>
        <v>#N/A</v>
      </c>
      <c r="T227" s="109" t="e">
        <f>INDEX('4b. Resultaat stap 2'!M:M,MATCH($J227,'4b. Resultaat stap 2'!R:R,0))</f>
        <v>#N/A</v>
      </c>
      <c r="U227" s="109" t="e">
        <f>INDEX('4b. Resultaat stap 2'!N:N,MATCH($J227,'4b. Resultaat stap 2'!R:R,0))</f>
        <v>#N/A</v>
      </c>
      <c r="V227" s="109" t="e">
        <f>INDEX('4b. Resultaat stap 2'!O:O,MATCH($J227,'4b. Resultaat stap 2'!R:R,0))</f>
        <v>#N/A</v>
      </c>
      <c r="W227" s="109" t="str">
        <f>INDEX('4c. Resultaat stap 3'!G:G,MATCH($K227,'4c. Resultaat stap 3'!T:T,0))</f>
        <v>Groot</v>
      </c>
      <c r="X227" s="109" t="str">
        <f>INDEX('4c. Resultaat stap 3'!H:H,MATCH($K227,'4c. Resultaat stap 3'!T:T,0))</f>
        <v>Verlichting en waterafvoer zijn essentieel voor functioneren van zorgcentra, met ernstige financiële gevolgen bij verstoring (15-20% van de jaaromzet)</v>
      </c>
      <c r="Y227" s="109" t="str">
        <f>INDEX('4c. Resultaat stap 3'!I:I,MATCH($K227,'4c. Resultaat stap 3'!T:T,0))</f>
        <v>Groot</v>
      </c>
      <c r="Z227" s="109" t="str">
        <f>INDEX('4c. Resultaat stap 3'!J:J,MATCH($K227,'4c. Resultaat stap 3'!T:T,0))</f>
        <v>Slechte uitvoering kan leiden tot ernstige negatieve berichtgeving in de pers gedurende enkele dagen.</v>
      </c>
      <c r="AA227" s="109" t="str">
        <f>INDEX('4c. Resultaat stap 3'!K:K,MATCH($K227,'4c. Resultaat stap 3'!T:T,0))</f>
        <v>Gemiddeld</v>
      </c>
      <c r="AB227" s="109" t="str">
        <f>INDEX('4c. Resultaat stap 3'!L:L,MATCH($K227,'4c. Resultaat stap 3'!T:T,0))</f>
        <v>Juridische implicaties bij inbreuken kunnen aanzienlijke gevolgen hebben, zoals aanmaningen.</v>
      </c>
      <c r="AC227" s="109" t="str">
        <f>INDEX('4c. Resultaat stap 3'!M:M,MATCH($K227,'4c. Resultaat stap 3'!T:T,0))</f>
        <v>Groot</v>
      </c>
      <c r="AD227" s="109" t="str">
        <f>INDEX('4c. Resultaat stap 3'!N:N,MATCH($K227,'4c. Resultaat stap 3'!T:T,0))</f>
        <v>Maximaal 72 uur onbeschikbaar zonder verstoring. Integriteitsproblemen veroorzaken ernstige verstoring bij voorzieningen essentieel voor gezondheid en veiligheid.</v>
      </c>
      <c r="AE227" s="109" t="str">
        <f>INDEX('4c. Resultaat stap 3'!O:O,MATCH($K227,'4c. Resultaat stap 3'!T:T,0))</f>
        <v>Gemiddeld</v>
      </c>
      <c r="AF227" s="109" t="str">
        <f>INDEX('4c. Resultaat stap 3'!P:P,MATCH($K227,'4c. Resultaat stap 3'!T:T,0))</f>
        <v>Beschikbaarheidsproblemen hebben aanzienlijke impact op voorzieningen en veiligheid, resulterend in problemen voor maximaal 50% van gebruikers.</v>
      </c>
      <c r="AG227" s="109" t="str">
        <f>INDEX('4c. Resultaat stap 3'!Q:Q,MATCH($K227,'4c. Resultaat stap 3'!T:T,0))</f>
        <v>Groot</v>
      </c>
      <c r="AH227" s="109">
        <f t="shared" si="14"/>
        <v>0</v>
      </c>
      <c r="AI227" s="109" t="str">
        <f t="shared" si="15"/>
        <v>Niet kritiek</v>
      </c>
      <c r="AJ227" s="109" t="s">
        <v>198</v>
      </c>
      <c r="AK227" s="109" t="s">
        <v>2571</v>
      </c>
      <c r="AL227" s="109" t="s">
        <v>2252</v>
      </c>
      <c r="AM227" s="109"/>
      <c r="AN227" s="109" t="s">
        <v>2465</v>
      </c>
    </row>
    <row r="228" spans="1:40" ht="105" x14ac:dyDescent="0.25">
      <c r="A228" s="109" t="s">
        <v>71</v>
      </c>
      <c r="B228" s="109" t="s">
        <v>130</v>
      </c>
      <c r="C228" s="109" t="s">
        <v>131</v>
      </c>
      <c r="D228" s="109">
        <v>472</v>
      </c>
      <c r="E228" s="109" t="s">
        <v>2175</v>
      </c>
      <c r="F228" s="109" t="s">
        <v>2257</v>
      </c>
      <c r="G228" s="79" t="s">
        <v>139</v>
      </c>
      <c r="H228" s="110" t="str">
        <f>INDEX('4a. Resultaat stap 1'!E:E,MATCH($J228,'4a. Resultaat stap 1'!I:I,0))</f>
        <v>Nee</v>
      </c>
      <c r="I228" s="110" t="e">
        <f>INDEX(Datavalidatie!$L$2:$L$28,MATCH(Table325[[#This Row],[CATEGORIE_DOMEIN_GROEP]],Datavalidatie!$K$2:$K$28,0))</f>
        <v>#N/A</v>
      </c>
      <c r="J228" s="110" t="str">
        <f t="shared" si="12"/>
        <v>Management proces_Rapportering en monitoring_Monitoring</v>
      </c>
      <c r="K228" s="110" t="str">
        <f t="shared" si="13"/>
        <v>Management proces_Rapportering en monitoring_Monitoring_Opzetten van monitoringsysteem</v>
      </c>
      <c r="L228" s="109" t="str">
        <f>INDEX('4b. Resultaat stap 2'!E:E,MATCH($J228,'4b. Resultaat stap 2'!R:R,0))</f>
        <v>Laag</v>
      </c>
      <c r="M228" s="109" t="str">
        <f>INDEX('4b. Resultaat stap 2'!$F:$F,MATCH(J228,'4b. Resultaat stap 2'!$R:$R,0))</f>
        <v xml:space="preserve">Beperkte directe financiële gevolgen, hoewel belangrijk voor opvolging. </v>
      </c>
      <c r="N228" s="109" t="str">
        <f>INDEX('4b. Resultaat stap 2'!G:G,MATCH($J228,'4b. Resultaat stap 2'!R:R,0))</f>
        <v>Gemiddeld</v>
      </c>
      <c r="O228" s="109" t="str">
        <f>INDEX('4b. Resultaat stap 2'!H:H,MATCH($J228,'4b. Resultaat stap 2'!R:R,0))</f>
        <v>De onbeschikbaarheid, lekkage of aanpassing van informatie heeft een aanzienlijke impact op de reputatie van het lokaal bestuur. Dit zal éénmalige negatieve berichtgeving in de pers met zich meebrengen.</v>
      </c>
      <c r="P228" s="109" t="str">
        <f>INDEX('4b. Resultaat stap 2'!I:I,MATCH($J228,'4b. Resultaat stap 2'!R:R,0))</f>
        <v>Gemiddeld</v>
      </c>
      <c r="Q228" s="109" t="str">
        <f>INDEX('4b. Resultaat stap 2'!J:J,MATCH($J228,'4b. Resultaat stap 2'!R:R,0))</f>
        <v>De onbeschikbaarheid, lekkage of aanpassing van informatie kan leiden tot aanzienlijke juridische gevolgen zoals aanmaningen.</v>
      </c>
      <c r="R228" s="109" t="str">
        <f>INDEX('4b. Resultaat stap 2'!K:K,MATCH($J228,'4b. Resultaat stap 2'!R:R,0))</f>
        <v>Gemiddeld</v>
      </c>
      <c r="S228" s="109" t="str">
        <f>INDEX('4b. Resultaat stap 2'!L:L,MATCH($J228,'4b. Resultaat stap 2'!R:R,0))</f>
        <v>De onbeschikbaarheid, lekkage of aanpassing van informatie veroorzaakt een aanzienlijke verstoring van de dienstverlening. Het proces kan maximaal één week onbeschikbaar zijn zonder gevolgen voor de dienstverlening.</v>
      </c>
      <c r="T228" s="109" t="str">
        <f>INDEX('4b. Resultaat stap 2'!M:M,MATCH($J228,'4b. Resultaat stap 2'!R:R,0))</f>
        <v>Gemiddeld</v>
      </c>
      <c r="U228" s="109" t="str">
        <f>INDEX('4b. Resultaat stap 2'!N:N,MATCH($J228,'4b. Resultaat stap 2'!R:R,0))</f>
        <v>De onbeschikbaarheid of incorrectheid van informatie heeft een aanzienlijke impact op monitoring, metmaximum 50% van de gebruikers geïmpacteerd.</v>
      </c>
      <c r="V228" s="109" t="str">
        <f>INDEX('4b. Resultaat stap 2'!O:O,MATCH($J228,'4b. Resultaat stap 2'!R:R,0))</f>
        <v>Gemiddeld</v>
      </c>
      <c r="W228" s="109" t="e">
        <f>INDEX('4c. Resultaat stap 3'!G:G,MATCH($K228,'4c. Resultaat stap 3'!T:T,0))</f>
        <v>#N/A</v>
      </c>
      <c r="X228" s="109" t="e">
        <f>INDEX('4c. Resultaat stap 3'!H:H,MATCH($K228,'4c. Resultaat stap 3'!T:T,0))</f>
        <v>#N/A</v>
      </c>
      <c r="Y228" s="109" t="e">
        <f>INDEX('4c. Resultaat stap 3'!I:I,MATCH($K228,'4c. Resultaat stap 3'!T:T,0))</f>
        <v>#N/A</v>
      </c>
      <c r="Z228" s="109" t="e">
        <f>INDEX('4c. Resultaat stap 3'!J:J,MATCH($K228,'4c. Resultaat stap 3'!T:T,0))</f>
        <v>#N/A</v>
      </c>
      <c r="AA228" s="109" t="e">
        <f>INDEX('4c. Resultaat stap 3'!K:K,MATCH($K228,'4c. Resultaat stap 3'!T:T,0))</f>
        <v>#N/A</v>
      </c>
      <c r="AB228" s="109" t="e">
        <f>INDEX('4c. Resultaat stap 3'!L:L,MATCH($K228,'4c. Resultaat stap 3'!T:T,0))</f>
        <v>#N/A</v>
      </c>
      <c r="AC228" s="109" t="e">
        <f>INDEX('4c. Resultaat stap 3'!M:M,MATCH($K228,'4c. Resultaat stap 3'!T:T,0))</f>
        <v>#N/A</v>
      </c>
      <c r="AD228" s="109" t="e">
        <f>INDEX('4c. Resultaat stap 3'!N:N,MATCH($K228,'4c. Resultaat stap 3'!T:T,0))</f>
        <v>#N/A</v>
      </c>
      <c r="AE228" s="109" t="e">
        <f>INDEX('4c. Resultaat stap 3'!O:O,MATCH($K228,'4c. Resultaat stap 3'!T:T,0))</f>
        <v>#N/A</v>
      </c>
      <c r="AF228" s="109" t="e">
        <f>INDEX('4c. Resultaat stap 3'!P:P,MATCH($K228,'4c. Resultaat stap 3'!T:T,0))</f>
        <v>#N/A</v>
      </c>
      <c r="AG228" s="109" t="e">
        <f>INDEX('4c. Resultaat stap 3'!Q:Q,MATCH($K228,'4c. Resultaat stap 3'!T:T,0))</f>
        <v>#N/A</v>
      </c>
      <c r="AH228" s="109">
        <f t="shared" si="14"/>
        <v>0</v>
      </c>
      <c r="AI228" s="109" t="str">
        <f t="shared" si="15"/>
        <v>Niet kritiek</v>
      </c>
      <c r="AJ228" s="109" t="s">
        <v>198</v>
      </c>
      <c r="AK228" s="109"/>
      <c r="AL228" s="109" t="s">
        <v>2250</v>
      </c>
      <c r="AM228" s="109"/>
      <c r="AN228" s="109"/>
    </row>
    <row r="229" spans="1:40" ht="105" x14ac:dyDescent="0.25">
      <c r="A229" s="109" t="s">
        <v>71</v>
      </c>
      <c r="B229" s="109" t="s">
        <v>130</v>
      </c>
      <c r="C229" s="109" t="s">
        <v>131</v>
      </c>
      <c r="D229" s="109">
        <v>473</v>
      </c>
      <c r="E229" s="109" t="s">
        <v>740</v>
      </c>
      <c r="F229" s="109" t="s">
        <v>2257</v>
      </c>
      <c r="G229" s="79" t="s">
        <v>137</v>
      </c>
      <c r="H229" s="110" t="str">
        <f>INDEX('4a. Resultaat stap 1'!E:E,MATCH($J229,'4a. Resultaat stap 1'!I:I,0))</f>
        <v>Nee</v>
      </c>
      <c r="I229" s="110" t="e">
        <f>INDEX(Datavalidatie!$L$2:$L$28,MATCH(Table325[[#This Row],[CATEGORIE_DOMEIN_GROEP]],Datavalidatie!$K$2:$K$28,0))</f>
        <v>#N/A</v>
      </c>
      <c r="J229" s="110" t="str">
        <f t="shared" si="12"/>
        <v>Management proces_Rapportering en monitoring_Monitoring</v>
      </c>
      <c r="K229" s="110" t="str">
        <f t="shared" si="13"/>
        <v xml:space="preserve">Management proces_Rapportering en monitoring_Monitoring_Monitoren van beleid (MJP, actieplannen, reguliere werking,..) en bijhorende indicatoren </v>
      </c>
      <c r="L229" s="109" t="str">
        <f>INDEX('4b. Resultaat stap 2'!E:E,MATCH($J229,'4b. Resultaat stap 2'!R:R,0))</f>
        <v>Laag</v>
      </c>
      <c r="M229" s="109" t="str">
        <f>INDEX('4b. Resultaat stap 2'!$F:$F,MATCH(J229,'4b. Resultaat stap 2'!$R:$R,0))</f>
        <v xml:space="preserve">Beperkte directe financiële gevolgen, hoewel belangrijk voor opvolging. </v>
      </c>
      <c r="N229" s="109" t="str">
        <f>INDEX('4b. Resultaat stap 2'!G:G,MATCH($J229,'4b. Resultaat stap 2'!R:R,0))</f>
        <v>Gemiddeld</v>
      </c>
      <c r="O229" s="109" t="str">
        <f>INDEX('4b. Resultaat stap 2'!H:H,MATCH($J229,'4b. Resultaat stap 2'!R:R,0))</f>
        <v>De onbeschikbaarheid, lekkage of aanpassing van informatie heeft een aanzienlijke impact op de reputatie van het lokaal bestuur. Dit zal éénmalige negatieve berichtgeving in de pers met zich meebrengen.</v>
      </c>
      <c r="P229" s="109" t="str">
        <f>INDEX('4b. Resultaat stap 2'!I:I,MATCH($J229,'4b. Resultaat stap 2'!R:R,0))</f>
        <v>Gemiddeld</v>
      </c>
      <c r="Q229" s="109" t="str">
        <f>INDEX('4b. Resultaat stap 2'!J:J,MATCH($J229,'4b. Resultaat stap 2'!R:R,0))</f>
        <v>De onbeschikbaarheid, lekkage of aanpassing van informatie kan leiden tot aanzienlijke juridische gevolgen zoals aanmaningen.</v>
      </c>
      <c r="R229" s="109" t="str">
        <f>INDEX('4b. Resultaat stap 2'!K:K,MATCH($J229,'4b. Resultaat stap 2'!R:R,0))</f>
        <v>Gemiddeld</v>
      </c>
      <c r="S229" s="109" t="str">
        <f>INDEX('4b. Resultaat stap 2'!L:L,MATCH($J229,'4b. Resultaat stap 2'!R:R,0))</f>
        <v>De onbeschikbaarheid, lekkage of aanpassing van informatie veroorzaakt een aanzienlijke verstoring van de dienstverlening. Het proces kan maximaal één week onbeschikbaar zijn zonder gevolgen voor de dienstverlening.</v>
      </c>
      <c r="T229" s="109" t="str">
        <f>INDEX('4b. Resultaat stap 2'!M:M,MATCH($J229,'4b. Resultaat stap 2'!R:R,0))</f>
        <v>Gemiddeld</v>
      </c>
      <c r="U229" s="109" t="str">
        <f>INDEX('4b. Resultaat stap 2'!N:N,MATCH($J229,'4b. Resultaat stap 2'!R:R,0))</f>
        <v>De onbeschikbaarheid of incorrectheid van informatie heeft een aanzienlijke impact op monitoring, metmaximum 50% van de gebruikers geïmpacteerd.</v>
      </c>
      <c r="V229" s="109" t="str">
        <f>INDEX('4b. Resultaat stap 2'!O:O,MATCH($J229,'4b. Resultaat stap 2'!R:R,0))</f>
        <v>Gemiddeld</v>
      </c>
      <c r="W229" s="109" t="e">
        <f>INDEX('4c. Resultaat stap 3'!G:G,MATCH($K229,'4c. Resultaat stap 3'!T:T,0))</f>
        <v>#N/A</v>
      </c>
      <c r="X229" s="109" t="e">
        <f>INDEX('4c. Resultaat stap 3'!H:H,MATCH($K229,'4c. Resultaat stap 3'!T:T,0))</f>
        <v>#N/A</v>
      </c>
      <c r="Y229" s="109" t="e">
        <f>INDEX('4c. Resultaat stap 3'!I:I,MATCH($K229,'4c. Resultaat stap 3'!T:T,0))</f>
        <v>#N/A</v>
      </c>
      <c r="Z229" s="109" t="e">
        <f>INDEX('4c. Resultaat stap 3'!J:J,MATCH($K229,'4c. Resultaat stap 3'!T:T,0))</f>
        <v>#N/A</v>
      </c>
      <c r="AA229" s="109" t="e">
        <f>INDEX('4c. Resultaat stap 3'!K:K,MATCH($K229,'4c. Resultaat stap 3'!T:T,0))</f>
        <v>#N/A</v>
      </c>
      <c r="AB229" s="109" t="e">
        <f>INDEX('4c. Resultaat stap 3'!L:L,MATCH($K229,'4c. Resultaat stap 3'!T:T,0))</f>
        <v>#N/A</v>
      </c>
      <c r="AC229" s="109" t="e">
        <f>INDEX('4c. Resultaat stap 3'!M:M,MATCH($K229,'4c. Resultaat stap 3'!T:T,0))</f>
        <v>#N/A</v>
      </c>
      <c r="AD229" s="109" t="e">
        <f>INDEX('4c. Resultaat stap 3'!N:N,MATCH($K229,'4c. Resultaat stap 3'!T:T,0))</f>
        <v>#N/A</v>
      </c>
      <c r="AE229" s="109" t="e">
        <f>INDEX('4c. Resultaat stap 3'!O:O,MATCH($K229,'4c. Resultaat stap 3'!T:T,0))</f>
        <v>#N/A</v>
      </c>
      <c r="AF229" s="109" t="e">
        <f>INDEX('4c. Resultaat stap 3'!P:P,MATCH($K229,'4c. Resultaat stap 3'!T:T,0))</f>
        <v>#N/A</v>
      </c>
      <c r="AG229" s="109" t="e">
        <f>INDEX('4c. Resultaat stap 3'!Q:Q,MATCH($K229,'4c. Resultaat stap 3'!T:T,0))</f>
        <v>#N/A</v>
      </c>
      <c r="AH229" s="109">
        <f t="shared" si="14"/>
        <v>0</v>
      </c>
      <c r="AI229" s="109" t="str">
        <f t="shared" si="15"/>
        <v>Niet kritiek</v>
      </c>
      <c r="AJ229" s="109" t="s">
        <v>198</v>
      </c>
      <c r="AK229" s="109"/>
      <c r="AL229" s="109" t="s">
        <v>2250</v>
      </c>
      <c r="AM229" s="109"/>
      <c r="AN229" s="109"/>
    </row>
    <row r="230" spans="1:40" ht="105" x14ac:dyDescent="0.25">
      <c r="A230" s="109" t="s">
        <v>71</v>
      </c>
      <c r="B230" s="109" t="s">
        <v>130</v>
      </c>
      <c r="C230" s="109" t="s">
        <v>132</v>
      </c>
      <c r="D230" s="109">
        <v>470</v>
      </c>
      <c r="E230" s="109" t="s">
        <v>784</v>
      </c>
      <c r="F230" s="109" t="s">
        <v>2257</v>
      </c>
      <c r="G230" s="79" t="s">
        <v>139</v>
      </c>
      <c r="H230" s="110" t="str">
        <f>INDEX('4a. Resultaat stap 1'!E:E,MATCH($J230,'4a. Resultaat stap 1'!I:I,0))</f>
        <v>Nee</v>
      </c>
      <c r="I230" s="110" t="e">
        <f>INDEX(Datavalidatie!$L$2:$L$28,MATCH(Table325[[#This Row],[CATEGORIE_DOMEIN_GROEP]],Datavalidatie!$K$2:$K$28,0))</f>
        <v>#N/A</v>
      </c>
      <c r="J230" s="110" t="str">
        <f t="shared" si="12"/>
        <v>Management proces_Rapportering en monitoring_Rapportering</v>
      </c>
      <c r="K230" s="110" t="str">
        <f t="shared" si="13"/>
        <v>Management proces_Rapportering en monitoring_Rapportering_Evalueren en bijsturen</v>
      </c>
      <c r="L230" s="109" t="str">
        <f>INDEX('4b. Resultaat stap 2'!E:E,MATCH($J230,'4b. Resultaat stap 2'!R:R,0))</f>
        <v>Laag</v>
      </c>
      <c r="M230" s="109" t="str">
        <f>INDEX('4b. Resultaat stap 2'!$F:$F,MATCH(J230,'4b. Resultaat stap 2'!$R:$R,0))</f>
        <v xml:space="preserve">Beperkte directe financiële gevolgen, hoewel belangrijk voor opvolging. </v>
      </c>
      <c r="N230" s="109" t="str">
        <f>INDEX('4b. Resultaat stap 2'!G:G,MATCH($J230,'4b. Resultaat stap 2'!R:R,0))</f>
        <v>Gemiddeld</v>
      </c>
      <c r="O230" s="109" t="str">
        <f>INDEX('4b. Resultaat stap 2'!H:H,MATCH($J230,'4b. Resultaat stap 2'!R:R,0))</f>
        <v>De onbeschikbaarheid, lekkage of aanpassing van informatie heeft een aanzienlijke impact op de reputatie van het lokaal bestuur. Dit zal éénmalige negatieve berichtgeving in de pers met zich meebrengen.</v>
      </c>
      <c r="P230" s="109" t="str">
        <f>INDEX('4b. Resultaat stap 2'!I:I,MATCH($J230,'4b. Resultaat stap 2'!R:R,0))</f>
        <v>Groot</v>
      </c>
      <c r="Q230" s="109" t="str">
        <f>INDEX('4b. Resultaat stap 2'!J:J,MATCH($J230,'4b. Resultaat stap 2'!R:R,0))</f>
        <v>De onbeschikbaarheid, lekkage of aanpassing van informatie kan leiden tot ernstige juridische gevolgen zoals boetes.</v>
      </c>
      <c r="R230" s="109" t="str">
        <f>INDEX('4b. Resultaat stap 2'!K:K,MATCH($J230,'4b. Resultaat stap 2'!R:R,0))</f>
        <v>Laag</v>
      </c>
      <c r="S230" s="109" t="str">
        <f>INDEX('4b. Resultaat stap 2'!L:L,MATCH($J230,'4b. Resultaat stap 2'!R:R,0))</f>
        <v>De onbeschikbaarheid, lekkage of aanpassing van informatie veroorzaakt een beperkte verstoring van de dienstverlening. Het proces kan maximaal één maand onbeschikbaar zijn zonder gevolgen voor de dienstverlening.</v>
      </c>
      <c r="T230" s="109" t="str">
        <f>INDEX('4b. Resultaat stap 2'!M:M,MATCH($J230,'4b. Resultaat stap 2'!R:R,0))</f>
        <v>Gemiddeld</v>
      </c>
      <c r="U230" s="109" t="str">
        <f>INDEX('4b. Resultaat stap 2'!N:N,MATCH($J230,'4b. Resultaat stap 2'!R:R,0))</f>
        <v>De onbeschikbaarheid of incorrectheid van informatie heeft een aanzienlijke impact op rapportering, met maximum 50% van de gebruikers geïmpacteerd.</v>
      </c>
      <c r="V230" s="109" t="str">
        <f>INDEX('4b. Resultaat stap 2'!O:O,MATCH($J230,'4b. Resultaat stap 2'!R:R,0))</f>
        <v>Groot</v>
      </c>
      <c r="W230" s="109" t="e">
        <f>INDEX('4c. Resultaat stap 3'!G:G,MATCH($K230,'4c. Resultaat stap 3'!T:T,0))</f>
        <v>#N/A</v>
      </c>
      <c r="X230" s="109" t="e">
        <f>INDEX('4c. Resultaat stap 3'!H:H,MATCH($K230,'4c. Resultaat stap 3'!T:T,0))</f>
        <v>#N/A</v>
      </c>
      <c r="Y230" s="109" t="e">
        <f>INDEX('4c. Resultaat stap 3'!I:I,MATCH($K230,'4c. Resultaat stap 3'!T:T,0))</f>
        <v>#N/A</v>
      </c>
      <c r="Z230" s="109" t="e">
        <f>INDEX('4c. Resultaat stap 3'!J:J,MATCH($K230,'4c. Resultaat stap 3'!T:T,0))</f>
        <v>#N/A</v>
      </c>
      <c r="AA230" s="109" t="e">
        <f>INDEX('4c. Resultaat stap 3'!K:K,MATCH($K230,'4c. Resultaat stap 3'!T:T,0))</f>
        <v>#N/A</v>
      </c>
      <c r="AB230" s="109" t="e">
        <f>INDEX('4c. Resultaat stap 3'!L:L,MATCH($K230,'4c. Resultaat stap 3'!T:T,0))</f>
        <v>#N/A</v>
      </c>
      <c r="AC230" s="109" t="e">
        <f>INDEX('4c. Resultaat stap 3'!M:M,MATCH($K230,'4c. Resultaat stap 3'!T:T,0))</f>
        <v>#N/A</v>
      </c>
      <c r="AD230" s="109" t="e">
        <f>INDEX('4c. Resultaat stap 3'!N:N,MATCH($K230,'4c. Resultaat stap 3'!T:T,0))</f>
        <v>#N/A</v>
      </c>
      <c r="AE230" s="109" t="e">
        <f>INDEX('4c. Resultaat stap 3'!O:O,MATCH($K230,'4c. Resultaat stap 3'!T:T,0))</f>
        <v>#N/A</v>
      </c>
      <c r="AF230" s="109" t="e">
        <f>INDEX('4c. Resultaat stap 3'!P:P,MATCH($K230,'4c. Resultaat stap 3'!T:T,0))</f>
        <v>#N/A</v>
      </c>
      <c r="AG230" s="109" t="e">
        <f>INDEX('4c. Resultaat stap 3'!Q:Q,MATCH($K230,'4c. Resultaat stap 3'!T:T,0))</f>
        <v>#N/A</v>
      </c>
      <c r="AH230" s="109">
        <f t="shared" si="14"/>
        <v>0</v>
      </c>
      <c r="AI230" s="109" t="str">
        <f t="shared" si="15"/>
        <v>Niet kritiek</v>
      </c>
      <c r="AJ230" s="109" t="s">
        <v>198</v>
      </c>
      <c r="AK230" s="109"/>
      <c r="AL230" s="109" t="s">
        <v>2250</v>
      </c>
      <c r="AM230" s="109"/>
      <c r="AN230" s="109"/>
    </row>
    <row r="231" spans="1:40" ht="105" x14ac:dyDescent="0.25">
      <c r="A231" s="109" t="s">
        <v>71</v>
      </c>
      <c r="B231" s="109" t="s">
        <v>130</v>
      </c>
      <c r="C231" s="109" t="s">
        <v>132</v>
      </c>
      <c r="D231" s="109">
        <v>766</v>
      </c>
      <c r="E231" s="109" t="s">
        <v>2174</v>
      </c>
      <c r="F231" s="109" t="s">
        <v>2257</v>
      </c>
      <c r="G231" s="79" t="s">
        <v>2158</v>
      </c>
      <c r="H231" s="110" t="str">
        <f>INDEX('4a. Resultaat stap 1'!E:E,MATCH($J231,'4a. Resultaat stap 1'!I:I,0))</f>
        <v>Nee</v>
      </c>
      <c r="I231" s="110" t="e">
        <f>INDEX(Datavalidatie!$L$2:$L$28,MATCH(Table325[[#This Row],[CATEGORIE_DOMEIN_GROEP]],Datavalidatie!$K$2:$K$28,0))</f>
        <v>#N/A</v>
      </c>
      <c r="J231" s="110" t="str">
        <f t="shared" si="12"/>
        <v>Management proces_Rapportering en monitoring_Rapportering</v>
      </c>
      <c r="K231" s="110" t="str">
        <f t="shared" si="13"/>
        <v>Management proces_Rapportering en monitoring_Rapportering_Opzetten van rapporteringsysteem</v>
      </c>
      <c r="L231" s="109" t="str">
        <f>INDEX('4b. Resultaat stap 2'!E:E,MATCH($J231,'4b. Resultaat stap 2'!R:R,0))</f>
        <v>Laag</v>
      </c>
      <c r="M231" s="109" t="str">
        <f>INDEX('4b. Resultaat stap 2'!$F:$F,MATCH(J231,'4b. Resultaat stap 2'!$R:$R,0))</f>
        <v xml:space="preserve">Beperkte directe financiële gevolgen, hoewel belangrijk voor opvolging. </v>
      </c>
      <c r="N231" s="109" t="str">
        <f>INDEX('4b. Resultaat stap 2'!G:G,MATCH($J231,'4b. Resultaat stap 2'!R:R,0))</f>
        <v>Gemiddeld</v>
      </c>
      <c r="O231" s="109" t="str">
        <f>INDEX('4b. Resultaat stap 2'!H:H,MATCH($J231,'4b. Resultaat stap 2'!R:R,0))</f>
        <v>De onbeschikbaarheid, lekkage of aanpassing van informatie heeft een aanzienlijke impact op de reputatie van het lokaal bestuur. Dit zal éénmalige negatieve berichtgeving in de pers met zich meebrengen.</v>
      </c>
      <c r="P231" s="109" t="str">
        <f>INDEX('4b. Resultaat stap 2'!I:I,MATCH($J231,'4b. Resultaat stap 2'!R:R,0))</f>
        <v>Groot</v>
      </c>
      <c r="Q231" s="109" t="str">
        <f>INDEX('4b. Resultaat stap 2'!J:J,MATCH($J231,'4b. Resultaat stap 2'!R:R,0))</f>
        <v>De onbeschikbaarheid, lekkage of aanpassing van informatie kan leiden tot ernstige juridische gevolgen zoals boetes.</v>
      </c>
      <c r="R231" s="109" t="str">
        <f>INDEX('4b. Resultaat stap 2'!K:K,MATCH($J231,'4b. Resultaat stap 2'!R:R,0))</f>
        <v>Laag</v>
      </c>
      <c r="S231" s="109" t="str">
        <f>INDEX('4b. Resultaat stap 2'!L:L,MATCH($J231,'4b. Resultaat stap 2'!R:R,0))</f>
        <v>De onbeschikbaarheid, lekkage of aanpassing van informatie veroorzaakt een beperkte verstoring van de dienstverlening. Het proces kan maximaal één maand onbeschikbaar zijn zonder gevolgen voor de dienstverlening.</v>
      </c>
      <c r="T231" s="109" t="str">
        <f>INDEX('4b. Resultaat stap 2'!M:M,MATCH($J231,'4b. Resultaat stap 2'!R:R,0))</f>
        <v>Gemiddeld</v>
      </c>
      <c r="U231" s="109" t="str">
        <f>INDEX('4b. Resultaat stap 2'!N:N,MATCH($J231,'4b. Resultaat stap 2'!R:R,0))</f>
        <v>De onbeschikbaarheid of incorrectheid van informatie heeft een aanzienlijke impact op rapportering, met maximum 50% van de gebruikers geïmpacteerd.</v>
      </c>
      <c r="V231" s="109" t="str">
        <f>INDEX('4b. Resultaat stap 2'!O:O,MATCH($J231,'4b. Resultaat stap 2'!R:R,0))</f>
        <v>Groot</v>
      </c>
      <c r="W231" s="109" t="e">
        <f>INDEX('4c. Resultaat stap 3'!G:G,MATCH($K231,'4c. Resultaat stap 3'!T:T,0))</f>
        <v>#N/A</v>
      </c>
      <c r="X231" s="109" t="e">
        <f>INDEX('4c. Resultaat stap 3'!H:H,MATCH($K231,'4c. Resultaat stap 3'!T:T,0))</f>
        <v>#N/A</v>
      </c>
      <c r="Y231" s="109" t="e">
        <f>INDEX('4c. Resultaat stap 3'!I:I,MATCH($K231,'4c. Resultaat stap 3'!T:T,0))</f>
        <v>#N/A</v>
      </c>
      <c r="Z231" s="109" t="e">
        <f>INDEX('4c. Resultaat stap 3'!J:J,MATCH($K231,'4c. Resultaat stap 3'!T:T,0))</f>
        <v>#N/A</v>
      </c>
      <c r="AA231" s="109" t="e">
        <f>INDEX('4c. Resultaat stap 3'!K:K,MATCH($K231,'4c. Resultaat stap 3'!T:T,0))</f>
        <v>#N/A</v>
      </c>
      <c r="AB231" s="109" t="e">
        <f>INDEX('4c. Resultaat stap 3'!L:L,MATCH($K231,'4c. Resultaat stap 3'!T:T,0))</f>
        <v>#N/A</v>
      </c>
      <c r="AC231" s="109" t="e">
        <f>INDEX('4c. Resultaat stap 3'!M:M,MATCH($K231,'4c. Resultaat stap 3'!T:T,0))</f>
        <v>#N/A</v>
      </c>
      <c r="AD231" s="109" t="e">
        <f>INDEX('4c. Resultaat stap 3'!N:N,MATCH($K231,'4c. Resultaat stap 3'!T:T,0))</f>
        <v>#N/A</v>
      </c>
      <c r="AE231" s="109" t="e">
        <f>INDEX('4c. Resultaat stap 3'!O:O,MATCH($K231,'4c. Resultaat stap 3'!T:T,0))</f>
        <v>#N/A</v>
      </c>
      <c r="AF231" s="109" t="e">
        <f>INDEX('4c. Resultaat stap 3'!P:P,MATCH($K231,'4c. Resultaat stap 3'!T:T,0))</f>
        <v>#N/A</v>
      </c>
      <c r="AG231" s="109" t="e">
        <f>INDEX('4c. Resultaat stap 3'!Q:Q,MATCH($K231,'4c. Resultaat stap 3'!T:T,0))</f>
        <v>#N/A</v>
      </c>
      <c r="AH231" s="109">
        <f t="shared" si="14"/>
        <v>0</v>
      </c>
      <c r="AI231" s="109" t="str">
        <f t="shared" si="15"/>
        <v>Niet kritiek</v>
      </c>
      <c r="AJ231" s="109" t="s">
        <v>198</v>
      </c>
      <c r="AK231" s="109"/>
      <c r="AL231" s="109" t="s">
        <v>2250</v>
      </c>
      <c r="AM231" s="109"/>
      <c r="AN231" s="109"/>
    </row>
    <row r="232" spans="1:40" ht="105" x14ac:dyDescent="0.25">
      <c r="A232" s="109" t="s">
        <v>71</v>
      </c>
      <c r="B232" s="109" t="s">
        <v>130</v>
      </c>
      <c r="C232" s="109" t="s">
        <v>132</v>
      </c>
      <c r="D232" s="109">
        <v>471</v>
      </c>
      <c r="E232" s="109" t="s">
        <v>787</v>
      </c>
      <c r="F232" s="109" t="s">
        <v>2257</v>
      </c>
      <c r="G232" s="79" t="s">
        <v>139</v>
      </c>
      <c r="H232" s="110" t="str">
        <f>INDEX('4a. Resultaat stap 1'!E:E,MATCH($J232,'4a. Resultaat stap 1'!I:I,0))</f>
        <v>Nee</v>
      </c>
      <c r="I232" s="110" t="e">
        <f>INDEX(Datavalidatie!$L$2:$L$28,MATCH(Table325[[#This Row],[CATEGORIE_DOMEIN_GROEP]],Datavalidatie!$K$2:$K$28,0))</f>
        <v>#N/A</v>
      </c>
      <c r="J232" s="110" t="str">
        <f t="shared" si="12"/>
        <v>Management proces_Rapportering en monitoring_Rapportering</v>
      </c>
      <c r="K232" s="110" t="str">
        <f t="shared" si="13"/>
        <v>Management proces_Rapportering en monitoring_Rapportering_Rapporteren (periodiek en jaarlijks)</v>
      </c>
      <c r="L232" s="109" t="str">
        <f>INDEX('4b. Resultaat stap 2'!E:E,MATCH($J232,'4b. Resultaat stap 2'!R:R,0))</f>
        <v>Laag</v>
      </c>
      <c r="M232" s="109" t="str">
        <f>INDEX('4b. Resultaat stap 2'!$F:$F,MATCH(J232,'4b. Resultaat stap 2'!$R:$R,0))</f>
        <v xml:space="preserve">Beperkte directe financiële gevolgen, hoewel belangrijk voor opvolging. </v>
      </c>
      <c r="N232" s="109" t="str">
        <f>INDEX('4b. Resultaat stap 2'!G:G,MATCH($J232,'4b. Resultaat stap 2'!R:R,0))</f>
        <v>Gemiddeld</v>
      </c>
      <c r="O232" s="109" t="str">
        <f>INDEX('4b. Resultaat stap 2'!H:H,MATCH($J232,'4b. Resultaat stap 2'!R:R,0))</f>
        <v>De onbeschikbaarheid, lekkage of aanpassing van informatie heeft een aanzienlijke impact op de reputatie van het lokaal bestuur. Dit zal éénmalige negatieve berichtgeving in de pers met zich meebrengen.</v>
      </c>
      <c r="P232" s="109" t="str">
        <f>INDEX('4b. Resultaat stap 2'!I:I,MATCH($J232,'4b. Resultaat stap 2'!R:R,0))</f>
        <v>Groot</v>
      </c>
      <c r="Q232" s="109" t="str">
        <f>INDEX('4b. Resultaat stap 2'!J:J,MATCH($J232,'4b. Resultaat stap 2'!R:R,0))</f>
        <v>De onbeschikbaarheid, lekkage of aanpassing van informatie kan leiden tot ernstige juridische gevolgen zoals boetes.</v>
      </c>
      <c r="R232" s="109" t="str">
        <f>INDEX('4b. Resultaat stap 2'!K:K,MATCH($J232,'4b. Resultaat stap 2'!R:R,0))</f>
        <v>Laag</v>
      </c>
      <c r="S232" s="109" t="str">
        <f>INDEX('4b. Resultaat stap 2'!L:L,MATCH($J232,'4b. Resultaat stap 2'!R:R,0))</f>
        <v>De onbeschikbaarheid, lekkage of aanpassing van informatie veroorzaakt een beperkte verstoring van de dienstverlening. Het proces kan maximaal één maand onbeschikbaar zijn zonder gevolgen voor de dienstverlening.</v>
      </c>
      <c r="T232" s="109" t="str">
        <f>INDEX('4b. Resultaat stap 2'!M:M,MATCH($J232,'4b. Resultaat stap 2'!R:R,0))</f>
        <v>Gemiddeld</v>
      </c>
      <c r="U232" s="109" t="str">
        <f>INDEX('4b. Resultaat stap 2'!N:N,MATCH($J232,'4b. Resultaat stap 2'!R:R,0))</f>
        <v>De onbeschikbaarheid of incorrectheid van informatie heeft een aanzienlijke impact op rapportering, met maximum 50% van de gebruikers geïmpacteerd.</v>
      </c>
      <c r="V232" s="109" t="str">
        <f>INDEX('4b. Resultaat stap 2'!O:O,MATCH($J232,'4b. Resultaat stap 2'!R:R,0))</f>
        <v>Groot</v>
      </c>
      <c r="W232" s="109" t="e">
        <f>INDEX('4c. Resultaat stap 3'!G:G,MATCH($K232,'4c. Resultaat stap 3'!T:T,0))</f>
        <v>#N/A</v>
      </c>
      <c r="X232" s="109" t="e">
        <f>INDEX('4c. Resultaat stap 3'!H:H,MATCH($K232,'4c. Resultaat stap 3'!T:T,0))</f>
        <v>#N/A</v>
      </c>
      <c r="Y232" s="109" t="e">
        <f>INDEX('4c. Resultaat stap 3'!I:I,MATCH($K232,'4c. Resultaat stap 3'!T:T,0))</f>
        <v>#N/A</v>
      </c>
      <c r="Z232" s="109" t="e">
        <f>INDEX('4c. Resultaat stap 3'!J:J,MATCH($K232,'4c. Resultaat stap 3'!T:T,0))</f>
        <v>#N/A</v>
      </c>
      <c r="AA232" s="109" t="e">
        <f>INDEX('4c. Resultaat stap 3'!K:K,MATCH($K232,'4c. Resultaat stap 3'!T:T,0))</f>
        <v>#N/A</v>
      </c>
      <c r="AB232" s="109" t="e">
        <f>INDEX('4c. Resultaat stap 3'!L:L,MATCH($K232,'4c. Resultaat stap 3'!T:T,0))</f>
        <v>#N/A</v>
      </c>
      <c r="AC232" s="109" t="e">
        <f>INDEX('4c. Resultaat stap 3'!M:M,MATCH($K232,'4c. Resultaat stap 3'!T:T,0))</f>
        <v>#N/A</v>
      </c>
      <c r="AD232" s="109" t="e">
        <f>INDEX('4c. Resultaat stap 3'!N:N,MATCH($K232,'4c. Resultaat stap 3'!T:T,0))</f>
        <v>#N/A</v>
      </c>
      <c r="AE232" s="109" t="e">
        <f>INDEX('4c. Resultaat stap 3'!O:O,MATCH($K232,'4c. Resultaat stap 3'!T:T,0))</f>
        <v>#N/A</v>
      </c>
      <c r="AF232" s="109" t="e">
        <f>INDEX('4c. Resultaat stap 3'!P:P,MATCH($K232,'4c. Resultaat stap 3'!T:T,0))</f>
        <v>#N/A</v>
      </c>
      <c r="AG232" s="109" t="e">
        <f>INDEX('4c. Resultaat stap 3'!Q:Q,MATCH($K232,'4c. Resultaat stap 3'!T:T,0))</f>
        <v>#N/A</v>
      </c>
      <c r="AH232" s="109">
        <f t="shared" si="14"/>
        <v>0</v>
      </c>
      <c r="AI232" s="109" t="str">
        <f t="shared" si="15"/>
        <v>Niet kritiek</v>
      </c>
      <c r="AJ232" s="109" t="s">
        <v>198</v>
      </c>
      <c r="AK232" s="109"/>
      <c r="AL232" s="109" t="s">
        <v>2250</v>
      </c>
      <c r="AM232" s="109"/>
      <c r="AN232" s="109"/>
    </row>
    <row r="233" spans="1:40" ht="150" x14ac:dyDescent="0.25">
      <c r="A233" s="109" t="s">
        <v>85</v>
      </c>
      <c r="B233" s="109" t="s">
        <v>114</v>
      </c>
      <c r="C233" s="109" t="s">
        <v>116</v>
      </c>
      <c r="D233" s="109">
        <v>757</v>
      </c>
      <c r="E233" s="109" t="s">
        <v>2163</v>
      </c>
      <c r="F233" s="109" t="s">
        <v>2256</v>
      </c>
      <c r="G233" s="79" t="s">
        <v>139</v>
      </c>
      <c r="H233" s="110" t="str">
        <f>INDEX('4a. Resultaat stap 1'!E:E,MATCH($J233,'4a. Resultaat stap 1'!I:I,0))</f>
        <v>Nee</v>
      </c>
      <c r="I233" s="110" t="e">
        <f>INDEX(Datavalidatie!$L$2:$L$28,MATCH(Table325[[#This Row],[CATEGORIE_DOMEIN_GROEP]],Datavalidatie!$K$2:$K$28,0))</f>
        <v>#N/A</v>
      </c>
      <c r="J233" s="110" t="str">
        <f t="shared" si="12"/>
        <v>Ondersteunend proces_Juridische zaken en naleving_Naleving</v>
      </c>
      <c r="K233" s="110" t="str">
        <f t="shared" si="13"/>
        <v>Ondersteunend proces_Juridische zaken en naleving_Naleving_Nakomen van AVG-rechten van betrokkenen</v>
      </c>
      <c r="L233" s="109" t="str">
        <f>INDEX('4b. Resultaat stap 2'!E:E,MATCH($J233,'4b. Resultaat stap 2'!R:R,0))</f>
        <v>Kritiek</v>
      </c>
      <c r="M233" s="109" t="str">
        <f>INDEX('4b. Resultaat stap 2'!$F:$F,MATCH(J233,'4b. Resultaat stap 2'!$R:$R,0))</f>
        <v>Directe impact op naleving van wet- en regelgeving, met zeer ernstige financiële gevolgen bij problemen.</v>
      </c>
      <c r="N233" s="109" t="str">
        <f>INDEX('4b. Resultaat stap 2'!G:G,MATCH($J233,'4b. Resultaat stap 2'!R:R,0))</f>
        <v>Groot</v>
      </c>
      <c r="O233" s="109" t="str">
        <f>INDEX('4b. Resultaat stap 2'!H:H,MATCH($J233,'4b. Resultaat stap 2'!R:R,0))</f>
        <v>De onbeschikbaarheid, lekkage of aanpassing van informatie heeft een ernstige impact op de reputatie van het lokaal bestuur. Dit zal enkele dagen een negatieve berichtgeving in de pers met zich meebrengen.</v>
      </c>
      <c r="P233" s="109" t="str">
        <f>INDEX('4b. Resultaat stap 2'!I:I,MATCH($J233,'4b. Resultaat stap 2'!R:R,0))</f>
        <v>Kritiek</v>
      </c>
      <c r="Q233" s="109" t="str">
        <f>INDEX('4b. Resultaat stap 2'!J:J,MATCH($J233,'4b. Resultaat stap 2'!R:R,0))</f>
        <v>De onbeschikbaarheid, lekkage of aanpassing van informatie kan leiden tot zeer ernstige juridische gevolgen zoals juridische vervolging.</v>
      </c>
      <c r="R233" s="109" t="str">
        <f>INDEX('4b. Resultaat stap 2'!K:K,MATCH($J233,'4b. Resultaat stap 2'!R:R,0))</f>
        <v>Groot</v>
      </c>
      <c r="S233" s="109" t="str">
        <f>INDEX('4b. Resultaat stap 2'!L:L,MATCH($J233,'4b. Resultaat stap 2'!R:R,0))</f>
        <v>De onbeschikbaarheid, lekkage of aanpassing van informatie veroorzaakt een ernstige verstoring van de dienstverlening. Het proces kan maximaal 72 uur onbeschikbaar zijn zonder gevolgen voor de dienstverlening.</v>
      </c>
      <c r="T233" s="109" t="str">
        <f>INDEX('4b. Resultaat stap 2'!M:M,MATCH($J233,'4b. Resultaat stap 2'!R:R,0))</f>
        <v>Kritiek</v>
      </c>
      <c r="U233" s="109" t="str">
        <f>INDEX('4b. Resultaat stap 2'!N:N,MATCH($J233,'4b. Resultaat stap 2'!R:R,0))</f>
        <v>De onbeschikbaarheid of incorrectheid van informatie heeft een zeer ernstige impact op naleving, met een compensatie voor gebruikers onmogelijk en meer dan 75% van de gebruikers geïmpacteerd.</v>
      </c>
      <c r="V233" s="109" t="str">
        <f>INDEX('4b. Resultaat stap 2'!O:O,MATCH($J233,'4b. Resultaat stap 2'!R:R,0))</f>
        <v>Kritiek</v>
      </c>
      <c r="W233" s="109" t="str">
        <f>INDEX('4c. Resultaat stap 3'!G:G,MATCH($K233,'4c. Resultaat stap 3'!T:T,0))</f>
        <v>Groot</v>
      </c>
      <c r="X233" s="109" t="str">
        <f>INDEX('4c. Resultaat stap 3'!H:H,MATCH($K233,'4c. Resultaat stap 3'!T:T,0))</f>
        <v>Het nakomen van AVG-rechten van betrokkenen is essentieel voor de naleving van wet- en regelgeving en het voorkomen van juridische problemen. Problemen met beschikbaarheid, betrouwbaarheid of integriteit van informatie kunnen leiden tot ernstige financiële gevolgen van 15-20% van de jaaromzet.</v>
      </c>
      <c r="Y233" s="109" t="str">
        <f>INDEX('4c. Resultaat stap 3'!I:I,MATCH($K233,'4c. Resultaat stap 3'!T:T,0))</f>
        <v>Groot</v>
      </c>
      <c r="Z233" s="109" t="str">
        <f>INDEX('4c. Resultaat stap 3'!J:J,MATCH($K233,'4c. Resultaat stap 3'!T:T,0))</f>
        <v>Problemen met beschikbaarheid, betrouwbaarheid of integriteit van informatie kunnen leiden tot ernstige reputatieschade, resulterend in enkele dagen negatieve berichtgeving. Dit proces is cruciaal voor de naleving van wettelijke en reglementaire vereisten en de bescherming van persoonsgegevens.</v>
      </c>
      <c r="AA233" s="109" t="str">
        <f>INDEX('4c. Resultaat stap 3'!K:K,MATCH($K233,'4c. Resultaat stap 3'!T:T,0))</f>
        <v>Kritiek</v>
      </c>
      <c r="AB233" s="109" t="str">
        <f>INDEX('4c. Resultaat stap 3'!L:L,MATCH($K233,'4c. Resultaat stap 3'!T:T,0))</f>
        <v>De onbeschikbaarheid, lekkage of aanpassing van informatie kan leiden tot zeer ernstige juridische gevolgen zoals juridische vervolging, gezien het belang van correcte informatie voor het nakomen van AVG-rechten van betrokkenen.</v>
      </c>
      <c r="AC233" s="109" t="str">
        <f>INDEX('4c. Resultaat stap 3'!M:M,MATCH($K233,'4c. Resultaat stap 3'!T:T,0))</f>
        <v>Groot</v>
      </c>
      <c r="AD233" s="109" t="str">
        <f>INDEX('4c. Resultaat stap 3'!N:N,MATCH($K233,'4c. Resultaat stap 3'!T:T,0))</f>
        <v>De onbeschikbaarheid, lekkage of aanpassing van informatie kan leiden tot ernstige verstoringen in de naleving van wettelijke verplichtingen, wat directe negatieve gevolgen heeft voor de juridische en operationele continuïteit van de organisatie.</v>
      </c>
      <c r="AE233" s="109" t="str">
        <f>INDEX('4c. Resultaat stap 3'!O:O,MATCH($K233,'4c. Resultaat stap 3'!T:T,0))</f>
        <v>Kritiek</v>
      </c>
      <c r="AF233" s="109" t="str">
        <f>INDEX('4c. Resultaat stap 3'!P:P,MATCH($K233,'4c. Resultaat stap 3'!T:T,0))</f>
        <v>De onbeschikbaarheid, lekkage of aanpassing van informatie in dit proces kan leiden tot zeer ernstige verstoringen in de naleving van informatiebeveiligingsplannen en wettelijke verplichtingen, waarbij meer dan 75% van de gebruikers (organisaties en burgers) wordt geïmpacteerd. Een compensatie voor gebruikers is onmogelijk.</v>
      </c>
      <c r="AG233" s="109" t="str">
        <f>INDEX('4c. Resultaat stap 3'!Q:Q,MATCH($K233,'4c. Resultaat stap 3'!T:T,0))</f>
        <v>Kritiek</v>
      </c>
      <c r="AH233" s="109">
        <f t="shared" si="14"/>
        <v>2</v>
      </c>
      <c r="AI233" s="109" t="str">
        <f t="shared" si="15"/>
        <v>Kritiek</v>
      </c>
      <c r="AJ233" s="109" t="s">
        <v>198</v>
      </c>
      <c r="AK233" s="109"/>
      <c r="AL233" s="109" t="s">
        <v>2250</v>
      </c>
      <c r="AM233" s="109"/>
      <c r="AN233" s="109"/>
    </row>
    <row r="234" spans="1:40" ht="195" x14ac:dyDescent="0.25">
      <c r="A234" s="109" t="s">
        <v>85</v>
      </c>
      <c r="B234" s="109" t="s">
        <v>114</v>
      </c>
      <c r="C234" s="109" t="s">
        <v>116</v>
      </c>
      <c r="D234" s="109">
        <v>758</v>
      </c>
      <c r="E234" s="109" t="s">
        <v>2162</v>
      </c>
      <c r="F234" s="109" t="s">
        <v>2256</v>
      </c>
      <c r="G234" s="79" t="s">
        <v>139</v>
      </c>
      <c r="H234" s="110" t="str">
        <f>INDEX('4a. Resultaat stap 1'!E:E,MATCH($J234,'4a. Resultaat stap 1'!I:I,0))</f>
        <v>Nee</v>
      </c>
      <c r="I234" s="110" t="e">
        <f>INDEX(Datavalidatie!$L$2:$L$28,MATCH(Table325[[#This Row],[CATEGORIE_DOMEIN_GROEP]],Datavalidatie!$K$2:$K$28,0))</f>
        <v>#N/A</v>
      </c>
      <c r="J234" s="110" t="str">
        <f t="shared" si="12"/>
        <v>Ondersteunend proces_Juridische zaken en naleving_Naleving</v>
      </c>
      <c r="K234" s="110" t="str">
        <f t="shared" si="13"/>
        <v>Ondersteunend proces_Juridische zaken en naleving_Naleving_Nakomen van verwerkingsovereenkomsten</v>
      </c>
      <c r="L234" s="109" t="str">
        <f>INDEX('4b. Resultaat stap 2'!E:E,MATCH($J234,'4b. Resultaat stap 2'!R:R,0))</f>
        <v>Kritiek</v>
      </c>
      <c r="M234" s="109" t="str">
        <f>INDEX('4b. Resultaat stap 2'!$F:$F,MATCH(J234,'4b. Resultaat stap 2'!$R:$R,0))</f>
        <v>Directe impact op naleving van wet- en regelgeving, met zeer ernstige financiële gevolgen bij problemen.</v>
      </c>
      <c r="N234" s="109" t="str">
        <f>INDEX('4b. Resultaat stap 2'!G:G,MATCH($J234,'4b. Resultaat stap 2'!R:R,0))</f>
        <v>Groot</v>
      </c>
      <c r="O234" s="109" t="str">
        <f>INDEX('4b. Resultaat stap 2'!H:H,MATCH($J234,'4b. Resultaat stap 2'!R:R,0))</f>
        <v>De onbeschikbaarheid, lekkage of aanpassing van informatie heeft een ernstige impact op de reputatie van het lokaal bestuur. Dit zal enkele dagen een negatieve berichtgeving in de pers met zich meebrengen.</v>
      </c>
      <c r="P234" s="109" t="str">
        <f>INDEX('4b. Resultaat stap 2'!I:I,MATCH($J234,'4b. Resultaat stap 2'!R:R,0))</f>
        <v>Kritiek</v>
      </c>
      <c r="Q234" s="109" t="str">
        <f>INDEX('4b. Resultaat stap 2'!J:J,MATCH($J234,'4b. Resultaat stap 2'!R:R,0))</f>
        <v>De onbeschikbaarheid, lekkage of aanpassing van informatie kan leiden tot zeer ernstige juridische gevolgen zoals juridische vervolging.</v>
      </c>
      <c r="R234" s="109" t="str">
        <f>INDEX('4b. Resultaat stap 2'!K:K,MATCH($J234,'4b. Resultaat stap 2'!R:R,0))</f>
        <v>Groot</v>
      </c>
      <c r="S234" s="109" t="str">
        <f>INDEX('4b. Resultaat stap 2'!L:L,MATCH($J234,'4b. Resultaat stap 2'!R:R,0))</f>
        <v>De onbeschikbaarheid, lekkage of aanpassing van informatie veroorzaakt een ernstige verstoring van de dienstverlening. Het proces kan maximaal 72 uur onbeschikbaar zijn zonder gevolgen voor de dienstverlening.</v>
      </c>
      <c r="T234" s="109" t="str">
        <f>INDEX('4b. Resultaat stap 2'!M:M,MATCH($J234,'4b. Resultaat stap 2'!R:R,0))</f>
        <v>Kritiek</v>
      </c>
      <c r="U234" s="109" t="str">
        <f>INDEX('4b. Resultaat stap 2'!N:N,MATCH($J234,'4b. Resultaat stap 2'!R:R,0))</f>
        <v>De onbeschikbaarheid of incorrectheid van informatie heeft een zeer ernstige impact op naleving, met een compensatie voor gebruikers onmogelijk en meer dan 75% van de gebruikers geïmpacteerd.</v>
      </c>
      <c r="V234" s="109" t="str">
        <f>INDEX('4b. Resultaat stap 2'!O:O,MATCH($J234,'4b. Resultaat stap 2'!R:R,0))</f>
        <v>Kritiek</v>
      </c>
      <c r="W234" s="109" t="str">
        <f>INDEX('4c. Resultaat stap 3'!G:G,MATCH($K234,'4c. Resultaat stap 3'!T:T,0))</f>
        <v>Groot</v>
      </c>
      <c r="X234" s="109" t="str">
        <f>INDEX('4c. Resultaat stap 3'!H:H,MATCH($K234,'4c. Resultaat stap 3'!T:T,0))</f>
        <v>Het nakomen van verwerkingsovereenkomsten is essentieel voor de naleving van wet- en regelgeving en het voorkomen van juridische problemen. Problemen met beschikbaarheid, betrouwbaarheid of integriteit van informatie kunnen leiden tot ernstige financiële gevolgen, zoals juridische kosten, boetes en verlies van vertrouwen, met financiële schade van 15-20% van de jaaromzet.</v>
      </c>
      <c r="Y234" s="109" t="str">
        <f>INDEX('4c. Resultaat stap 3'!I:I,MATCH($K234,'4c. Resultaat stap 3'!T:T,0))</f>
        <v>Gemiddeld</v>
      </c>
      <c r="Z234" s="109" t="str">
        <f>INDEX('4c. Resultaat stap 3'!J:J,MATCH($K234,'4c. Resultaat stap 3'!T:T,0))</f>
        <v>Problemen met beschikbaarheid, betrouwbaarheid of integriteit van informatie kunnen leiden tot aanzienlijke reputatieschade, resulterend in éénmalige negatieve berichtgeving. Dit proces is belangrijk voor de naleving van wettelijke en reglementaire vereisten en de bescherming van de juridische belangen van het lokaal bestuur.</v>
      </c>
      <c r="AA234" s="109" t="str">
        <f>INDEX('4c. Resultaat stap 3'!K:K,MATCH($K234,'4c. Resultaat stap 3'!T:T,0))</f>
        <v>Kritiek</v>
      </c>
      <c r="AB234" s="109" t="str">
        <f>INDEX('4c. Resultaat stap 3'!L:L,MATCH($K234,'4c. Resultaat stap 3'!T:T,0))</f>
        <v>De onbeschikbaarheid, lekkage of aanpassing van informatie kan leiden tot zeer ernstige juridische gevolgen zoals juridische vervolging, gezien het belang van correcte informatie voor het nakomen van verwerkingsovereenkomsten.</v>
      </c>
      <c r="AC234" s="109" t="str">
        <f>INDEX('4c. Resultaat stap 3'!M:M,MATCH($K234,'4c. Resultaat stap 3'!T:T,0))</f>
        <v>Gemiddeld</v>
      </c>
      <c r="AD234" s="109" t="str">
        <f>INDEX('4c. Resultaat stap 3'!N:N,MATCH($K234,'4c. Resultaat stap 3'!T:T,0))</f>
        <v>De onbeschikbaarheid, lekkage of aanpassing van informatie kan leiden tot aanzienlijke verstoringen in de juridische ondersteuning, wat directe negatieve gevolgen heeft voor de naleving van wettelijke verplichtingen en de operationele continuïteit van de organisatie. Juridische ondersteuning is essentieel voor het oplossen van juridische kwesties en het waarborgen van de rechtmatigheid van beslissingen en acties.</v>
      </c>
      <c r="AE234" s="109" t="str">
        <f>INDEX('4c. Resultaat stap 3'!O:O,MATCH($K234,'4c. Resultaat stap 3'!T:T,0))</f>
        <v>Gemiddeld</v>
      </c>
      <c r="AF234" s="109" t="str">
        <f>INDEX('4c. Resultaat stap 3'!P:P,MATCH($K234,'4c. Resultaat stap 3'!T:T,0))</f>
        <v>De onbeschikbaarheid, lekkage of aanpassing van informatie in dit proces kan leiden tot aanzienlijke verstoringen in de juridische ondersteuning, waarbij tot 50% van de gebruikers (organisaties) wordt geïmpacteerd. Er is financiële schade voor gebruikers.</v>
      </c>
      <c r="AG234" s="109" t="str">
        <f>INDEX('4c. Resultaat stap 3'!Q:Q,MATCH($K234,'4c. Resultaat stap 3'!T:T,0))</f>
        <v>Kritiek</v>
      </c>
      <c r="AH234" s="109">
        <f t="shared" si="14"/>
        <v>1</v>
      </c>
      <c r="AI234" s="109" t="str">
        <f t="shared" si="15"/>
        <v>Kritiek</v>
      </c>
      <c r="AJ234" s="109" t="s">
        <v>198</v>
      </c>
      <c r="AK234" s="109"/>
      <c r="AL234" s="109" t="s">
        <v>2250</v>
      </c>
      <c r="AM234" s="109"/>
      <c r="AN234" s="109"/>
    </row>
    <row r="235" spans="1:40" ht="195" x14ac:dyDescent="0.25">
      <c r="A235" s="109" t="s">
        <v>85</v>
      </c>
      <c r="B235" s="109" t="s">
        <v>114</v>
      </c>
      <c r="C235" s="109" t="s">
        <v>116</v>
      </c>
      <c r="D235" s="109">
        <v>759</v>
      </c>
      <c r="E235" s="109" t="s">
        <v>2161</v>
      </c>
      <c r="F235" s="109" t="s">
        <v>2256</v>
      </c>
      <c r="G235" s="79" t="s">
        <v>139</v>
      </c>
      <c r="H235" s="110" t="str">
        <f>INDEX('4a. Resultaat stap 1'!E:E,MATCH($J235,'4a. Resultaat stap 1'!I:I,0))</f>
        <v>Nee</v>
      </c>
      <c r="I235" s="110" t="e">
        <f>INDEX(Datavalidatie!$L$2:$L$28,MATCH(Table325[[#This Row],[CATEGORIE_DOMEIN_GROEP]],Datavalidatie!$K$2:$K$28,0))</f>
        <v>#N/A</v>
      </c>
      <c r="J235" s="110" t="str">
        <f t="shared" si="12"/>
        <v>Ondersteunend proces_Juridische zaken en naleving_Naleving</v>
      </c>
      <c r="K235" s="110" t="str">
        <f t="shared" si="13"/>
        <v>Ondersteunend proces_Juridische zaken en naleving_Naleving_Nakomen van KSZ verplichtingen</v>
      </c>
      <c r="L235" s="109" t="str">
        <f>INDEX('4b. Resultaat stap 2'!E:E,MATCH($J235,'4b. Resultaat stap 2'!R:R,0))</f>
        <v>Kritiek</v>
      </c>
      <c r="M235" s="109" t="str">
        <f>INDEX('4b. Resultaat stap 2'!$F:$F,MATCH(J235,'4b. Resultaat stap 2'!$R:$R,0))</f>
        <v>Directe impact op naleving van wet- en regelgeving, met zeer ernstige financiële gevolgen bij problemen.</v>
      </c>
      <c r="N235" s="109" t="str">
        <f>INDEX('4b. Resultaat stap 2'!G:G,MATCH($J235,'4b. Resultaat stap 2'!R:R,0))</f>
        <v>Groot</v>
      </c>
      <c r="O235" s="109" t="str">
        <f>INDEX('4b. Resultaat stap 2'!H:H,MATCH($J235,'4b. Resultaat stap 2'!R:R,0))</f>
        <v>De onbeschikbaarheid, lekkage of aanpassing van informatie heeft een ernstige impact op de reputatie van het lokaal bestuur. Dit zal enkele dagen een negatieve berichtgeving in de pers met zich meebrengen.</v>
      </c>
      <c r="P235" s="109" t="str">
        <f>INDEX('4b. Resultaat stap 2'!I:I,MATCH($J235,'4b. Resultaat stap 2'!R:R,0))</f>
        <v>Kritiek</v>
      </c>
      <c r="Q235" s="109" t="str">
        <f>INDEX('4b. Resultaat stap 2'!J:J,MATCH($J235,'4b. Resultaat stap 2'!R:R,0))</f>
        <v>De onbeschikbaarheid, lekkage of aanpassing van informatie kan leiden tot zeer ernstige juridische gevolgen zoals juridische vervolging.</v>
      </c>
      <c r="R235" s="109" t="str">
        <f>INDEX('4b. Resultaat stap 2'!K:K,MATCH($J235,'4b. Resultaat stap 2'!R:R,0))</f>
        <v>Groot</v>
      </c>
      <c r="S235" s="109" t="str">
        <f>INDEX('4b. Resultaat stap 2'!L:L,MATCH($J235,'4b. Resultaat stap 2'!R:R,0))</f>
        <v>De onbeschikbaarheid, lekkage of aanpassing van informatie veroorzaakt een ernstige verstoring van de dienstverlening. Het proces kan maximaal 72 uur onbeschikbaar zijn zonder gevolgen voor de dienstverlening.</v>
      </c>
      <c r="T235" s="109" t="str">
        <f>INDEX('4b. Resultaat stap 2'!M:M,MATCH($J235,'4b. Resultaat stap 2'!R:R,0))</f>
        <v>Kritiek</v>
      </c>
      <c r="U235" s="109" t="str">
        <f>INDEX('4b. Resultaat stap 2'!N:N,MATCH($J235,'4b. Resultaat stap 2'!R:R,0))</f>
        <v>De onbeschikbaarheid of incorrectheid van informatie heeft een zeer ernstige impact op naleving, met een compensatie voor gebruikers onmogelijk en meer dan 75% van de gebruikers geïmpacteerd.</v>
      </c>
      <c r="V235" s="109" t="str">
        <f>INDEX('4b. Resultaat stap 2'!O:O,MATCH($J235,'4b. Resultaat stap 2'!R:R,0))</f>
        <v>Kritiek</v>
      </c>
      <c r="W235" s="109" t="str">
        <f>INDEX('4c. Resultaat stap 3'!G:G,MATCH($K235,'4c. Resultaat stap 3'!T:T,0))</f>
        <v>Groot</v>
      </c>
      <c r="X235" s="109" t="str">
        <f>INDEX('4c. Resultaat stap 3'!H:H,MATCH($K235,'4c. Resultaat stap 3'!T:T,0))</f>
        <v>Het nakomen van KSZ verplichtingen is essentieel voor de naleving van wet- en regelgeving en het voorkomen van juridische problemen. Problemen met beschikbaarheid, betrouwbaarheid of integriteit van informatie kunnen leiden tot ernstige financiële gevolgen, zoals juridische kosten, boetes en verlies van vertrouwen, met financiële schade van 15-20% van de jaaromzet.</v>
      </c>
      <c r="Y235" s="109" t="str">
        <f>INDEX('4c. Resultaat stap 3'!I:I,MATCH($K235,'4c. Resultaat stap 3'!T:T,0))</f>
        <v>Gemiddeld</v>
      </c>
      <c r="Z235" s="109" t="str">
        <f>INDEX('4c. Resultaat stap 3'!J:J,MATCH($K235,'4c. Resultaat stap 3'!T:T,0))</f>
        <v>Problemen met beschikbaarheid, betrouwbaarheid of integriteit van informatie kunnen leiden tot aanzienlijke reputatieschade, resulterend in éénmalige negatieve berichtgeving. Dit proces is belangrijk voor de naleving van wettelijke en reglementaire vereisten en de bescherming van de juridische belangen van het lokaal bestuur.</v>
      </c>
      <c r="AA235" s="109" t="str">
        <f>INDEX('4c. Resultaat stap 3'!K:K,MATCH($K235,'4c. Resultaat stap 3'!T:T,0))</f>
        <v>Kritiek</v>
      </c>
      <c r="AB235" s="109" t="str">
        <f>INDEX('4c. Resultaat stap 3'!L:L,MATCH($K235,'4c. Resultaat stap 3'!T:T,0))</f>
        <v>De onbeschikbaarheid, lekkage of aanpassing van informatie kan leiden tot zeer ernstige juridische gevolgen zoals juridische vervolging, gezien het belang van correcte informatie voor het nakomen van KSZ verplichtingen.</v>
      </c>
      <c r="AC235" s="109" t="str">
        <f>INDEX('4c. Resultaat stap 3'!M:M,MATCH($K235,'4c. Resultaat stap 3'!T:T,0))</f>
        <v>Gemiddeld</v>
      </c>
      <c r="AD235" s="109" t="str">
        <f>INDEX('4c. Resultaat stap 3'!N:N,MATCH($K235,'4c. Resultaat stap 3'!T:T,0))</f>
        <v>De onbeschikbaarheid, lekkage of aanpassing van informatie kan leiden tot aanzienlijke verstoringen in de juridische ondersteuning, wat directe negatieve gevolgen heeft voor de naleving van wettelijke verplichtingen en de operationele continuïteit van de organisatie. Juridische ondersteuning is essentieel voor het oplossen van juridische kwesties en het waarborgen van de rechtmatigheid van beslissingen en acties.</v>
      </c>
      <c r="AE235" s="109" t="str">
        <f>INDEX('4c. Resultaat stap 3'!O:O,MATCH($K235,'4c. Resultaat stap 3'!T:T,0))</f>
        <v>Gemiddeld</v>
      </c>
      <c r="AF235" s="109" t="str">
        <f>INDEX('4c. Resultaat stap 3'!P:P,MATCH($K235,'4c. Resultaat stap 3'!T:T,0))</f>
        <v>De onbeschikbaarheid, lekkage of aanpassing van informatie in dit proces kan leiden tot aanzienlijke verstoringen in de juridische ondersteuning, waarbij tot 50% van de gebruikers (organisaties) wordt geïmpacteerd. Er is financiële schade voor gebruikers.</v>
      </c>
      <c r="AG235" s="109" t="str">
        <f>INDEX('4c. Resultaat stap 3'!Q:Q,MATCH($K235,'4c. Resultaat stap 3'!T:T,0))</f>
        <v>Kritiek</v>
      </c>
      <c r="AH235" s="109">
        <f t="shared" si="14"/>
        <v>1</v>
      </c>
      <c r="AI235" s="109" t="str">
        <f t="shared" si="15"/>
        <v>Kritiek</v>
      </c>
      <c r="AJ235" s="109" t="s">
        <v>198</v>
      </c>
      <c r="AK235" s="109"/>
      <c r="AL235" s="109" t="s">
        <v>2250</v>
      </c>
      <c r="AM235" s="109"/>
      <c r="AN235" s="109"/>
    </row>
    <row r="236" spans="1:40" ht="195" x14ac:dyDescent="0.25">
      <c r="A236" s="109" t="s">
        <v>85</v>
      </c>
      <c r="B236" s="109" t="s">
        <v>114</v>
      </c>
      <c r="C236" s="109" t="s">
        <v>115</v>
      </c>
      <c r="D236" s="109">
        <v>594</v>
      </c>
      <c r="E236" s="109" t="s">
        <v>708</v>
      </c>
      <c r="F236" s="109" t="s">
        <v>2256</v>
      </c>
      <c r="G236" s="79" t="s">
        <v>139</v>
      </c>
      <c r="H236" s="110" t="str">
        <f>INDEX('4a. Resultaat stap 1'!E:E,MATCH($J236,'4a. Resultaat stap 1'!I:I,0))</f>
        <v>Nee</v>
      </c>
      <c r="I236" s="110" t="e">
        <f>INDEX(Datavalidatie!$L$2:$L$28,MATCH(Table325[[#This Row],[CATEGORIE_DOMEIN_GROEP]],Datavalidatie!$K$2:$K$28,0))</f>
        <v>#N/A</v>
      </c>
      <c r="J236" s="110" t="str">
        <f t="shared" si="12"/>
        <v>Ondersteunend proces_Juridische zaken en naleving_Juridische ondersteuning</v>
      </c>
      <c r="K236" s="110" t="str">
        <f t="shared" si="13"/>
        <v>Ondersteunend proces_Juridische zaken en naleving_Juridische ondersteuning_Uitvoeren van juridische ondersteuning</v>
      </c>
      <c r="L236" s="109" t="str">
        <f>INDEX('4b. Resultaat stap 2'!E:E,MATCH($J236,'4b. Resultaat stap 2'!R:R,0))</f>
        <v>Groot</v>
      </c>
      <c r="M236" s="109" t="str">
        <f>INDEX('4b. Resultaat stap 2'!$F:$F,MATCH(J236,'4b. Resultaat stap 2'!$R:$R,0))</f>
        <v>Belangrijk voor juridische ondersteuning, met ernstige financiële gevolgen bij problemen.</v>
      </c>
      <c r="N236" s="109" t="str">
        <f>INDEX('4b. Resultaat stap 2'!G:G,MATCH($J236,'4b. Resultaat stap 2'!R:R,0))</f>
        <v>Gemiddeld</v>
      </c>
      <c r="O236" s="109" t="str">
        <f>INDEX('4b. Resultaat stap 2'!H:H,MATCH($J236,'4b. Resultaat stap 2'!R:R,0))</f>
        <v>De onbeschikbaarheid, lekkage of aanpassing van informatie heeft een aanzienlijke impact op de reputatie van het lokaal bestuur. Dit zal éénmalige negatieve berichtgeving in de pers met zich meebrengen.</v>
      </c>
      <c r="P236" s="109" t="str">
        <f>INDEX('4b. Resultaat stap 2'!I:I,MATCH($J236,'4b. Resultaat stap 2'!R:R,0))</f>
        <v>Kritiek</v>
      </c>
      <c r="Q236" s="109" t="str">
        <f>INDEX('4b. Resultaat stap 2'!J:J,MATCH($J236,'4b. Resultaat stap 2'!R:R,0))</f>
        <v>De onbeschikbaarheid, lekkage of aanpassing van informatie kan leiden tot zeer ernstige juridische gevolgen zoals juridische vervolging.</v>
      </c>
      <c r="R236" s="109" t="str">
        <f>INDEX('4b. Resultaat stap 2'!K:K,MATCH($J236,'4b. Resultaat stap 2'!R:R,0))</f>
        <v>Gemiddeld</v>
      </c>
      <c r="S236" s="109" t="str">
        <f>INDEX('4b. Resultaat stap 2'!L:L,MATCH($J236,'4b. Resultaat stap 2'!R:R,0))</f>
        <v>De onbeschikbaarheid, lekkage of aanpassing van informatie veroorzaakt een aanzienlijke verstoring van de dienstverlening. Het proces kan maximaal één week onbeschikbaar zijn zonder gevolgen voor de dienstverlening.</v>
      </c>
      <c r="T236" s="109" t="str">
        <f>INDEX('4b. Resultaat stap 2'!M:M,MATCH($J236,'4b. Resultaat stap 2'!R:R,0))</f>
        <v>Gemiddeld</v>
      </c>
      <c r="U236" s="109" t="str">
        <f>INDEX('4b. Resultaat stap 2'!N:N,MATCH($J236,'4b. Resultaat stap 2'!R:R,0))</f>
        <v>De onbeschikbaarheid of incorrectheid van informatie kan aanzienlijke impact hebben op juridische ondersteuning, met financiële schade voor gebruikers.</v>
      </c>
      <c r="V236" s="109" t="str">
        <f>INDEX('4b. Resultaat stap 2'!O:O,MATCH($J236,'4b. Resultaat stap 2'!R:R,0))</f>
        <v>Kritiek</v>
      </c>
      <c r="W236" s="109" t="str">
        <f>INDEX('4c. Resultaat stap 3'!G:G,MATCH($K236,'4c. Resultaat stap 3'!T:T,0))</f>
        <v>Groot</v>
      </c>
      <c r="X236" s="109" t="str">
        <f>INDEX('4c. Resultaat stap 3'!H:H,MATCH($K236,'4c. Resultaat stap 3'!T:T,0))</f>
        <v>Het uitvoeren van juridische ondersteuning is essentieel voor de naleving van wet- en regelgeving en het voorkomen van juridische problemen. Problemen met beschikbaarheid, betrouwbaarheid of integriteit van informatie kunnen leiden tot ernstige financiële gevolgen, zoals juridische kosten, boetes en verlies van vertrouwen, met financiële schade van 15-20% van de jaaromzet.</v>
      </c>
      <c r="Y236" s="109" t="str">
        <f>INDEX('4c. Resultaat stap 3'!I:I,MATCH($K236,'4c. Resultaat stap 3'!T:T,0))</f>
        <v>Gemiddeld</v>
      </c>
      <c r="Z236" s="109" t="str">
        <f>INDEX('4c. Resultaat stap 3'!J:J,MATCH($K236,'4c. Resultaat stap 3'!T:T,0))</f>
        <v>Problemen met beschikbaarheid, betrouwbaarheid of integriteit van informatie kunnen leiden tot aanzienlijke reputatieschade, resulterend in éénmalige negatieve berichtgeving. Dit proces is belangrijk voor de naleving van wettelijke en reglementaire vereisten en de bescherming van de juridische belangen van het lokaal bestuur.</v>
      </c>
      <c r="AA236" s="109" t="str">
        <f>INDEX('4c. Resultaat stap 3'!K:K,MATCH($K236,'4c. Resultaat stap 3'!T:T,0))</f>
        <v>Kritiek</v>
      </c>
      <c r="AB236" s="109" t="str">
        <f>INDEX('4c. Resultaat stap 3'!L:L,MATCH($K236,'4c. Resultaat stap 3'!T:T,0))</f>
        <v>De onbeschikbaarheid, lekkage of aanpassing van informatie kan leiden tot zeer ernstige juridische gevolgen zoals juridische vervolging, gezien het belang van correcte informatie voor het uitvoeren van juridische ondersteuning en naleving van wettelijke vereisten.</v>
      </c>
      <c r="AC236" s="109" t="str">
        <f>INDEX('4c. Resultaat stap 3'!M:M,MATCH($K236,'4c. Resultaat stap 3'!T:T,0))</f>
        <v>Gemiddeld</v>
      </c>
      <c r="AD236" s="109" t="str">
        <f>INDEX('4c. Resultaat stap 3'!N:N,MATCH($K236,'4c. Resultaat stap 3'!T:T,0))</f>
        <v>De onbeschikbaarheid, lekkage of aanpassing van informatie kan leiden tot aanzienlijke verstoringen in de juridische ondersteuning, wat directe negatieve gevolgen heeft voor de naleving van wettelijke verplichtingen en de operationele continuïteit van de organisatie. Juridische ondersteuning is essentieel voor het oplossen van juridische kwesties en het waarborgen van de rechtmatigheid van beslissingen en acties.</v>
      </c>
      <c r="AE236" s="109" t="str">
        <f>INDEX('4c. Resultaat stap 3'!O:O,MATCH($K236,'4c. Resultaat stap 3'!T:T,0))</f>
        <v>Gemiddeld</v>
      </c>
      <c r="AF236" s="109" t="str">
        <f>INDEX('4c. Resultaat stap 3'!P:P,MATCH($K236,'4c. Resultaat stap 3'!T:T,0))</f>
        <v>De onbeschikbaarheid, lekkage of aanpassing van informatie in dit proces kan leiden tot aanzienlijke verstoringen in de juridische ondersteuning, waarbij tot 50% van de gebruikers (organisaties) wordt geïmpacteerd. Er is financiële schade voor gebruikers.</v>
      </c>
      <c r="AG236" s="109" t="str">
        <f>INDEX('4c. Resultaat stap 3'!Q:Q,MATCH($K236,'4c. Resultaat stap 3'!T:T,0))</f>
        <v>Kritiek</v>
      </c>
      <c r="AH236" s="109">
        <f t="shared" si="14"/>
        <v>1</v>
      </c>
      <c r="AI236" s="109" t="str">
        <f t="shared" si="15"/>
        <v>Kritiek</v>
      </c>
      <c r="AJ236" s="109" t="s">
        <v>198</v>
      </c>
      <c r="AK236" s="109"/>
      <c r="AL236" s="109" t="s">
        <v>2250</v>
      </c>
      <c r="AM236" s="109"/>
      <c r="AN236" s="109"/>
    </row>
    <row r="237" spans="1:40" ht="180" x14ac:dyDescent="0.25">
      <c r="A237" s="109" t="s">
        <v>85</v>
      </c>
      <c r="B237" s="109" t="s">
        <v>114</v>
      </c>
      <c r="C237" s="109" t="s">
        <v>116</v>
      </c>
      <c r="D237" s="109">
        <v>746</v>
      </c>
      <c r="E237" s="109" t="s">
        <v>891</v>
      </c>
      <c r="F237" s="109" t="s">
        <v>2256</v>
      </c>
      <c r="G237" s="79" t="s">
        <v>141</v>
      </c>
      <c r="H237" s="110" t="str">
        <f>INDEX('4a. Resultaat stap 1'!E:E,MATCH($J237,'4a. Resultaat stap 1'!I:I,0))</f>
        <v>Nee</v>
      </c>
      <c r="I237" s="110" t="e">
        <f>INDEX(Datavalidatie!$L$2:$L$28,MATCH(Table325[[#This Row],[CATEGORIE_DOMEIN_GROEP]],Datavalidatie!$K$2:$K$28,0))</f>
        <v>#N/A</v>
      </c>
      <c r="J237" s="110" t="str">
        <f t="shared" si="12"/>
        <v>Ondersteunend proces_Juridische zaken en naleving_Naleving</v>
      </c>
      <c r="K237" s="110" t="str">
        <f t="shared" si="13"/>
        <v>Ondersteunend proces_Juridische zaken en naleving_Naleving_Opvolgen van dossiers m.b.t aansprakelijkheid, geschillen en rechtsvordering</v>
      </c>
      <c r="L237" s="109" t="str">
        <f>INDEX('4b. Resultaat stap 2'!E:E,MATCH($J237,'4b. Resultaat stap 2'!R:R,0))</f>
        <v>Kritiek</v>
      </c>
      <c r="M237" s="109" t="str">
        <f>INDEX('4b. Resultaat stap 2'!$F:$F,MATCH(J237,'4b. Resultaat stap 2'!$R:$R,0))</f>
        <v>Directe impact op naleving van wet- en regelgeving, met zeer ernstige financiële gevolgen bij problemen.</v>
      </c>
      <c r="N237" s="109" t="str">
        <f>INDEX('4b. Resultaat stap 2'!G:G,MATCH($J237,'4b. Resultaat stap 2'!R:R,0))</f>
        <v>Groot</v>
      </c>
      <c r="O237" s="109" t="str">
        <f>INDEX('4b. Resultaat stap 2'!H:H,MATCH($J237,'4b. Resultaat stap 2'!R:R,0))</f>
        <v>De onbeschikbaarheid, lekkage of aanpassing van informatie heeft een ernstige impact op de reputatie van het lokaal bestuur. Dit zal enkele dagen een negatieve berichtgeving in de pers met zich meebrengen.</v>
      </c>
      <c r="P237" s="109" t="str">
        <f>INDEX('4b. Resultaat stap 2'!I:I,MATCH($J237,'4b. Resultaat stap 2'!R:R,0))</f>
        <v>Kritiek</v>
      </c>
      <c r="Q237" s="109" t="str">
        <f>INDEX('4b. Resultaat stap 2'!J:J,MATCH($J237,'4b. Resultaat stap 2'!R:R,0))</f>
        <v>De onbeschikbaarheid, lekkage of aanpassing van informatie kan leiden tot zeer ernstige juridische gevolgen zoals juridische vervolging.</v>
      </c>
      <c r="R237" s="109" t="str">
        <f>INDEX('4b. Resultaat stap 2'!K:K,MATCH($J237,'4b. Resultaat stap 2'!R:R,0))</f>
        <v>Groot</v>
      </c>
      <c r="S237" s="109" t="str">
        <f>INDEX('4b. Resultaat stap 2'!L:L,MATCH($J237,'4b. Resultaat stap 2'!R:R,0))</f>
        <v>De onbeschikbaarheid, lekkage of aanpassing van informatie veroorzaakt een ernstige verstoring van de dienstverlening. Het proces kan maximaal 72 uur onbeschikbaar zijn zonder gevolgen voor de dienstverlening.</v>
      </c>
      <c r="T237" s="109" t="str">
        <f>INDEX('4b. Resultaat stap 2'!M:M,MATCH($J237,'4b. Resultaat stap 2'!R:R,0))</f>
        <v>Kritiek</v>
      </c>
      <c r="U237" s="109" t="str">
        <f>INDEX('4b. Resultaat stap 2'!N:N,MATCH($J237,'4b. Resultaat stap 2'!R:R,0))</f>
        <v>De onbeschikbaarheid of incorrectheid van informatie heeft een zeer ernstige impact op naleving, met een compensatie voor gebruikers onmogelijk en meer dan 75% van de gebruikers geïmpacteerd.</v>
      </c>
      <c r="V237" s="109" t="str">
        <f>INDEX('4b. Resultaat stap 2'!O:O,MATCH($J237,'4b. Resultaat stap 2'!R:R,0))</f>
        <v>Kritiek</v>
      </c>
      <c r="W237" s="109" t="str">
        <f>INDEX('4c. Resultaat stap 3'!G:G,MATCH($K237,'4c. Resultaat stap 3'!T:T,0))</f>
        <v>Kritiek</v>
      </c>
      <c r="X237" s="109" t="str">
        <f>INDEX('4c. Resultaat stap 3'!H:H,MATCH($K237,'4c. Resultaat stap 3'!T:T,0))</f>
        <v>Het opvolgen van dossiers met betrekking tot aansprakelijkheid, geschillen en rechtsvordering is cruciaal voor het beheer van juridische risico's en het voorkomen van juridische problemen. Problemen met informatie kunnen leiden tot zeer ernstige financiële gevolgen, zoals boetes, juridische kosten en verlies van vertrouwen, met financiële schade van meer dan 20% van de jaaromzet.</v>
      </c>
      <c r="Y237" s="109" t="str">
        <f>INDEX('4c. Resultaat stap 3'!I:I,MATCH($K237,'4c. Resultaat stap 3'!T:T,0))</f>
        <v>Groot</v>
      </c>
      <c r="Z237" s="109" t="str">
        <f>INDEX('4c. Resultaat stap 3'!J:J,MATCH($K237,'4c. Resultaat stap 3'!T:T,0))</f>
        <v>Problemen met beschikbaarheid, betrouwbaarheid of integriteit van informatie kunnen leiden tot ernstige reputatieschade, resulterend in enkele dagen negatieve berichtgeving. Dit proces is essentieel voor het beheer van juridische risico's en de bescherming van de belangen van het lokaal bestuur.</v>
      </c>
      <c r="AA237" s="109" t="str">
        <f>INDEX('4c. Resultaat stap 3'!K:K,MATCH($K237,'4c. Resultaat stap 3'!T:T,0))</f>
        <v>Kritiek</v>
      </c>
      <c r="AB237" s="109" t="str">
        <f>INDEX('4c. Resultaat stap 3'!L:L,MATCH($K237,'4c. Resultaat stap 3'!T:T,0))</f>
        <v>De onbeschikbaarheid, lekkage of aanpassing van informatie kan leiden tot zeer ernstige juridische gevolgen zoals juridische vervolging, gezien het belang van correcte informatie voor het opvolgen van dossiers met betrekking tot aansprakelijkheid, geschillen en rechtsvorderingen.</v>
      </c>
      <c r="AC237" s="109" t="str">
        <f>INDEX('4c. Resultaat stap 3'!M:M,MATCH($K237,'4c. Resultaat stap 3'!T:T,0))</f>
        <v>Groot</v>
      </c>
      <c r="AD237" s="109" t="str">
        <f>INDEX('4c. Resultaat stap 3'!N:N,MATCH($K237,'4c. Resultaat stap 3'!T:T,0))</f>
        <v>De onbeschikbaarheid, lekkage of aanpassing van informatie kan leiden tot ernstige verstoringen in de opvolging van juridische dossiers, wat directe negatieve gevolgen heeft voor de juridische positie en operationele continuïteit van de organisatie.</v>
      </c>
      <c r="AE237" s="109" t="str">
        <f>INDEX('4c. Resultaat stap 3'!O:O,MATCH($K237,'4c. Resultaat stap 3'!T:T,0))</f>
        <v>Kritiek</v>
      </c>
      <c r="AF237" s="109" t="str">
        <f>INDEX('4c. Resultaat stap 3'!P:P,MATCH($K237,'4c. Resultaat stap 3'!T:T,0))</f>
        <v>De onbeschikbaarheid, lekkage of aanpassing van informatie in dit proces kan leiden tot zeer ernstige verstoringen in de opvolging van juridische dossiers, waarbij meer dan 75% van de gebruikers (organisaties en burgers) wordt geïmpacteerd. Een compensatie voor gebruikers is onmogelijk.</v>
      </c>
      <c r="AG237" s="109" t="str">
        <f>INDEX('4c. Resultaat stap 3'!Q:Q,MATCH($K237,'4c. Resultaat stap 3'!T:T,0))</f>
        <v>Kritiek</v>
      </c>
      <c r="AH237" s="109">
        <f t="shared" si="14"/>
        <v>3</v>
      </c>
      <c r="AI237" s="109" t="str">
        <f t="shared" si="15"/>
        <v>Kritiek</v>
      </c>
      <c r="AJ237" s="109" t="s">
        <v>198</v>
      </c>
      <c r="AK237" s="109"/>
      <c r="AL237" s="109" t="s">
        <v>2250</v>
      </c>
      <c r="AM237" s="109"/>
      <c r="AN237" s="109"/>
    </row>
    <row r="238" spans="1:40" ht="195" x14ac:dyDescent="0.25">
      <c r="A238" s="109" t="s">
        <v>85</v>
      </c>
      <c r="B238" s="109" t="s">
        <v>114</v>
      </c>
      <c r="C238" s="109" t="s">
        <v>116</v>
      </c>
      <c r="D238" s="109">
        <v>763</v>
      </c>
      <c r="E238" s="109" t="s">
        <v>2172</v>
      </c>
      <c r="F238" s="109" t="s">
        <v>2256</v>
      </c>
      <c r="G238" s="79" t="s">
        <v>2158</v>
      </c>
      <c r="H238" s="110" t="str">
        <f>INDEX('4a. Resultaat stap 1'!E:E,MATCH($J238,'4a. Resultaat stap 1'!I:I,0))</f>
        <v>Nee</v>
      </c>
      <c r="I238" s="110" t="e">
        <f>INDEX(Datavalidatie!$L$2:$L$28,MATCH(Table325[[#This Row],[CATEGORIE_DOMEIN_GROEP]],Datavalidatie!$K$2:$K$28,0))</f>
        <v>#N/A</v>
      </c>
      <c r="J238" s="110" t="str">
        <f t="shared" si="12"/>
        <v>Ondersteunend proces_Juridische zaken en naleving_Naleving</v>
      </c>
      <c r="K238" s="110" t="str">
        <f t="shared" si="13"/>
        <v>Ondersteunend proces_Juridische zaken en naleving_Naleving_Opmaken van verwerkersovereenkomsten, machtigingen en protocollen</v>
      </c>
      <c r="L238" s="109" t="str">
        <f>INDEX('4b. Resultaat stap 2'!E:E,MATCH($J238,'4b. Resultaat stap 2'!R:R,0))</f>
        <v>Kritiek</v>
      </c>
      <c r="M238" s="109" t="str">
        <f>INDEX('4b. Resultaat stap 2'!$F:$F,MATCH(J238,'4b. Resultaat stap 2'!$R:$R,0))</f>
        <v>Directe impact op naleving van wet- en regelgeving, met zeer ernstige financiële gevolgen bij problemen.</v>
      </c>
      <c r="N238" s="109" t="str">
        <f>INDEX('4b. Resultaat stap 2'!G:G,MATCH($J238,'4b. Resultaat stap 2'!R:R,0))</f>
        <v>Groot</v>
      </c>
      <c r="O238" s="109" t="str">
        <f>INDEX('4b. Resultaat stap 2'!H:H,MATCH($J238,'4b. Resultaat stap 2'!R:R,0))</f>
        <v>De onbeschikbaarheid, lekkage of aanpassing van informatie heeft een ernstige impact op de reputatie van het lokaal bestuur. Dit zal enkele dagen een negatieve berichtgeving in de pers met zich meebrengen.</v>
      </c>
      <c r="P238" s="109" t="str">
        <f>INDEX('4b. Resultaat stap 2'!I:I,MATCH($J238,'4b. Resultaat stap 2'!R:R,0))</f>
        <v>Kritiek</v>
      </c>
      <c r="Q238" s="109" t="str">
        <f>INDEX('4b. Resultaat stap 2'!J:J,MATCH($J238,'4b. Resultaat stap 2'!R:R,0))</f>
        <v>De onbeschikbaarheid, lekkage of aanpassing van informatie kan leiden tot zeer ernstige juridische gevolgen zoals juridische vervolging.</v>
      </c>
      <c r="R238" s="109" t="str">
        <f>INDEX('4b. Resultaat stap 2'!K:K,MATCH($J238,'4b. Resultaat stap 2'!R:R,0))</f>
        <v>Groot</v>
      </c>
      <c r="S238" s="109" t="str">
        <f>INDEX('4b. Resultaat stap 2'!L:L,MATCH($J238,'4b. Resultaat stap 2'!R:R,0))</f>
        <v>De onbeschikbaarheid, lekkage of aanpassing van informatie veroorzaakt een ernstige verstoring van de dienstverlening. Het proces kan maximaal 72 uur onbeschikbaar zijn zonder gevolgen voor de dienstverlening.</v>
      </c>
      <c r="T238" s="109" t="str">
        <f>INDEX('4b. Resultaat stap 2'!M:M,MATCH($J238,'4b. Resultaat stap 2'!R:R,0))</f>
        <v>Kritiek</v>
      </c>
      <c r="U238" s="109" t="str">
        <f>INDEX('4b. Resultaat stap 2'!N:N,MATCH($J238,'4b. Resultaat stap 2'!R:R,0))</f>
        <v>De onbeschikbaarheid of incorrectheid van informatie heeft een zeer ernstige impact op naleving, met een compensatie voor gebruikers onmogelijk en meer dan 75% van de gebruikers geïmpacteerd.</v>
      </c>
      <c r="V238" s="109" t="str">
        <f>INDEX('4b. Resultaat stap 2'!O:O,MATCH($J238,'4b. Resultaat stap 2'!R:R,0))</f>
        <v>Kritiek</v>
      </c>
      <c r="W238" s="109" t="str">
        <f>INDEX('4c. Resultaat stap 3'!G:G,MATCH($K238,'4c. Resultaat stap 3'!T:T,0))</f>
        <v>Groot</v>
      </c>
      <c r="X238" s="109" t="str">
        <f>INDEX('4c. Resultaat stap 3'!H:H,MATCH($K238,'4c. Resultaat stap 3'!T:T,0))</f>
        <v>Het opmaken van de nodige overeenkomsten, machtigingen en protocollen is essentieel voor de naleving van wet- en regelgeving en het voorkomen van juridische problemen. Problemen met beschikbaarheid, betrouwbaarheid of integriteit van informatie kunnen leiden tot ernstige financiële gevolgen, zoals juridische kosten, boetes en verlies van vertrouwen, met financiële schade van 15-20% van de jaaromzet.</v>
      </c>
      <c r="Y238" s="109" t="str">
        <f>INDEX('4c. Resultaat stap 3'!I:I,MATCH($K238,'4c. Resultaat stap 3'!T:T,0))</f>
        <v>Gemiddeld</v>
      </c>
      <c r="Z238" s="109" t="str">
        <f>INDEX('4c. Resultaat stap 3'!J:J,MATCH($K238,'4c. Resultaat stap 3'!T:T,0))</f>
        <v>Problemen met beschikbaarheid, betrouwbaarheid of integriteit van informatie kunnen leiden tot aanzienlijke reputatieschade, resulterend in éénmalige negatieve berichtgeving. Dit proces is belangrijk voor de naleving van wettelijke en reglementaire vereisten en de bescherming van de juridische belangen van het lokaal bestuur.</v>
      </c>
      <c r="AA238" s="109" t="str">
        <f>INDEX('4c. Resultaat stap 3'!K:K,MATCH($K238,'4c. Resultaat stap 3'!T:T,0))</f>
        <v>Kritiek</v>
      </c>
      <c r="AB238" s="109" t="str">
        <f>INDEX('4c. Resultaat stap 3'!L:L,MATCH($K238,'4c. Resultaat stap 3'!T:T,0))</f>
        <v>De onbeschikbaarheid, lekkage of aanpassing van informatie kan leiden tot zeer ernstige juridische gevolgen zoals juridische vervolging, gezien het belang van correcte informatie voor het opmaken van verwerkersovereenkomsten, machtigingen en protocollen.</v>
      </c>
      <c r="AC238" s="109" t="str">
        <f>INDEX('4c. Resultaat stap 3'!M:M,MATCH($K238,'4c. Resultaat stap 3'!T:T,0))</f>
        <v>Gemiddeld</v>
      </c>
      <c r="AD238" s="109" t="str">
        <f>INDEX('4c. Resultaat stap 3'!N:N,MATCH($K238,'4c. Resultaat stap 3'!T:T,0))</f>
        <v>De onbeschikbaarheid, lekkage of aanpassing van informatie kan leiden tot aanzienlijke verstoringen in de juridische ondersteuning, wat directe negatieve gevolgen heeft voor de naleving van wettelijke verplichtingen en de operationele continuïteit van de organisatie. Juridische ondersteuning is essentieel voor het oplossen van juridische kwesties en het waarborgen van de rechtmatigheid van beslissingen en acties.</v>
      </c>
      <c r="AE238" s="109" t="str">
        <f>INDEX('4c. Resultaat stap 3'!O:O,MATCH($K238,'4c. Resultaat stap 3'!T:T,0))</f>
        <v>Gemiddeld</v>
      </c>
      <c r="AF238" s="109" t="str">
        <f>INDEX('4c. Resultaat stap 3'!P:P,MATCH($K238,'4c. Resultaat stap 3'!T:T,0))</f>
        <v>De onbeschikbaarheid, lekkage of aanpassing van informatie in dit proces kan leiden tot aanzienlijke verstoringen in de juridische ondersteuning, waarbij tot 50% van de gebruikers (organisaties) wordt geïmpacteerd. Er is financiële schade voor gebruikers.</v>
      </c>
      <c r="AG238" s="109" t="str">
        <f>INDEX('4c. Resultaat stap 3'!Q:Q,MATCH($K238,'4c. Resultaat stap 3'!T:T,0))</f>
        <v>Kritiek</v>
      </c>
      <c r="AH238" s="109">
        <f t="shared" si="14"/>
        <v>1</v>
      </c>
      <c r="AI238" s="109" t="str">
        <f t="shared" si="15"/>
        <v>Kritiek</v>
      </c>
      <c r="AJ238" s="109" t="s">
        <v>198</v>
      </c>
      <c r="AK238" s="109"/>
      <c r="AL238" s="109" t="s">
        <v>2250</v>
      </c>
      <c r="AM238" s="109"/>
      <c r="AN238" s="109"/>
    </row>
    <row r="239" spans="1:40" ht="165" x14ac:dyDescent="0.25">
      <c r="A239" s="109" t="s">
        <v>85</v>
      </c>
      <c r="B239" s="109" t="s">
        <v>114</v>
      </c>
      <c r="C239" s="109" t="s">
        <v>116</v>
      </c>
      <c r="D239" s="109">
        <v>614</v>
      </c>
      <c r="E239" s="109" t="s">
        <v>741</v>
      </c>
      <c r="F239" s="109" t="s">
        <v>2256</v>
      </c>
      <c r="G239" s="79" t="s">
        <v>139</v>
      </c>
      <c r="H239" s="110" t="str">
        <f>INDEX('4a. Resultaat stap 1'!E:E,MATCH($J239,'4a. Resultaat stap 1'!I:I,0))</f>
        <v>Nee</v>
      </c>
      <c r="I239" s="110" t="e">
        <f>INDEX(Datavalidatie!$L$2:$L$28,MATCH(Table325[[#This Row],[CATEGORIE_DOMEIN_GROEP]],Datavalidatie!$K$2:$K$28,0))</f>
        <v>#N/A</v>
      </c>
      <c r="J239" s="110" t="str">
        <f t="shared" si="12"/>
        <v>Ondersteunend proces_Juridische zaken en naleving_Naleving</v>
      </c>
      <c r="K239" s="110" t="str">
        <f t="shared" si="13"/>
        <v>Ondersteunend proces_Juridische zaken en naleving_Naleving_Opvolgen van personeelsregelgeving, RSZ</v>
      </c>
      <c r="L239" s="109" t="str">
        <f>INDEX('4b. Resultaat stap 2'!E:E,MATCH($J239,'4b. Resultaat stap 2'!R:R,0))</f>
        <v>Kritiek</v>
      </c>
      <c r="M239" s="109" t="str">
        <f>INDEX('4b. Resultaat stap 2'!$F:$F,MATCH(J239,'4b. Resultaat stap 2'!$R:$R,0))</f>
        <v>Directe impact op naleving van wet- en regelgeving, met zeer ernstige financiële gevolgen bij problemen.</v>
      </c>
      <c r="N239" s="109" t="str">
        <f>INDEX('4b. Resultaat stap 2'!G:G,MATCH($J239,'4b. Resultaat stap 2'!R:R,0))</f>
        <v>Groot</v>
      </c>
      <c r="O239" s="109" t="str">
        <f>INDEX('4b. Resultaat stap 2'!H:H,MATCH($J239,'4b. Resultaat stap 2'!R:R,0))</f>
        <v>De onbeschikbaarheid, lekkage of aanpassing van informatie heeft een ernstige impact op de reputatie van het lokaal bestuur. Dit zal enkele dagen een negatieve berichtgeving in de pers met zich meebrengen.</v>
      </c>
      <c r="P239" s="109" t="str">
        <f>INDEX('4b. Resultaat stap 2'!I:I,MATCH($J239,'4b. Resultaat stap 2'!R:R,0))</f>
        <v>Kritiek</v>
      </c>
      <c r="Q239" s="109" t="str">
        <f>INDEX('4b. Resultaat stap 2'!J:J,MATCH($J239,'4b. Resultaat stap 2'!R:R,0))</f>
        <v>De onbeschikbaarheid, lekkage of aanpassing van informatie kan leiden tot zeer ernstige juridische gevolgen zoals juridische vervolging.</v>
      </c>
      <c r="R239" s="109" t="str">
        <f>INDEX('4b. Resultaat stap 2'!K:K,MATCH($J239,'4b. Resultaat stap 2'!R:R,0))</f>
        <v>Groot</v>
      </c>
      <c r="S239" s="109" t="str">
        <f>INDEX('4b. Resultaat stap 2'!L:L,MATCH($J239,'4b. Resultaat stap 2'!R:R,0))</f>
        <v>De onbeschikbaarheid, lekkage of aanpassing van informatie veroorzaakt een ernstige verstoring van de dienstverlening. Het proces kan maximaal 72 uur onbeschikbaar zijn zonder gevolgen voor de dienstverlening.</v>
      </c>
      <c r="T239" s="109" t="str">
        <f>INDEX('4b. Resultaat stap 2'!M:M,MATCH($J239,'4b. Resultaat stap 2'!R:R,0))</f>
        <v>Kritiek</v>
      </c>
      <c r="U239" s="109" t="str">
        <f>INDEX('4b. Resultaat stap 2'!N:N,MATCH($J239,'4b. Resultaat stap 2'!R:R,0))</f>
        <v>De onbeschikbaarheid of incorrectheid van informatie heeft een zeer ernstige impact op naleving, met een compensatie voor gebruikers onmogelijk en meer dan 75% van de gebruikers geïmpacteerd.</v>
      </c>
      <c r="V239" s="109" t="str">
        <f>INDEX('4b. Resultaat stap 2'!O:O,MATCH($J239,'4b. Resultaat stap 2'!R:R,0))</f>
        <v>Kritiek</v>
      </c>
      <c r="W239" s="109" t="str">
        <f>INDEX('4c. Resultaat stap 3'!G:G,MATCH($K239,'4c. Resultaat stap 3'!T:T,0))</f>
        <v>Kritiek</v>
      </c>
      <c r="X239" s="109" t="str">
        <f>INDEX('4c. Resultaat stap 3'!H:H,MATCH($K239,'4c. Resultaat stap 3'!T:T,0))</f>
        <v>Het opvolgen van personeelsregelgeving en RSZ-verplichtingen is belangrijk voor de naleving van arbeidsrechtelijke en sociale zekerheidswetgeving. Problemen met informatie kunnen leiden tot zeer ernstige financiële gevolgen, zoals boetes, juridische kosten en verlies van vertrouwen, met financiële schade van meer dan 20% van de jaaromzet.</v>
      </c>
      <c r="Y239" s="109" t="str">
        <f>INDEX('4c. Resultaat stap 3'!I:I,MATCH($K239,'4c. Resultaat stap 3'!T:T,0))</f>
        <v>Groot</v>
      </c>
      <c r="Z239" s="109" t="str">
        <f>INDEX('4c. Resultaat stap 3'!J:J,MATCH($K239,'4c. Resultaat stap 3'!T:T,0))</f>
        <v>Problemen met beschikbaarheid, betrouwbaarheid of integriteit van informatie kunnen leiden tot ernstige reputatieschade, resulterend in enkele dagen negatieve berichtgeving. Dit proces is belangrijk voor de naleving van arbeidswetgeving en sociale zekerheidsverplichtingen.</v>
      </c>
      <c r="AA239" s="109" t="str">
        <f>INDEX('4c. Resultaat stap 3'!K:K,MATCH($K239,'4c. Resultaat stap 3'!T:T,0))</f>
        <v>Kritiek</v>
      </c>
      <c r="AB239" s="109" t="str">
        <f>INDEX('4c. Resultaat stap 3'!L:L,MATCH($K239,'4c. Resultaat stap 3'!T:T,0))</f>
        <v>De onbeschikbaarheid, lekkage of aanpassing van informatie kan leiden tot zeer ernstige juridische gevolgen zoals juridische vervolging, gezien het belang van correcte informatie voor het opvolgen van personeelsregelgeving en RSZ-verplichtingen.</v>
      </c>
      <c r="AC239" s="109" t="str">
        <f>INDEX('4c. Resultaat stap 3'!M:M,MATCH($K239,'4c. Resultaat stap 3'!T:T,0))</f>
        <v>Groot</v>
      </c>
      <c r="AD239" s="109" t="str">
        <f>INDEX('4c. Resultaat stap 3'!N:N,MATCH($K239,'4c. Resultaat stap 3'!T:T,0))</f>
        <v>De onbeschikbaarheid, lekkage of aanpassing van informatie kan leiden tot ernstige verstoringen in de naleving van personeelsregelgeving en RSZ-verplichtingen, wat directe negatieve gevolgen heeft voor de juridische en operationele continuïteit van de organisatie.</v>
      </c>
      <c r="AE239" s="109" t="str">
        <f>INDEX('4c. Resultaat stap 3'!O:O,MATCH($K239,'4c. Resultaat stap 3'!T:T,0))</f>
        <v>Kritiek</v>
      </c>
      <c r="AF239" s="109" t="str">
        <f>INDEX('4c. Resultaat stap 3'!P:P,MATCH($K239,'4c. Resultaat stap 3'!T:T,0))</f>
        <v>De onbeschikbaarheid, lekkage of aanpassing van informatie in dit proces kan leiden tot zeer ernstige verstoringen in de naleving van personeelsregelgeving en RSZ-verplichtingen, waarbij meer dan 75% van de gebruikers (organisaties en personeel) wordt geïmpacteerd. Een compensatie voor gebruikers is onmogelijk.</v>
      </c>
      <c r="AG239" s="109" t="str">
        <f>INDEX('4c. Resultaat stap 3'!Q:Q,MATCH($K239,'4c. Resultaat stap 3'!T:T,0))</f>
        <v>Kritiek</v>
      </c>
      <c r="AH239" s="109">
        <f t="shared" si="14"/>
        <v>3</v>
      </c>
      <c r="AI239" s="109" t="str">
        <f t="shared" si="15"/>
        <v>Kritiek</v>
      </c>
      <c r="AJ239" s="109" t="s">
        <v>198</v>
      </c>
      <c r="AK239" s="109"/>
      <c r="AL239" s="109" t="s">
        <v>2250</v>
      </c>
      <c r="AM239" s="109"/>
      <c r="AN239" s="109"/>
    </row>
    <row r="240" spans="1:40" ht="105" x14ac:dyDescent="0.25">
      <c r="A240" s="109" t="s">
        <v>85</v>
      </c>
      <c r="B240" s="109" t="s">
        <v>120</v>
      </c>
      <c r="C240" s="109" t="s">
        <v>127</v>
      </c>
      <c r="D240" s="109">
        <v>433</v>
      </c>
      <c r="E240" s="109" t="s">
        <v>412</v>
      </c>
      <c r="F240" s="109" t="s">
        <v>2256</v>
      </c>
      <c r="G240" s="79" t="s">
        <v>137</v>
      </c>
      <c r="H240" s="110" t="str">
        <f>INDEX('4a. Resultaat stap 1'!E:E,MATCH($J240,'4a. Resultaat stap 1'!I:I,0))</f>
        <v>Nee</v>
      </c>
      <c r="I240" s="110" t="e">
        <f>INDEX(Datavalidatie!$L$2:$L$28,MATCH(Table325[[#This Row],[CATEGORIE_DOMEIN_GROEP]],Datavalidatie!$K$2:$K$28,0))</f>
        <v>#N/A</v>
      </c>
      <c r="J240" s="110" t="str">
        <f t="shared" si="12"/>
        <v>Ondersteunend proces_Personeel en organisatie_Personeelsbeheer: Uitstroom</v>
      </c>
      <c r="K240" s="110" t="str">
        <f t="shared" si="13"/>
        <v>Ondersteunend proces_Personeel en organisatie_Personeelsbeheer: Uitstroom_Aanvragen van ontslag burgermeester</v>
      </c>
      <c r="L240" s="109" t="str">
        <f>INDEX('4b. Resultaat stap 2'!E:E,MATCH($J240,'4b. Resultaat stap 2'!R:R,0))</f>
        <v>Groot</v>
      </c>
      <c r="M240" s="109" t="str">
        <f>INDEX('4b. Resultaat stap 2'!$F:$F,MATCH(J240,'4b. Resultaat stap 2'!$R:$R,0))</f>
        <v>Directe impact op personeelsuitstroom, met ernstige financiële gevolgen bij problemen.</v>
      </c>
      <c r="N240" s="109" t="str">
        <f>INDEX('4b. Resultaat stap 2'!G:G,MATCH($J240,'4b. Resultaat stap 2'!R:R,0))</f>
        <v>Gemiddeld</v>
      </c>
      <c r="O240" s="109" t="str">
        <f>INDEX('4b. Resultaat stap 2'!H:H,MATCH($J240,'4b. Resultaat stap 2'!R:R,0))</f>
        <v>De onbeschikbaarheid, lekkage of aanpassing van informatie heeft een aanzienlijke impact op de reputatie van het lokaal bestuur. Dit zal éénmalige negatieve berichtgeving in de pers met zich meebrengen.</v>
      </c>
      <c r="P240" s="109" t="str">
        <f>INDEX('4b. Resultaat stap 2'!I:I,MATCH($J240,'4b. Resultaat stap 2'!R:R,0))</f>
        <v>Groot</v>
      </c>
      <c r="Q240" s="109" t="str">
        <f>INDEX('4b. Resultaat stap 2'!J:J,MATCH($J240,'4b. Resultaat stap 2'!R:R,0))</f>
        <v>De onbeschikbaarheid, lekkage of aanpassing van informatie kan leiden tot ernstige juridische gevolgen zoals boetes.</v>
      </c>
      <c r="R240" s="109" t="str">
        <f>INDEX('4b. Resultaat stap 2'!K:K,MATCH($J240,'4b. Resultaat stap 2'!R:R,0))</f>
        <v>Groot</v>
      </c>
      <c r="S240" s="109" t="str">
        <f>INDEX('4b. Resultaat stap 2'!L:L,MATCH($J240,'4b. Resultaat stap 2'!R:R,0))</f>
        <v>De onbeschikbaarheid, lekkage of aanpassing van informatie veroorzaakt een ernstige verstoring van de dienstverlening. Het proces kan maximaal 72 uur onbeschikbaar zijn zonder gevolgen voor de dienstverlening.</v>
      </c>
      <c r="T240" s="109" t="str">
        <f>INDEX('4b. Resultaat stap 2'!M:M,MATCH($J240,'4b. Resultaat stap 2'!R:R,0))</f>
        <v>Gemiddeld</v>
      </c>
      <c r="U240" s="109" t="str">
        <f>INDEX('4b. Resultaat stap 2'!N:N,MATCH($J240,'4b. Resultaat stap 2'!R:R,0))</f>
        <v>De onbeschikbaarheid of incorrectheid van informatie kan aanzienlijke impact hebben op uitstroom, met financiële schade voor gebruikers.</v>
      </c>
      <c r="V240" s="109" t="str">
        <f>INDEX('4b. Resultaat stap 2'!O:O,MATCH($J240,'4b. Resultaat stap 2'!R:R,0))</f>
        <v>Groot</v>
      </c>
      <c r="W240" s="109" t="e">
        <f>INDEX('4c. Resultaat stap 3'!G:G,MATCH($K240,'4c. Resultaat stap 3'!T:T,0))</f>
        <v>#N/A</v>
      </c>
      <c r="X240" s="109" t="e">
        <f>INDEX('4c. Resultaat stap 3'!H:H,MATCH($K240,'4c. Resultaat stap 3'!T:T,0))</f>
        <v>#N/A</v>
      </c>
      <c r="Y240" s="109" t="e">
        <f>INDEX('4c. Resultaat stap 3'!I:I,MATCH($K240,'4c. Resultaat stap 3'!T:T,0))</f>
        <v>#N/A</v>
      </c>
      <c r="Z240" s="109" t="e">
        <f>INDEX('4c. Resultaat stap 3'!J:J,MATCH($K240,'4c. Resultaat stap 3'!T:T,0))</f>
        <v>#N/A</v>
      </c>
      <c r="AA240" s="109" t="e">
        <f>INDEX('4c. Resultaat stap 3'!K:K,MATCH($K240,'4c. Resultaat stap 3'!T:T,0))</f>
        <v>#N/A</v>
      </c>
      <c r="AB240" s="109" t="e">
        <f>INDEX('4c. Resultaat stap 3'!L:L,MATCH($K240,'4c. Resultaat stap 3'!T:T,0))</f>
        <v>#N/A</v>
      </c>
      <c r="AC240" s="109" t="e">
        <f>INDEX('4c. Resultaat stap 3'!M:M,MATCH($K240,'4c. Resultaat stap 3'!T:T,0))</f>
        <v>#N/A</v>
      </c>
      <c r="AD240" s="109" t="e">
        <f>INDEX('4c. Resultaat stap 3'!N:N,MATCH($K240,'4c. Resultaat stap 3'!T:T,0))</f>
        <v>#N/A</v>
      </c>
      <c r="AE240" s="109" t="e">
        <f>INDEX('4c. Resultaat stap 3'!O:O,MATCH($K240,'4c. Resultaat stap 3'!T:T,0))</f>
        <v>#N/A</v>
      </c>
      <c r="AF240" s="109" t="e">
        <f>INDEX('4c. Resultaat stap 3'!P:P,MATCH($K240,'4c. Resultaat stap 3'!T:T,0))</f>
        <v>#N/A</v>
      </c>
      <c r="AG240" s="109" t="e">
        <f>INDEX('4c. Resultaat stap 3'!Q:Q,MATCH($K240,'4c. Resultaat stap 3'!T:T,0))</f>
        <v>#N/A</v>
      </c>
      <c r="AH240" s="109">
        <f t="shared" si="14"/>
        <v>0</v>
      </c>
      <c r="AI240" s="109" t="str">
        <f t="shared" si="15"/>
        <v>Niet kritiek</v>
      </c>
      <c r="AJ240" s="109" t="s">
        <v>198</v>
      </c>
      <c r="AK240" s="109"/>
      <c r="AL240" s="109" t="s">
        <v>2250</v>
      </c>
      <c r="AM240" s="109"/>
      <c r="AN240" s="109"/>
    </row>
    <row r="241" spans="1:40" ht="105" x14ac:dyDescent="0.25">
      <c r="A241" s="109" t="s">
        <v>85</v>
      </c>
      <c r="B241" s="109" t="s">
        <v>120</v>
      </c>
      <c r="C241" s="109" t="s">
        <v>127</v>
      </c>
      <c r="D241" s="109">
        <v>434</v>
      </c>
      <c r="E241" s="109" t="s">
        <v>413</v>
      </c>
      <c r="F241" s="109" t="s">
        <v>2256</v>
      </c>
      <c r="G241" s="79" t="s">
        <v>137</v>
      </c>
      <c r="H241" s="110" t="str">
        <f>INDEX('4a. Resultaat stap 1'!E:E,MATCH($J241,'4a. Resultaat stap 1'!I:I,0))</f>
        <v>Nee</v>
      </c>
      <c r="I241" s="110" t="e">
        <f>INDEX(Datavalidatie!$L$2:$L$28,MATCH(Table325[[#This Row],[CATEGORIE_DOMEIN_GROEP]],Datavalidatie!$K$2:$K$28,0))</f>
        <v>#N/A</v>
      </c>
      <c r="J241" s="110" t="str">
        <f t="shared" si="12"/>
        <v>Ondersteunend proces_Personeel en organisatie_Personeelsbeheer: Uitstroom</v>
      </c>
      <c r="K241" s="110" t="str">
        <f t="shared" si="13"/>
        <v>Ondersteunend proces_Personeel en organisatie_Personeelsbeheer: Uitstroom_Aanvragen van ontslag voorzitter vast bureau</v>
      </c>
      <c r="L241" s="109" t="str">
        <f>INDEX('4b. Resultaat stap 2'!E:E,MATCH($J241,'4b. Resultaat stap 2'!R:R,0))</f>
        <v>Groot</v>
      </c>
      <c r="M241" s="109" t="str">
        <f>INDEX('4b. Resultaat stap 2'!$F:$F,MATCH(J241,'4b. Resultaat stap 2'!$R:$R,0))</f>
        <v>Directe impact op personeelsuitstroom, met ernstige financiële gevolgen bij problemen.</v>
      </c>
      <c r="N241" s="109" t="str">
        <f>INDEX('4b. Resultaat stap 2'!G:G,MATCH($J241,'4b. Resultaat stap 2'!R:R,0))</f>
        <v>Gemiddeld</v>
      </c>
      <c r="O241" s="109" t="str">
        <f>INDEX('4b. Resultaat stap 2'!H:H,MATCH($J241,'4b. Resultaat stap 2'!R:R,0))</f>
        <v>De onbeschikbaarheid, lekkage of aanpassing van informatie heeft een aanzienlijke impact op de reputatie van het lokaal bestuur. Dit zal éénmalige negatieve berichtgeving in de pers met zich meebrengen.</v>
      </c>
      <c r="P241" s="109" t="str">
        <f>INDEX('4b. Resultaat stap 2'!I:I,MATCH($J241,'4b. Resultaat stap 2'!R:R,0))</f>
        <v>Groot</v>
      </c>
      <c r="Q241" s="109" t="str">
        <f>INDEX('4b. Resultaat stap 2'!J:J,MATCH($J241,'4b. Resultaat stap 2'!R:R,0))</f>
        <v>De onbeschikbaarheid, lekkage of aanpassing van informatie kan leiden tot ernstige juridische gevolgen zoals boetes.</v>
      </c>
      <c r="R241" s="109" t="str">
        <f>INDEX('4b. Resultaat stap 2'!K:K,MATCH($J241,'4b. Resultaat stap 2'!R:R,0))</f>
        <v>Groot</v>
      </c>
      <c r="S241" s="109" t="str">
        <f>INDEX('4b. Resultaat stap 2'!L:L,MATCH($J241,'4b. Resultaat stap 2'!R:R,0))</f>
        <v>De onbeschikbaarheid, lekkage of aanpassing van informatie veroorzaakt een ernstige verstoring van de dienstverlening. Het proces kan maximaal 72 uur onbeschikbaar zijn zonder gevolgen voor de dienstverlening.</v>
      </c>
      <c r="T241" s="109" t="str">
        <f>INDEX('4b. Resultaat stap 2'!M:M,MATCH($J241,'4b. Resultaat stap 2'!R:R,0))</f>
        <v>Gemiddeld</v>
      </c>
      <c r="U241" s="109" t="str">
        <f>INDEX('4b. Resultaat stap 2'!N:N,MATCH($J241,'4b. Resultaat stap 2'!R:R,0))</f>
        <v>De onbeschikbaarheid of incorrectheid van informatie kan aanzienlijke impact hebben op uitstroom, met financiële schade voor gebruikers.</v>
      </c>
      <c r="V241" s="109" t="str">
        <f>INDEX('4b. Resultaat stap 2'!O:O,MATCH($J241,'4b. Resultaat stap 2'!R:R,0))</f>
        <v>Groot</v>
      </c>
      <c r="W241" s="109" t="e">
        <f>INDEX('4c. Resultaat stap 3'!G:G,MATCH($K241,'4c. Resultaat stap 3'!T:T,0))</f>
        <v>#N/A</v>
      </c>
      <c r="X241" s="109" t="e">
        <f>INDEX('4c. Resultaat stap 3'!H:H,MATCH($K241,'4c. Resultaat stap 3'!T:T,0))</f>
        <v>#N/A</v>
      </c>
      <c r="Y241" s="109" t="e">
        <f>INDEX('4c. Resultaat stap 3'!I:I,MATCH($K241,'4c. Resultaat stap 3'!T:T,0))</f>
        <v>#N/A</v>
      </c>
      <c r="Z241" s="109" t="e">
        <f>INDEX('4c. Resultaat stap 3'!J:J,MATCH($K241,'4c. Resultaat stap 3'!T:T,0))</f>
        <v>#N/A</v>
      </c>
      <c r="AA241" s="109" t="e">
        <f>INDEX('4c. Resultaat stap 3'!K:K,MATCH($K241,'4c. Resultaat stap 3'!T:T,0))</f>
        <v>#N/A</v>
      </c>
      <c r="AB241" s="109" t="e">
        <f>INDEX('4c. Resultaat stap 3'!L:L,MATCH($K241,'4c. Resultaat stap 3'!T:T,0))</f>
        <v>#N/A</v>
      </c>
      <c r="AC241" s="109" t="e">
        <f>INDEX('4c. Resultaat stap 3'!M:M,MATCH($K241,'4c. Resultaat stap 3'!T:T,0))</f>
        <v>#N/A</v>
      </c>
      <c r="AD241" s="109" t="e">
        <f>INDEX('4c. Resultaat stap 3'!N:N,MATCH($K241,'4c. Resultaat stap 3'!T:T,0))</f>
        <v>#N/A</v>
      </c>
      <c r="AE241" s="109" t="e">
        <f>INDEX('4c. Resultaat stap 3'!O:O,MATCH($K241,'4c. Resultaat stap 3'!T:T,0))</f>
        <v>#N/A</v>
      </c>
      <c r="AF241" s="109" t="e">
        <f>INDEX('4c. Resultaat stap 3'!P:P,MATCH($K241,'4c. Resultaat stap 3'!T:T,0))</f>
        <v>#N/A</v>
      </c>
      <c r="AG241" s="109" t="e">
        <f>INDEX('4c. Resultaat stap 3'!Q:Q,MATCH($K241,'4c. Resultaat stap 3'!T:T,0))</f>
        <v>#N/A</v>
      </c>
      <c r="AH241" s="109">
        <f t="shared" si="14"/>
        <v>0</v>
      </c>
      <c r="AI241" s="109" t="str">
        <f t="shared" si="15"/>
        <v>Niet kritiek</v>
      </c>
      <c r="AJ241" s="109" t="s">
        <v>198</v>
      </c>
      <c r="AK241" s="109"/>
      <c r="AL241" s="109" t="s">
        <v>2250</v>
      </c>
      <c r="AM241" s="109"/>
      <c r="AN241" s="109"/>
    </row>
    <row r="242" spans="1:40" ht="195" x14ac:dyDescent="0.25">
      <c r="A242" s="109" t="s">
        <v>85</v>
      </c>
      <c r="B242" s="109" t="s">
        <v>120</v>
      </c>
      <c r="C242" s="109" t="s">
        <v>126</v>
      </c>
      <c r="D242" s="109">
        <v>514</v>
      </c>
      <c r="E242" s="109" t="s">
        <v>503</v>
      </c>
      <c r="F242" s="109" t="s">
        <v>2256</v>
      </c>
      <c r="G242" s="79" t="s">
        <v>139</v>
      </c>
      <c r="H242" s="110" t="str">
        <f>INDEX('4a. Resultaat stap 1'!E:E,MATCH($J242,'4a. Resultaat stap 1'!I:I,0))</f>
        <v>Nee</v>
      </c>
      <c r="I242" s="110" t="e">
        <f>INDEX(Datavalidatie!$L$2:$L$28,MATCH(Table325[[#This Row],[CATEGORIE_DOMEIN_GROEP]],Datavalidatie!$K$2:$K$28,0))</f>
        <v>#N/A</v>
      </c>
      <c r="J242" s="110" t="str">
        <f t="shared" si="12"/>
        <v>Ondersteunend proces_Personeel en organisatie_Personeelsbeheer: Personeelsadministratie</v>
      </c>
      <c r="K242" s="110" t="str">
        <f t="shared" si="13"/>
        <v>Ondersteunend proces_Personeel en organisatie_Personeelsbeheer: Personeelsadministratie_Uitbetalen en boekhoudkundig verwerken van personeelskosten</v>
      </c>
      <c r="L242" s="109" t="str">
        <f>INDEX('4b. Resultaat stap 2'!E:E,MATCH($J242,'4b. Resultaat stap 2'!R:R,0))</f>
        <v>Groot</v>
      </c>
      <c r="M242" s="109" t="str">
        <f>INDEX('4b. Resultaat stap 2'!$F:$F,MATCH(J242,'4b. Resultaat stap 2'!$R:$R,0))</f>
        <v>Directe impact op personeelsadministratie en payroll, met ernstige financiële gevolgen bij problemen.</v>
      </c>
      <c r="N242" s="109" t="str">
        <f>INDEX('4b. Resultaat stap 2'!G:G,MATCH($J242,'4b. Resultaat stap 2'!R:R,0))</f>
        <v>Kritiek</v>
      </c>
      <c r="O242" s="109" t="str">
        <f>INDEX('4b. Resultaat stap 2'!H:H,MATCH($J242,'4b. Resultaat stap 2'!R:R,0))</f>
        <v>De onbeschikbaarheid, lekkage of aanpassing van informatie heeft een zeer ernstige impact op de reputatie van het lokaal bestuur. Dit zal een continue negatieve berichtgeving in de pers met zich meebrengen (er heerst een 'schandaalsfeer').</v>
      </c>
      <c r="P242" s="109" t="str">
        <f>INDEX('4b. Resultaat stap 2'!I:I,MATCH($J242,'4b. Resultaat stap 2'!R:R,0))</f>
        <v>Kritiek</v>
      </c>
      <c r="Q242" s="109" t="str">
        <f>INDEX('4b. Resultaat stap 2'!J:J,MATCH($J242,'4b. Resultaat stap 2'!R:R,0))</f>
        <v>De onbeschikbaarheid, lekkage of aanpassing van informatie kan leiden tot zeer ernstige juridische gevolgen zoals juridische vervolging.</v>
      </c>
      <c r="R242" s="109" t="str">
        <f>INDEX('4b. Resultaat stap 2'!K:K,MATCH($J242,'4b. Resultaat stap 2'!R:R,0))</f>
        <v>Kritiek</v>
      </c>
      <c r="S242" s="109" t="str">
        <f>INDEX('4b. Resultaat stap 2'!L:L,MATCH($J242,'4b. Resultaat stap 2'!R:R,0))</f>
        <v>De onbeschikbaarheid, lekkage of aanpassing van informatie veroorzaakt een zeer ernstige verstoring van de dienstverlening. Het proces kan maximaal 24 uur onbeschikbaar zijn zonder gevolgen voor de dienstverlening.</v>
      </c>
      <c r="T242" s="109" t="str">
        <f>INDEX('4b. Resultaat stap 2'!M:M,MATCH($J242,'4b. Resultaat stap 2'!R:R,0))</f>
        <v>Gemiddeld</v>
      </c>
      <c r="U242" s="109" t="str">
        <f>INDEX('4b. Resultaat stap 2'!N:N,MATCH($J242,'4b. Resultaat stap 2'!R:R,0))</f>
        <v>De onbeschikbaarheid of incorrectheid van informatie kan aanzienlijke impact hebben op personeelsadministratie, met financiële schade voor gebruikers.</v>
      </c>
      <c r="V242" s="109" t="str">
        <f>INDEX('4b. Resultaat stap 2'!O:O,MATCH($J242,'4b. Resultaat stap 2'!R:R,0))</f>
        <v>Kritiek</v>
      </c>
      <c r="W242" s="109" t="str">
        <f>INDEX('4c. Resultaat stap 3'!G:G,MATCH($K242,'4c. Resultaat stap 3'!T:T,0))</f>
        <v>Kritiek</v>
      </c>
      <c r="X242" s="109" t="str">
        <f>INDEX('4c. Resultaat stap 3'!H:H,MATCH($K242,'4c. Resultaat stap 3'!T:T,0))</f>
        <v>Het uitbetalen en boekhoudkundig verwerken van personeelskosten is essentieel voor de financiële stabiliteit en operationele continuïteit van de gemeente. Problemen met beschikbaarheid, betrouwbaarheid of integriteit van informatie kunnen leiden tot zeer ernstige financiële gevolgen, zoals vertragingen in betalingen, juridische kosten en verlies van vertrouwen, met financiële schade van meer dan 20% van de jaaromzet.</v>
      </c>
      <c r="Y242" s="109" t="str">
        <f>INDEX('4c. Resultaat stap 3'!I:I,MATCH($K242,'4c. Resultaat stap 3'!T:T,0))</f>
        <v>Kritiek</v>
      </c>
      <c r="Z242" s="109" t="str">
        <f>INDEX('4c. Resultaat stap 3'!J:J,MATCH($K242,'4c. Resultaat stap 3'!T:T,0))</f>
        <v>Problemen met beschikbaarheid, betrouwbaarheid of integriteit van informatie kunnen leiden tot zeer ernstige reputatieschade, resulterend in continue negatieve berichtgeving. Dit proces is cruciaal voor de tijdige en correcte betaling van salarissen en andere personeelskosten, wat direct invloed heeft op het welzijn en de motivatie van medewerkers.</v>
      </c>
      <c r="AA242" s="109" t="str">
        <f>INDEX('4c. Resultaat stap 3'!K:K,MATCH($K242,'4c. Resultaat stap 3'!T:T,0))</f>
        <v>Kritiek</v>
      </c>
      <c r="AB242" s="109" t="str">
        <f>INDEX('4c. Resultaat stap 3'!L:L,MATCH($K242,'4c. Resultaat stap 3'!T:T,0))</f>
        <v>De onbeschikbaarheid, lekkage of aanpassing van informatie kan leiden tot zeer ernstige juridische gevolgen zoals juridische vervolging, gezien het belang van correcte informatie voor het uitbetalen en boekhoudkundig verwerken van personeelskosten en naleving van wettelijke vereisten.</v>
      </c>
      <c r="AC242" s="109" t="str">
        <f>INDEX('4c. Resultaat stap 3'!M:M,MATCH($K242,'4c. Resultaat stap 3'!T:T,0))</f>
        <v>Kritiek</v>
      </c>
      <c r="AD242" s="109" t="str">
        <f>INDEX('4c. Resultaat stap 3'!N:N,MATCH($K242,'4c. Resultaat stap 3'!T:T,0))</f>
        <v>De onbeschikbaarheid, lekkage of aanpassing van informatie kan leiden tot zeer ernstige verstoringen in de uitbetaling en boekhoudkundige verwerking van personeelskosten, wat directe negatieve gevolgen heeft voor de financiële stabiliteit en operationele continuïteit van de organisatie, evenals het welzijn van het personeel.</v>
      </c>
      <c r="AE242" s="109" t="str">
        <f>INDEX('4c. Resultaat stap 3'!O:O,MATCH($K242,'4c. Resultaat stap 3'!T:T,0))</f>
        <v>Groot</v>
      </c>
      <c r="AF242" s="109" t="str">
        <f>INDEX('4c. Resultaat stap 3'!P:P,MATCH($K242,'4c. Resultaat stap 3'!T:T,0))</f>
        <v>De onbeschikbaarheid, lekkage of aanpassing van informatie in dit proces kan leiden tot ernstige verstoringen in de uitbetaling en boekhoudkundige verwerking van personeelskosten, waarbij tot 75% van de gebruikers (organisaties en personeel) wordt geïmpacteerd. Er is blijvende impact voor gebruikers.</v>
      </c>
      <c r="AG242" s="109" t="str">
        <f>INDEX('4c. Resultaat stap 3'!Q:Q,MATCH($K242,'4c. Resultaat stap 3'!T:T,0))</f>
        <v>Kritiek</v>
      </c>
      <c r="AH242" s="109">
        <f t="shared" si="14"/>
        <v>4</v>
      </c>
      <c r="AI242" s="109" t="str">
        <f t="shared" si="15"/>
        <v>Kritiek</v>
      </c>
      <c r="AJ242" s="109" t="s">
        <v>198</v>
      </c>
      <c r="AK242" s="109"/>
      <c r="AL242" s="109" t="s">
        <v>2250</v>
      </c>
      <c r="AM242" s="109"/>
      <c r="AN242" s="109"/>
    </row>
    <row r="243" spans="1:40" ht="165" x14ac:dyDescent="0.25">
      <c r="A243" s="109" t="s">
        <v>85</v>
      </c>
      <c r="B243" s="109" t="s">
        <v>120</v>
      </c>
      <c r="C243" s="109" t="s">
        <v>126</v>
      </c>
      <c r="D243" s="109">
        <v>515</v>
      </c>
      <c r="E243" s="109" t="s">
        <v>504</v>
      </c>
      <c r="F243" s="109" t="s">
        <v>2256</v>
      </c>
      <c r="G243" s="79" t="s">
        <v>139</v>
      </c>
      <c r="H243" s="110" t="str">
        <f>INDEX('4a. Resultaat stap 1'!E:E,MATCH($J243,'4a. Resultaat stap 1'!I:I,0))</f>
        <v>Nee</v>
      </c>
      <c r="I243" s="110" t="e">
        <f>INDEX(Datavalidatie!$L$2:$L$28,MATCH(Table325[[#This Row],[CATEGORIE_DOMEIN_GROEP]],Datavalidatie!$K$2:$K$28,0))</f>
        <v>#N/A</v>
      </c>
      <c r="J243" s="110" t="str">
        <f t="shared" si="12"/>
        <v>Ondersteunend proces_Personeel en organisatie_Personeelsbeheer: Personeelsadministratie</v>
      </c>
      <c r="K243" s="110" t="str">
        <f t="shared" si="13"/>
        <v>Ondersteunend proces_Personeel en organisatie_Personeelsbeheer: Personeelsadministratie_Opvolgen van personeelsschulden en pensioenen</v>
      </c>
      <c r="L243" s="109" t="str">
        <f>INDEX('4b. Resultaat stap 2'!E:E,MATCH($J243,'4b. Resultaat stap 2'!R:R,0))</f>
        <v>Groot</v>
      </c>
      <c r="M243" s="109" t="str">
        <f>INDEX('4b. Resultaat stap 2'!$F:$F,MATCH(J243,'4b. Resultaat stap 2'!$R:$R,0))</f>
        <v>Directe impact op personeelsadministratie en payroll, met ernstige financiële gevolgen bij problemen.</v>
      </c>
      <c r="N243" s="109" t="str">
        <f>INDEX('4b. Resultaat stap 2'!G:G,MATCH($J243,'4b. Resultaat stap 2'!R:R,0))</f>
        <v>Kritiek</v>
      </c>
      <c r="O243" s="109" t="str">
        <f>INDEX('4b. Resultaat stap 2'!H:H,MATCH($J243,'4b. Resultaat stap 2'!R:R,0))</f>
        <v>De onbeschikbaarheid, lekkage of aanpassing van informatie heeft een zeer ernstige impact op de reputatie van het lokaal bestuur. Dit zal een continue negatieve berichtgeving in de pers met zich meebrengen (er heerst een 'schandaalsfeer').</v>
      </c>
      <c r="P243" s="109" t="str">
        <f>INDEX('4b. Resultaat stap 2'!I:I,MATCH($J243,'4b. Resultaat stap 2'!R:R,0))</f>
        <v>Kritiek</v>
      </c>
      <c r="Q243" s="109" t="str">
        <f>INDEX('4b. Resultaat stap 2'!J:J,MATCH($J243,'4b. Resultaat stap 2'!R:R,0))</f>
        <v>De onbeschikbaarheid, lekkage of aanpassing van informatie kan leiden tot zeer ernstige juridische gevolgen zoals juridische vervolging.</v>
      </c>
      <c r="R243" s="109" t="str">
        <f>INDEX('4b. Resultaat stap 2'!K:K,MATCH($J243,'4b. Resultaat stap 2'!R:R,0))</f>
        <v>Kritiek</v>
      </c>
      <c r="S243" s="109" t="str">
        <f>INDEX('4b. Resultaat stap 2'!L:L,MATCH($J243,'4b. Resultaat stap 2'!R:R,0))</f>
        <v>De onbeschikbaarheid, lekkage of aanpassing van informatie veroorzaakt een zeer ernstige verstoring van de dienstverlening. Het proces kan maximaal 24 uur onbeschikbaar zijn zonder gevolgen voor de dienstverlening.</v>
      </c>
      <c r="T243" s="109" t="str">
        <f>INDEX('4b. Resultaat stap 2'!M:M,MATCH($J243,'4b. Resultaat stap 2'!R:R,0))</f>
        <v>Gemiddeld</v>
      </c>
      <c r="U243" s="109" t="str">
        <f>INDEX('4b. Resultaat stap 2'!N:N,MATCH($J243,'4b. Resultaat stap 2'!R:R,0))</f>
        <v>De onbeschikbaarheid of incorrectheid van informatie kan aanzienlijke impact hebben op personeelsadministratie, met financiële schade voor gebruikers.</v>
      </c>
      <c r="V243" s="109" t="str">
        <f>INDEX('4b. Resultaat stap 2'!O:O,MATCH($J243,'4b. Resultaat stap 2'!R:R,0))</f>
        <v>Kritiek</v>
      </c>
      <c r="W243" s="109" t="str">
        <f>INDEX('4c. Resultaat stap 3'!G:G,MATCH($K243,'4c. Resultaat stap 3'!T:T,0))</f>
        <v>Groot</v>
      </c>
      <c r="X243" s="109" t="str">
        <f>INDEX('4c. Resultaat stap 3'!H:H,MATCH($K243,'4c. Resultaat stap 3'!T:T,0))</f>
        <v>Het opvolgen van personeelsschulden en pensioenen is belangrijk voor de financiële planning en verplichtingen van de gemeente. Problemen met informatie kunnen leiden tot ernstige financiële gevolgen, zoals verlies van kredieten, juridische kosten en verlies van vertrouwen, met financiële schade van 15-20% van de jaaromzet.</v>
      </c>
      <c r="Y243" s="109" t="str">
        <f>INDEX('4c. Resultaat stap 3'!I:I,MATCH($K243,'4c. Resultaat stap 3'!T:T,0))</f>
        <v>Kritiek</v>
      </c>
      <c r="Z243" s="109" t="str">
        <f>INDEX('4c. Resultaat stap 3'!J:J,MATCH($K243,'4c. Resultaat stap 3'!T:T,0))</f>
        <v>Problemen met beschikbaarheid, betrouwbaarheid of integriteit van informatie kunnen leiden tot zeer ernstige reputatieschade, resulterend in continue negatieve berichtgeving. Dit proces is essentieel voor het beheer van financiële verplichtingen en pensioenen, wat direct invloed heeft op de financiële zekerheid van medewerkers.</v>
      </c>
      <c r="AA243" s="109" t="str">
        <f>INDEX('4c. Resultaat stap 3'!K:K,MATCH($K243,'4c. Resultaat stap 3'!T:T,0))</f>
        <v>Kritiek</v>
      </c>
      <c r="AB243" s="109" t="str">
        <f>INDEX('4c. Resultaat stap 3'!L:L,MATCH($K243,'4c. Resultaat stap 3'!T:T,0))</f>
        <v>De onbeschikbaarheid, lekkage of aanpassing van informatie kan leiden tot zeer ernstige juridische gevolgen zoals juridische vervolging, gezien het belang van correcte informatie voor het opvolgen van personeelsschulden en pensioenen en naleving van wettelijke vereisten.</v>
      </c>
      <c r="AC243" s="109" t="str">
        <f>INDEX('4c. Resultaat stap 3'!M:M,MATCH($K243,'4c. Resultaat stap 3'!T:T,0))</f>
        <v>Kritiek</v>
      </c>
      <c r="AD243" s="109" t="str">
        <f>INDEX('4c. Resultaat stap 3'!N:N,MATCH($K243,'4c. Resultaat stap 3'!T:T,0))</f>
        <v>De onbeschikbaarheid, lekkage of aanpassing van informatie kan leiden tot zeer ernstige verstoringen in de opvolging van personeelsschulden en pensioenen, wat directe negatieve gevolgen heeft voor de financiële stabiliteit en operationele continuïteit van de organisatie, evenals het welzijn van het personeel.</v>
      </c>
      <c r="AE243" s="109" t="str">
        <f>INDEX('4c. Resultaat stap 3'!O:O,MATCH($K243,'4c. Resultaat stap 3'!T:T,0))</f>
        <v>Groot</v>
      </c>
      <c r="AF243" s="109" t="str">
        <f>INDEX('4c. Resultaat stap 3'!P:P,MATCH($K243,'4c. Resultaat stap 3'!T:T,0))</f>
        <v>De onbeschikbaarheid, lekkage of aanpassing van informatie in dit proces kan leiden tot ernstige verstoringen in de opvolging van personeelsschulden en pensioenen, waarbij tot 75% van de gebruikers (organisaties en personeel) wordt geïmpacteerd. Er is blijvende impact voor gebruikers.</v>
      </c>
      <c r="AG243" s="109" t="str">
        <f>INDEX('4c. Resultaat stap 3'!Q:Q,MATCH($K243,'4c. Resultaat stap 3'!T:T,0))</f>
        <v>Kritiek</v>
      </c>
      <c r="AH243" s="109">
        <f t="shared" si="14"/>
        <v>3</v>
      </c>
      <c r="AI243" s="109" t="str">
        <f t="shared" si="15"/>
        <v>Kritiek</v>
      </c>
      <c r="AJ243" s="109" t="s">
        <v>198</v>
      </c>
      <c r="AK243" s="109"/>
      <c r="AL243" s="109" t="s">
        <v>2250</v>
      </c>
      <c r="AM243" s="109"/>
      <c r="AN243" s="109"/>
    </row>
    <row r="244" spans="1:40" ht="105" x14ac:dyDescent="0.25">
      <c r="A244" s="109" t="s">
        <v>85</v>
      </c>
      <c r="B244" s="109" t="s">
        <v>120</v>
      </c>
      <c r="C244" s="109" t="s">
        <v>125</v>
      </c>
      <c r="D244" s="109">
        <v>606</v>
      </c>
      <c r="E244" s="109" t="s">
        <v>763</v>
      </c>
      <c r="F244" s="109" t="s">
        <v>2256</v>
      </c>
      <c r="G244" s="79" t="s">
        <v>139</v>
      </c>
      <c r="H244" s="110" t="str">
        <f>INDEX('4a. Resultaat stap 1'!E:E,MATCH($J244,'4a. Resultaat stap 1'!I:I,0))</f>
        <v>Nee</v>
      </c>
      <c r="I244" s="110" t="e">
        <f>INDEX(Datavalidatie!$L$2:$L$28,MATCH(Table325[[#This Row],[CATEGORIE_DOMEIN_GROEP]],Datavalidatie!$K$2:$K$28,0))</f>
        <v>#N/A</v>
      </c>
      <c r="J244" s="110" t="str">
        <f t="shared" si="12"/>
        <v>Ondersteunend proces_Personeel en organisatie_Personeelsbeheer: Loopbaan- en talentontwikkeling</v>
      </c>
      <c r="K244" s="110" t="str">
        <f t="shared" si="13"/>
        <v>Ondersteunend proces_Personeel en organisatie_Personeelsbeheer: Loopbaan- en talentontwikkeling_Beheren van verplichte opleidingsvoorwaarden en legitimatiekaarten</v>
      </c>
      <c r="L244" s="109" t="str">
        <f>INDEX('4b. Resultaat stap 2'!E:E,MATCH($J244,'4b. Resultaat stap 2'!R:R,0))</f>
        <v>Laag</v>
      </c>
      <c r="M244" s="109" t="str">
        <f>INDEX('4b. Resultaat stap 2'!$F:$F,MATCH(J244,'4b. Resultaat stap 2'!$R:$R,0))</f>
        <v xml:space="preserve">Beperkte directe financiële gevolgen, hoewel belangrijk voor personeelsontwikkeling. </v>
      </c>
      <c r="N244" s="109" t="str">
        <f>INDEX('4b. Resultaat stap 2'!G:G,MATCH($J244,'4b. Resultaat stap 2'!R:R,0))</f>
        <v>Laag</v>
      </c>
      <c r="O244" s="109" t="str">
        <f>INDEX('4b. Resultaat stap 2'!H:H,MATCH($J244,'4b. Resultaat stap 2'!R:R,0))</f>
        <v>De onbeschikbaarheid, lekkage of aanpassing van informatie heeft een beperkte impact op de reputatie van het lokaal bestuur. Dit zal interne communicatie en communicatie naar betrokken belanghebbenden met zich meebrengen.</v>
      </c>
      <c r="P244" s="109" t="str">
        <f>INDEX('4b. Resultaat stap 2'!I:I,MATCH($J244,'4b. Resultaat stap 2'!R:R,0))</f>
        <v>Laag</v>
      </c>
      <c r="Q244" s="109" t="str">
        <f>INDEX('4b. Resultaat stap 2'!J:J,MATCH($J244,'4b. Resultaat stap 2'!R:R,0))</f>
        <v>De onbeschikbaarheid, lekkage of aanpassing van informatie kan leiden tot organisatorische problemen, maar heeft beperkte juridische gevolgen.</v>
      </c>
      <c r="R244" s="109" t="str">
        <f>INDEX('4b. Resultaat stap 2'!K:K,MATCH($J244,'4b. Resultaat stap 2'!R:R,0))</f>
        <v>Laag</v>
      </c>
      <c r="S244" s="109" t="str">
        <f>INDEX('4b. Resultaat stap 2'!L:L,MATCH($J244,'4b. Resultaat stap 2'!R:R,0))</f>
        <v>De onbeschikbaarheid, lekkage of aanpassing van informatie veroorzaakt een beperkte verstoring van de dienstverlening. Het proces kan maximaal één maand onbeschikbaar zijn zonder gevolgen voor de dienstverlening.</v>
      </c>
      <c r="T244" s="109" t="str">
        <f>INDEX('4b. Resultaat stap 2'!M:M,MATCH($J244,'4b. Resultaat stap 2'!R:R,0))</f>
        <v xml:space="preserve">Gemiddeld </v>
      </c>
      <c r="U244" s="109" t="str">
        <f>INDEX('4b. Resultaat stap 2'!N:N,MATCH($J244,'4b. Resultaat stap 2'!R:R,0))</f>
        <v>De onbeschikbaarheid of incorrectheid van informatie kan aanzienlijke impact hebben op loopbaan- en talentontwikkeling, met financiële schade voor gebruikers.</v>
      </c>
      <c r="V244" s="109" t="str">
        <f>INDEX('4b. Resultaat stap 2'!O:O,MATCH($J244,'4b. Resultaat stap 2'!R:R,0))</f>
        <v>Laag</v>
      </c>
      <c r="W244" s="109" t="e">
        <f>INDEX('4c. Resultaat stap 3'!G:G,MATCH($K244,'4c. Resultaat stap 3'!T:T,0))</f>
        <v>#N/A</v>
      </c>
      <c r="X244" s="109" t="e">
        <f>INDEX('4c. Resultaat stap 3'!H:H,MATCH($K244,'4c. Resultaat stap 3'!T:T,0))</f>
        <v>#N/A</v>
      </c>
      <c r="Y244" s="109" t="e">
        <f>INDEX('4c. Resultaat stap 3'!I:I,MATCH($K244,'4c. Resultaat stap 3'!T:T,0))</f>
        <v>#N/A</v>
      </c>
      <c r="Z244" s="109" t="e">
        <f>INDEX('4c. Resultaat stap 3'!J:J,MATCH($K244,'4c. Resultaat stap 3'!T:T,0))</f>
        <v>#N/A</v>
      </c>
      <c r="AA244" s="109" t="e">
        <f>INDEX('4c. Resultaat stap 3'!K:K,MATCH($K244,'4c. Resultaat stap 3'!T:T,0))</f>
        <v>#N/A</v>
      </c>
      <c r="AB244" s="109" t="e">
        <f>INDEX('4c. Resultaat stap 3'!L:L,MATCH($K244,'4c. Resultaat stap 3'!T:T,0))</f>
        <v>#N/A</v>
      </c>
      <c r="AC244" s="109" t="e">
        <f>INDEX('4c. Resultaat stap 3'!M:M,MATCH($K244,'4c. Resultaat stap 3'!T:T,0))</f>
        <v>#N/A</v>
      </c>
      <c r="AD244" s="109" t="e">
        <f>INDEX('4c. Resultaat stap 3'!N:N,MATCH($K244,'4c. Resultaat stap 3'!T:T,0))</f>
        <v>#N/A</v>
      </c>
      <c r="AE244" s="109" t="e">
        <f>INDEX('4c. Resultaat stap 3'!O:O,MATCH($K244,'4c. Resultaat stap 3'!T:T,0))</f>
        <v>#N/A</v>
      </c>
      <c r="AF244" s="109" t="e">
        <f>INDEX('4c. Resultaat stap 3'!P:P,MATCH($K244,'4c. Resultaat stap 3'!T:T,0))</f>
        <v>#N/A</v>
      </c>
      <c r="AG244" s="109" t="e">
        <f>INDEX('4c. Resultaat stap 3'!Q:Q,MATCH($K244,'4c. Resultaat stap 3'!T:T,0))</f>
        <v>#N/A</v>
      </c>
      <c r="AH244" s="109">
        <f t="shared" si="14"/>
        <v>0</v>
      </c>
      <c r="AI244" s="109" t="str">
        <f t="shared" si="15"/>
        <v>Niet kritiek</v>
      </c>
      <c r="AJ244" s="109" t="s">
        <v>198</v>
      </c>
      <c r="AK244" s="109"/>
      <c r="AL244" s="109" t="s">
        <v>2250</v>
      </c>
      <c r="AM244" s="109"/>
      <c r="AN244" s="109"/>
    </row>
    <row r="245" spans="1:40" ht="105" x14ac:dyDescent="0.25">
      <c r="A245" s="109" t="s">
        <v>85</v>
      </c>
      <c r="B245" s="109" t="s">
        <v>120</v>
      </c>
      <c r="C245" s="109" t="s">
        <v>125</v>
      </c>
      <c r="D245" s="109">
        <v>608</v>
      </c>
      <c r="E245" s="109" t="s">
        <v>2171</v>
      </c>
      <c r="F245" s="109" t="s">
        <v>2256</v>
      </c>
      <c r="G245" s="79" t="s">
        <v>139</v>
      </c>
      <c r="H245" s="110" t="str">
        <f>INDEX('4a. Resultaat stap 1'!E:E,MATCH($J245,'4a. Resultaat stap 1'!I:I,0))</f>
        <v>Nee</v>
      </c>
      <c r="I245" s="110" t="e">
        <f>INDEX(Datavalidatie!$L$2:$L$28,MATCH(Table325[[#This Row],[CATEGORIE_DOMEIN_GROEP]],Datavalidatie!$K$2:$K$28,0))</f>
        <v>#N/A</v>
      </c>
      <c r="J245" s="110" t="str">
        <f t="shared" si="12"/>
        <v>Ondersteunend proces_Personeel en organisatie_Personeelsbeheer: Loopbaan- en talentontwikkeling</v>
      </c>
      <c r="K245" s="110" t="str">
        <f t="shared" si="13"/>
        <v>Ondersteunend proces_Personeel en organisatie_Personeelsbeheer: Loopbaan- en talentontwikkeling_Monitoren en uitvoeren evaluaties personeel</v>
      </c>
      <c r="L245" s="109" t="str">
        <f>INDEX('4b. Resultaat stap 2'!E:E,MATCH($J245,'4b. Resultaat stap 2'!R:R,0))</f>
        <v>Laag</v>
      </c>
      <c r="M245" s="109" t="str">
        <f>INDEX('4b. Resultaat stap 2'!$F:$F,MATCH(J245,'4b. Resultaat stap 2'!$R:$R,0))</f>
        <v xml:space="preserve">Beperkte directe financiële gevolgen, hoewel belangrijk voor personeelsontwikkeling. </v>
      </c>
      <c r="N245" s="109" t="str">
        <f>INDEX('4b. Resultaat stap 2'!G:G,MATCH($J245,'4b. Resultaat stap 2'!R:R,0))</f>
        <v>Laag</v>
      </c>
      <c r="O245" s="109" t="str">
        <f>INDEX('4b. Resultaat stap 2'!H:H,MATCH($J245,'4b. Resultaat stap 2'!R:R,0))</f>
        <v>De onbeschikbaarheid, lekkage of aanpassing van informatie heeft een beperkte impact op de reputatie van het lokaal bestuur. Dit zal interne communicatie en communicatie naar betrokken belanghebbenden met zich meebrengen.</v>
      </c>
      <c r="P245" s="109" t="str">
        <f>INDEX('4b. Resultaat stap 2'!I:I,MATCH($J245,'4b. Resultaat stap 2'!R:R,0))</f>
        <v>Laag</v>
      </c>
      <c r="Q245" s="109" t="str">
        <f>INDEX('4b. Resultaat stap 2'!J:J,MATCH($J245,'4b. Resultaat stap 2'!R:R,0))</f>
        <v>De onbeschikbaarheid, lekkage of aanpassing van informatie kan leiden tot organisatorische problemen, maar heeft beperkte juridische gevolgen.</v>
      </c>
      <c r="R245" s="109" t="str">
        <f>INDEX('4b. Resultaat stap 2'!K:K,MATCH($J245,'4b. Resultaat stap 2'!R:R,0))</f>
        <v>Laag</v>
      </c>
      <c r="S245" s="109" t="str">
        <f>INDEX('4b. Resultaat stap 2'!L:L,MATCH($J245,'4b. Resultaat stap 2'!R:R,0))</f>
        <v>De onbeschikbaarheid, lekkage of aanpassing van informatie veroorzaakt een beperkte verstoring van de dienstverlening. Het proces kan maximaal één maand onbeschikbaar zijn zonder gevolgen voor de dienstverlening.</v>
      </c>
      <c r="T245" s="109" t="str">
        <f>INDEX('4b. Resultaat stap 2'!M:M,MATCH($J245,'4b. Resultaat stap 2'!R:R,0))</f>
        <v xml:space="preserve">Gemiddeld </v>
      </c>
      <c r="U245" s="109" t="str">
        <f>INDEX('4b. Resultaat stap 2'!N:N,MATCH($J245,'4b. Resultaat stap 2'!R:R,0))</f>
        <v>De onbeschikbaarheid of incorrectheid van informatie kan aanzienlijke impact hebben op loopbaan- en talentontwikkeling, met financiële schade voor gebruikers.</v>
      </c>
      <c r="V245" s="109" t="str">
        <f>INDEX('4b. Resultaat stap 2'!O:O,MATCH($J245,'4b. Resultaat stap 2'!R:R,0))</f>
        <v>Laag</v>
      </c>
      <c r="W245" s="109" t="e">
        <f>INDEX('4c. Resultaat stap 3'!G:G,MATCH($K245,'4c. Resultaat stap 3'!T:T,0))</f>
        <v>#N/A</v>
      </c>
      <c r="X245" s="109" t="e">
        <f>INDEX('4c. Resultaat stap 3'!H:H,MATCH($K245,'4c. Resultaat stap 3'!T:T,0))</f>
        <v>#N/A</v>
      </c>
      <c r="Y245" s="109" t="e">
        <f>INDEX('4c. Resultaat stap 3'!I:I,MATCH($K245,'4c. Resultaat stap 3'!T:T,0))</f>
        <v>#N/A</v>
      </c>
      <c r="Z245" s="109" t="e">
        <f>INDEX('4c. Resultaat stap 3'!J:J,MATCH($K245,'4c. Resultaat stap 3'!T:T,0))</f>
        <v>#N/A</v>
      </c>
      <c r="AA245" s="109" t="e">
        <f>INDEX('4c. Resultaat stap 3'!K:K,MATCH($K245,'4c. Resultaat stap 3'!T:T,0))</f>
        <v>#N/A</v>
      </c>
      <c r="AB245" s="109" t="e">
        <f>INDEX('4c. Resultaat stap 3'!L:L,MATCH($K245,'4c. Resultaat stap 3'!T:T,0))</f>
        <v>#N/A</v>
      </c>
      <c r="AC245" s="109" t="e">
        <f>INDEX('4c. Resultaat stap 3'!M:M,MATCH($K245,'4c. Resultaat stap 3'!T:T,0))</f>
        <v>#N/A</v>
      </c>
      <c r="AD245" s="109" t="e">
        <f>INDEX('4c. Resultaat stap 3'!N:N,MATCH($K245,'4c. Resultaat stap 3'!T:T,0))</f>
        <v>#N/A</v>
      </c>
      <c r="AE245" s="109" t="e">
        <f>INDEX('4c. Resultaat stap 3'!O:O,MATCH($K245,'4c. Resultaat stap 3'!T:T,0))</f>
        <v>#N/A</v>
      </c>
      <c r="AF245" s="109" t="e">
        <f>INDEX('4c. Resultaat stap 3'!P:P,MATCH($K245,'4c. Resultaat stap 3'!T:T,0))</f>
        <v>#N/A</v>
      </c>
      <c r="AG245" s="109" t="e">
        <f>INDEX('4c. Resultaat stap 3'!Q:Q,MATCH($K245,'4c. Resultaat stap 3'!T:T,0))</f>
        <v>#N/A</v>
      </c>
      <c r="AH245" s="109">
        <f t="shared" si="14"/>
        <v>0</v>
      </c>
      <c r="AI245" s="109" t="str">
        <f t="shared" si="15"/>
        <v>Niet kritiek</v>
      </c>
      <c r="AJ245" s="109" t="s">
        <v>198</v>
      </c>
      <c r="AK245" s="109"/>
      <c r="AL245" s="109" t="s">
        <v>2250</v>
      </c>
      <c r="AM245" s="109"/>
      <c r="AN245" s="109"/>
    </row>
    <row r="246" spans="1:40" ht="165" x14ac:dyDescent="0.25">
      <c r="A246" s="109" t="s">
        <v>85</v>
      </c>
      <c r="B246" s="109" t="s">
        <v>120</v>
      </c>
      <c r="C246" s="109" t="s">
        <v>129</v>
      </c>
      <c r="D246" s="109">
        <v>603</v>
      </c>
      <c r="E246" s="109" t="s">
        <v>803</v>
      </c>
      <c r="F246" s="109" t="s">
        <v>2256</v>
      </c>
      <c r="G246" s="79" t="s">
        <v>139</v>
      </c>
      <c r="H246" s="110" t="str">
        <f>INDEX('4a. Resultaat stap 1'!E:E,MATCH($J246,'4a. Resultaat stap 1'!I:I,0))</f>
        <v>Nee</v>
      </c>
      <c r="I246" s="110" t="e">
        <f>INDEX(Datavalidatie!$L$2:$L$28,MATCH(Table325[[#This Row],[CATEGORIE_DOMEIN_GROEP]],Datavalidatie!$K$2:$K$28,0))</f>
        <v>#N/A</v>
      </c>
      <c r="J246" s="110" t="str">
        <f t="shared" si="12"/>
        <v>Ondersteunend proces_Personeel en organisatie_Sociaal overleg</v>
      </c>
      <c r="K246" s="110" t="str">
        <f t="shared" si="13"/>
        <v>Ondersteunend proces_Personeel en organisatie_Sociaal overleg_Voorzien van werkverschaffing (sociale en beschermde werkplaatsen, weer-werk-actie, PWA en dergelijke)</v>
      </c>
      <c r="L246" s="109" t="str">
        <f>INDEX('4b. Resultaat stap 2'!E:E,MATCH($J246,'4b. Resultaat stap 2'!R:R,0))</f>
        <v>Laag</v>
      </c>
      <c r="M246" s="109" t="str">
        <f>INDEX('4b. Resultaat stap 2'!$F:$F,MATCH(J246,'4b. Resultaat stap 2'!$R:$R,0))</f>
        <v>Beperkte directe financiële gevolgen, hoewel belangrijk voor sociale cohesie.</v>
      </c>
      <c r="N246" s="109" t="str">
        <f>INDEX('4b. Resultaat stap 2'!G:G,MATCH($J246,'4b. Resultaat stap 2'!R:R,0))</f>
        <v>Groot</v>
      </c>
      <c r="O246" s="109" t="str">
        <f>INDEX('4b. Resultaat stap 2'!H:H,MATCH($J246,'4b. Resultaat stap 2'!R:R,0))</f>
        <v>De onbeschikbaarheid, lekkage of aanpassing van informatie heeft een ernstige impact op de reputatie van het lokaal bestuur. Dit zal enkele dagen een negatieve berichtgeving in de pers met zich meebrengen.</v>
      </c>
      <c r="P246" s="109" t="str">
        <f>INDEX('4b. Resultaat stap 2'!I:I,MATCH($J246,'4b. Resultaat stap 2'!R:R,0))</f>
        <v>Gemiddeld</v>
      </c>
      <c r="Q246" s="109" t="str">
        <f>INDEX('4b. Resultaat stap 2'!J:J,MATCH($J246,'4b. Resultaat stap 2'!R:R,0))</f>
        <v>De onbeschikbaarheid, lekkage of aanpassing van informatie kan leiden tot aanzienlijke juridische gevolgen zoals aanmaningen.</v>
      </c>
      <c r="R246" s="109" t="str">
        <f>INDEX('4b. Resultaat stap 2'!K:K,MATCH($J246,'4b. Resultaat stap 2'!R:R,0))</f>
        <v>Kritiek</v>
      </c>
      <c r="S246" s="109" t="str">
        <f>INDEX('4b. Resultaat stap 2'!L:L,MATCH($J246,'4b. Resultaat stap 2'!R:R,0))</f>
        <v>De onbeschikbaarheid, lekkage of aanpassing van informatie veroorzaakt een zeer ernstige verstoring van de dienstverlening. Het proces kan maximaal 24 uur onbeschikbaar zijn zonder gevolgen voor de dienstverlening.</v>
      </c>
      <c r="T246" s="109" t="str">
        <f>INDEX('4b. Resultaat stap 2'!M:M,MATCH($J246,'4b. Resultaat stap 2'!R:R,0))</f>
        <v>Laag</v>
      </c>
      <c r="U246" s="109" t="str">
        <f>INDEX('4b. Resultaat stap 2'!N:N,MATCH($J246,'4b. Resultaat stap 2'!R:R,0))</f>
        <v xml:space="preserve">De onbeschikbaarheid of incorrectheid van informatie heeft een beperkte impact op sociaal overleg, met compensatie mogelijk en maximaal 20% van de gebruikers geïmpacteerd. </v>
      </c>
      <c r="V246" s="109" t="str">
        <f>INDEX('4b. Resultaat stap 2'!O:O,MATCH($J246,'4b. Resultaat stap 2'!R:R,0))</f>
        <v>Kritiek</v>
      </c>
      <c r="W246" s="109" t="str">
        <f>INDEX('4c. Resultaat stap 3'!G:G,MATCH($K246,'4c. Resultaat stap 3'!T:T,0))</f>
        <v>Gemiddeld</v>
      </c>
      <c r="X246" s="109" t="str">
        <f>INDEX('4c. Resultaat stap 3'!H:H,MATCH($K246,'4c. Resultaat stap 3'!T:T,0))</f>
        <v>Het voorzien van werkverschaffing is belangrijk voor de sociale inclusie en ondersteuning van kwetsbare groepen. Problemen met beschikbaarheid, betrouwbaarheid of integriteit van informatie kunnen leiden tot aanzienlijke financiële gevolgen, zoals verlies van subsidies, juridische kosten en verlies van vertrouwen, met financiële schade van 10-15% van de jaaromzet.</v>
      </c>
      <c r="Y246" s="109" t="str">
        <f>INDEX('4c. Resultaat stap 3'!I:I,MATCH($K246,'4c. Resultaat stap 3'!T:T,0))</f>
        <v>Groot</v>
      </c>
      <c r="Z246" s="109" t="str">
        <f>INDEX('4c. Resultaat stap 3'!J:J,MATCH($K246,'4c. Resultaat stap 3'!T:T,0))</f>
        <v>Problemen met beschikbaarheid, betrouwbaarheid of integriteit van informatie kunnen leiden tot ernstige reputatieschade, resulterend in enkele dagen negatieve berichtgeving. Dit proces is belangrijk voor de sociale inclusie en werkgelegenheid van kwetsbare groepen.</v>
      </c>
      <c r="AA246" s="109" t="str">
        <f>INDEX('4c. Resultaat stap 3'!K:K,MATCH($K246,'4c. Resultaat stap 3'!T:T,0))</f>
        <v>Gemiddeld</v>
      </c>
      <c r="AB246" s="109" t="str">
        <f>INDEX('4c. Resultaat stap 3'!L:L,MATCH($K246,'4c. Resultaat stap 3'!T:T,0))</f>
        <v>De onbeschikbaarheid, lekkage of aanpassing van informatie kan leiden tot aanzienlijke juridische gevolgen zoals een aanmaning, gezien het belang van correcte informatie voor het voorzien van werkverschaffing en naleving van wettelijke vereisten.</v>
      </c>
      <c r="AC246" s="109" t="str">
        <f>INDEX('4c. Resultaat stap 3'!M:M,MATCH($K246,'4c. Resultaat stap 3'!T:T,0))</f>
        <v>Kritiek</v>
      </c>
      <c r="AD246" s="109" t="str">
        <f>INDEX('4c. Resultaat stap 3'!N:N,MATCH($K246,'4c. Resultaat stap 3'!T:T,0))</f>
        <v>De onbeschikbaarheid, lekkage of aanpassing van informatie kan leiden tot zeer ernstige verstoringen in de werkverschaffing, wat directe negatieve gevolgen heeft voor de sociale inclusie en het welzijn van kwetsbare groepen. Dit kan ook leiden tot juridische en financiële problemen voor de organisatie.</v>
      </c>
      <c r="AE246" s="109" t="str">
        <f>INDEX('4c. Resultaat stap 3'!O:O,MATCH($K246,'4c. Resultaat stap 3'!T:T,0))</f>
        <v>Laag</v>
      </c>
      <c r="AF246" s="109" t="str">
        <f>INDEX('4c. Resultaat stap 3'!P:P,MATCH($K246,'4c. Resultaat stap 3'!T:T,0))</f>
        <v>De onbeschikbaarheid, lekkage of aanpassing van informatie in dit proces kan leiden tot beperkte verstoringen in de werkverschaffing, waarbij tot 20% van de gebruikers (organisaties en burgers) wordt geïmpacteerd. Een compensatie voor gebruikers is mogelijk.</v>
      </c>
      <c r="AG246" s="109" t="str">
        <f>INDEX('4c. Resultaat stap 3'!Q:Q,MATCH($K246,'4c. Resultaat stap 3'!T:T,0))</f>
        <v>Kritiek</v>
      </c>
      <c r="AH246" s="109">
        <f t="shared" si="14"/>
        <v>1</v>
      </c>
      <c r="AI246" s="109" t="str">
        <f t="shared" si="15"/>
        <v>Kritiek</v>
      </c>
      <c r="AJ246" s="109" t="s">
        <v>198</v>
      </c>
      <c r="AK246" s="109"/>
      <c r="AL246" s="109" t="s">
        <v>2250</v>
      </c>
      <c r="AM246" s="109"/>
      <c r="AN246" s="109"/>
    </row>
    <row r="247" spans="1:40" ht="105" x14ac:dyDescent="0.25">
      <c r="A247" s="109" t="s">
        <v>85</v>
      </c>
      <c r="B247" s="109" t="s">
        <v>120</v>
      </c>
      <c r="C247" s="109" t="s">
        <v>121</v>
      </c>
      <c r="D247" s="109">
        <v>587</v>
      </c>
      <c r="E247" s="109" t="s">
        <v>744</v>
      </c>
      <c r="F247" s="109" t="s">
        <v>2256</v>
      </c>
      <c r="G247" s="79" t="s">
        <v>139</v>
      </c>
      <c r="H247" s="110" t="str">
        <f>INDEX('4a. Resultaat stap 1'!E:E,MATCH($J247,'4a. Resultaat stap 1'!I:I,0))</f>
        <v>Nee</v>
      </c>
      <c r="I247" s="110" t="e">
        <f>INDEX(Datavalidatie!$L$2:$L$28,MATCH(Table325[[#This Row],[CATEGORIE_DOMEIN_GROEP]],Datavalidatie!$K$2:$K$28,0))</f>
        <v>#N/A</v>
      </c>
      <c r="J247" s="110" t="str">
        <f t="shared" si="12"/>
        <v>Ondersteunend proces_Personeel en organisatie_Organisatiecultuur</v>
      </c>
      <c r="K247" s="110" t="str">
        <f t="shared" si="13"/>
        <v>Ondersteunend proces_Personeel en organisatie_Organisatiecultuur_Bepalen en monitoren van waarden</v>
      </c>
      <c r="L247" s="109" t="str">
        <f>INDEX('4b. Resultaat stap 2'!E:E,MATCH($J247,'4b. Resultaat stap 2'!R:R,0))</f>
        <v>Laag</v>
      </c>
      <c r="M247" s="109" t="str">
        <f>INDEX('4b. Resultaat stap 2'!$F:$F,MATCH(J247,'4b. Resultaat stap 2'!$R:$R,0))</f>
        <v>Beperkte directe financiële gevolgen, hoewel belangrijk voor de interne cohesie.</v>
      </c>
      <c r="N247" s="109" t="str">
        <f>INDEX('4b. Resultaat stap 2'!G:G,MATCH($J247,'4b. Resultaat stap 2'!R:R,0))</f>
        <v>Laag</v>
      </c>
      <c r="O247" s="109" t="str">
        <f>INDEX('4b. Resultaat stap 2'!H:H,MATCH($J247,'4b. Resultaat stap 2'!R:R,0))</f>
        <v>De onbeschikbaarheid, lekkage of aanpassing van informatie heeft een beperkte impact op de reputatie van het lokaal bestuur. Dit zal interne communicatie en communicatie naar betrokken belanghebbenden met zich meebrengen.</v>
      </c>
      <c r="P247" s="109" t="str">
        <f>INDEX('4b. Resultaat stap 2'!I:I,MATCH($J247,'4b. Resultaat stap 2'!R:R,0))</f>
        <v>Laag</v>
      </c>
      <c r="Q247" s="109" t="str">
        <f>INDEX('4b. Resultaat stap 2'!J:J,MATCH($J247,'4b. Resultaat stap 2'!R:R,0))</f>
        <v>De onbeschikbaarheid, lekkage of aanpassing van informatie kan leiden tot organisatorische problemen, maar heeft beperkte juridische gevolgen.</v>
      </c>
      <c r="R247" s="109" t="str">
        <f>INDEX('4b. Resultaat stap 2'!K:K,MATCH($J247,'4b. Resultaat stap 2'!R:R,0))</f>
        <v>Laag</v>
      </c>
      <c r="S247" s="109" t="str">
        <f>INDEX('4b. Resultaat stap 2'!L:L,MATCH($J247,'4b. Resultaat stap 2'!R:R,0))</f>
        <v>De onbeschikbaarheid, lekkage of aanpassing van informatie veroorzaakt een beperkte verstoring van de dienstverlening. Het proces kan maximaal één maand onbeschikbaar zijn zonder gevolgen voor de dienstverlening.</v>
      </c>
      <c r="T247" s="109" t="str">
        <f>INDEX('4b. Resultaat stap 2'!M:M,MATCH($J247,'4b. Resultaat stap 2'!R:R,0))</f>
        <v>Laag</v>
      </c>
      <c r="U247" s="109" t="str">
        <f>INDEX('4b. Resultaat stap 2'!N:N,MATCH($J247,'4b. Resultaat stap 2'!R:R,0))</f>
        <v>De onbeschikbaarheid of incorrectheid van informatie heeft een beperkte impact op de organisatiecultuur, met compensatie mogelijk en maximaal 20% van de gebruikers geïmpacteerd.</v>
      </c>
      <c r="V247" s="109" t="str">
        <f>INDEX('4b. Resultaat stap 2'!O:O,MATCH($J247,'4b. Resultaat stap 2'!R:R,0))</f>
        <v>Laag</v>
      </c>
      <c r="W247" s="109" t="e">
        <f>INDEX('4c. Resultaat stap 3'!G:G,MATCH($K247,'4c. Resultaat stap 3'!T:T,0))</f>
        <v>#N/A</v>
      </c>
      <c r="X247" s="109" t="e">
        <f>INDEX('4c. Resultaat stap 3'!H:H,MATCH($K247,'4c. Resultaat stap 3'!T:T,0))</f>
        <v>#N/A</v>
      </c>
      <c r="Y247" s="109" t="e">
        <f>INDEX('4c. Resultaat stap 3'!I:I,MATCH($K247,'4c. Resultaat stap 3'!T:T,0))</f>
        <v>#N/A</v>
      </c>
      <c r="Z247" s="109" t="e">
        <f>INDEX('4c. Resultaat stap 3'!J:J,MATCH($K247,'4c. Resultaat stap 3'!T:T,0))</f>
        <v>#N/A</v>
      </c>
      <c r="AA247" s="109" t="e">
        <f>INDEX('4c. Resultaat stap 3'!K:K,MATCH($K247,'4c. Resultaat stap 3'!T:T,0))</f>
        <v>#N/A</v>
      </c>
      <c r="AB247" s="109" t="e">
        <f>INDEX('4c. Resultaat stap 3'!L:L,MATCH($K247,'4c. Resultaat stap 3'!T:T,0))</f>
        <v>#N/A</v>
      </c>
      <c r="AC247" s="109" t="e">
        <f>INDEX('4c. Resultaat stap 3'!M:M,MATCH($K247,'4c. Resultaat stap 3'!T:T,0))</f>
        <v>#N/A</v>
      </c>
      <c r="AD247" s="109" t="e">
        <f>INDEX('4c. Resultaat stap 3'!N:N,MATCH($K247,'4c. Resultaat stap 3'!T:T,0))</f>
        <v>#N/A</v>
      </c>
      <c r="AE247" s="109" t="e">
        <f>INDEX('4c. Resultaat stap 3'!O:O,MATCH($K247,'4c. Resultaat stap 3'!T:T,0))</f>
        <v>#N/A</v>
      </c>
      <c r="AF247" s="109" t="e">
        <f>INDEX('4c. Resultaat stap 3'!P:P,MATCH($K247,'4c. Resultaat stap 3'!T:T,0))</f>
        <v>#N/A</v>
      </c>
      <c r="AG247" s="109" t="e">
        <f>INDEX('4c. Resultaat stap 3'!Q:Q,MATCH($K247,'4c. Resultaat stap 3'!T:T,0))</f>
        <v>#N/A</v>
      </c>
      <c r="AH247" s="109">
        <f t="shared" si="14"/>
        <v>0</v>
      </c>
      <c r="AI247" s="109" t="str">
        <f t="shared" si="15"/>
        <v>Niet kritiek</v>
      </c>
      <c r="AJ247" s="109" t="s">
        <v>198</v>
      </c>
      <c r="AK247" s="109"/>
      <c r="AL247" s="109" t="s">
        <v>2250</v>
      </c>
      <c r="AM247" s="109"/>
      <c r="AN247" s="109"/>
    </row>
    <row r="248" spans="1:40" ht="105" x14ac:dyDescent="0.25">
      <c r="A248" s="109" t="s">
        <v>85</v>
      </c>
      <c r="B248" s="109" t="s">
        <v>120</v>
      </c>
      <c r="C248" s="109" t="s">
        <v>121</v>
      </c>
      <c r="D248" s="109">
        <v>588</v>
      </c>
      <c r="E248" s="109" t="s">
        <v>745</v>
      </c>
      <c r="F248" s="109" t="s">
        <v>2256</v>
      </c>
      <c r="G248" s="79" t="s">
        <v>139</v>
      </c>
      <c r="H248" s="110" t="str">
        <f>INDEX('4a. Resultaat stap 1'!E:E,MATCH($J248,'4a. Resultaat stap 1'!I:I,0))</f>
        <v>Nee</v>
      </c>
      <c r="I248" s="110" t="e">
        <f>INDEX(Datavalidatie!$L$2:$L$28,MATCH(Table325[[#This Row],[CATEGORIE_DOMEIN_GROEP]],Datavalidatie!$K$2:$K$28,0))</f>
        <v>#N/A</v>
      </c>
      <c r="J248" s="110" t="str">
        <f t="shared" si="12"/>
        <v>Ondersteunend proces_Personeel en organisatie_Organisatiecultuur</v>
      </c>
      <c r="K248" s="110" t="str">
        <f t="shared" si="13"/>
        <v>Ondersteunend proces_Personeel en organisatie_Organisatiecultuur_Uitvoeren van veranderingsmanagement</v>
      </c>
      <c r="L248" s="109" t="str">
        <f>INDEX('4b. Resultaat stap 2'!E:E,MATCH($J248,'4b. Resultaat stap 2'!R:R,0))</f>
        <v>Laag</v>
      </c>
      <c r="M248" s="109" t="str">
        <f>INDEX('4b. Resultaat stap 2'!$F:$F,MATCH(J248,'4b. Resultaat stap 2'!$R:$R,0))</f>
        <v>Beperkte directe financiële gevolgen, hoewel belangrijk voor de interne cohesie.</v>
      </c>
      <c r="N248" s="109" t="str">
        <f>INDEX('4b. Resultaat stap 2'!G:G,MATCH($J248,'4b. Resultaat stap 2'!R:R,0))</f>
        <v>Laag</v>
      </c>
      <c r="O248" s="109" t="str">
        <f>INDEX('4b. Resultaat stap 2'!H:H,MATCH($J248,'4b. Resultaat stap 2'!R:R,0))</f>
        <v>De onbeschikbaarheid, lekkage of aanpassing van informatie heeft een beperkte impact op de reputatie van het lokaal bestuur. Dit zal interne communicatie en communicatie naar betrokken belanghebbenden met zich meebrengen.</v>
      </c>
      <c r="P248" s="109" t="str">
        <f>INDEX('4b. Resultaat stap 2'!I:I,MATCH($J248,'4b. Resultaat stap 2'!R:R,0))</f>
        <v>Laag</v>
      </c>
      <c r="Q248" s="109" t="str">
        <f>INDEX('4b. Resultaat stap 2'!J:J,MATCH($J248,'4b. Resultaat stap 2'!R:R,0))</f>
        <v>De onbeschikbaarheid, lekkage of aanpassing van informatie kan leiden tot organisatorische problemen, maar heeft beperkte juridische gevolgen.</v>
      </c>
      <c r="R248" s="109" t="str">
        <f>INDEX('4b. Resultaat stap 2'!K:K,MATCH($J248,'4b. Resultaat stap 2'!R:R,0))</f>
        <v>Laag</v>
      </c>
      <c r="S248" s="109" t="str">
        <f>INDEX('4b. Resultaat stap 2'!L:L,MATCH($J248,'4b. Resultaat stap 2'!R:R,0))</f>
        <v>De onbeschikbaarheid, lekkage of aanpassing van informatie veroorzaakt een beperkte verstoring van de dienstverlening. Het proces kan maximaal één maand onbeschikbaar zijn zonder gevolgen voor de dienstverlening.</v>
      </c>
      <c r="T248" s="109" t="str">
        <f>INDEX('4b. Resultaat stap 2'!M:M,MATCH($J248,'4b. Resultaat stap 2'!R:R,0))</f>
        <v>Laag</v>
      </c>
      <c r="U248" s="109" t="str">
        <f>INDEX('4b. Resultaat stap 2'!N:N,MATCH($J248,'4b. Resultaat stap 2'!R:R,0))</f>
        <v>De onbeschikbaarheid of incorrectheid van informatie heeft een beperkte impact op de organisatiecultuur, met compensatie mogelijk en maximaal 20% van de gebruikers geïmpacteerd.</v>
      </c>
      <c r="V248" s="109" t="str">
        <f>INDEX('4b. Resultaat stap 2'!O:O,MATCH($J248,'4b. Resultaat stap 2'!R:R,0))</f>
        <v>Laag</v>
      </c>
      <c r="W248" s="109" t="e">
        <f>INDEX('4c. Resultaat stap 3'!G:G,MATCH($K248,'4c. Resultaat stap 3'!T:T,0))</f>
        <v>#N/A</v>
      </c>
      <c r="X248" s="109" t="e">
        <f>INDEX('4c. Resultaat stap 3'!H:H,MATCH($K248,'4c. Resultaat stap 3'!T:T,0))</f>
        <v>#N/A</v>
      </c>
      <c r="Y248" s="109" t="e">
        <f>INDEX('4c. Resultaat stap 3'!I:I,MATCH($K248,'4c. Resultaat stap 3'!T:T,0))</f>
        <v>#N/A</v>
      </c>
      <c r="Z248" s="109" t="e">
        <f>INDEX('4c. Resultaat stap 3'!J:J,MATCH($K248,'4c. Resultaat stap 3'!T:T,0))</f>
        <v>#N/A</v>
      </c>
      <c r="AA248" s="109" t="e">
        <f>INDEX('4c. Resultaat stap 3'!K:K,MATCH($K248,'4c. Resultaat stap 3'!T:T,0))</f>
        <v>#N/A</v>
      </c>
      <c r="AB248" s="109" t="e">
        <f>INDEX('4c. Resultaat stap 3'!L:L,MATCH($K248,'4c. Resultaat stap 3'!T:T,0))</f>
        <v>#N/A</v>
      </c>
      <c r="AC248" s="109" t="e">
        <f>INDEX('4c. Resultaat stap 3'!M:M,MATCH($K248,'4c. Resultaat stap 3'!T:T,0))</f>
        <v>#N/A</v>
      </c>
      <c r="AD248" s="109" t="e">
        <f>INDEX('4c. Resultaat stap 3'!N:N,MATCH($K248,'4c. Resultaat stap 3'!T:T,0))</f>
        <v>#N/A</v>
      </c>
      <c r="AE248" s="109" t="e">
        <f>INDEX('4c. Resultaat stap 3'!O:O,MATCH($K248,'4c. Resultaat stap 3'!T:T,0))</f>
        <v>#N/A</v>
      </c>
      <c r="AF248" s="109" t="e">
        <f>INDEX('4c. Resultaat stap 3'!P:P,MATCH($K248,'4c. Resultaat stap 3'!T:T,0))</f>
        <v>#N/A</v>
      </c>
      <c r="AG248" s="109" t="e">
        <f>INDEX('4c. Resultaat stap 3'!Q:Q,MATCH($K248,'4c. Resultaat stap 3'!T:T,0))</f>
        <v>#N/A</v>
      </c>
      <c r="AH248" s="109">
        <f t="shared" si="14"/>
        <v>0</v>
      </c>
      <c r="AI248" s="109" t="str">
        <f t="shared" si="15"/>
        <v>Niet kritiek</v>
      </c>
      <c r="AJ248" s="109" t="s">
        <v>198</v>
      </c>
      <c r="AK248" s="109"/>
      <c r="AL248" s="109" t="s">
        <v>2250</v>
      </c>
      <c r="AM248" s="109"/>
      <c r="AN248" s="109"/>
    </row>
    <row r="249" spans="1:40" ht="105" x14ac:dyDescent="0.25">
      <c r="A249" s="109" t="s">
        <v>85</v>
      </c>
      <c r="B249" s="109" t="s">
        <v>120</v>
      </c>
      <c r="C249" s="109" t="s">
        <v>122</v>
      </c>
      <c r="D249" s="109">
        <v>456</v>
      </c>
      <c r="E249" s="109" t="s">
        <v>746</v>
      </c>
      <c r="F249" s="109" t="s">
        <v>2256</v>
      </c>
      <c r="G249" s="79" t="s">
        <v>139</v>
      </c>
      <c r="H249" s="110" t="str">
        <f>INDEX('4a. Resultaat stap 1'!E:E,MATCH($J249,'4a. Resultaat stap 1'!I:I,0))</f>
        <v>Nee</v>
      </c>
      <c r="I249" s="110" t="e">
        <f>INDEX(Datavalidatie!$L$2:$L$28,MATCH(Table325[[#This Row],[CATEGORIE_DOMEIN_GROEP]],Datavalidatie!$K$2:$K$28,0))</f>
        <v>#N/A</v>
      </c>
      <c r="J249" s="110" t="str">
        <f t="shared" si="12"/>
        <v>Ondersteunend proces_Personeel en organisatie_Organisatiestructuur</v>
      </c>
      <c r="K249" s="110" t="str">
        <f t="shared" si="13"/>
        <v>Ondersteunend proces_Personeel en organisatie_Organisatiestructuur_Opmaken en monitoren van diensverleningsconcept</v>
      </c>
      <c r="L249" s="109" t="str">
        <f>INDEX('4b. Resultaat stap 2'!E:E,MATCH($J249,'4b. Resultaat stap 2'!R:R,0))</f>
        <v>Laag</v>
      </c>
      <c r="M249" s="109" t="str">
        <f>INDEX('4b. Resultaat stap 2'!$F:$F,MATCH(J249,'4b. Resultaat stap 2'!$R:$R,0))</f>
        <v>Beperkte directe financiële gevolgen, hoewel belangrijk voor de interne organisatie.</v>
      </c>
      <c r="N249" s="109" t="str">
        <f>INDEX('4b. Resultaat stap 2'!G:G,MATCH($J249,'4b. Resultaat stap 2'!R:R,0))</f>
        <v>Laag</v>
      </c>
      <c r="O249" s="109" t="str">
        <f>INDEX('4b. Resultaat stap 2'!H:H,MATCH($J249,'4b. Resultaat stap 2'!R:R,0))</f>
        <v>De onbeschikbaarheid, lekkage of aanpassing van informatie heeft een beperkte impact op de reputatie van het lokaal bestuur. Dit zal interne communicatie en communicatie naar betrokken belanghebbenden met zich meebrengen.</v>
      </c>
      <c r="P249" s="109" t="str">
        <f>INDEX('4b. Resultaat stap 2'!I:I,MATCH($J249,'4b. Resultaat stap 2'!R:R,0))</f>
        <v>Laag</v>
      </c>
      <c r="Q249" s="109" t="str">
        <f>INDEX('4b. Resultaat stap 2'!J:J,MATCH($J249,'4b. Resultaat stap 2'!R:R,0))</f>
        <v>De onbeschikbaarheid, lekkage of aanpassing van informatie kan leiden tot organisatorische problemen, maar heeft beperkte juridische gevolgen.</v>
      </c>
      <c r="R249" s="109" t="str">
        <f>INDEX('4b. Resultaat stap 2'!K:K,MATCH($J249,'4b. Resultaat stap 2'!R:R,0))</f>
        <v>Laag</v>
      </c>
      <c r="S249" s="109" t="str">
        <f>INDEX('4b. Resultaat stap 2'!L:L,MATCH($J249,'4b. Resultaat stap 2'!R:R,0))</f>
        <v>De onbeschikbaarheid, lekkage of aanpassing van informatie veroorzaakt een beperkte verstoring van de dienstverlening. Het proces kan maximaal één maand onbeschikbaar zijn zonder gevolgen voor de dienstverlening.</v>
      </c>
      <c r="T249" s="109" t="str">
        <f>INDEX('4b. Resultaat stap 2'!M:M,MATCH($J249,'4b. Resultaat stap 2'!R:R,0))</f>
        <v>Laag</v>
      </c>
      <c r="U249" s="109" t="str">
        <f>INDEX('4b. Resultaat stap 2'!N:N,MATCH($J249,'4b. Resultaat stap 2'!R:R,0))</f>
        <v>De onbeschikbaarheid of incorrectheid van informatie heeft een beperkte impact op de organisatiestructuur, met compensatie mogelijk en maximaal 20% van de gebruikers geïmpacteerd.</v>
      </c>
      <c r="V249" s="109" t="str">
        <f>INDEX('4b. Resultaat stap 2'!O:O,MATCH($J249,'4b. Resultaat stap 2'!R:R,0))</f>
        <v>Laag</v>
      </c>
      <c r="W249" s="109" t="e">
        <f>INDEX('4c. Resultaat stap 3'!G:G,MATCH($K249,'4c. Resultaat stap 3'!T:T,0))</f>
        <v>#N/A</v>
      </c>
      <c r="X249" s="109" t="e">
        <f>INDEX('4c. Resultaat stap 3'!H:H,MATCH($K249,'4c. Resultaat stap 3'!T:T,0))</f>
        <v>#N/A</v>
      </c>
      <c r="Y249" s="109" t="e">
        <f>INDEX('4c. Resultaat stap 3'!I:I,MATCH($K249,'4c. Resultaat stap 3'!T:T,0))</f>
        <v>#N/A</v>
      </c>
      <c r="Z249" s="109" t="e">
        <f>INDEX('4c. Resultaat stap 3'!J:J,MATCH($K249,'4c. Resultaat stap 3'!T:T,0))</f>
        <v>#N/A</v>
      </c>
      <c r="AA249" s="109" t="e">
        <f>INDEX('4c. Resultaat stap 3'!K:K,MATCH($K249,'4c. Resultaat stap 3'!T:T,0))</f>
        <v>#N/A</v>
      </c>
      <c r="AB249" s="109" t="e">
        <f>INDEX('4c. Resultaat stap 3'!L:L,MATCH($K249,'4c. Resultaat stap 3'!T:T,0))</f>
        <v>#N/A</v>
      </c>
      <c r="AC249" s="109" t="e">
        <f>INDEX('4c. Resultaat stap 3'!M:M,MATCH($K249,'4c. Resultaat stap 3'!T:T,0))</f>
        <v>#N/A</v>
      </c>
      <c r="AD249" s="109" t="e">
        <f>INDEX('4c. Resultaat stap 3'!N:N,MATCH($K249,'4c. Resultaat stap 3'!T:T,0))</f>
        <v>#N/A</v>
      </c>
      <c r="AE249" s="109" t="e">
        <f>INDEX('4c. Resultaat stap 3'!O:O,MATCH($K249,'4c. Resultaat stap 3'!T:T,0))</f>
        <v>#N/A</v>
      </c>
      <c r="AF249" s="109" t="e">
        <f>INDEX('4c. Resultaat stap 3'!P:P,MATCH($K249,'4c. Resultaat stap 3'!T:T,0))</f>
        <v>#N/A</v>
      </c>
      <c r="AG249" s="109" t="e">
        <f>INDEX('4c. Resultaat stap 3'!Q:Q,MATCH($K249,'4c. Resultaat stap 3'!T:T,0))</f>
        <v>#N/A</v>
      </c>
      <c r="AH249" s="109">
        <f t="shared" si="14"/>
        <v>0</v>
      </c>
      <c r="AI249" s="109" t="str">
        <f t="shared" si="15"/>
        <v>Niet kritiek</v>
      </c>
      <c r="AJ249" s="109" t="s">
        <v>198</v>
      </c>
      <c r="AK249" s="109"/>
      <c r="AL249" s="109" t="s">
        <v>2250</v>
      </c>
      <c r="AM249" s="109"/>
      <c r="AN249" s="109"/>
    </row>
    <row r="250" spans="1:40" ht="105" x14ac:dyDescent="0.25">
      <c r="A250" s="109" t="s">
        <v>85</v>
      </c>
      <c r="B250" s="109" t="s">
        <v>120</v>
      </c>
      <c r="C250" s="109" t="s">
        <v>122</v>
      </c>
      <c r="D250" s="109">
        <v>589</v>
      </c>
      <c r="E250" s="109" t="s">
        <v>747</v>
      </c>
      <c r="F250" s="109" t="s">
        <v>2256</v>
      </c>
      <c r="G250" s="79" t="s">
        <v>139</v>
      </c>
      <c r="H250" s="110" t="str">
        <f>INDEX('4a. Resultaat stap 1'!E:E,MATCH($J250,'4a. Resultaat stap 1'!I:I,0))</f>
        <v>Nee</v>
      </c>
      <c r="I250" s="110" t="e">
        <f>INDEX(Datavalidatie!$L$2:$L$28,MATCH(Table325[[#This Row],[CATEGORIE_DOMEIN_GROEP]],Datavalidatie!$K$2:$K$28,0))</f>
        <v>#N/A</v>
      </c>
      <c r="J250" s="110" t="str">
        <f t="shared" si="12"/>
        <v>Ondersteunend proces_Personeel en organisatie_Organisatiestructuur</v>
      </c>
      <c r="K250" s="110" t="str">
        <f t="shared" si="13"/>
        <v>Ondersteunend proces_Personeel en organisatie_Organisatiestructuur_Opmaken en monitoren van organogram &amp; organisatiestructuur</v>
      </c>
      <c r="L250" s="109" t="str">
        <f>INDEX('4b. Resultaat stap 2'!E:E,MATCH($J250,'4b. Resultaat stap 2'!R:R,0))</f>
        <v>Laag</v>
      </c>
      <c r="M250" s="109" t="str">
        <f>INDEX('4b. Resultaat stap 2'!$F:$F,MATCH(J250,'4b. Resultaat stap 2'!$R:$R,0))</f>
        <v>Beperkte directe financiële gevolgen, hoewel belangrijk voor de interne organisatie.</v>
      </c>
      <c r="N250" s="109" t="str">
        <f>INDEX('4b. Resultaat stap 2'!G:G,MATCH($J250,'4b. Resultaat stap 2'!R:R,0))</f>
        <v>Laag</v>
      </c>
      <c r="O250" s="109" t="str">
        <f>INDEX('4b. Resultaat stap 2'!H:H,MATCH($J250,'4b. Resultaat stap 2'!R:R,0))</f>
        <v>De onbeschikbaarheid, lekkage of aanpassing van informatie heeft een beperkte impact op de reputatie van het lokaal bestuur. Dit zal interne communicatie en communicatie naar betrokken belanghebbenden met zich meebrengen.</v>
      </c>
      <c r="P250" s="109" t="str">
        <f>INDEX('4b. Resultaat stap 2'!I:I,MATCH($J250,'4b. Resultaat stap 2'!R:R,0))</f>
        <v>Laag</v>
      </c>
      <c r="Q250" s="109" t="str">
        <f>INDEX('4b. Resultaat stap 2'!J:J,MATCH($J250,'4b. Resultaat stap 2'!R:R,0))</f>
        <v>De onbeschikbaarheid, lekkage of aanpassing van informatie kan leiden tot organisatorische problemen, maar heeft beperkte juridische gevolgen.</v>
      </c>
      <c r="R250" s="109" t="str">
        <f>INDEX('4b. Resultaat stap 2'!K:K,MATCH($J250,'4b. Resultaat stap 2'!R:R,0))</f>
        <v>Laag</v>
      </c>
      <c r="S250" s="109" t="str">
        <f>INDEX('4b. Resultaat stap 2'!L:L,MATCH($J250,'4b. Resultaat stap 2'!R:R,0))</f>
        <v>De onbeschikbaarheid, lekkage of aanpassing van informatie veroorzaakt een beperkte verstoring van de dienstverlening. Het proces kan maximaal één maand onbeschikbaar zijn zonder gevolgen voor de dienstverlening.</v>
      </c>
      <c r="T250" s="109" t="str">
        <f>INDEX('4b. Resultaat stap 2'!M:M,MATCH($J250,'4b. Resultaat stap 2'!R:R,0))</f>
        <v>Laag</v>
      </c>
      <c r="U250" s="109" t="str">
        <f>INDEX('4b. Resultaat stap 2'!N:N,MATCH($J250,'4b. Resultaat stap 2'!R:R,0))</f>
        <v>De onbeschikbaarheid of incorrectheid van informatie heeft een beperkte impact op de organisatiestructuur, met compensatie mogelijk en maximaal 20% van de gebruikers geïmpacteerd.</v>
      </c>
      <c r="V250" s="109" t="str">
        <f>INDEX('4b. Resultaat stap 2'!O:O,MATCH($J250,'4b. Resultaat stap 2'!R:R,0))</f>
        <v>Laag</v>
      </c>
      <c r="W250" s="109" t="e">
        <f>INDEX('4c. Resultaat stap 3'!G:G,MATCH($K250,'4c. Resultaat stap 3'!T:T,0))</f>
        <v>#N/A</v>
      </c>
      <c r="X250" s="109" t="e">
        <f>INDEX('4c. Resultaat stap 3'!H:H,MATCH($K250,'4c. Resultaat stap 3'!T:T,0))</f>
        <v>#N/A</v>
      </c>
      <c r="Y250" s="109" t="e">
        <f>INDEX('4c. Resultaat stap 3'!I:I,MATCH($K250,'4c. Resultaat stap 3'!T:T,0))</f>
        <v>#N/A</v>
      </c>
      <c r="Z250" s="109" t="e">
        <f>INDEX('4c. Resultaat stap 3'!J:J,MATCH($K250,'4c. Resultaat stap 3'!T:T,0))</f>
        <v>#N/A</v>
      </c>
      <c r="AA250" s="109" t="e">
        <f>INDEX('4c. Resultaat stap 3'!K:K,MATCH($K250,'4c. Resultaat stap 3'!T:T,0))</f>
        <v>#N/A</v>
      </c>
      <c r="AB250" s="109" t="e">
        <f>INDEX('4c. Resultaat stap 3'!L:L,MATCH($K250,'4c. Resultaat stap 3'!T:T,0))</f>
        <v>#N/A</v>
      </c>
      <c r="AC250" s="109" t="e">
        <f>INDEX('4c. Resultaat stap 3'!M:M,MATCH($K250,'4c. Resultaat stap 3'!T:T,0))</f>
        <v>#N/A</v>
      </c>
      <c r="AD250" s="109" t="e">
        <f>INDEX('4c. Resultaat stap 3'!N:N,MATCH($K250,'4c. Resultaat stap 3'!T:T,0))</f>
        <v>#N/A</v>
      </c>
      <c r="AE250" s="109" t="e">
        <f>INDEX('4c. Resultaat stap 3'!O:O,MATCH($K250,'4c. Resultaat stap 3'!T:T,0))</f>
        <v>#N/A</v>
      </c>
      <c r="AF250" s="109" t="e">
        <f>INDEX('4c. Resultaat stap 3'!P:P,MATCH($K250,'4c. Resultaat stap 3'!T:T,0))</f>
        <v>#N/A</v>
      </c>
      <c r="AG250" s="109" t="e">
        <f>INDEX('4c. Resultaat stap 3'!Q:Q,MATCH($K250,'4c. Resultaat stap 3'!T:T,0))</f>
        <v>#N/A</v>
      </c>
      <c r="AH250" s="109">
        <f t="shared" si="14"/>
        <v>0</v>
      </c>
      <c r="AI250" s="109" t="str">
        <f t="shared" si="15"/>
        <v>Niet kritiek</v>
      </c>
      <c r="AJ250" s="109" t="s">
        <v>198</v>
      </c>
      <c r="AK250" s="109"/>
      <c r="AL250" s="109" t="s">
        <v>2250</v>
      </c>
      <c r="AM250" s="109"/>
      <c r="AN250" s="109"/>
    </row>
    <row r="251" spans="1:40" ht="105" x14ac:dyDescent="0.25">
      <c r="A251" s="109" t="s">
        <v>85</v>
      </c>
      <c r="B251" s="109" t="s">
        <v>120</v>
      </c>
      <c r="C251" s="109" t="s">
        <v>122</v>
      </c>
      <c r="D251" s="109">
        <v>592</v>
      </c>
      <c r="E251" s="109" t="s">
        <v>748</v>
      </c>
      <c r="F251" s="109" t="s">
        <v>2256</v>
      </c>
      <c r="G251" s="79" t="s">
        <v>139</v>
      </c>
      <c r="H251" s="110" t="str">
        <f>INDEX('4a. Resultaat stap 1'!E:E,MATCH($J251,'4a. Resultaat stap 1'!I:I,0))</f>
        <v>Nee</v>
      </c>
      <c r="I251" s="110" t="e">
        <f>INDEX(Datavalidatie!$L$2:$L$28,MATCH(Table325[[#This Row],[CATEGORIE_DOMEIN_GROEP]],Datavalidatie!$K$2:$K$28,0))</f>
        <v>#N/A</v>
      </c>
      <c r="J251" s="110" t="str">
        <f t="shared" si="12"/>
        <v>Ondersteunend proces_Personeel en organisatie_Organisatiestructuur</v>
      </c>
      <c r="K251" s="110" t="str">
        <f t="shared" si="13"/>
        <v>Ondersteunend proces_Personeel en organisatie_Organisatiestructuur_Beheren van beslissingsorganen en besluitvorming</v>
      </c>
      <c r="L251" s="109" t="str">
        <f>INDEX('4b. Resultaat stap 2'!E:E,MATCH($J251,'4b. Resultaat stap 2'!R:R,0))</f>
        <v>Laag</v>
      </c>
      <c r="M251" s="109" t="str">
        <f>INDEX('4b. Resultaat stap 2'!$F:$F,MATCH(J251,'4b. Resultaat stap 2'!$R:$R,0))</f>
        <v>Beperkte directe financiële gevolgen, hoewel belangrijk voor de interne organisatie.</v>
      </c>
      <c r="N251" s="109" t="str">
        <f>INDEX('4b. Resultaat stap 2'!G:G,MATCH($J251,'4b. Resultaat stap 2'!R:R,0))</f>
        <v>Laag</v>
      </c>
      <c r="O251" s="109" t="str">
        <f>INDEX('4b. Resultaat stap 2'!H:H,MATCH($J251,'4b. Resultaat stap 2'!R:R,0))</f>
        <v>De onbeschikbaarheid, lekkage of aanpassing van informatie heeft een beperkte impact op de reputatie van het lokaal bestuur. Dit zal interne communicatie en communicatie naar betrokken belanghebbenden met zich meebrengen.</v>
      </c>
      <c r="P251" s="109" t="str">
        <f>INDEX('4b. Resultaat stap 2'!I:I,MATCH($J251,'4b. Resultaat stap 2'!R:R,0))</f>
        <v>Laag</v>
      </c>
      <c r="Q251" s="109" t="str">
        <f>INDEX('4b. Resultaat stap 2'!J:J,MATCH($J251,'4b. Resultaat stap 2'!R:R,0))</f>
        <v>De onbeschikbaarheid, lekkage of aanpassing van informatie kan leiden tot organisatorische problemen, maar heeft beperkte juridische gevolgen.</v>
      </c>
      <c r="R251" s="109" t="str">
        <f>INDEX('4b. Resultaat stap 2'!K:K,MATCH($J251,'4b. Resultaat stap 2'!R:R,0))</f>
        <v>Laag</v>
      </c>
      <c r="S251" s="109" t="str">
        <f>INDEX('4b. Resultaat stap 2'!L:L,MATCH($J251,'4b. Resultaat stap 2'!R:R,0))</f>
        <v>De onbeschikbaarheid, lekkage of aanpassing van informatie veroorzaakt een beperkte verstoring van de dienstverlening. Het proces kan maximaal één maand onbeschikbaar zijn zonder gevolgen voor de dienstverlening.</v>
      </c>
      <c r="T251" s="109" t="str">
        <f>INDEX('4b. Resultaat stap 2'!M:M,MATCH($J251,'4b. Resultaat stap 2'!R:R,0))</f>
        <v>Laag</v>
      </c>
      <c r="U251" s="109" t="str">
        <f>INDEX('4b. Resultaat stap 2'!N:N,MATCH($J251,'4b. Resultaat stap 2'!R:R,0))</f>
        <v>De onbeschikbaarheid of incorrectheid van informatie heeft een beperkte impact op de organisatiestructuur, met compensatie mogelijk en maximaal 20% van de gebruikers geïmpacteerd.</v>
      </c>
      <c r="V251" s="109" t="str">
        <f>INDEX('4b. Resultaat stap 2'!O:O,MATCH($J251,'4b. Resultaat stap 2'!R:R,0))</f>
        <v>Laag</v>
      </c>
      <c r="W251" s="109" t="e">
        <f>INDEX('4c. Resultaat stap 3'!G:G,MATCH($K251,'4c. Resultaat stap 3'!T:T,0))</f>
        <v>#N/A</v>
      </c>
      <c r="X251" s="109" t="e">
        <f>INDEX('4c. Resultaat stap 3'!H:H,MATCH($K251,'4c. Resultaat stap 3'!T:T,0))</f>
        <v>#N/A</v>
      </c>
      <c r="Y251" s="109" t="e">
        <f>INDEX('4c. Resultaat stap 3'!I:I,MATCH($K251,'4c. Resultaat stap 3'!T:T,0))</f>
        <v>#N/A</v>
      </c>
      <c r="Z251" s="109" t="e">
        <f>INDEX('4c. Resultaat stap 3'!J:J,MATCH($K251,'4c. Resultaat stap 3'!T:T,0))</f>
        <v>#N/A</v>
      </c>
      <c r="AA251" s="109" t="e">
        <f>INDEX('4c. Resultaat stap 3'!K:K,MATCH($K251,'4c. Resultaat stap 3'!T:T,0))</f>
        <v>#N/A</v>
      </c>
      <c r="AB251" s="109" t="e">
        <f>INDEX('4c. Resultaat stap 3'!L:L,MATCH($K251,'4c. Resultaat stap 3'!T:T,0))</f>
        <v>#N/A</v>
      </c>
      <c r="AC251" s="109" t="e">
        <f>INDEX('4c. Resultaat stap 3'!M:M,MATCH($K251,'4c. Resultaat stap 3'!T:T,0))</f>
        <v>#N/A</v>
      </c>
      <c r="AD251" s="109" t="e">
        <f>INDEX('4c. Resultaat stap 3'!N:N,MATCH($K251,'4c. Resultaat stap 3'!T:T,0))</f>
        <v>#N/A</v>
      </c>
      <c r="AE251" s="109" t="e">
        <f>INDEX('4c. Resultaat stap 3'!O:O,MATCH($K251,'4c. Resultaat stap 3'!T:T,0))</f>
        <v>#N/A</v>
      </c>
      <c r="AF251" s="109" t="e">
        <f>INDEX('4c. Resultaat stap 3'!P:P,MATCH($K251,'4c. Resultaat stap 3'!T:T,0))</f>
        <v>#N/A</v>
      </c>
      <c r="AG251" s="109" t="e">
        <f>INDEX('4c. Resultaat stap 3'!Q:Q,MATCH($K251,'4c. Resultaat stap 3'!T:T,0))</f>
        <v>#N/A</v>
      </c>
      <c r="AH251" s="109">
        <f t="shared" si="14"/>
        <v>0</v>
      </c>
      <c r="AI251" s="109" t="str">
        <f t="shared" si="15"/>
        <v>Niet kritiek</v>
      </c>
      <c r="AJ251" s="109" t="s">
        <v>198</v>
      </c>
      <c r="AK251" s="109"/>
      <c r="AL251" s="109" t="s">
        <v>2250</v>
      </c>
      <c r="AM251" s="109"/>
      <c r="AN251" s="109"/>
    </row>
    <row r="252" spans="1:40" ht="105" x14ac:dyDescent="0.25">
      <c r="A252" s="109" t="s">
        <v>85</v>
      </c>
      <c r="B252" s="109" t="s">
        <v>120</v>
      </c>
      <c r="C252" s="109" t="s">
        <v>123</v>
      </c>
      <c r="D252" s="109">
        <v>617</v>
      </c>
      <c r="E252" s="109" t="s">
        <v>756</v>
      </c>
      <c r="F252" s="109" t="s">
        <v>2256</v>
      </c>
      <c r="G252" s="79" t="s">
        <v>139</v>
      </c>
      <c r="H252" s="110" t="str">
        <f>INDEX('4a. Resultaat stap 1'!E:E,MATCH($J252,'4a. Resultaat stap 1'!I:I,0))</f>
        <v>Nee</v>
      </c>
      <c r="I252" s="110" t="e">
        <f>INDEX(Datavalidatie!$L$2:$L$28,MATCH(Table325[[#This Row],[CATEGORIE_DOMEIN_GROEP]],Datavalidatie!$K$2:$K$28,0))</f>
        <v>#N/A</v>
      </c>
      <c r="J252" s="110" t="str">
        <f t="shared" si="12"/>
        <v>Ondersteunend proces_Personeel en organisatie_Personeelevenementen</v>
      </c>
      <c r="K252" s="110" t="str">
        <f t="shared" si="13"/>
        <v>Ondersteunend proces_Personeel en organisatie_Personeelevenementen_Organiseren van personeelsevenementen</v>
      </c>
      <c r="L252" s="109" t="str">
        <f>INDEX('4b. Resultaat stap 2'!E:E,MATCH($J252,'4b. Resultaat stap 2'!R:R,0))</f>
        <v>Laag</v>
      </c>
      <c r="M252" s="109" t="str">
        <f>INDEX('4b. Resultaat stap 2'!$F:$F,MATCH(J252,'4b. Resultaat stap 2'!$R:$R,0))</f>
        <v>Beperkte directe financiële gevolgen, hoewel belangrijk voor de interne cohesie.</v>
      </c>
      <c r="N252" s="109" t="str">
        <f>INDEX('4b. Resultaat stap 2'!G:G,MATCH($J252,'4b. Resultaat stap 2'!R:R,0))</f>
        <v>Laag</v>
      </c>
      <c r="O252" s="109" t="str">
        <f>INDEX('4b. Resultaat stap 2'!H:H,MATCH($J252,'4b. Resultaat stap 2'!R:R,0))</f>
        <v>De onbeschikbaarheid, lekkage of aanpassing van informatie heeft een beperkte impact op de reputatie van het lokaal bestuur. Dit zal interne communicatie en communicatie naar betrokken belanghebbenden met zich meebrengen.</v>
      </c>
      <c r="P252" s="109" t="str">
        <f>INDEX('4b. Resultaat stap 2'!I:I,MATCH($J252,'4b. Resultaat stap 2'!R:R,0))</f>
        <v>Laag</v>
      </c>
      <c r="Q252" s="109" t="str">
        <f>INDEX('4b. Resultaat stap 2'!J:J,MATCH($J252,'4b. Resultaat stap 2'!R:R,0))</f>
        <v>De onbeschikbaarheid, lekkage of aanpassing van informatie kan leiden tot organisatorische problemen, maar heeft beperkte juridische gevolgen.</v>
      </c>
      <c r="R252" s="109" t="str">
        <f>INDEX('4b. Resultaat stap 2'!K:K,MATCH($J252,'4b. Resultaat stap 2'!R:R,0))</f>
        <v>Laag</v>
      </c>
      <c r="S252" s="109" t="str">
        <f>INDEX('4b. Resultaat stap 2'!L:L,MATCH($J252,'4b. Resultaat stap 2'!R:R,0))</f>
        <v>De onbeschikbaarheid, lekkage of aanpassing van informatie veroorzaakt een beperkte verstoring van de dienstverlening. Het proces kan maximaal één maand onbeschikbaar zijn zonder gevolgen voor de dienstverlening.</v>
      </c>
      <c r="T252" s="109" t="str">
        <f>INDEX('4b. Resultaat stap 2'!M:M,MATCH($J252,'4b. Resultaat stap 2'!R:R,0))</f>
        <v>Laag</v>
      </c>
      <c r="U252" s="109" t="str">
        <f>INDEX('4b. Resultaat stap 2'!N:N,MATCH($J252,'4b. Resultaat stap 2'!R:R,0))</f>
        <v>De onbeschikbaarheid of incorrectheid van informatie heeft een beperkte impact op personeelsevenementen, met compensatie mogelijk en maximaal 20% van de gebruikers geïmpacteerd.</v>
      </c>
      <c r="V252" s="109" t="str">
        <f>INDEX('4b. Resultaat stap 2'!O:O,MATCH($J252,'4b. Resultaat stap 2'!R:R,0))</f>
        <v>Laag</v>
      </c>
      <c r="W252" s="109" t="e">
        <f>INDEX('4c. Resultaat stap 3'!G:G,MATCH($K252,'4c. Resultaat stap 3'!T:T,0))</f>
        <v>#N/A</v>
      </c>
      <c r="X252" s="109" t="e">
        <f>INDEX('4c. Resultaat stap 3'!H:H,MATCH($K252,'4c. Resultaat stap 3'!T:T,0))</f>
        <v>#N/A</v>
      </c>
      <c r="Y252" s="109" t="e">
        <f>INDEX('4c. Resultaat stap 3'!I:I,MATCH($K252,'4c. Resultaat stap 3'!T:T,0))</f>
        <v>#N/A</v>
      </c>
      <c r="Z252" s="109" t="e">
        <f>INDEX('4c. Resultaat stap 3'!J:J,MATCH($K252,'4c. Resultaat stap 3'!T:T,0))</f>
        <v>#N/A</v>
      </c>
      <c r="AA252" s="109" t="e">
        <f>INDEX('4c. Resultaat stap 3'!K:K,MATCH($K252,'4c. Resultaat stap 3'!T:T,0))</f>
        <v>#N/A</v>
      </c>
      <c r="AB252" s="109" t="e">
        <f>INDEX('4c. Resultaat stap 3'!L:L,MATCH($K252,'4c. Resultaat stap 3'!T:T,0))</f>
        <v>#N/A</v>
      </c>
      <c r="AC252" s="109" t="e">
        <f>INDEX('4c. Resultaat stap 3'!M:M,MATCH($K252,'4c. Resultaat stap 3'!T:T,0))</f>
        <v>#N/A</v>
      </c>
      <c r="AD252" s="109" t="e">
        <f>INDEX('4c. Resultaat stap 3'!N:N,MATCH($K252,'4c. Resultaat stap 3'!T:T,0))</f>
        <v>#N/A</v>
      </c>
      <c r="AE252" s="109" t="e">
        <f>INDEX('4c. Resultaat stap 3'!O:O,MATCH($K252,'4c. Resultaat stap 3'!T:T,0))</f>
        <v>#N/A</v>
      </c>
      <c r="AF252" s="109" t="e">
        <f>INDEX('4c. Resultaat stap 3'!P:P,MATCH($K252,'4c. Resultaat stap 3'!T:T,0))</f>
        <v>#N/A</v>
      </c>
      <c r="AG252" s="109" t="e">
        <f>INDEX('4c. Resultaat stap 3'!Q:Q,MATCH($K252,'4c. Resultaat stap 3'!T:T,0))</f>
        <v>#N/A</v>
      </c>
      <c r="AH252" s="109">
        <f t="shared" si="14"/>
        <v>0</v>
      </c>
      <c r="AI252" s="109" t="str">
        <f t="shared" si="15"/>
        <v>Niet kritiek</v>
      </c>
      <c r="AJ252" s="109" t="s">
        <v>198</v>
      </c>
      <c r="AK252" s="109"/>
      <c r="AL252" s="109" t="s">
        <v>2250</v>
      </c>
      <c r="AM252" s="109"/>
      <c r="AN252" s="109"/>
    </row>
    <row r="253" spans="1:40" ht="101.45" customHeight="1" x14ac:dyDescent="0.25">
      <c r="A253" s="109" t="s">
        <v>85</v>
      </c>
      <c r="B253" s="109" t="s">
        <v>120</v>
      </c>
      <c r="C253" s="109" t="s">
        <v>124</v>
      </c>
      <c r="D253" s="109">
        <v>598</v>
      </c>
      <c r="E253" s="109" t="s">
        <v>757</v>
      </c>
      <c r="F253" s="109" t="s">
        <v>2256</v>
      </c>
      <c r="G253" s="79" t="s">
        <v>139</v>
      </c>
      <c r="H253" s="110" t="str">
        <f>INDEX('4a. Resultaat stap 1'!E:E,MATCH($J253,'4a. Resultaat stap 1'!I:I,0))</f>
        <v>Nee</v>
      </c>
      <c r="I253" s="110" t="e">
        <f>INDEX(Datavalidatie!$L$2:$L$28,MATCH(Table325[[#This Row],[CATEGORIE_DOMEIN_GROEP]],Datavalidatie!$K$2:$K$28,0))</f>
        <v>#N/A</v>
      </c>
      <c r="J253" s="110" t="str">
        <f t="shared" si="12"/>
        <v>Ondersteunend proces_Personeel en organisatie_Personeelsbeheer: Instroom en werving</v>
      </c>
      <c r="K253" s="110" t="str">
        <f t="shared" si="13"/>
        <v>Ondersteunend proces_Personeel en organisatie_Personeelsbeheer: Instroom en werving_Voorzien van aanwerving en selectie</v>
      </c>
      <c r="L253" s="109" t="str">
        <f>INDEX('4b. Resultaat stap 2'!E:E,MATCH($J253,'4b. Resultaat stap 2'!R:R,0))</f>
        <v>Laag</v>
      </c>
      <c r="M253" s="109" t="str">
        <f>INDEX('4b. Resultaat stap 2'!$F:$F,MATCH(J253,'4b. Resultaat stap 2'!$R:$R,0))</f>
        <v>Beperkte directe financiële gevolgen, hoewel belangrijk voor personeelswerving</v>
      </c>
      <c r="N253" s="109" t="str">
        <f>INDEX('4b. Resultaat stap 2'!G:G,MATCH($J253,'4b. Resultaat stap 2'!R:R,0))</f>
        <v>Gemiddeld</v>
      </c>
      <c r="O253" s="109" t="str">
        <f>INDEX('4b. Resultaat stap 2'!H:H,MATCH($J253,'4b. Resultaat stap 2'!R:R,0))</f>
        <v>De onbeschikbaarheid, lekkage of aanpassing van informatie heeft een aanzienlijke impact op de reputatie van het lokaal bestuur. Dit zal éénmalige negatieve berichtgeving in de pers met zich meebrengen.</v>
      </c>
      <c r="P253" s="109" t="str">
        <f>INDEX('4b. Resultaat stap 2'!I:I,MATCH($J253,'4b. Resultaat stap 2'!R:R,0))</f>
        <v>Laag</v>
      </c>
      <c r="Q253" s="109" t="str">
        <f>INDEX('4b. Resultaat stap 2'!J:J,MATCH($J253,'4b. Resultaat stap 2'!R:R,0))</f>
        <v>De onbeschikbaarheid, lekkage of aanpassing van informatie kan leiden tot organisatorische problemen, maar heeft beperkte juridische gevolgen.</v>
      </c>
      <c r="R253" s="109" t="str">
        <f>INDEX('4b. Resultaat stap 2'!K:K,MATCH($J253,'4b. Resultaat stap 2'!R:R,0))</f>
        <v>Groot</v>
      </c>
      <c r="S253" s="109" t="str">
        <f>INDEX('4b. Resultaat stap 2'!L:L,MATCH($J253,'4b. Resultaat stap 2'!R:R,0))</f>
        <v>De onbeschikbaarheid, lekkage of aanpassing van informatie veroorzaakt een ernstige verstoring van de dienstverlening. Het proces kan maximaal 72 uur onbeschikbaar zijn zonder gevolgen voor de dienstverlening.</v>
      </c>
      <c r="T253" s="109" t="str">
        <f>INDEX('4b. Resultaat stap 2'!M:M,MATCH($J253,'4b. Resultaat stap 2'!R:R,0))</f>
        <v>Gemiddeld</v>
      </c>
      <c r="U253" s="109" t="str">
        <f>INDEX('4b. Resultaat stap 2'!N:N,MATCH($J253,'4b. Resultaat stap 2'!R:R,0))</f>
        <v>De onbeschikbaarheid of incorrectheid van informatie kan aanzienlijke impact hebben op instroom en werving, met financiële schade voor gebruikers.</v>
      </c>
      <c r="V253" s="109" t="str">
        <f>INDEX('4b. Resultaat stap 2'!O:O,MATCH($J253,'4b. Resultaat stap 2'!R:R,0))</f>
        <v>Groot</v>
      </c>
      <c r="W253" s="109" t="e">
        <f>INDEX('4c. Resultaat stap 3'!G:G,MATCH($K253,'4c. Resultaat stap 3'!T:T,0))</f>
        <v>#N/A</v>
      </c>
      <c r="X253" s="109" t="e">
        <f>INDEX('4c. Resultaat stap 3'!H:H,MATCH($K253,'4c. Resultaat stap 3'!T:T,0))</f>
        <v>#N/A</v>
      </c>
      <c r="Y253" s="109" t="e">
        <f>INDEX('4c. Resultaat stap 3'!I:I,MATCH($K253,'4c. Resultaat stap 3'!T:T,0))</f>
        <v>#N/A</v>
      </c>
      <c r="Z253" s="109" t="e">
        <f>INDEX('4c. Resultaat stap 3'!J:J,MATCH($K253,'4c. Resultaat stap 3'!T:T,0))</f>
        <v>#N/A</v>
      </c>
      <c r="AA253" s="109" t="e">
        <f>INDEX('4c. Resultaat stap 3'!K:K,MATCH($K253,'4c. Resultaat stap 3'!T:T,0))</f>
        <v>#N/A</v>
      </c>
      <c r="AB253" s="109" t="e">
        <f>INDEX('4c. Resultaat stap 3'!L:L,MATCH($K253,'4c. Resultaat stap 3'!T:T,0))</f>
        <v>#N/A</v>
      </c>
      <c r="AC253" s="109" t="e">
        <f>INDEX('4c. Resultaat stap 3'!M:M,MATCH($K253,'4c. Resultaat stap 3'!T:T,0))</f>
        <v>#N/A</v>
      </c>
      <c r="AD253" s="109" t="e">
        <f>INDEX('4c. Resultaat stap 3'!N:N,MATCH($K253,'4c. Resultaat stap 3'!T:T,0))</f>
        <v>#N/A</v>
      </c>
      <c r="AE253" s="109" t="e">
        <f>INDEX('4c. Resultaat stap 3'!O:O,MATCH($K253,'4c. Resultaat stap 3'!T:T,0))</f>
        <v>#N/A</v>
      </c>
      <c r="AF253" s="109" t="e">
        <f>INDEX('4c. Resultaat stap 3'!P:P,MATCH($K253,'4c. Resultaat stap 3'!T:T,0))</f>
        <v>#N/A</v>
      </c>
      <c r="AG253" s="109" t="e">
        <f>INDEX('4c. Resultaat stap 3'!Q:Q,MATCH($K253,'4c. Resultaat stap 3'!T:T,0))</f>
        <v>#N/A</v>
      </c>
      <c r="AH253" s="109">
        <f t="shared" si="14"/>
        <v>0</v>
      </c>
      <c r="AI253" s="109" t="str">
        <f t="shared" si="15"/>
        <v>Niet kritiek</v>
      </c>
      <c r="AJ253" s="109" t="s">
        <v>198</v>
      </c>
      <c r="AK253" s="109"/>
      <c r="AL253" s="109" t="s">
        <v>2250</v>
      </c>
      <c r="AM253" s="109"/>
      <c r="AN253" s="109"/>
    </row>
    <row r="254" spans="1:40" ht="105" x14ac:dyDescent="0.25">
      <c r="A254" s="109" t="s">
        <v>85</v>
      </c>
      <c r="B254" s="109" t="s">
        <v>120</v>
      </c>
      <c r="C254" s="109" t="s">
        <v>124</v>
      </c>
      <c r="D254" s="109">
        <v>599</v>
      </c>
      <c r="E254" s="109" t="s">
        <v>758</v>
      </c>
      <c r="F254" s="109" t="s">
        <v>2256</v>
      </c>
      <c r="G254" s="79" t="s">
        <v>139</v>
      </c>
      <c r="H254" s="110" t="str">
        <f>INDEX('4a. Resultaat stap 1'!E:E,MATCH($J254,'4a. Resultaat stap 1'!I:I,0))</f>
        <v>Nee</v>
      </c>
      <c r="I254" s="110" t="e">
        <f>INDEX(Datavalidatie!$L$2:$L$28,MATCH(Table325[[#This Row],[CATEGORIE_DOMEIN_GROEP]],Datavalidatie!$K$2:$K$28,0))</f>
        <v>#N/A</v>
      </c>
      <c r="J254" s="110" t="str">
        <f t="shared" si="12"/>
        <v>Ondersteunend proces_Personeel en organisatie_Personeelsbeheer: Instroom en werving</v>
      </c>
      <c r="K254" s="110" t="str">
        <f t="shared" si="13"/>
        <v>Ondersteunend proces_Personeel en organisatie_Personeelsbeheer: Instroom en werving_Uitvoeren van onthaalbeleid</v>
      </c>
      <c r="L254" s="109" t="str">
        <f>INDEX('4b. Resultaat stap 2'!E:E,MATCH($J254,'4b. Resultaat stap 2'!R:R,0))</f>
        <v>Laag</v>
      </c>
      <c r="M254" s="109" t="str">
        <f>INDEX('4b. Resultaat stap 2'!$F:$F,MATCH(J254,'4b. Resultaat stap 2'!$R:$R,0))</f>
        <v>Beperkte directe financiële gevolgen, hoewel belangrijk voor personeelswerving</v>
      </c>
      <c r="N254" s="109" t="str">
        <f>INDEX('4b. Resultaat stap 2'!G:G,MATCH($J254,'4b. Resultaat stap 2'!R:R,0))</f>
        <v>Gemiddeld</v>
      </c>
      <c r="O254" s="109" t="str">
        <f>INDEX('4b. Resultaat stap 2'!H:H,MATCH($J254,'4b. Resultaat stap 2'!R:R,0))</f>
        <v>De onbeschikbaarheid, lekkage of aanpassing van informatie heeft een aanzienlijke impact op de reputatie van het lokaal bestuur. Dit zal éénmalige negatieve berichtgeving in de pers met zich meebrengen.</v>
      </c>
      <c r="P254" s="109" t="str">
        <f>INDEX('4b. Resultaat stap 2'!I:I,MATCH($J254,'4b. Resultaat stap 2'!R:R,0))</f>
        <v>Laag</v>
      </c>
      <c r="Q254" s="109" t="str">
        <f>INDEX('4b. Resultaat stap 2'!J:J,MATCH($J254,'4b. Resultaat stap 2'!R:R,0))</f>
        <v>De onbeschikbaarheid, lekkage of aanpassing van informatie kan leiden tot organisatorische problemen, maar heeft beperkte juridische gevolgen.</v>
      </c>
      <c r="R254" s="109" t="str">
        <f>INDEX('4b. Resultaat stap 2'!K:K,MATCH($J254,'4b. Resultaat stap 2'!R:R,0))</f>
        <v>Groot</v>
      </c>
      <c r="S254" s="109" t="str">
        <f>INDEX('4b. Resultaat stap 2'!L:L,MATCH($J254,'4b. Resultaat stap 2'!R:R,0))</f>
        <v>De onbeschikbaarheid, lekkage of aanpassing van informatie veroorzaakt een ernstige verstoring van de dienstverlening. Het proces kan maximaal 72 uur onbeschikbaar zijn zonder gevolgen voor de dienstverlening.</v>
      </c>
      <c r="T254" s="109" t="str">
        <f>INDEX('4b. Resultaat stap 2'!M:M,MATCH($J254,'4b. Resultaat stap 2'!R:R,0))</f>
        <v>Gemiddeld</v>
      </c>
      <c r="U254" s="109" t="str">
        <f>INDEX('4b. Resultaat stap 2'!N:N,MATCH($J254,'4b. Resultaat stap 2'!R:R,0))</f>
        <v>De onbeschikbaarheid of incorrectheid van informatie kan aanzienlijke impact hebben op instroom en werving, met financiële schade voor gebruikers.</v>
      </c>
      <c r="V254" s="109" t="str">
        <f>INDEX('4b. Resultaat stap 2'!O:O,MATCH($J254,'4b. Resultaat stap 2'!R:R,0))</f>
        <v>Groot</v>
      </c>
      <c r="W254" s="109" t="e">
        <f>INDEX('4c. Resultaat stap 3'!G:G,MATCH($K254,'4c. Resultaat stap 3'!T:T,0))</f>
        <v>#N/A</v>
      </c>
      <c r="X254" s="109" t="e">
        <f>INDEX('4c. Resultaat stap 3'!H:H,MATCH($K254,'4c. Resultaat stap 3'!T:T,0))</f>
        <v>#N/A</v>
      </c>
      <c r="Y254" s="109" t="e">
        <f>INDEX('4c. Resultaat stap 3'!I:I,MATCH($K254,'4c. Resultaat stap 3'!T:T,0))</f>
        <v>#N/A</v>
      </c>
      <c r="Z254" s="109" t="e">
        <f>INDEX('4c. Resultaat stap 3'!J:J,MATCH($K254,'4c. Resultaat stap 3'!T:T,0))</f>
        <v>#N/A</v>
      </c>
      <c r="AA254" s="109" t="e">
        <f>INDEX('4c. Resultaat stap 3'!K:K,MATCH($K254,'4c. Resultaat stap 3'!T:T,0))</f>
        <v>#N/A</v>
      </c>
      <c r="AB254" s="109" t="e">
        <f>INDEX('4c. Resultaat stap 3'!L:L,MATCH($K254,'4c. Resultaat stap 3'!T:T,0))</f>
        <v>#N/A</v>
      </c>
      <c r="AC254" s="109" t="e">
        <f>INDEX('4c. Resultaat stap 3'!M:M,MATCH($K254,'4c. Resultaat stap 3'!T:T,0))</f>
        <v>#N/A</v>
      </c>
      <c r="AD254" s="109" t="e">
        <f>INDEX('4c. Resultaat stap 3'!N:N,MATCH($K254,'4c. Resultaat stap 3'!T:T,0))</f>
        <v>#N/A</v>
      </c>
      <c r="AE254" s="109" t="e">
        <f>INDEX('4c. Resultaat stap 3'!O:O,MATCH($K254,'4c. Resultaat stap 3'!T:T,0))</f>
        <v>#N/A</v>
      </c>
      <c r="AF254" s="109" t="e">
        <f>INDEX('4c. Resultaat stap 3'!P:P,MATCH($K254,'4c. Resultaat stap 3'!T:T,0))</f>
        <v>#N/A</v>
      </c>
      <c r="AG254" s="109" t="e">
        <f>INDEX('4c. Resultaat stap 3'!Q:Q,MATCH($K254,'4c. Resultaat stap 3'!T:T,0))</f>
        <v>#N/A</v>
      </c>
      <c r="AH254" s="109">
        <f t="shared" si="14"/>
        <v>0</v>
      </c>
      <c r="AI254" s="109" t="str">
        <f t="shared" si="15"/>
        <v>Niet kritiek</v>
      </c>
      <c r="AJ254" s="109" t="s">
        <v>198</v>
      </c>
      <c r="AK254" s="109"/>
      <c r="AL254" s="109" t="s">
        <v>2250</v>
      </c>
      <c r="AM254" s="109"/>
      <c r="AN254" s="109"/>
    </row>
    <row r="255" spans="1:40" ht="105" x14ac:dyDescent="0.25">
      <c r="A255" s="109" t="s">
        <v>85</v>
      </c>
      <c r="B255" s="109" t="s">
        <v>120</v>
      </c>
      <c r="C255" s="109" t="s">
        <v>124</v>
      </c>
      <c r="D255" s="109">
        <v>627</v>
      </c>
      <c r="E255" s="109" t="s">
        <v>759</v>
      </c>
      <c r="F255" s="109" t="s">
        <v>2256</v>
      </c>
      <c r="G255" s="79" t="s">
        <v>140</v>
      </c>
      <c r="H255" s="110" t="str">
        <f>INDEX('4a. Resultaat stap 1'!E:E,MATCH($J255,'4a. Resultaat stap 1'!I:I,0))</f>
        <v>Nee</v>
      </c>
      <c r="I255" s="110" t="e">
        <f>INDEX(Datavalidatie!$L$2:$L$28,MATCH(Table325[[#This Row],[CATEGORIE_DOMEIN_GROEP]],Datavalidatie!$K$2:$K$28,0))</f>
        <v>#N/A</v>
      </c>
      <c r="J255" s="110" t="str">
        <f t="shared" si="12"/>
        <v>Ondersteunend proces_Personeel en organisatie_Personeelsbeheer: Instroom en werving</v>
      </c>
      <c r="K255" s="110" t="str">
        <f t="shared" si="13"/>
        <v>Ondersteunend proces_Personeel en organisatie_Personeelsbeheer: Instroom en werving_Organiseren van selectiegesprekken</v>
      </c>
      <c r="L255" s="109" t="str">
        <f>INDEX('4b. Resultaat stap 2'!E:E,MATCH($J255,'4b. Resultaat stap 2'!R:R,0))</f>
        <v>Laag</v>
      </c>
      <c r="M255" s="109" t="str">
        <f>INDEX('4b. Resultaat stap 2'!$F:$F,MATCH(J255,'4b. Resultaat stap 2'!$R:$R,0))</f>
        <v>Beperkte directe financiële gevolgen, hoewel belangrijk voor personeelswerving</v>
      </c>
      <c r="N255" s="109" t="str">
        <f>INDEX('4b. Resultaat stap 2'!G:G,MATCH($J255,'4b. Resultaat stap 2'!R:R,0))</f>
        <v>Gemiddeld</v>
      </c>
      <c r="O255" s="109" t="str">
        <f>INDEX('4b. Resultaat stap 2'!H:H,MATCH($J255,'4b. Resultaat stap 2'!R:R,0))</f>
        <v>De onbeschikbaarheid, lekkage of aanpassing van informatie heeft een aanzienlijke impact op de reputatie van het lokaal bestuur. Dit zal éénmalige negatieve berichtgeving in de pers met zich meebrengen.</v>
      </c>
      <c r="P255" s="109" t="str">
        <f>INDEX('4b. Resultaat stap 2'!I:I,MATCH($J255,'4b. Resultaat stap 2'!R:R,0))</f>
        <v>Laag</v>
      </c>
      <c r="Q255" s="109" t="str">
        <f>INDEX('4b. Resultaat stap 2'!J:J,MATCH($J255,'4b. Resultaat stap 2'!R:R,0))</f>
        <v>De onbeschikbaarheid, lekkage of aanpassing van informatie kan leiden tot organisatorische problemen, maar heeft beperkte juridische gevolgen.</v>
      </c>
      <c r="R255" s="109" t="str">
        <f>INDEX('4b. Resultaat stap 2'!K:K,MATCH($J255,'4b. Resultaat stap 2'!R:R,0))</f>
        <v>Groot</v>
      </c>
      <c r="S255" s="109" t="str">
        <f>INDEX('4b. Resultaat stap 2'!L:L,MATCH($J255,'4b. Resultaat stap 2'!R:R,0))</f>
        <v>De onbeschikbaarheid, lekkage of aanpassing van informatie veroorzaakt een ernstige verstoring van de dienstverlening. Het proces kan maximaal 72 uur onbeschikbaar zijn zonder gevolgen voor de dienstverlening.</v>
      </c>
      <c r="T255" s="109" t="str">
        <f>INDEX('4b. Resultaat stap 2'!M:M,MATCH($J255,'4b. Resultaat stap 2'!R:R,0))</f>
        <v>Gemiddeld</v>
      </c>
      <c r="U255" s="109" t="str">
        <f>INDEX('4b. Resultaat stap 2'!N:N,MATCH($J255,'4b. Resultaat stap 2'!R:R,0))</f>
        <v>De onbeschikbaarheid of incorrectheid van informatie kan aanzienlijke impact hebben op instroom en werving, met financiële schade voor gebruikers.</v>
      </c>
      <c r="V255" s="109" t="str">
        <f>INDEX('4b. Resultaat stap 2'!O:O,MATCH($J255,'4b. Resultaat stap 2'!R:R,0))</f>
        <v>Groot</v>
      </c>
      <c r="W255" s="109" t="e">
        <f>INDEX('4c. Resultaat stap 3'!G:G,MATCH($K255,'4c. Resultaat stap 3'!T:T,0))</f>
        <v>#N/A</v>
      </c>
      <c r="X255" s="109" t="e">
        <f>INDEX('4c. Resultaat stap 3'!H:H,MATCH($K255,'4c. Resultaat stap 3'!T:T,0))</f>
        <v>#N/A</v>
      </c>
      <c r="Y255" s="109" t="e">
        <f>INDEX('4c. Resultaat stap 3'!I:I,MATCH($K255,'4c. Resultaat stap 3'!T:T,0))</f>
        <v>#N/A</v>
      </c>
      <c r="Z255" s="109" t="e">
        <f>INDEX('4c. Resultaat stap 3'!J:J,MATCH($K255,'4c. Resultaat stap 3'!T:T,0))</f>
        <v>#N/A</v>
      </c>
      <c r="AA255" s="109" t="e">
        <f>INDEX('4c. Resultaat stap 3'!K:K,MATCH($K255,'4c. Resultaat stap 3'!T:T,0))</f>
        <v>#N/A</v>
      </c>
      <c r="AB255" s="109" t="e">
        <f>INDEX('4c. Resultaat stap 3'!L:L,MATCH($K255,'4c. Resultaat stap 3'!T:T,0))</f>
        <v>#N/A</v>
      </c>
      <c r="AC255" s="109" t="e">
        <f>INDEX('4c. Resultaat stap 3'!M:M,MATCH($K255,'4c. Resultaat stap 3'!T:T,0))</f>
        <v>#N/A</v>
      </c>
      <c r="AD255" s="109" t="e">
        <f>INDEX('4c. Resultaat stap 3'!N:N,MATCH($K255,'4c. Resultaat stap 3'!T:T,0))</f>
        <v>#N/A</v>
      </c>
      <c r="AE255" s="109" t="e">
        <f>INDEX('4c. Resultaat stap 3'!O:O,MATCH($K255,'4c. Resultaat stap 3'!T:T,0))</f>
        <v>#N/A</v>
      </c>
      <c r="AF255" s="109" t="e">
        <f>INDEX('4c. Resultaat stap 3'!P:P,MATCH($K255,'4c. Resultaat stap 3'!T:T,0))</f>
        <v>#N/A</v>
      </c>
      <c r="AG255" s="109" t="e">
        <f>INDEX('4c. Resultaat stap 3'!Q:Q,MATCH($K255,'4c. Resultaat stap 3'!T:T,0))</f>
        <v>#N/A</v>
      </c>
      <c r="AH255" s="109">
        <f t="shared" si="14"/>
        <v>0</v>
      </c>
      <c r="AI255" s="109" t="str">
        <f t="shared" si="15"/>
        <v>Niet kritiek</v>
      </c>
      <c r="AJ255" s="109" t="s">
        <v>198</v>
      </c>
      <c r="AK255" s="109" t="s">
        <v>2574</v>
      </c>
      <c r="AL255" s="109" t="s">
        <v>2252</v>
      </c>
      <c r="AM255" s="109"/>
      <c r="AN255" s="109" t="s">
        <v>2457</v>
      </c>
    </row>
    <row r="256" spans="1:40" ht="159.6" customHeight="1" x14ac:dyDescent="0.25">
      <c r="A256" s="109" t="s">
        <v>85</v>
      </c>
      <c r="B256" s="109" t="s">
        <v>120</v>
      </c>
      <c r="C256" s="109" t="s">
        <v>125</v>
      </c>
      <c r="D256" s="109">
        <v>601</v>
      </c>
      <c r="E256" s="109" t="s">
        <v>760</v>
      </c>
      <c r="F256" s="109" t="s">
        <v>2256</v>
      </c>
      <c r="G256" s="79" t="s">
        <v>139</v>
      </c>
      <c r="H256" s="110" t="str">
        <f>INDEX('4a. Resultaat stap 1'!E:E,MATCH($J256,'4a. Resultaat stap 1'!I:I,0))</f>
        <v>Nee</v>
      </c>
      <c r="I256" s="110" t="e">
        <f>INDEX(Datavalidatie!$L$2:$L$28,MATCH(Table325[[#This Row],[CATEGORIE_DOMEIN_GROEP]],Datavalidatie!$K$2:$K$28,0))</f>
        <v>#N/A</v>
      </c>
      <c r="J256" s="110" t="str">
        <f t="shared" si="12"/>
        <v>Ondersteunend proces_Personeel en organisatie_Personeelsbeheer: Loopbaan- en talentontwikkeling</v>
      </c>
      <c r="K256" s="110" t="str">
        <f t="shared" si="13"/>
        <v>Ondersteunend proces_Personeel en organisatie_Personeelsbeheer: Loopbaan- en talentontwikkeling_Verzekeren van detachering/terbeschikkingstelling/personeelsmobiliteit/ doorstroom</v>
      </c>
      <c r="L256" s="109" t="str">
        <f>INDEX('4b. Resultaat stap 2'!E:E,MATCH($J256,'4b. Resultaat stap 2'!R:R,0))</f>
        <v>Laag</v>
      </c>
      <c r="M256" s="109" t="str">
        <f>INDEX('4b. Resultaat stap 2'!$F:$F,MATCH(J256,'4b. Resultaat stap 2'!$R:$R,0))</f>
        <v xml:space="preserve">Beperkte directe financiële gevolgen, hoewel belangrijk voor personeelsontwikkeling. </v>
      </c>
      <c r="N256" s="109" t="str">
        <f>INDEX('4b. Resultaat stap 2'!G:G,MATCH($J256,'4b. Resultaat stap 2'!R:R,0))</f>
        <v>Laag</v>
      </c>
      <c r="O256" s="109" t="str">
        <f>INDEX('4b. Resultaat stap 2'!H:H,MATCH($J256,'4b. Resultaat stap 2'!R:R,0))</f>
        <v>De onbeschikbaarheid, lekkage of aanpassing van informatie heeft een beperkte impact op de reputatie van het lokaal bestuur. Dit zal interne communicatie en communicatie naar betrokken belanghebbenden met zich meebrengen.</v>
      </c>
      <c r="P256" s="109" t="str">
        <f>INDEX('4b. Resultaat stap 2'!I:I,MATCH($J256,'4b. Resultaat stap 2'!R:R,0))</f>
        <v>Laag</v>
      </c>
      <c r="Q256" s="109" t="str">
        <f>INDEX('4b. Resultaat stap 2'!J:J,MATCH($J256,'4b. Resultaat stap 2'!R:R,0))</f>
        <v>De onbeschikbaarheid, lekkage of aanpassing van informatie kan leiden tot organisatorische problemen, maar heeft beperkte juridische gevolgen.</v>
      </c>
      <c r="R256" s="109" t="str">
        <f>INDEX('4b. Resultaat stap 2'!K:K,MATCH($J256,'4b. Resultaat stap 2'!R:R,0))</f>
        <v>Laag</v>
      </c>
      <c r="S256" s="109" t="str">
        <f>INDEX('4b. Resultaat stap 2'!L:L,MATCH($J256,'4b. Resultaat stap 2'!R:R,0))</f>
        <v>De onbeschikbaarheid, lekkage of aanpassing van informatie veroorzaakt een beperkte verstoring van de dienstverlening. Het proces kan maximaal één maand onbeschikbaar zijn zonder gevolgen voor de dienstverlening.</v>
      </c>
      <c r="T256" s="109" t="str">
        <f>INDEX('4b. Resultaat stap 2'!M:M,MATCH($J256,'4b. Resultaat stap 2'!R:R,0))</f>
        <v xml:space="preserve">Gemiddeld </v>
      </c>
      <c r="U256" s="109" t="str">
        <f>INDEX('4b. Resultaat stap 2'!N:N,MATCH($J256,'4b. Resultaat stap 2'!R:R,0))</f>
        <v>De onbeschikbaarheid of incorrectheid van informatie kan aanzienlijke impact hebben op loopbaan- en talentontwikkeling, met financiële schade voor gebruikers.</v>
      </c>
      <c r="V256" s="109" t="str">
        <f>INDEX('4b. Resultaat stap 2'!O:O,MATCH($J256,'4b. Resultaat stap 2'!R:R,0))</f>
        <v>Laag</v>
      </c>
      <c r="W256" s="109" t="e">
        <f>INDEX('4c. Resultaat stap 3'!G:G,MATCH($K256,'4c. Resultaat stap 3'!T:T,0))</f>
        <v>#N/A</v>
      </c>
      <c r="X256" s="109" t="e">
        <f>INDEX('4c. Resultaat stap 3'!H:H,MATCH($K256,'4c. Resultaat stap 3'!T:T,0))</f>
        <v>#N/A</v>
      </c>
      <c r="Y256" s="109" t="e">
        <f>INDEX('4c. Resultaat stap 3'!I:I,MATCH($K256,'4c. Resultaat stap 3'!T:T,0))</f>
        <v>#N/A</v>
      </c>
      <c r="Z256" s="109" t="e">
        <f>INDEX('4c. Resultaat stap 3'!J:J,MATCH($K256,'4c. Resultaat stap 3'!T:T,0))</f>
        <v>#N/A</v>
      </c>
      <c r="AA256" s="109" t="e">
        <f>INDEX('4c. Resultaat stap 3'!K:K,MATCH($K256,'4c. Resultaat stap 3'!T:T,0))</f>
        <v>#N/A</v>
      </c>
      <c r="AB256" s="109" t="e">
        <f>INDEX('4c. Resultaat stap 3'!L:L,MATCH($K256,'4c. Resultaat stap 3'!T:T,0))</f>
        <v>#N/A</v>
      </c>
      <c r="AC256" s="109" t="e">
        <f>INDEX('4c. Resultaat stap 3'!M:M,MATCH($K256,'4c. Resultaat stap 3'!T:T,0))</f>
        <v>#N/A</v>
      </c>
      <c r="AD256" s="109" t="e">
        <f>INDEX('4c. Resultaat stap 3'!N:N,MATCH($K256,'4c. Resultaat stap 3'!T:T,0))</f>
        <v>#N/A</v>
      </c>
      <c r="AE256" s="109" t="e">
        <f>INDEX('4c. Resultaat stap 3'!O:O,MATCH($K256,'4c. Resultaat stap 3'!T:T,0))</f>
        <v>#N/A</v>
      </c>
      <c r="AF256" s="109" t="e">
        <f>INDEX('4c. Resultaat stap 3'!P:P,MATCH($K256,'4c. Resultaat stap 3'!T:T,0))</f>
        <v>#N/A</v>
      </c>
      <c r="AG256" s="109" t="e">
        <f>INDEX('4c. Resultaat stap 3'!Q:Q,MATCH($K256,'4c. Resultaat stap 3'!T:T,0))</f>
        <v>#N/A</v>
      </c>
      <c r="AH256" s="109">
        <f t="shared" si="14"/>
        <v>0</v>
      </c>
      <c r="AI256" s="109" t="str">
        <f t="shared" si="15"/>
        <v>Niet kritiek</v>
      </c>
      <c r="AJ256" s="109" t="s">
        <v>198</v>
      </c>
      <c r="AK256" s="109"/>
      <c r="AL256" s="109" t="s">
        <v>2250</v>
      </c>
      <c r="AM256" s="109"/>
      <c r="AN256" s="109"/>
    </row>
    <row r="257" spans="1:40" ht="105" x14ac:dyDescent="0.25">
      <c r="A257" s="109" t="s">
        <v>85</v>
      </c>
      <c r="B257" s="109" t="s">
        <v>120</v>
      </c>
      <c r="C257" s="109" t="s">
        <v>125</v>
      </c>
      <c r="D257" s="109">
        <v>604</v>
      </c>
      <c r="E257" s="109" t="s">
        <v>761</v>
      </c>
      <c r="F257" s="109" t="s">
        <v>2256</v>
      </c>
      <c r="G257" s="79" t="s">
        <v>139</v>
      </c>
      <c r="H257" s="110" t="str">
        <f>INDEX('4a. Resultaat stap 1'!E:E,MATCH($J257,'4a. Resultaat stap 1'!I:I,0))</f>
        <v>Nee</v>
      </c>
      <c r="I257" s="110" t="e">
        <f>INDEX(Datavalidatie!$L$2:$L$28,MATCH(Table325[[#This Row],[CATEGORIE_DOMEIN_GROEP]],Datavalidatie!$K$2:$K$28,0))</f>
        <v>#N/A</v>
      </c>
      <c r="J257" s="110" t="str">
        <f t="shared" si="12"/>
        <v>Ondersteunend proces_Personeel en organisatie_Personeelsbeheer: Loopbaan- en talentontwikkeling</v>
      </c>
      <c r="K257" s="110" t="str">
        <f t="shared" si="13"/>
        <v>Ondersteunend proces_Personeel en organisatie_Personeelsbeheer: Loopbaan- en talentontwikkeling_Uitvoeren van evaluatiecyclus</v>
      </c>
      <c r="L257" s="109" t="str">
        <f>INDEX('4b. Resultaat stap 2'!E:E,MATCH($J257,'4b. Resultaat stap 2'!R:R,0))</f>
        <v>Laag</v>
      </c>
      <c r="M257" s="109" t="str">
        <f>INDEX('4b. Resultaat stap 2'!$F:$F,MATCH(J257,'4b. Resultaat stap 2'!$R:$R,0))</f>
        <v xml:space="preserve">Beperkte directe financiële gevolgen, hoewel belangrijk voor personeelsontwikkeling. </v>
      </c>
      <c r="N257" s="109" t="str">
        <f>INDEX('4b. Resultaat stap 2'!G:G,MATCH($J257,'4b. Resultaat stap 2'!R:R,0))</f>
        <v>Laag</v>
      </c>
      <c r="O257" s="109" t="str">
        <f>INDEX('4b. Resultaat stap 2'!H:H,MATCH($J257,'4b. Resultaat stap 2'!R:R,0))</f>
        <v>De onbeschikbaarheid, lekkage of aanpassing van informatie heeft een beperkte impact op de reputatie van het lokaal bestuur. Dit zal interne communicatie en communicatie naar betrokken belanghebbenden met zich meebrengen.</v>
      </c>
      <c r="P257" s="109" t="str">
        <f>INDEX('4b. Resultaat stap 2'!I:I,MATCH($J257,'4b. Resultaat stap 2'!R:R,0))</f>
        <v>Laag</v>
      </c>
      <c r="Q257" s="109" t="str">
        <f>INDEX('4b. Resultaat stap 2'!J:J,MATCH($J257,'4b. Resultaat stap 2'!R:R,0))</f>
        <v>De onbeschikbaarheid, lekkage of aanpassing van informatie kan leiden tot organisatorische problemen, maar heeft beperkte juridische gevolgen.</v>
      </c>
      <c r="R257" s="109" t="str">
        <f>INDEX('4b. Resultaat stap 2'!K:K,MATCH($J257,'4b. Resultaat stap 2'!R:R,0))</f>
        <v>Laag</v>
      </c>
      <c r="S257" s="109" t="str">
        <f>INDEX('4b. Resultaat stap 2'!L:L,MATCH($J257,'4b. Resultaat stap 2'!R:R,0))</f>
        <v>De onbeschikbaarheid, lekkage of aanpassing van informatie veroorzaakt een beperkte verstoring van de dienstverlening. Het proces kan maximaal één maand onbeschikbaar zijn zonder gevolgen voor de dienstverlening.</v>
      </c>
      <c r="T257" s="109" t="str">
        <f>INDEX('4b. Resultaat stap 2'!M:M,MATCH($J257,'4b. Resultaat stap 2'!R:R,0))</f>
        <v xml:space="preserve">Gemiddeld </v>
      </c>
      <c r="U257" s="109" t="str">
        <f>INDEX('4b. Resultaat stap 2'!N:N,MATCH($J257,'4b. Resultaat stap 2'!R:R,0))</f>
        <v>De onbeschikbaarheid of incorrectheid van informatie kan aanzienlijke impact hebben op loopbaan- en talentontwikkeling, met financiële schade voor gebruikers.</v>
      </c>
      <c r="V257" s="109" t="str">
        <f>INDEX('4b. Resultaat stap 2'!O:O,MATCH($J257,'4b. Resultaat stap 2'!R:R,0))</f>
        <v>Laag</v>
      </c>
      <c r="W257" s="109" t="e">
        <f>INDEX('4c. Resultaat stap 3'!G:G,MATCH($K257,'4c. Resultaat stap 3'!T:T,0))</f>
        <v>#N/A</v>
      </c>
      <c r="X257" s="109" t="e">
        <f>INDEX('4c. Resultaat stap 3'!H:H,MATCH($K257,'4c. Resultaat stap 3'!T:T,0))</f>
        <v>#N/A</v>
      </c>
      <c r="Y257" s="109" t="e">
        <f>INDEX('4c. Resultaat stap 3'!I:I,MATCH($K257,'4c. Resultaat stap 3'!T:T,0))</f>
        <v>#N/A</v>
      </c>
      <c r="Z257" s="109" t="e">
        <f>INDEX('4c. Resultaat stap 3'!J:J,MATCH($K257,'4c. Resultaat stap 3'!T:T,0))</f>
        <v>#N/A</v>
      </c>
      <c r="AA257" s="109" t="e">
        <f>INDEX('4c. Resultaat stap 3'!K:K,MATCH($K257,'4c. Resultaat stap 3'!T:T,0))</f>
        <v>#N/A</v>
      </c>
      <c r="AB257" s="109" t="e">
        <f>INDEX('4c. Resultaat stap 3'!L:L,MATCH($K257,'4c. Resultaat stap 3'!T:T,0))</f>
        <v>#N/A</v>
      </c>
      <c r="AC257" s="109" t="e">
        <f>INDEX('4c. Resultaat stap 3'!M:M,MATCH($K257,'4c. Resultaat stap 3'!T:T,0))</f>
        <v>#N/A</v>
      </c>
      <c r="AD257" s="109" t="e">
        <f>INDEX('4c. Resultaat stap 3'!N:N,MATCH($K257,'4c. Resultaat stap 3'!T:T,0))</f>
        <v>#N/A</v>
      </c>
      <c r="AE257" s="109" t="e">
        <f>INDEX('4c. Resultaat stap 3'!O:O,MATCH($K257,'4c. Resultaat stap 3'!T:T,0))</f>
        <v>#N/A</v>
      </c>
      <c r="AF257" s="109" t="e">
        <f>INDEX('4c. Resultaat stap 3'!P:P,MATCH($K257,'4c. Resultaat stap 3'!T:T,0))</f>
        <v>#N/A</v>
      </c>
      <c r="AG257" s="109" t="e">
        <f>INDEX('4c. Resultaat stap 3'!Q:Q,MATCH($K257,'4c. Resultaat stap 3'!T:T,0))</f>
        <v>#N/A</v>
      </c>
      <c r="AH257" s="109">
        <f t="shared" si="14"/>
        <v>0</v>
      </c>
      <c r="AI257" s="109" t="str">
        <f t="shared" si="15"/>
        <v>Niet kritiek</v>
      </c>
      <c r="AJ257" s="109" t="s">
        <v>198</v>
      </c>
      <c r="AK257" s="109"/>
      <c r="AL257" s="109" t="s">
        <v>2250</v>
      </c>
      <c r="AM257" s="109"/>
      <c r="AN257" s="109"/>
    </row>
    <row r="258" spans="1:40" ht="105" x14ac:dyDescent="0.25">
      <c r="A258" s="109" t="s">
        <v>85</v>
      </c>
      <c r="B258" s="109" t="s">
        <v>120</v>
      </c>
      <c r="C258" s="109" t="s">
        <v>125</v>
      </c>
      <c r="D258" s="109">
        <v>605</v>
      </c>
      <c r="E258" s="109" t="s">
        <v>762</v>
      </c>
      <c r="F258" s="109" t="s">
        <v>2256</v>
      </c>
      <c r="G258" s="79" t="s">
        <v>139</v>
      </c>
      <c r="H258" s="110" t="str">
        <f>INDEX('4a. Resultaat stap 1'!E:E,MATCH($J258,'4a. Resultaat stap 1'!I:I,0))</f>
        <v>Nee</v>
      </c>
      <c r="I258" s="110" t="e">
        <f>INDEX(Datavalidatie!$L$2:$L$28,MATCH(Table325[[#This Row],[CATEGORIE_DOMEIN_GROEP]],Datavalidatie!$K$2:$K$28,0))</f>
        <v>#N/A</v>
      </c>
      <c r="J258" s="110" t="str">
        <f t="shared" si="12"/>
        <v>Ondersteunend proces_Personeel en organisatie_Personeelsbeheer: Loopbaan- en talentontwikkeling</v>
      </c>
      <c r="K258" s="110" t="str">
        <f t="shared" si="13"/>
        <v>Ondersteunend proces_Personeel en organisatie_Personeelsbeheer: Loopbaan- en talentontwikkeling_Opmaken en uitvoeren vormingsbeleid &amp; opleidingsplan</v>
      </c>
      <c r="L258" s="109" t="str">
        <f>INDEX('4b. Resultaat stap 2'!E:E,MATCH($J258,'4b. Resultaat stap 2'!R:R,0))</f>
        <v>Laag</v>
      </c>
      <c r="M258" s="109" t="str">
        <f>INDEX('4b. Resultaat stap 2'!$F:$F,MATCH(J258,'4b. Resultaat stap 2'!$R:$R,0))</f>
        <v xml:space="preserve">Beperkte directe financiële gevolgen, hoewel belangrijk voor personeelsontwikkeling. </v>
      </c>
      <c r="N258" s="109" t="str">
        <f>INDEX('4b. Resultaat stap 2'!G:G,MATCH($J258,'4b. Resultaat stap 2'!R:R,0))</f>
        <v>Laag</v>
      </c>
      <c r="O258" s="109" t="str">
        <f>INDEX('4b. Resultaat stap 2'!H:H,MATCH($J258,'4b. Resultaat stap 2'!R:R,0))</f>
        <v>De onbeschikbaarheid, lekkage of aanpassing van informatie heeft een beperkte impact op de reputatie van het lokaal bestuur. Dit zal interne communicatie en communicatie naar betrokken belanghebbenden met zich meebrengen.</v>
      </c>
      <c r="P258" s="109" t="str">
        <f>INDEX('4b. Resultaat stap 2'!I:I,MATCH($J258,'4b. Resultaat stap 2'!R:R,0))</f>
        <v>Laag</v>
      </c>
      <c r="Q258" s="109" t="str">
        <f>INDEX('4b. Resultaat stap 2'!J:J,MATCH($J258,'4b. Resultaat stap 2'!R:R,0))</f>
        <v>De onbeschikbaarheid, lekkage of aanpassing van informatie kan leiden tot organisatorische problemen, maar heeft beperkte juridische gevolgen.</v>
      </c>
      <c r="R258" s="109" t="str">
        <f>INDEX('4b. Resultaat stap 2'!K:K,MATCH($J258,'4b. Resultaat stap 2'!R:R,0))</f>
        <v>Laag</v>
      </c>
      <c r="S258" s="109" t="str">
        <f>INDEX('4b. Resultaat stap 2'!L:L,MATCH($J258,'4b. Resultaat stap 2'!R:R,0))</f>
        <v>De onbeschikbaarheid, lekkage of aanpassing van informatie veroorzaakt een beperkte verstoring van de dienstverlening. Het proces kan maximaal één maand onbeschikbaar zijn zonder gevolgen voor de dienstverlening.</v>
      </c>
      <c r="T258" s="109" t="str">
        <f>INDEX('4b. Resultaat stap 2'!M:M,MATCH($J258,'4b. Resultaat stap 2'!R:R,0))</f>
        <v xml:space="preserve">Gemiddeld </v>
      </c>
      <c r="U258" s="109" t="str">
        <f>INDEX('4b. Resultaat stap 2'!N:N,MATCH($J258,'4b. Resultaat stap 2'!R:R,0))</f>
        <v>De onbeschikbaarheid of incorrectheid van informatie kan aanzienlijke impact hebben op loopbaan- en talentontwikkeling, met financiële schade voor gebruikers.</v>
      </c>
      <c r="V258" s="109" t="str">
        <f>INDEX('4b. Resultaat stap 2'!O:O,MATCH($J258,'4b. Resultaat stap 2'!R:R,0))</f>
        <v>Laag</v>
      </c>
      <c r="W258" s="109" t="e">
        <f>INDEX('4c. Resultaat stap 3'!G:G,MATCH($K258,'4c. Resultaat stap 3'!T:T,0))</f>
        <v>#N/A</v>
      </c>
      <c r="X258" s="109" t="e">
        <f>INDEX('4c. Resultaat stap 3'!H:H,MATCH($K258,'4c. Resultaat stap 3'!T:T,0))</f>
        <v>#N/A</v>
      </c>
      <c r="Y258" s="109" t="e">
        <f>INDEX('4c. Resultaat stap 3'!I:I,MATCH($K258,'4c. Resultaat stap 3'!T:T,0))</f>
        <v>#N/A</v>
      </c>
      <c r="Z258" s="109" t="e">
        <f>INDEX('4c. Resultaat stap 3'!J:J,MATCH($K258,'4c. Resultaat stap 3'!T:T,0))</f>
        <v>#N/A</v>
      </c>
      <c r="AA258" s="109" t="e">
        <f>INDEX('4c. Resultaat stap 3'!K:K,MATCH($K258,'4c. Resultaat stap 3'!T:T,0))</f>
        <v>#N/A</v>
      </c>
      <c r="AB258" s="109" t="e">
        <f>INDEX('4c. Resultaat stap 3'!L:L,MATCH($K258,'4c. Resultaat stap 3'!T:T,0))</f>
        <v>#N/A</v>
      </c>
      <c r="AC258" s="109" t="e">
        <f>INDEX('4c. Resultaat stap 3'!M:M,MATCH($K258,'4c. Resultaat stap 3'!T:T,0))</f>
        <v>#N/A</v>
      </c>
      <c r="AD258" s="109" t="e">
        <f>INDEX('4c. Resultaat stap 3'!N:N,MATCH($K258,'4c. Resultaat stap 3'!T:T,0))</f>
        <v>#N/A</v>
      </c>
      <c r="AE258" s="109" t="e">
        <f>INDEX('4c. Resultaat stap 3'!O:O,MATCH($K258,'4c. Resultaat stap 3'!T:T,0))</f>
        <v>#N/A</v>
      </c>
      <c r="AF258" s="109" t="e">
        <f>INDEX('4c. Resultaat stap 3'!P:P,MATCH($K258,'4c. Resultaat stap 3'!T:T,0))</f>
        <v>#N/A</v>
      </c>
      <c r="AG258" s="109" t="e">
        <f>INDEX('4c. Resultaat stap 3'!Q:Q,MATCH($K258,'4c. Resultaat stap 3'!T:T,0))</f>
        <v>#N/A</v>
      </c>
      <c r="AH258" s="109">
        <f t="shared" si="14"/>
        <v>0</v>
      </c>
      <c r="AI258" s="109" t="str">
        <f t="shared" si="15"/>
        <v>Niet kritiek</v>
      </c>
      <c r="AJ258" s="109" t="s">
        <v>198</v>
      </c>
      <c r="AK258" s="109"/>
      <c r="AL258" s="109" t="s">
        <v>2250</v>
      </c>
      <c r="AM258" s="109"/>
      <c r="AN258" s="109"/>
    </row>
    <row r="259" spans="1:40" ht="105" x14ac:dyDescent="0.25">
      <c r="A259" s="109" t="s">
        <v>85</v>
      </c>
      <c r="B259" s="109" t="s">
        <v>120</v>
      </c>
      <c r="C259" s="109" t="s">
        <v>125</v>
      </c>
      <c r="D259" s="109">
        <v>607</v>
      </c>
      <c r="E259" s="109" t="s">
        <v>764</v>
      </c>
      <c r="F259" s="109" t="s">
        <v>2256</v>
      </c>
      <c r="G259" s="79" t="s">
        <v>139</v>
      </c>
      <c r="H259" s="110" t="str">
        <f>INDEX('4a. Resultaat stap 1'!E:E,MATCH($J259,'4a. Resultaat stap 1'!I:I,0))</f>
        <v>Nee</v>
      </c>
      <c r="I259" s="110" t="e">
        <f>INDEX(Datavalidatie!$L$2:$L$28,MATCH(Table325[[#This Row],[CATEGORIE_DOMEIN_GROEP]],Datavalidatie!$K$2:$K$28,0))</f>
        <v>#N/A</v>
      </c>
      <c r="J259" s="110" t="str">
        <f t="shared" si="12"/>
        <v>Ondersteunend proces_Personeel en organisatie_Personeelsbeheer: Loopbaan- en talentontwikkeling</v>
      </c>
      <c r="K259" s="110" t="str">
        <f t="shared" si="13"/>
        <v>Ondersteunend proces_Personeel en organisatie_Personeelsbeheer: Loopbaan- en talentontwikkeling_Coachen</v>
      </c>
      <c r="L259" s="109" t="str">
        <f>INDEX('4b. Resultaat stap 2'!E:E,MATCH($J259,'4b. Resultaat stap 2'!R:R,0))</f>
        <v>Laag</v>
      </c>
      <c r="M259" s="109" t="str">
        <f>INDEX('4b. Resultaat stap 2'!$F:$F,MATCH(J259,'4b. Resultaat stap 2'!$R:$R,0))</f>
        <v xml:space="preserve">Beperkte directe financiële gevolgen, hoewel belangrijk voor personeelsontwikkeling. </v>
      </c>
      <c r="N259" s="109" t="str">
        <f>INDEX('4b. Resultaat stap 2'!G:G,MATCH($J259,'4b. Resultaat stap 2'!R:R,0))</f>
        <v>Laag</v>
      </c>
      <c r="O259" s="109" t="str">
        <f>INDEX('4b. Resultaat stap 2'!H:H,MATCH($J259,'4b. Resultaat stap 2'!R:R,0))</f>
        <v>De onbeschikbaarheid, lekkage of aanpassing van informatie heeft een beperkte impact op de reputatie van het lokaal bestuur. Dit zal interne communicatie en communicatie naar betrokken belanghebbenden met zich meebrengen.</v>
      </c>
      <c r="P259" s="109" t="str">
        <f>INDEX('4b. Resultaat stap 2'!I:I,MATCH($J259,'4b. Resultaat stap 2'!R:R,0))</f>
        <v>Laag</v>
      </c>
      <c r="Q259" s="109" t="str">
        <f>INDEX('4b. Resultaat stap 2'!J:J,MATCH($J259,'4b. Resultaat stap 2'!R:R,0))</f>
        <v>De onbeschikbaarheid, lekkage of aanpassing van informatie kan leiden tot organisatorische problemen, maar heeft beperkte juridische gevolgen.</v>
      </c>
      <c r="R259" s="109" t="str">
        <f>INDEX('4b. Resultaat stap 2'!K:K,MATCH($J259,'4b. Resultaat stap 2'!R:R,0))</f>
        <v>Laag</v>
      </c>
      <c r="S259" s="109" t="str">
        <f>INDEX('4b. Resultaat stap 2'!L:L,MATCH($J259,'4b. Resultaat stap 2'!R:R,0))</f>
        <v>De onbeschikbaarheid, lekkage of aanpassing van informatie veroorzaakt een beperkte verstoring van de dienstverlening. Het proces kan maximaal één maand onbeschikbaar zijn zonder gevolgen voor de dienstverlening.</v>
      </c>
      <c r="T259" s="109" t="str">
        <f>INDEX('4b. Resultaat stap 2'!M:M,MATCH($J259,'4b. Resultaat stap 2'!R:R,0))</f>
        <v xml:space="preserve">Gemiddeld </v>
      </c>
      <c r="U259" s="109" t="str">
        <f>INDEX('4b. Resultaat stap 2'!N:N,MATCH($J259,'4b. Resultaat stap 2'!R:R,0))</f>
        <v>De onbeschikbaarheid of incorrectheid van informatie kan aanzienlijke impact hebben op loopbaan- en talentontwikkeling, met financiële schade voor gebruikers.</v>
      </c>
      <c r="V259" s="109" t="str">
        <f>INDEX('4b. Resultaat stap 2'!O:O,MATCH($J259,'4b. Resultaat stap 2'!R:R,0))</f>
        <v>Laag</v>
      </c>
      <c r="W259" s="109" t="e">
        <f>INDEX('4c. Resultaat stap 3'!G:G,MATCH($K259,'4c. Resultaat stap 3'!T:T,0))</f>
        <v>#N/A</v>
      </c>
      <c r="X259" s="109" t="e">
        <f>INDEX('4c. Resultaat stap 3'!H:H,MATCH($K259,'4c. Resultaat stap 3'!T:T,0))</f>
        <v>#N/A</v>
      </c>
      <c r="Y259" s="109" t="e">
        <f>INDEX('4c. Resultaat stap 3'!I:I,MATCH($K259,'4c. Resultaat stap 3'!T:T,0))</f>
        <v>#N/A</v>
      </c>
      <c r="Z259" s="109" t="e">
        <f>INDEX('4c. Resultaat stap 3'!J:J,MATCH($K259,'4c. Resultaat stap 3'!T:T,0))</f>
        <v>#N/A</v>
      </c>
      <c r="AA259" s="109" t="e">
        <f>INDEX('4c. Resultaat stap 3'!K:K,MATCH($K259,'4c. Resultaat stap 3'!T:T,0))</f>
        <v>#N/A</v>
      </c>
      <c r="AB259" s="109" t="e">
        <f>INDEX('4c. Resultaat stap 3'!L:L,MATCH($K259,'4c. Resultaat stap 3'!T:T,0))</f>
        <v>#N/A</v>
      </c>
      <c r="AC259" s="109" t="e">
        <f>INDEX('4c. Resultaat stap 3'!M:M,MATCH($K259,'4c. Resultaat stap 3'!T:T,0))</f>
        <v>#N/A</v>
      </c>
      <c r="AD259" s="109" t="e">
        <f>INDEX('4c. Resultaat stap 3'!N:N,MATCH($K259,'4c. Resultaat stap 3'!T:T,0))</f>
        <v>#N/A</v>
      </c>
      <c r="AE259" s="109" t="e">
        <f>INDEX('4c. Resultaat stap 3'!O:O,MATCH($K259,'4c. Resultaat stap 3'!T:T,0))</f>
        <v>#N/A</v>
      </c>
      <c r="AF259" s="109" t="e">
        <f>INDEX('4c. Resultaat stap 3'!P:P,MATCH($K259,'4c. Resultaat stap 3'!T:T,0))</f>
        <v>#N/A</v>
      </c>
      <c r="AG259" s="109" t="e">
        <f>INDEX('4c. Resultaat stap 3'!Q:Q,MATCH($K259,'4c. Resultaat stap 3'!T:T,0))</f>
        <v>#N/A</v>
      </c>
      <c r="AH259" s="109">
        <f t="shared" si="14"/>
        <v>0</v>
      </c>
      <c r="AI259" s="109" t="str">
        <f t="shared" si="15"/>
        <v>Niet kritiek</v>
      </c>
      <c r="AJ259" s="109" t="s">
        <v>198</v>
      </c>
      <c r="AK259" s="109"/>
      <c r="AL259" s="109" t="s">
        <v>2250</v>
      </c>
      <c r="AM259" s="109"/>
      <c r="AN259" s="109"/>
    </row>
    <row r="260" spans="1:40" ht="105" x14ac:dyDescent="0.25">
      <c r="A260" s="109" t="s">
        <v>85</v>
      </c>
      <c r="B260" s="109" t="s">
        <v>120</v>
      </c>
      <c r="C260" s="109" t="s">
        <v>125</v>
      </c>
      <c r="D260" s="109">
        <v>609</v>
      </c>
      <c r="E260" s="109" t="s">
        <v>765</v>
      </c>
      <c r="F260" s="109" t="s">
        <v>2256</v>
      </c>
      <c r="G260" s="79" t="s">
        <v>139</v>
      </c>
      <c r="H260" s="110" t="str">
        <f>INDEX('4a. Resultaat stap 1'!E:E,MATCH($J260,'4a. Resultaat stap 1'!I:I,0))</f>
        <v>Nee</v>
      </c>
      <c r="I260" s="110" t="e">
        <f>INDEX(Datavalidatie!$L$2:$L$28,MATCH(Table325[[#This Row],[CATEGORIE_DOMEIN_GROEP]],Datavalidatie!$K$2:$K$28,0))</f>
        <v>#N/A</v>
      </c>
      <c r="J260" s="110" t="str">
        <f t="shared" si="12"/>
        <v>Ondersteunend proces_Personeel en organisatie_Personeelsbeheer: Loopbaan- en talentontwikkeling</v>
      </c>
      <c r="K260" s="110" t="str">
        <f t="shared" si="13"/>
        <v>Ondersteunend proces_Personeel en organisatie_Personeelsbeheer: Loopbaan- en talentontwikkeling_Uitvoeren ontwikkelplan</v>
      </c>
      <c r="L260" s="109" t="str">
        <f>INDEX('4b. Resultaat stap 2'!E:E,MATCH($J260,'4b. Resultaat stap 2'!R:R,0))</f>
        <v>Laag</v>
      </c>
      <c r="M260" s="109" t="str">
        <f>INDEX('4b. Resultaat stap 2'!$F:$F,MATCH(J260,'4b. Resultaat stap 2'!$R:$R,0))</f>
        <v xml:space="preserve">Beperkte directe financiële gevolgen, hoewel belangrijk voor personeelsontwikkeling. </v>
      </c>
      <c r="N260" s="109" t="str">
        <f>INDEX('4b. Resultaat stap 2'!G:G,MATCH($J260,'4b. Resultaat stap 2'!R:R,0))</f>
        <v>Laag</v>
      </c>
      <c r="O260" s="109" t="str">
        <f>INDEX('4b. Resultaat stap 2'!H:H,MATCH($J260,'4b. Resultaat stap 2'!R:R,0))</f>
        <v>De onbeschikbaarheid, lekkage of aanpassing van informatie heeft een beperkte impact op de reputatie van het lokaal bestuur. Dit zal interne communicatie en communicatie naar betrokken belanghebbenden met zich meebrengen.</v>
      </c>
      <c r="P260" s="109" t="str">
        <f>INDEX('4b. Resultaat stap 2'!I:I,MATCH($J260,'4b. Resultaat stap 2'!R:R,0))</f>
        <v>Laag</v>
      </c>
      <c r="Q260" s="109" t="str">
        <f>INDEX('4b. Resultaat stap 2'!J:J,MATCH($J260,'4b. Resultaat stap 2'!R:R,0))</f>
        <v>De onbeschikbaarheid, lekkage of aanpassing van informatie kan leiden tot organisatorische problemen, maar heeft beperkte juridische gevolgen.</v>
      </c>
      <c r="R260" s="109" t="str">
        <f>INDEX('4b. Resultaat stap 2'!K:K,MATCH($J260,'4b. Resultaat stap 2'!R:R,0))</f>
        <v>Laag</v>
      </c>
      <c r="S260" s="109" t="str">
        <f>INDEX('4b. Resultaat stap 2'!L:L,MATCH($J260,'4b. Resultaat stap 2'!R:R,0))</f>
        <v>De onbeschikbaarheid, lekkage of aanpassing van informatie veroorzaakt een beperkte verstoring van de dienstverlening. Het proces kan maximaal één maand onbeschikbaar zijn zonder gevolgen voor de dienstverlening.</v>
      </c>
      <c r="T260" s="109" t="str">
        <f>INDEX('4b. Resultaat stap 2'!M:M,MATCH($J260,'4b. Resultaat stap 2'!R:R,0))</f>
        <v xml:space="preserve">Gemiddeld </v>
      </c>
      <c r="U260" s="109" t="str">
        <f>INDEX('4b. Resultaat stap 2'!N:N,MATCH($J260,'4b. Resultaat stap 2'!R:R,0))</f>
        <v>De onbeschikbaarheid of incorrectheid van informatie kan aanzienlijke impact hebben op loopbaan- en talentontwikkeling, met financiële schade voor gebruikers.</v>
      </c>
      <c r="V260" s="109" t="str">
        <f>INDEX('4b. Resultaat stap 2'!O:O,MATCH($J260,'4b. Resultaat stap 2'!R:R,0))</f>
        <v>Laag</v>
      </c>
      <c r="W260" s="109" t="e">
        <f>INDEX('4c. Resultaat stap 3'!G:G,MATCH($K260,'4c. Resultaat stap 3'!T:T,0))</f>
        <v>#N/A</v>
      </c>
      <c r="X260" s="109" t="e">
        <f>INDEX('4c. Resultaat stap 3'!H:H,MATCH($K260,'4c. Resultaat stap 3'!T:T,0))</f>
        <v>#N/A</v>
      </c>
      <c r="Y260" s="109" t="e">
        <f>INDEX('4c. Resultaat stap 3'!I:I,MATCH($K260,'4c. Resultaat stap 3'!T:T,0))</f>
        <v>#N/A</v>
      </c>
      <c r="Z260" s="109" t="e">
        <f>INDEX('4c. Resultaat stap 3'!J:J,MATCH($K260,'4c. Resultaat stap 3'!T:T,0))</f>
        <v>#N/A</v>
      </c>
      <c r="AA260" s="109" t="e">
        <f>INDEX('4c. Resultaat stap 3'!K:K,MATCH($K260,'4c. Resultaat stap 3'!T:T,0))</f>
        <v>#N/A</v>
      </c>
      <c r="AB260" s="109" t="e">
        <f>INDEX('4c. Resultaat stap 3'!L:L,MATCH($K260,'4c. Resultaat stap 3'!T:T,0))</f>
        <v>#N/A</v>
      </c>
      <c r="AC260" s="109" t="e">
        <f>INDEX('4c. Resultaat stap 3'!M:M,MATCH($K260,'4c. Resultaat stap 3'!T:T,0))</f>
        <v>#N/A</v>
      </c>
      <c r="AD260" s="109" t="e">
        <f>INDEX('4c. Resultaat stap 3'!N:N,MATCH($K260,'4c. Resultaat stap 3'!T:T,0))</f>
        <v>#N/A</v>
      </c>
      <c r="AE260" s="109" t="e">
        <f>INDEX('4c. Resultaat stap 3'!O:O,MATCH($K260,'4c. Resultaat stap 3'!T:T,0))</f>
        <v>#N/A</v>
      </c>
      <c r="AF260" s="109" t="e">
        <f>INDEX('4c. Resultaat stap 3'!P:P,MATCH($K260,'4c. Resultaat stap 3'!T:T,0))</f>
        <v>#N/A</v>
      </c>
      <c r="AG260" s="109" t="e">
        <f>INDEX('4c. Resultaat stap 3'!Q:Q,MATCH($K260,'4c. Resultaat stap 3'!T:T,0))</f>
        <v>#N/A</v>
      </c>
      <c r="AH260" s="109">
        <f t="shared" si="14"/>
        <v>0</v>
      </c>
      <c r="AI260" s="109" t="str">
        <f t="shared" si="15"/>
        <v>Niet kritiek</v>
      </c>
      <c r="AJ260" s="109" t="s">
        <v>198</v>
      </c>
      <c r="AK260" s="109"/>
      <c r="AL260" s="109" t="s">
        <v>2250</v>
      </c>
      <c r="AM260" s="109"/>
      <c r="AN260" s="109"/>
    </row>
    <row r="261" spans="1:40" ht="105" x14ac:dyDescent="0.25">
      <c r="A261" s="109" t="s">
        <v>85</v>
      </c>
      <c r="B261" s="109" t="s">
        <v>120</v>
      </c>
      <c r="C261" s="109" t="s">
        <v>125</v>
      </c>
      <c r="D261" s="109">
        <v>632</v>
      </c>
      <c r="E261" s="109" t="s">
        <v>766</v>
      </c>
      <c r="F261" s="109" t="s">
        <v>2256</v>
      </c>
      <c r="G261" s="79" t="s">
        <v>137</v>
      </c>
      <c r="H261" s="110" t="str">
        <f>INDEX('4a. Resultaat stap 1'!E:E,MATCH($J261,'4a. Resultaat stap 1'!I:I,0))</f>
        <v>Nee</v>
      </c>
      <c r="I261" s="110" t="e">
        <f>INDEX(Datavalidatie!$L$2:$L$28,MATCH(Table325[[#This Row],[CATEGORIE_DOMEIN_GROEP]],Datavalidatie!$K$2:$K$28,0))</f>
        <v>#N/A</v>
      </c>
      <c r="J261" s="110" t="str">
        <f t="shared" si="12"/>
        <v>Ondersteunend proces_Personeel en organisatie_Personeelsbeheer: Loopbaan- en talentontwikkeling</v>
      </c>
      <c r="K261" s="110" t="str">
        <f t="shared" si="13"/>
        <v>Ondersteunend proces_Personeel en organisatie_Personeelsbeheer: Loopbaan- en talentontwikkeling_Behandelen van tucht (statutair)</v>
      </c>
      <c r="L261" s="109" t="str">
        <f>INDEX('4b. Resultaat stap 2'!E:E,MATCH($J261,'4b. Resultaat stap 2'!R:R,0))</f>
        <v>Laag</v>
      </c>
      <c r="M261" s="109" t="str">
        <f>INDEX('4b. Resultaat stap 2'!$F:$F,MATCH(J261,'4b. Resultaat stap 2'!$R:$R,0))</f>
        <v xml:space="preserve">Beperkte directe financiële gevolgen, hoewel belangrijk voor personeelsontwikkeling. </v>
      </c>
      <c r="N261" s="109" t="str">
        <f>INDEX('4b. Resultaat stap 2'!G:G,MATCH($J261,'4b. Resultaat stap 2'!R:R,0))</f>
        <v>Laag</v>
      </c>
      <c r="O261" s="109" t="str">
        <f>INDEX('4b. Resultaat stap 2'!H:H,MATCH($J261,'4b. Resultaat stap 2'!R:R,0))</f>
        <v>De onbeschikbaarheid, lekkage of aanpassing van informatie heeft een beperkte impact op de reputatie van het lokaal bestuur. Dit zal interne communicatie en communicatie naar betrokken belanghebbenden met zich meebrengen.</v>
      </c>
      <c r="P261" s="109" t="str">
        <f>INDEX('4b. Resultaat stap 2'!I:I,MATCH($J261,'4b. Resultaat stap 2'!R:R,0))</f>
        <v>Laag</v>
      </c>
      <c r="Q261" s="109" t="str">
        <f>INDEX('4b. Resultaat stap 2'!J:J,MATCH($J261,'4b. Resultaat stap 2'!R:R,0))</f>
        <v>De onbeschikbaarheid, lekkage of aanpassing van informatie kan leiden tot organisatorische problemen, maar heeft beperkte juridische gevolgen.</v>
      </c>
      <c r="R261" s="109" t="str">
        <f>INDEX('4b. Resultaat stap 2'!K:K,MATCH($J261,'4b. Resultaat stap 2'!R:R,0))</f>
        <v>Laag</v>
      </c>
      <c r="S261" s="109" t="str">
        <f>INDEX('4b. Resultaat stap 2'!L:L,MATCH($J261,'4b. Resultaat stap 2'!R:R,0))</f>
        <v>De onbeschikbaarheid, lekkage of aanpassing van informatie veroorzaakt een beperkte verstoring van de dienstverlening. Het proces kan maximaal één maand onbeschikbaar zijn zonder gevolgen voor de dienstverlening.</v>
      </c>
      <c r="T261" s="109" t="str">
        <f>INDEX('4b. Resultaat stap 2'!M:M,MATCH($J261,'4b. Resultaat stap 2'!R:R,0))</f>
        <v xml:space="preserve">Gemiddeld </v>
      </c>
      <c r="U261" s="109" t="str">
        <f>INDEX('4b. Resultaat stap 2'!N:N,MATCH($J261,'4b. Resultaat stap 2'!R:R,0))</f>
        <v>De onbeschikbaarheid of incorrectheid van informatie kan aanzienlijke impact hebben op loopbaan- en talentontwikkeling, met financiële schade voor gebruikers.</v>
      </c>
      <c r="V261" s="109" t="str">
        <f>INDEX('4b. Resultaat stap 2'!O:O,MATCH($J261,'4b. Resultaat stap 2'!R:R,0))</f>
        <v>Laag</v>
      </c>
      <c r="W261" s="109" t="e">
        <f>INDEX('4c. Resultaat stap 3'!G:G,MATCH($K261,'4c. Resultaat stap 3'!T:T,0))</f>
        <v>#N/A</v>
      </c>
      <c r="X261" s="109" t="e">
        <f>INDEX('4c. Resultaat stap 3'!H:H,MATCH($K261,'4c. Resultaat stap 3'!T:T,0))</f>
        <v>#N/A</v>
      </c>
      <c r="Y261" s="109" t="e">
        <f>INDEX('4c. Resultaat stap 3'!I:I,MATCH($K261,'4c. Resultaat stap 3'!T:T,0))</f>
        <v>#N/A</v>
      </c>
      <c r="Z261" s="109" t="e">
        <f>INDEX('4c. Resultaat stap 3'!J:J,MATCH($K261,'4c. Resultaat stap 3'!T:T,0))</f>
        <v>#N/A</v>
      </c>
      <c r="AA261" s="109" t="e">
        <f>INDEX('4c. Resultaat stap 3'!K:K,MATCH($K261,'4c. Resultaat stap 3'!T:T,0))</f>
        <v>#N/A</v>
      </c>
      <c r="AB261" s="109" t="e">
        <f>INDEX('4c. Resultaat stap 3'!L:L,MATCH($K261,'4c. Resultaat stap 3'!T:T,0))</f>
        <v>#N/A</v>
      </c>
      <c r="AC261" s="109" t="e">
        <f>INDEX('4c. Resultaat stap 3'!M:M,MATCH($K261,'4c. Resultaat stap 3'!T:T,0))</f>
        <v>#N/A</v>
      </c>
      <c r="AD261" s="109" t="e">
        <f>INDEX('4c. Resultaat stap 3'!N:N,MATCH($K261,'4c. Resultaat stap 3'!T:T,0))</f>
        <v>#N/A</v>
      </c>
      <c r="AE261" s="109" t="e">
        <f>INDEX('4c. Resultaat stap 3'!O:O,MATCH($K261,'4c. Resultaat stap 3'!T:T,0))</f>
        <v>#N/A</v>
      </c>
      <c r="AF261" s="109" t="e">
        <f>INDEX('4c. Resultaat stap 3'!P:P,MATCH($K261,'4c. Resultaat stap 3'!T:T,0))</f>
        <v>#N/A</v>
      </c>
      <c r="AG261" s="109" t="e">
        <f>INDEX('4c. Resultaat stap 3'!Q:Q,MATCH($K261,'4c. Resultaat stap 3'!T:T,0))</f>
        <v>#N/A</v>
      </c>
      <c r="AH261" s="109">
        <f t="shared" si="14"/>
        <v>0</v>
      </c>
      <c r="AI261" s="109" t="str">
        <f t="shared" si="15"/>
        <v>Niet kritiek</v>
      </c>
      <c r="AJ261" s="109" t="s">
        <v>198</v>
      </c>
      <c r="AK261" s="109" t="s">
        <v>2560</v>
      </c>
      <c r="AL261" s="109" t="s">
        <v>2252</v>
      </c>
      <c r="AM261" s="109"/>
      <c r="AN261" s="109"/>
    </row>
    <row r="262" spans="1:40" ht="165" x14ac:dyDescent="0.25">
      <c r="A262" s="109" t="s">
        <v>85</v>
      </c>
      <c r="B262" s="109" t="s">
        <v>120</v>
      </c>
      <c r="C262" s="109" t="s">
        <v>126</v>
      </c>
      <c r="D262" s="109">
        <v>610</v>
      </c>
      <c r="E262" s="109" t="s">
        <v>767</v>
      </c>
      <c r="F262" s="109" t="s">
        <v>2256</v>
      </c>
      <c r="G262" s="79" t="s">
        <v>139</v>
      </c>
      <c r="H262" s="110" t="str">
        <f>INDEX('4a. Resultaat stap 1'!E:E,MATCH($J262,'4a. Resultaat stap 1'!I:I,0))</f>
        <v>Nee</v>
      </c>
      <c r="I262" s="110" t="e">
        <f>INDEX(Datavalidatie!$L$2:$L$28,MATCH(Table325[[#This Row],[CATEGORIE_DOMEIN_GROEP]],Datavalidatie!$K$2:$K$28,0))</f>
        <v>#N/A</v>
      </c>
      <c r="J262" s="110" t="str">
        <f t="shared" si="12"/>
        <v>Ondersteunend proces_Personeel en organisatie_Personeelsbeheer: Personeelsadministratie</v>
      </c>
      <c r="K262" s="110" t="str">
        <f t="shared" si="13"/>
        <v>Ondersteunend proces_Personeel en organisatie_Personeelsbeheer: Personeelsadministratie_Behandelen van verlofaanvragen</v>
      </c>
      <c r="L262" s="109" t="str">
        <f>INDEX('4b. Resultaat stap 2'!E:E,MATCH($J262,'4b. Resultaat stap 2'!R:R,0))</f>
        <v>Groot</v>
      </c>
      <c r="M262" s="109" t="str">
        <f>INDEX('4b. Resultaat stap 2'!$F:$F,MATCH(J262,'4b. Resultaat stap 2'!$R:$R,0))</f>
        <v>Directe impact op personeelsadministratie en payroll, met ernstige financiële gevolgen bij problemen.</v>
      </c>
      <c r="N262" s="109" t="str">
        <f>INDEX('4b. Resultaat stap 2'!G:G,MATCH($J262,'4b. Resultaat stap 2'!R:R,0))</f>
        <v>Kritiek</v>
      </c>
      <c r="O262" s="109" t="str">
        <f>INDEX('4b. Resultaat stap 2'!H:H,MATCH($J262,'4b. Resultaat stap 2'!R:R,0))</f>
        <v>De onbeschikbaarheid, lekkage of aanpassing van informatie heeft een zeer ernstige impact op de reputatie van het lokaal bestuur. Dit zal een continue negatieve berichtgeving in de pers met zich meebrengen (er heerst een 'schandaalsfeer').</v>
      </c>
      <c r="P262" s="109" t="str">
        <f>INDEX('4b. Resultaat stap 2'!I:I,MATCH($J262,'4b. Resultaat stap 2'!R:R,0))</f>
        <v>Kritiek</v>
      </c>
      <c r="Q262" s="109" t="str">
        <f>INDEX('4b. Resultaat stap 2'!J:J,MATCH($J262,'4b. Resultaat stap 2'!R:R,0))</f>
        <v>De onbeschikbaarheid, lekkage of aanpassing van informatie kan leiden tot zeer ernstige juridische gevolgen zoals juridische vervolging.</v>
      </c>
      <c r="R262" s="109" t="str">
        <f>INDEX('4b. Resultaat stap 2'!K:K,MATCH($J262,'4b. Resultaat stap 2'!R:R,0))</f>
        <v>Kritiek</v>
      </c>
      <c r="S262" s="109" t="str">
        <f>INDEX('4b. Resultaat stap 2'!L:L,MATCH($J262,'4b. Resultaat stap 2'!R:R,0))</f>
        <v>De onbeschikbaarheid, lekkage of aanpassing van informatie veroorzaakt een zeer ernstige verstoring van de dienstverlening. Het proces kan maximaal 24 uur onbeschikbaar zijn zonder gevolgen voor de dienstverlening.</v>
      </c>
      <c r="T262" s="109" t="str">
        <f>INDEX('4b. Resultaat stap 2'!M:M,MATCH($J262,'4b. Resultaat stap 2'!R:R,0))</f>
        <v>Gemiddeld</v>
      </c>
      <c r="U262" s="109" t="str">
        <f>INDEX('4b. Resultaat stap 2'!N:N,MATCH($J262,'4b. Resultaat stap 2'!R:R,0))</f>
        <v>De onbeschikbaarheid of incorrectheid van informatie kan aanzienlijke impact hebben op personeelsadministratie, met financiële schade voor gebruikers.</v>
      </c>
      <c r="V262" s="109" t="str">
        <f>INDEX('4b. Resultaat stap 2'!O:O,MATCH($J262,'4b. Resultaat stap 2'!R:R,0))</f>
        <v>Kritiek</v>
      </c>
      <c r="W262" s="109" t="str">
        <f>INDEX('4c. Resultaat stap 3'!G:G,MATCH($K262,'4c. Resultaat stap 3'!T:T,0))</f>
        <v>Laag</v>
      </c>
      <c r="X262" s="109" t="str">
        <f>INDEX('4c. Resultaat stap 3'!H:H,MATCH($K262,'4c. Resultaat stap 3'!T:T,0))</f>
        <v>Het behandelen van verlofaanvragen is belangrijk voor de personeelsplanning en operationele continuïteit. Problemen met beschikbaarheid, betrouwbaarheid of integriteit van informatie kunnen leiden tot beperkte financiële gevolgen, zoals administratieve kosten en vertragingen, met financiële schade van 5-10% van de jaaromzet.</v>
      </c>
      <c r="Y262" s="109" t="str">
        <f>INDEX('4c. Resultaat stap 3'!I:I,MATCH($K262,'4c. Resultaat stap 3'!T:T,0))</f>
        <v>Laag</v>
      </c>
      <c r="Z262" s="109" t="str">
        <f>INDEX('4c. Resultaat stap 3'!J:J,MATCH($K262,'4c. Resultaat stap 3'!T:T,0))</f>
        <v>Problemen met beschikbaarheid, betrouwbaarheid of integriteit van informatie kunnen leiden tot beperkte reputatieschade, resulterend in interne communicatie en communicatie naar betrokken belanghebbenden. Dit proces heeft een beperkte directe impact op de reputatie.</v>
      </c>
      <c r="AA262" s="109" t="str">
        <f>INDEX('4c. Resultaat stap 3'!K:K,MATCH($K262,'4c. Resultaat stap 3'!T:T,0))</f>
        <v>Laag</v>
      </c>
      <c r="AB262" s="109" t="str">
        <f>INDEX('4c. Resultaat stap 3'!L:L,MATCH($K262,'4c. Resultaat stap 3'!T:T,0))</f>
        <v>De onbeschikbaarheid, lekkage of aanpassing van informatie kan leiden tot beperkte juridische gevolgen (inbreuk zonder gevolgen), gezien het belang van correcte informatie voor het behandelen van verlofaanvragen en naleving van wettelijke vereisten.</v>
      </c>
      <c r="AC262" s="109" t="str">
        <f>INDEX('4c. Resultaat stap 3'!M:M,MATCH($K262,'4c. Resultaat stap 3'!T:T,0))</f>
        <v>Gemiddeld</v>
      </c>
      <c r="AD262" s="109" t="str">
        <f>INDEX('4c. Resultaat stap 3'!N:N,MATCH($K262,'4c. Resultaat stap 3'!T:T,0))</f>
        <v>De onbeschikbaarheid, lekkage of aanpassing van informatie kan leiden tot aanzienlijke verstoringen in de behandeling van verlofaanvragen, wat directe negatieve gevolgen heeft voor de personeelsplanning en operationele continuïteit van de organisatie.</v>
      </c>
      <c r="AE262" s="109" t="str">
        <f>INDEX('4c. Resultaat stap 3'!O:O,MATCH($K262,'4c. Resultaat stap 3'!T:T,0))</f>
        <v>Gemiddeld</v>
      </c>
      <c r="AF262" s="109" t="str">
        <f>INDEX('4c. Resultaat stap 3'!P:P,MATCH($K262,'4c. Resultaat stap 3'!T:T,0))</f>
        <v>De onbeschikbaarheid, lekkage of aanpassing van informatie in dit proces kan leiden tot aanzienlijke verstoringen in de verlofaanvragen, waarbij tot 50% van de gebruikers (personeel) wordt geïmpacteerd. Er is financiële schade voor gebruikers.</v>
      </c>
      <c r="AG262" s="109" t="str">
        <f>INDEX('4c. Resultaat stap 3'!Q:Q,MATCH($K262,'4c. Resultaat stap 3'!T:T,0))</f>
        <v>Gemiddeld</v>
      </c>
      <c r="AH262" s="109">
        <f t="shared" si="14"/>
        <v>0</v>
      </c>
      <c r="AI262" s="109" t="str">
        <f t="shared" si="15"/>
        <v>Niet kritiek</v>
      </c>
      <c r="AJ262" s="109" t="s">
        <v>198</v>
      </c>
      <c r="AK262" s="109"/>
      <c r="AL262" s="109" t="s">
        <v>2250</v>
      </c>
      <c r="AM262" s="109"/>
      <c r="AN262" s="109"/>
    </row>
    <row r="263" spans="1:40" ht="135" x14ac:dyDescent="0.25">
      <c r="A263" s="109" t="s">
        <v>85</v>
      </c>
      <c r="B263" s="109" t="s">
        <v>120</v>
      </c>
      <c r="C263" s="109" t="s">
        <v>126</v>
      </c>
      <c r="D263" s="109">
        <v>749</v>
      </c>
      <c r="E263" s="109" t="s">
        <v>892</v>
      </c>
      <c r="F263" s="109" t="s">
        <v>2256</v>
      </c>
      <c r="G263" s="79" t="s">
        <v>141</v>
      </c>
      <c r="H263" s="110" t="str">
        <f>INDEX('4a. Resultaat stap 1'!E:E,MATCH($J263,'4a. Resultaat stap 1'!I:I,0))</f>
        <v>Nee</v>
      </c>
      <c r="I263" s="110" t="e">
        <f>INDEX(Datavalidatie!$L$2:$L$28,MATCH(Table325[[#This Row],[CATEGORIE_DOMEIN_GROEP]],Datavalidatie!$K$2:$K$28,0))</f>
        <v>#N/A</v>
      </c>
      <c r="J263" s="110" t="str">
        <f t="shared" ref="J263:J326" si="16">A263&amp;"_"&amp;B263&amp;"_"&amp;C263</f>
        <v>Ondersteunend proces_Personeel en organisatie_Personeelsbeheer: Personeelsadministratie</v>
      </c>
      <c r="K263" s="110" t="str">
        <f t="shared" ref="K263:K326" si="17">A263&amp;"_"&amp;B263&amp;"_"&amp;C263&amp;"_"&amp;E263</f>
        <v>Ondersteunend proces_Personeel en organisatie_Personeelsbeheer: Personeelsadministratie_Bijhouden van het personeelsregister</v>
      </c>
      <c r="L263" s="109" t="str">
        <f>INDEX('4b. Resultaat stap 2'!E:E,MATCH($J263,'4b. Resultaat stap 2'!R:R,0))</f>
        <v>Groot</v>
      </c>
      <c r="M263" s="109" t="str">
        <f>INDEX('4b. Resultaat stap 2'!$F:$F,MATCH(J263,'4b. Resultaat stap 2'!$R:$R,0))</f>
        <v>Directe impact op personeelsadministratie en payroll, met ernstige financiële gevolgen bij problemen.</v>
      </c>
      <c r="N263" s="109" t="str">
        <f>INDEX('4b. Resultaat stap 2'!G:G,MATCH($J263,'4b. Resultaat stap 2'!R:R,0))</f>
        <v>Kritiek</v>
      </c>
      <c r="O263" s="109" t="str">
        <f>INDEX('4b. Resultaat stap 2'!H:H,MATCH($J263,'4b. Resultaat stap 2'!R:R,0))</f>
        <v>De onbeschikbaarheid, lekkage of aanpassing van informatie heeft een zeer ernstige impact op de reputatie van het lokaal bestuur. Dit zal een continue negatieve berichtgeving in de pers met zich meebrengen (er heerst een 'schandaalsfeer').</v>
      </c>
      <c r="P263" s="109" t="str">
        <f>INDEX('4b. Resultaat stap 2'!I:I,MATCH($J263,'4b. Resultaat stap 2'!R:R,0))</f>
        <v>Kritiek</v>
      </c>
      <c r="Q263" s="109" t="str">
        <f>INDEX('4b. Resultaat stap 2'!J:J,MATCH($J263,'4b. Resultaat stap 2'!R:R,0))</f>
        <v>De onbeschikbaarheid, lekkage of aanpassing van informatie kan leiden tot zeer ernstige juridische gevolgen zoals juridische vervolging.</v>
      </c>
      <c r="R263" s="109" t="str">
        <f>INDEX('4b. Resultaat stap 2'!K:K,MATCH($J263,'4b. Resultaat stap 2'!R:R,0))</f>
        <v>Kritiek</v>
      </c>
      <c r="S263" s="109" t="str">
        <f>INDEX('4b. Resultaat stap 2'!L:L,MATCH($J263,'4b. Resultaat stap 2'!R:R,0))</f>
        <v>De onbeschikbaarheid, lekkage of aanpassing van informatie veroorzaakt een zeer ernstige verstoring van de dienstverlening. Het proces kan maximaal 24 uur onbeschikbaar zijn zonder gevolgen voor de dienstverlening.</v>
      </c>
      <c r="T263" s="109" t="str">
        <f>INDEX('4b. Resultaat stap 2'!M:M,MATCH($J263,'4b. Resultaat stap 2'!R:R,0))</f>
        <v>Gemiddeld</v>
      </c>
      <c r="U263" s="109" t="str">
        <f>INDEX('4b. Resultaat stap 2'!N:N,MATCH($J263,'4b. Resultaat stap 2'!R:R,0))</f>
        <v>De onbeschikbaarheid of incorrectheid van informatie kan aanzienlijke impact hebben op personeelsadministratie, met financiële schade voor gebruikers.</v>
      </c>
      <c r="V263" s="109" t="str">
        <f>INDEX('4b. Resultaat stap 2'!O:O,MATCH($J263,'4b. Resultaat stap 2'!R:R,0))</f>
        <v>Kritiek</v>
      </c>
      <c r="W263" s="109" t="str">
        <f>INDEX('4c. Resultaat stap 3'!G:G,MATCH($K263,'4c. Resultaat stap 3'!T:T,0))</f>
        <v>Groot</v>
      </c>
      <c r="X263" s="109" t="str">
        <f>INDEX('4c. Resultaat stap 3'!H:H,MATCH($K263,'4c. Resultaat stap 3'!T:T,0))</f>
        <v>Het bijhouden van het personeelsregister is essentieel voor de naleving van wet- en regelgeving en personeelsbeheer. Problemen met informatie kunnen leiden tot ernstige financiële gevolgen, zoals juridische kosten, boetes en verlies van vertrouwen, met financiële schade van 15-20% van de jaaromzet.</v>
      </c>
      <c r="Y263" s="109" t="str">
        <f>INDEX('4c. Resultaat stap 3'!I:I,MATCH($K263,'4c. Resultaat stap 3'!T:T,0))</f>
        <v>Kritiek</v>
      </c>
      <c r="Z263" s="109" t="str">
        <f>INDEX('4c. Resultaat stap 3'!J:J,MATCH($K263,'4c. Resultaat stap 3'!T:T,0))</f>
        <v>Problemen met beschikbaarheid, betrouwbaarheid of integriteit van informatie kunnen leiden tot zeer ernstige reputatieschade, resulterend in continue negatieve berichtgeving. Dit proces is cruciaal voor de nauwkeurigheid en integriteit van personeelsgegevens.</v>
      </c>
      <c r="AA263" s="109" t="str">
        <f>INDEX('4c. Resultaat stap 3'!K:K,MATCH($K263,'4c. Resultaat stap 3'!T:T,0))</f>
        <v>Kritiek</v>
      </c>
      <c r="AB263" s="109" t="str">
        <f>INDEX('4c. Resultaat stap 3'!L:L,MATCH($K263,'4c. Resultaat stap 3'!T:T,0))</f>
        <v>De onbeschikbaarheid, lekkage of aanpassing van informatie kan leiden tot zeer ernstige juridische gevolgen zoals juridische vervolging, gezien het belang van correcte informatie voor het bijhouden van het personeelsregister en naleving van wettelijke vereisten.</v>
      </c>
      <c r="AC263" s="109" t="str">
        <f>INDEX('4c. Resultaat stap 3'!M:M,MATCH($K263,'4c. Resultaat stap 3'!T:T,0))</f>
        <v>Groot</v>
      </c>
      <c r="AD263" s="109" t="str">
        <f>INDEX('4c. Resultaat stap 3'!N:N,MATCH($K263,'4c. Resultaat stap 3'!T:T,0))</f>
        <v>De onbeschikbaarheid, lekkage of aanpassing van informatie kan leiden tot ernstige verstoringen in het bijhouden van het personeelsregister, wat directe negatieve gevolgen heeft voor de naleving van wettelijke verplichtingen en de operationele continuïteit van de organisatie.</v>
      </c>
      <c r="AE263" s="109" t="str">
        <f>INDEX('4c. Resultaat stap 3'!O:O,MATCH($K263,'4c. Resultaat stap 3'!T:T,0))</f>
        <v>Gemiddeld</v>
      </c>
      <c r="AF263" s="109" t="str">
        <f>INDEX('4c. Resultaat stap 3'!P:P,MATCH($K263,'4c. Resultaat stap 3'!T:T,0))</f>
        <v>De onbeschikbaarheid, lekkage of aanpassing van informatie in dit proces kan leiden tot aanzienlijke verstoringen in het bijhouden van het personeelsregister, waarbij tot 50% van de gebruikers (personeel) wordt geïmpacteerd. Er is financiële schade voor gebruikers.</v>
      </c>
      <c r="AG263" s="109" t="str">
        <f>INDEX('4c. Resultaat stap 3'!Q:Q,MATCH($K263,'4c. Resultaat stap 3'!T:T,0))</f>
        <v>Kritiek</v>
      </c>
      <c r="AH263" s="109">
        <f t="shared" ref="AH263:AH326" si="18">COUNTIF($W263:$AF263,"Kritiek")</f>
        <v>2</v>
      </c>
      <c r="AI263" s="109" t="str">
        <f t="shared" ref="AI263:AI326" si="19">IFERROR(IF($AG263="Kritiek", "Kritiek", "Niet kritiek"),"Niet kritiek")</f>
        <v>Kritiek</v>
      </c>
      <c r="AJ263" s="109" t="s">
        <v>198</v>
      </c>
      <c r="AK263" s="109"/>
      <c r="AL263" s="109" t="s">
        <v>2250</v>
      </c>
      <c r="AM263" s="109"/>
      <c r="AN263" s="109"/>
    </row>
    <row r="264" spans="1:40" ht="150" x14ac:dyDescent="0.25">
      <c r="A264" s="109" t="s">
        <v>85</v>
      </c>
      <c r="B264" s="109" t="s">
        <v>120</v>
      </c>
      <c r="C264" s="109" t="s">
        <v>126</v>
      </c>
      <c r="D264" s="109">
        <v>764</v>
      </c>
      <c r="E264" s="109" t="s">
        <v>768</v>
      </c>
      <c r="F264" s="109" t="s">
        <v>2256</v>
      </c>
      <c r="G264" s="79" t="s">
        <v>141</v>
      </c>
      <c r="H264" s="110" t="str">
        <f>INDEX('4a. Resultaat stap 1'!E:E,MATCH($J264,'4a. Resultaat stap 1'!I:I,0))</f>
        <v>Nee</v>
      </c>
      <c r="I264" s="110" t="e">
        <f>INDEX(Datavalidatie!$L$2:$L$28,MATCH(Table325[[#This Row],[CATEGORIE_DOMEIN_GROEP]],Datavalidatie!$K$2:$K$28,0))</f>
        <v>#N/A</v>
      </c>
      <c r="J264" s="110" t="str">
        <f t="shared" si="16"/>
        <v>Ondersteunend proces_Personeel en organisatie_Personeelsbeheer: Personeelsadministratie</v>
      </c>
      <c r="K264" s="110" t="str">
        <f t="shared" si="17"/>
        <v>Ondersteunend proces_Personeel en organisatie_Personeelsbeheer: Personeelsadministratie_Organiseren van toepassing van algemene (primaire) arbeidsvoorwaarden</v>
      </c>
      <c r="L264" s="109" t="str">
        <f>INDEX('4b. Resultaat stap 2'!E:E,MATCH($J264,'4b. Resultaat stap 2'!R:R,0))</f>
        <v>Groot</v>
      </c>
      <c r="M264" s="109" t="str">
        <f>INDEX('4b. Resultaat stap 2'!$F:$F,MATCH(J264,'4b. Resultaat stap 2'!$R:$R,0))</f>
        <v>Directe impact op personeelsadministratie en payroll, met ernstige financiële gevolgen bij problemen.</v>
      </c>
      <c r="N264" s="109" t="str">
        <f>INDEX('4b. Resultaat stap 2'!G:G,MATCH($J264,'4b. Resultaat stap 2'!R:R,0))</f>
        <v>Kritiek</v>
      </c>
      <c r="O264" s="109" t="str">
        <f>INDEX('4b. Resultaat stap 2'!H:H,MATCH($J264,'4b. Resultaat stap 2'!R:R,0))</f>
        <v>De onbeschikbaarheid, lekkage of aanpassing van informatie heeft een zeer ernstige impact op de reputatie van het lokaal bestuur. Dit zal een continue negatieve berichtgeving in de pers met zich meebrengen (er heerst een 'schandaalsfeer').</v>
      </c>
      <c r="P264" s="109" t="str">
        <f>INDEX('4b. Resultaat stap 2'!I:I,MATCH($J264,'4b. Resultaat stap 2'!R:R,0))</f>
        <v>Kritiek</v>
      </c>
      <c r="Q264" s="109" t="str">
        <f>INDEX('4b. Resultaat stap 2'!J:J,MATCH($J264,'4b. Resultaat stap 2'!R:R,0))</f>
        <v>De onbeschikbaarheid, lekkage of aanpassing van informatie kan leiden tot zeer ernstige juridische gevolgen zoals juridische vervolging.</v>
      </c>
      <c r="R264" s="109" t="str">
        <f>INDEX('4b. Resultaat stap 2'!K:K,MATCH($J264,'4b. Resultaat stap 2'!R:R,0))</f>
        <v>Kritiek</v>
      </c>
      <c r="S264" s="109" t="str">
        <f>INDEX('4b. Resultaat stap 2'!L:L,MATCH($J264,'4b. Resultaat stap 2'!R:R,0))</f>
        <v>De onbeschikbaarheid, lekkage of aanpassing van informatie veroorzaakt een zeer ernstige verstoring van de dienstverlening. Het proces kan maximaal 24 uur onbeschikbaar zijn zonder gevolgen voor de dienstverlening.</v>
      </c>
      <c r="T264" s="109" t="str">
        <f>INDEX('4b. Resultaat stap 2'!M:M,MATCH($J264,'4b. Resultaat stap 2'!R:R,0))</f>
        <v>Gemiddeld</v>
      </c>
      <c r="U264" s="109" t="str">
        <f>INDEX('4b. Resultaat stap 2'!N:N,MATCH($J264,'4b. Resultaat stap 2'!R:R,0))</f>
        <v>De onbeschikbaarheid of incorrectheid van informatie kan aanzienlijke impact hebben op personeelsadministratie, met financiële schade voor gebruikers.</v>
      </c>
      <c r="V264" s="109" t="str">
        <f>INDEX('4b. Resultaat stap 2'!O:O,MATCH($J264,'4b. Resultaat stap 2'!R:R,0))</f>
        <v>Kritiek</v>
      </c>
      <c r="W264" s="109" t="str">
        <f>INDEX('4c. Resultaat stap 3'!G:G,MATCH($K264,'4c. Resultaat stap 3'!T:T,0))</f>
        <v>Groot</v>
      </c>
      <c r="X264" s="109" t="str">
        <f>INDEX('4c. Resultaat stap 3'!H:H,MATCH($K264,'4c. Resultaat stap 3'!T:T,0))</f>
        <v>Het organiseren van de toepassing van algemene arbeidsvoorwaarden is belangrijk voor de naleving van arbeidsrechtelijke verplichtingen. Problemen met informatie kunnen leiden tot ernstige financiële gevolgen, zoals juridische kosten, boetes en verlies van vertrouwen, met financiële schade van 15-20% van de jaaromzet.</v>
      </c>
      <c r="Y264" s="109" t="str">
        <f>INDEX('4c. Resultaat stap 3'!I:I,MATCH($K264,'4c. Resultaat stap 3'!T:T,0))</f>
        <v>Groot</v>
      </c>
      <c r="Z264" s="109" t="str">
        <f>INDEX('4c. Resultaat stap 3'!J:J,MATCH($K264,'4c. Resultaat stap 3'!T:T,0))</f>
        <v>Problemen met beschikbaarheid, betrouwbaarheid of integriteit van informatie kunnen leiden tot ernstige reputatieschade, resulterend in enkele dagen negatieve berichtgeving. Dit proces is belangrijk voor de naleving van arbeidsvoorwaarden en het welzijn van medewerkers.</v>
      </c>
      <c r="AA264" s="109" t="str">
        <f>INDEX('4c. Resultaat stap 3'!K:K,MATCH($K264,'4c. Resultaat stap 3'!T:T,0))</f>
        <v>Kritiek</v>
      </c>
      <c r="AB264" s="109" t="str">
        <f>INDEX('4c. Resultaat stap 3'!L:L,MATCH($K264,'4c. Resultaat stap 3'!T:T,0))</f>
        <v>De onbeschikbaarheid, lekkage of aanpassing van informatie kan leiden tot zeer ernstige juridische gevolgen zoals juridische vervolging, gezien het belang van correcte informatie voor het organiseren van de toepassing van algemene arbeidsvoorwaarden en naleving van wettelijke vereisten.</v>
      </c>
      <c r="AC264" s="109" t="str">
        <f>INDEX('4c. Resultaat stap 3'!M:M,MATCH($K264,'4c. Resultaat stap 3'!T:T,0))</f>
        <v>Groot</v>
      </c>
      <c r="AD264" s="109" t="str">
        <f>INDEX('4c. Resultaat stap 3'!N:N,MATCH($K264,'4c. Resultaat stap 3'!T:T,0))</f>
        <v>De onbeschikbaarheid, lekkage of aanpassing van informatie kan leiden tot ernstige verstoringen in de organisatie van primaire arbeidsvoorwaarden, wat directe negatieve gevolgen heeft voor de personeelsmotivatie en operationele continuïteit van de organisatie.</v>
      </c>
      <c r="AE264" s="109" t="str">
        <f>INDEX('4c. Resultaat stap 3'!O:O,MATCH($K264,'4c. Resultaat stap 3'!T:T,0))</f>
        <v>Gemiddeld</v>
      </c>
      <c r="AF264" s="109" t="str">
        <f>INDEX('4c. Resultaat stap 3'!P:P,MATCH($K264,'4c. Resultaat stap 3'!T:T,0))</f>
        <v>De onbeschikbaarheid, lekkage of aanpassing van informatie in dit proces kan leiden tot aanzienlijke verstoringen in de toepassing van algemene arbeidsvoorwaarden, waarbij tot 50% van de gebruikers (personeel) wordt geïmpacteerd. Er is financiële schade voor gebruikers.</v>
      </c>
      <c r="AG264" s="109" t="str">
        <f>INDEX('4c. Resultaat stap 3'!Q:Q,MATCH($K264,'4c. Resultaat stap 3'!T:T,0))</f>
        <v>Kritiek</v>
      </c>
      <c r="AH264" s="109">
        <f t="shared" si="18"/>
        <v>1</v>
      </c>
      <c r="AI264" s="109" t="str">
        <f t="shared" si="19"/>
        <v>Kritiek</v>
      </c>
      <c r="AJ264" s="109" t="s">
        <v>198</v>
      </c>
      <c r="AK264" s="109"/>
      <c r="AL264" s="109" t="s">
        <v>2250</v>
      </c>
      <c r="AM264" s="109"/>
      <c r="AN264" s="109"/>
    </row>
    <row r="265" spans="1:40" ht="135" x14ac:dyDescent="0.25">
      <c r="A265" s="109" t="s">
        <v>85</v>
      </c>
      <c r="B265" s="109" t="s">
        <v>120</v>
      </c>
      <c r="C265" s="109" t="s">
        <v>126</v>
      </c>
      <c r="D265" s="109">
        <v>750</v>
      </c>
      <c r="E265" s="109" t="s">
        <v>893</v>
      </c>
      <c r="F265" s="109" t="s">
        <v>2256</v>
      </c>
      <c r="G265" s="79" t="s">
        <v>141</v>
      </c>
      <c r="H265" s="110" t="str">
        <f>INDEX('4a. Resultaat stap 1'!E:E,MATCH($J265,'4a. Resultaat stap 1'!I:I,0))</f>
        <v>Nee</v>
      </c>
      <c r="I265" s="110" t="e">
        <f>INDEX(Datavalidatie!$L$2:$L$28,MATCH(Table325[[#This Row],[CATEGORIE_DOMEIN_GROEP]],Datavalidatie!$K$2:$K$28,0))</f>
        <v>#N/A</v>
      </c>
      <c r="J265" s="110" t="str">
        <f t="shared" si="16"/>
        <v>Ondersteunend proces_Personeel en organisatie_Personeelsbeheer: Personeelsadministratie</v>
      </c>
      <c r="K265" s="110" t="str">
        <f t="shared" si="17"/>
        <v>Ondersteunend proces_Personeel en organisatie_Personeelsbeheer: Personeelsadministratie_Organiseren van bijkomende (secundaire) arbeidsvoorwaarden</v>
      </c>
      <c r="L265" s="109" t="str">
        <f>INDEX('4b. Resultaat stap 2'!E:E,MATCH($J265,'4b. Resultaat stap 2'!R:R,0))</f>
        <v>Groot</v>
      </c>
      <c r="M265" s="109" t="str">
        <f>INDEX('4b. Resultaat stap 2'!$F:$F,MATCH(J265,'4b. Resultaat stap 2'!$R:$R,0))</f>
        <v>Directe impact op personeelsadministratie en payroll, met ernstige financiële gevolgen bij problemen.</v>
      </c>
      <c r="N265" s="109" t="str">
        <f>INDEX('4b. Resultaat stap 2'!G:G,MATCH($J265,'4b. Resultaat stap 2'!R:R,0))</f>
        <v>Kritiek</v>
      </c>
      <c r="O265" s="109" t="str">
        <f>INDEX('4b. Resultaat stap 2'!H:H,MATCH($J265,'4b. Resultaat stap 2'!R:R,0))</f>
        <v>De onbeschikbaarheid, lekkage of aanpassing van informatie heeft een zeer ernstige impact op de reputatie van het lokaal bestuur. Dit zal een continue negatieve berichtgeving in de pers met zich meebrengen (er heerst een 'schandaalsfeer').</v>
      </c>
      <c r="P265" s="109" t="str">
        <f>INDEX('4b. Resultaat stap 2'!I:I,MATCH($J265,'4b. Resultaat stap 2'!R:R,0))</f>
        <v>Kritiek</v>
      </c>
      <c r="Q265" s="109" t="str">
        <f>INDEX('4b. Resultaat stap 2'!J:J,MATCH($J265,'4b. Resultaat stap 2'!R:R,0))</f>
        <v>De onbeschikbaarheid, lekkage of aanpassing van informatie kan leiden tot zeer ernstige juridische gevolgen zoals juridische vervolging.</v>
      </c>
      <c r="R265" s="109" t="str">
        <f>INDEX('4b. Resultaat stap 2'!K:K,MATCH($J265,'4b. Resultaat stap 2'!R:R,0))</f>
        <v>Kritiek</v>
      </c>
      <c r="S265" s="109" t="str">
        <f>INDEX('4b. Resultaat stap 2'!L:L,MATCH($J265,'4b. Resultaat stap 2'!R:R,0))</f>
        <v>De onbeschikbaarheid, lekkage of aanpassing van informatie veroorzaakt een zeer ernstige verstoring van de dienstverlening. Het proces kan maximaal 24 uur onbeschikbaar zijn zonder gevolgen voor de dienstverlening.</v>
      </c>
      <c r="T265" s="109" t="str">
        <f>INDEX('4b. Resultaat stap 2'!M:M,MATCH($J265,'4b. Resultaat stap 2'!R:R,0))</f>
        <v>Gemiddeld</v>
      </c>
      <c r="U265" s="109" t="str">
        <f>INDEX('4b. Resultaat stap 2'!N:N,MATCH($J265,'4b. Resultaat stap 2'!R:R,0))</f>
        <v>De onbeschikbaarheid of incorrectheid van informatie kan aanzienlijke impact hebben op personeelsadministratie, met financiële schade voor gebruikers.</v>
      </c>
      <c r="V265" s="109" t="str">
        <f>INDEX('4b. Resultaat stap 2'!O:O,MATCH($J265,'4b. Resultaat stap 2'!R:R,0))</f>
        <v>Kritiek</v>
      </c>
      <c r="W265" s="109" t="str">
        <f>INDEX('4c. Resultaat stap 3'!G:G,MATCH($K265,'4c. Resultaat stap 3'!T:T,0))</f>
        <v>Gemiddeld</v>
      </c>
      <c r="X265" s="109" t="str">
        <f>INDEX('4c. Resultaat stap 3'!H:H,MATCH($K265,'4c. Resultaat stap 3'!T:T,0))</f>
        <v>Het organiseren van bijkomende arbeidsvoorwaarden is belangrijk voor het welzijn en de motivatie van medewerkers. Problemen met informatie kunnen leiden tot aanzienlijke financiële gevolgen, zoals administratieve kosten en vertragingen, met financiële schade van 10-15% van de jaaromzet.</v>
      </c>
      <c r="Y265" s="109" t="str">
        <f>INDEX('4c. Resultaat stap 3'!I:I,MATCH($K265,'4c. Resultaat stap 3'!T:T,0))</f>
        <v>Groot</v>
      </c>
      <c r="Z265" s="109" t="str">
        <f>INDEX('4c. Resultaat stap 3'!J:J,MATCH($K265,'4c. Resultaat stap 3'!T:T,0))</f>
        <v>Problemen met beschikbaarheid, betrouwbaarheid of integriteit van informatie kunnen leiden tot ernstige reputatieschade, resulterend in enkele dagen negatieve berichtgeving. Dit proces is belangrijk voor de naleving van secundaire arbeidsvoorwaarden en het welzijn van medewerkers.</v>
      </c>
      <c r="AA265" s="109" t="str">
        <f>INDEX('4c. Resultaat stap 3'!K:K,MATCH($K265,'4c. Resultaat stap 3'!T:T,0))</f>
        <v>Kritiek</v>
      </c>
      <c r="AB265" s="109" t="str">
        <f>INDEX('4c. Resultaat stap 3'!L:L,MATCH($K265,'4c. Resultaat stap 3'!T:T,0))</f>
        <v>De onbeschikbaarheid, lekkage of aanpassing van informatie kan leiden tot zeer ernstige juridische gevolgen zoals juridische vervolging, gezien het belang van correcte informatie voor het organiseren van bijkomende arbeidsvoorwaarden en naleving van wettelijke vereisten.</v>
      </c>
      <c r="AC265" s="109" t="str">
        <f>INDEX('4c. Resultaat stap 3'!M:M,MATCH($K265,'4c. Resultaat stap 3'!T:T,0))</f>
        <v>Groot</v>
      </c>
      <c r="AD265" s="109" t="str">
        <f>INDEX('4c. Resultaat stap 3'!N:N,MATCH($K265,'4c. Resultaat stap 3'!T:T,0))</f>
        <v>De onbeschikbaarheid, lekkage of aanpassing van informatie kan leiden tot ernstige verstoringen in de organisatie van secundaire arbeidsvoorwaarden, wat directe negatieve gevolgen heeft voor de personeelsmotivatie en operationele continuïteit van de organisatie.</v>
      </c>
      <c r="AE265" s="109" t="str">
        <f>INDEX('4c. Resultaat stap 3'!O:O,MATCH($K265,'4c. Resultaat stap 3'!T:T,0))</f>
        <v>Gemiddeld</v>
      </c>
      <c r="AF265" s="109" t="str">
        <f>INDEX('4c. Resultaat stap 3'!P:P,MATCH($K265,'4c. Resultaat stap 3'!T:T,0))</f>
        <v>De onbeschikbaarheid, lekkage of aanpassing van informatie in dit proces kan leiden tot aanzienlijke verstoringen in de organisatie van bijkomende arbeidsvoorwaarden, waarbij tot 50% van de gebruikers (personeel) wordt geïmpacteerd. Er is financiële schade voor gebruikers.</v>
      </c>
      <c r="AG265" s="109" t="str">
        <f>INDEX('4c. Resultaat stap 3'!Q:Q,MATCH($K265,'4c. Resultaat stap 3'!T:T,0))</f>
        <v>Kritiek</v>
      </c>
      <c r="AH265" s="109">
        <f t="shared" si="18"/>
        <v>1</v>
      </c>
      <c r="AI265" s="109" t="str">
        <f t="shared" si="19"/>
        <v>Kritiek</v>
      </c>
      <c r="AJ265" s="109" t="s">
        <v>198</v>
      </c>
      <c r="AK265" s="109"/>
      <c r="AL265" s="109" t="s">
        <v>2250</v>
      </c>
      <c r="AM265" s="109"/>
      <c r="AN265" s="109"/>
    </row>
    <row r="266" spans="1:40" ht="150" x14ac:dyDescent="0.25">
      <c r="A266" s="109" t="s">
        <v>85</v>
      </c>
      <c r="B266" s="109" t="s">
        <v>120</v>
      </c>
      <c r="C266" s="109" t="s">
        <v>126</v>
      </c>
      <c r="D266" s="109">
        <v>611</v>
      </c>
      <c r="E266" s="109" t="s">
        <v>769</v>
      </c>
      <c r="F266" s="109" t="s">
        <v>2256</v>
      </c>
      <c r="G266" s="79" t="s">
        <v>139</v>
      </c>
      <c r="H266" s="110" t="str">
        <f>INDEX('4a. Resultaat stap 1'!E:E,MATCH($J266,'4a. Resultaat stap 1'!I:I,0))</f>
        <v>Nee</v>
      </c>
      <c r="I266" s="110" t="e">
        <f>INDEX(Datavalidatie!$L$2:$L$28,MATCH(Table325[[#This Row],[CATEGORIE_DOMEIN_GROEP]],Datavalidatie!$K$2:$K$28,0))</f>
        <v>#N/A</v>
      </c>
      <c r="J266" s="110" t="str">
        <f t="shared" si="16"/>
        <v>Ondersteunend proces_Personeel en organisatie_Personeelsbeheer: Personeelsadministratie</v>
      </c>
      <c r="K266" s="110" t="str">
        <f t="shared" si="17"/>
        <v>Ondersteunend proces_Personeel en organisatie_Personeelsbeheer: Personeelsadministratie_Beheren van (reguliere) personeelscontracten en statutaire benoemingen</v>
      </c>
      <c r="L266" s="109" t="str">
        <f>INDEX('4b. Resultaat stap 2'!E:E,MATCH($J266,'4b. Resultaat stap 2'!R:R,0))</f>
        <v>Groot</v>
      </c>
      <c r="M266" s="109" t="str">
        <f>INDEX('4b. Resultaat stap 2'!$F:$F,MATCH(J266,'4b. Resultaat stap 2'!$R:$R,0))</f>
        <v>Directe impact op personeelsadministratie en payroll, met ernstige financiële gevolgen bij problemen.</v>
      </c>
      <c r="N266" s="109" t="str">
        <f>INDEX('4b. Resultaat stap 2'!G:G,MATCH($J266,'4b. Resultaat stap 2'!R:R,0))</f>
        <v>Kritiek</v>
      </c>
      <c r="O266" s="109" t="str">
        <f>INDEX('4b. Resultaat stap 2'!H:H,MATCH($J266,'4b. Resultaat stap 2'!R:R,0))</f>
        <v>De onbeschikbaarheid, lekkage of aanpassing van informatie heeft een zeer ernstige impact op de reputatie van het lokaal bestuur. Dit zal een continue negatieve berichtgeving in de pers met zich meebrengen (er heerst een 'schandaalsfeer').</v>
      </c>
      <c r="P266" s="109" t="str">
        <f>INDEX('4b. Resultaat stap 2'!I:I,MATCH($J266,'4b. Resultaat stap 2'!R:R,0))</f>
        <v>Kritiek</v>
      </c>
      <c r="Q266" s="109" t="str">
        <f>INDEX('4b. Resultaat stap 2'!J:J,MATCH($J266,'4b. Resultaat stap 2'!R:R,0))</f>
        <v>De onbeschikbaarheid, lekkage of aanpassing van informatie kan leiden tot zeer ernstige juridische gevolgen zoals juridische vervolging.</v>
      </c>
      <c r="R266" s="109" t="str">
        <f>INDEX('4b. Resultaat stap 2'!K:K,MATCH($J266,'4b. Resultaat stap 2'!R:R,0))</f>
        <v>Kritiek</v>
      </c>
      <c r="S266" s="109" t="str">
        <f>INDEX('4b. Resultaat stap 2'!L:L,MATCH($J266,'4b. Resultaat stap 2'!R:R,0))</f>
        <v>De onbeschikbaarheid, lekkage of aanpassing van informatie veroorzaakt een zeer ernstige verstoring van de dienstverlening. Het proces kan maximaal 24 uur onbeschikbaar zijn zonder gevolgen voor de dienstverlening.</v>
      </c>
      <c r="T266" s="109" t="str">
        <f>INDEX('4b. Resultaat stap 2'!M:M,MATCH($J266,'4b. Resultaat stap 2'!R:R,0))</f>
        <v>Gemiddeld</v>
      </c>
      <c r="U266" s="109" t="str">
        <f>INDEX('4b. Resultaat stap 2'!N:N,MATCH($J266,'4b. Resultaat stap 2'!R:R,0))</f>
        <v>De onbeschikbaarheid of incorrectheid van informatie kan aanzienlijke impact hebben op personeelsadministratie, met financiële schade voor gebruikers.</v>
      </c>
      <c r="V266" s="109" t="str">
        <f>INDEX('4b. Resultaat stap 2'!O:O,MATCH($J266,'4b. Resultaat stap 2'!R:R,0))</f>
        <v>Kritiek</v>
      </c>
      <c r="W266" s="109" t="str">
        <f>INDEX('4c. Resultaat stap 3'!G:G,MATCH($K266,'4c. Resultaat stap 3'!T:T,0))</f>
        <v>Groot</v>
      </c>
      <c r="X266" s="109" t="str">
        <f>INDEX('4c. Resultaat stap 3'!H:H,MATCH($K266,'4c. Resultaat stap 3'!T:T,0))</f>
        <v>Het beheren van personeelscontracten en statutaire benoemingen is essentieel voor de naleving van arbeidsrechtelijke verplichtingen. Problemen met informatie kunnen leiden tot ernstige financiële gevolgen, zoals juridische kosten, boetes en verlies van vertrouwen, met financiële schade van 15-20% van de jaaromzet.</v>
      </c>
      <c r="Y266" s="109" t="str">
        <f>INDEX('4c. Resultaat stap 3'!I:I,MATCH($K266,'4c. Resultaat stap 3'!T:T,0))</f>
        <v>Groot</v>
      </c>
      <c r="Z266" s="109" t="str">
        <f>INDEX('4c. Resultaat stap 3'!J:J,MATCH($K266,'4c. Resultaat stap 3'!T:T,0))</f>
        <v>Problemen met beschikbaarheid, betrouwbaarheid of integriteit van informatie kunnen leiden tot ernstige reputatieschade, resulterend in enkele dagen van negatieve berichtgeving. Dit proces is van belang voor de juridische en operationele stabiliteit van het personeelsbeheer.</v>
      </c>
      <c r="AA266" s="109" t="str">
        <f>INDEX('4c. Resultaat stap 3'!K:K,MATCH($K266,'4c. Resultaat stap 3'!T:T,0))</f>
        <v>Kritiek</v>
      </c>
      <c r="AB266" s="109" t="str">
        <f>INDEX('4c. Resultaat stap 3'!L:L,MATCH($K266,'4c. Resultaat stap 3'!T:T,0))</f>
        <v>De onbeschikbaarheid, lekkage of aanpassing van informatie kan leiden tot zeer ernstige juridische gevolgen zoals juridische vervolging, gezien het belang van correcte informatie voor het beheren van personeelscontracten en statutaire benoemingen en naleving van wettelijke vereisten.</v>
      </c>
      <c r="AC266" s="109" t="str">
        <f>INDEX('4c. Resultaat stap 3'!M:M,MATCH($K266,'4c. Resultaat stap 3'!T:T,0))</f>
        <v>Groot</v>
      </c>
      <c r="AD266" s="109" t="str">
        <f>INDEX('4c. Resultaat stap 3'!N:N,MATCH($K266,'4c. Resultaat stap 3'!T:T,0))</f>
        <v>De onbeschikbaarheid, lekkage of aanpassing van informatie kan leiden tot ernstige verstoringen in het beheer van personeelscontracten en statutaire benoemingen, wat directe negatieve gevolgen heeft voor de juridische en operationele continuïteit van de organisatie.</v>
      </c>
      <c r="AE266" s="109" t="str">
        <f>INDEX('4c. Resultaat stap 3'!O:O,MATCH($K266,'4c. Resultaat stap 3'!T:T,0))</f>
        <v>Gemiddeld</v>
      </c>
      <c r="AF266" s="109" t="str">
        <f>INDEX('4c. Resultaat stap 3'!P:P,MATCH($K266,'4c. Resultaat stap 3'!T:T,0))</f>
        <v>De onbeschikbaarheid, lekkage of aanpassing van informatie in dit proces kan leiden tot aanzienlijke verstoringen in het beheer van personeelscontracten en statutaire benoemingen, waarbij tot 50% van de gebruikers (personeel) wordt geïmpacteerd. Er is financiële schade voor gebruikers.</v>
      </c>
      <c r="AG266" s="109" t="str">
        <f>INDEX('4c. Resultaat stap 3'!Q:Q,MATCH($K266,'4c. Resultaat stap 3'!T:T,0))</f>
        <v>Kritiek</v>
      </c>
      <c r="AH266" s="109">
        <f t="shared" si="18"/>
        <v>1</v>
      </c>
      <c r="AI266" s="109" t="str">
        <f t="shared" si="19"/>
        <v>Kritiek</v>
      </c>
      <c r="AJ266" s="109" t="s">
        <v>198</v>
      </c>
      <c r="AK266" s="109"/>
      <c r="AL266" s="109" t="s">
        <v>2250</v>
      </c>
      <c r="AM266" s="109"/>
      <c r="AN266" s="109"/>
    </row>
    <row r="267" spans="1:40" ht="135" x14ac:dyDescent="0.25">
      <c r="A267" s="109" t="s">
        <v>85</v>
      </c>
      <c r="B267" s="109" t="s">
        <v>120</v>
      </c>
      <c r="C267" s="109" t="s">
        <v>126</v>
      </c>
      <c r="D267" s="109">
        <v>616</v>
      </c>
      <c r="E267" s="109" t="s">
        <v>894</v>
      </c>
      <c r="F267" s="109" t="s">
        <v>2256</v>
      </c>
      <c r="G267" s="79" t="s">
        <v>139</v>
      </c>
      <c r="H267" s="110" t="str">
        <f>INDEX('4a. Resultaat stap 1'!E:E,MATCH($J267,'4a. Resultaat stap 1'!I:I,0))</f>
        <v>Nee</v>
      </c>
      <c r="I267" s="110" t="e">
        <f>INDEX(Datavalidatie!$L$2:$L$28,MATCH(Table325[[#This Row],[CATEGORIE_DOMEIN_GROEP]],Datavalidatie!$K$2:$K$28,0))</f>
        <v>#N/A</v>
      </c>
      <c r="J267" s="110" t="str">
        <f t="shared" si="16"/>
        <v>Ondersteunend proces_Personeel en organisatie_Personeelsbeheer: Personeelsadministratie</v>
      </c>
      <c r="K267" s="110" t="str">
        <f t="shared" si="17"/>
        <v>Ondersteunend proces_Personeel en organisatie_Personeelsbeheer: Personeelsadministratie_Beheren van vrijwilligers &amp; speciale statuten en contracten (bv. art. 60)</v>
      </c>
      <c r="L267" s="109" t="str">
        <f>INDEX('4b. Resultaat stap 2'!E:E,MATCH($J267,'4b. Resultaat stap 2'!R:R,0))</f>
        <v>Groot</v>
      </c>
      <c r="M267" s="109" t="str">
        <f>INDEX('4b. Resultaat stap 2'!$F:$F,MATCH(J267,'4b. Resultaat stap 2'!$R:$R,0))</f>
        <v>Directe impact op personeelsadministratie en payroll, met ernstige financiële gevolgen bij problemen.</v>
      </c>
      <c r="N267" s="109" t="str">
        <f>INDEX('4b. Resultaat stap 2'!G:G,MATCH($J267,'4b. Resultaat stap 2'!R:R,0))</f>
        <v>Kritiek</v>
      </c>
      <c r="O267" s="109" t="str">
        <f>INDEX('4b. Resultaat stap 2'!H:H,MATCH($J267,'4b. Resultaat stap 2'!R:R,0))</f>
        <v>De onbeschikbaarheid, lekkage of aanpassing van informatie heeft een zeer ernstige impact op de reputatie van het lokaal bestuur. Dit zal een continue negatieve berichtgeving in de pers met zich meebrengen (er heerst een 'schandaalsfeer').</v>
      </c>
      <c r="P267" s="109" t="str">
        <f>INDEX('4b. Resultaat stap 2'!I:I,MATCH($J267,'4b. Resultaat stap 2'!R:R,0))</f>
        <v>Kritiek</v>
      </c>
      <c r="Q267" s="109" t="str">
        <f>INDEX('4b. Resultaat stap 2'!J:J,MATCH($J267,'4b. Resultaat stap 2'!R:R,0))</f>
        <v>De onbeschikbaarheid, lekkage of aanpassing van informatie kan leiden tot zeer ernstige juridische gevolgen zoals juridische vervolging.</v>
      </c>
      <c r="R267" s="109" t="str">
        <f>INDEX('4b. Resultaat stap 2'!K:K,MATCH($J267,'4b. Resultaat stap 2'!R:R,0))</f>
        <v>Kritiek</v>
      </c>
      <c r="S267" s="109" t="str">
        <f>INDEX('4b. Resultaat stap 2'!L:L,MATCH($J267,'4b. Resultaat stap 2'!R:R,0))</f>
        <v>De onbeschikbaarheid, lekkage of aanpassing van informatie veroorzaakt een zeer ernstige verstoring van de dienstverlening. Het proces kan maximaal 24 uur onbeschikbaar zijn zonder gevolgen voor de dienstverlening.</v>
      </c>
      <c r="T267" s="109" t="str">
        <f>INDEX('4b. Resultaat stap 2'!M:M,MATCH($J267,'4b. Resultaat stap 2'!R:R,0))</f>
        <v>Gemiddeld</v>
      </c>
      <c r="U267" s="109" t="str">
        <f>INDEX('4b. Resultaat stap 2'!N:N,MATCH($J267,'4b. Resultaat stap 2'!R:R,0))</f>
        <v>De onbeschikbaarheid of incorrectheid van informatie kan aanzienlijke impact hebben op personeelsadministratie, met financiële schade voor gebruikers.</v>
      </c>
      <c r="V267" s="109" t="str">
        <f>INDEX('4b. Resultaat stap 2'!O:O,MATCH($J267,'4b. Resultaat stap 2'!R:R,0))</f>
        <v>Kritiek</v>
      </c>
      <c r="W267" s="109" t="str">
        <f>INDEX('4c. Resultaat stap 3'!G:G,MATCH($K267,'4c. Resultaat stap 3'!T:T,0))</f>
        <v>Gemiddeld</v>
      </c>
      <c r="X267" s="109" t="str">
        <f>INDEX('4c. Resultaat stap 3'!H:H,MATCH($K267,'4c. Resultaat stap 3'!T:T,0))</f>
        <v>Het beheren van vrijwilligers en speciale statuten is belangrijk voor de operationele capaciteit en naleving van regelgeving. Problemen met informatie kunnen leiden tot aanzienlijke financiële gevolgen, zoals administratieve kosten en vertragingen, met financiële schade van 10-15% van de jaaromzet.</v>
      </c>
      <c r="Y267" s="109" t="str">
        <f>INDEX('4c. Resultaat stap 3'!I:I,MATCH($K267,'4c. Resultaat stap 3'!T:T,0))</f>
        <v>Groot</v>
      </c>
      <c r="Z267" s="109" t="str">
        <f>INDEX('4c. Resultaat stap 3'!J:J,MATCH($K267,'4c. Resultaat stap 3'!T:T,0))</f>
        <v>Problemen met beschikbaarheid, betrouwbaarheid of integriteit van informatie kunnen leiden tot ernstige reputatieschade, resulterend in enkele dagen negatieve berichtgeving. Dit proces is belangrijk voor de naleving van speciale statuten en contracten.</v>
      </c>
      <c r="AA267" s="109" t="str">
        <f>INDEX('4c. Resultaat stap 3'!K:K,MATCH($K267,'4c. Resultaat stap 3'!T:T,0))</f>
        <v>Groot</v>
      </c>
      <c r="AB267" s="109" t="str">
        <f>INDEX('4c. Resultaat stap 3'!L:L,MATCH($K267,'4c. Resultaat stap 3'!T:T,0))</f>
        <v>De onbeschikbaarheid, lekkage of aanpassing van informatie kan leiden tot  ernstige juridische gevolgen zoals boetes, gezien het belang van correcte informatie voor het beheren van vrijwilligers en speciale statuten en contracten en naleving van wettelijke vereisten.</v>
      </c>
      <c r="AC267" s="109" t="str">
        <f>INDEX('4c. Resultaat stap 3'!M:M,MATCH($K267,'4c. Resultaat stap 3'!T:T,0))</f>
        <v>Groot</v>
      </c>
      <c r="AD267" s="109" t="str">
        <f>INDEX('4c. Resultaat stap 3'!N:N,MATCH($K267,'4c. Resultaat stap 3'!T:T,0))</f>
        <v>De onbeschikbaarheid, lekkage of aanpassing van informatie kan leiden tot ernstige verstoringen in het beheer van vrijwilligers en speciale statuten, wat directe negatieve gevolgen heeft voor de operationele continuïteit en de dienstverlening van de organisatie.</v>
      </c>
      <c r="AE267" s="109" t="str">
        <f>INDEX('4c. Resultaat stap 3'!O:O,MATCH($K267,'4c. Resultaat stap 3'!T:T,0))</f>
        <v>Gemiddeld</v>
      </c>
      <c r="AF267" s="109" t="str">
        <f>INDEX('4c. Resultaat stap 3'!P:P,MATCH($K267,'4c. Resultaat stap 3'!T:T,0))</f>
        <v>De onbeschikbaarheid, lekkage of aanpassing van informatie in dit proces kan leiden tot aanzienlijke verstoringen in het beheer van vrijwilligers en speciale statuten, waarbij tot 50% van de gebruikers (personeel) wordt geïmpacteerd. Er is financiële schade voor gebruikers.</v>
      </c>
      <c r="AG267" s="109" t="str">
        <f>INDEX('4c. Resultaat stap 3'!Q:Q,MATCH($K267,'4c. Resultaat stap 3'!T:T,0))</f>
        <v>Groot</v>
      </c>
      <c r="AH267" s="109">
        <f t="shared" si="18"/>
        <v>0</v>
      </c>
      <c r="AI267" s="109" t="str">
        <f t="shared" si="19"/>
        <v>Niet kritiek</v>
      </c>
      <c r="AJ267" s="109" t="s">
        <v>200</v>
      </c>
      <c r="AK267" s="109" t="s">
        <v>2577</v>
      </c>
      <c r="AL267" s="109" t="s">
        <v>2250</v>
      </c>
      <c r="AM267" s="109"/>
      <c r="AN267" s="109"/>
    </row>
    <row r="268" spans="1:40" ht="150" x14ac:dyDescent="0.25">
      <c r="A268" s="109" t="s">
        <v>85</v>
      </c>
      <c r="B268" s="109" t="s">
        <v>120</v>
      </c>
      <c r="C268" s="109" t="s">
        <v>126</v>
      </c>
      <c r="D268" s="109">
        <v>618</v>
      </c>
      <c r="E268" s="109" t="s">
        <v>770</v>
      </c>
      <c r="F268" s="109" t="s">
        <v>2256</v>
      </c>
      <c r="G268" s="79" t="s">
        <v>139</v>
      </c>
      <c r="H268" s="110" t="str">
        <f>INDEX('4a. Resultaat stap 1'!E:E,MATCH($J268,'4a. Resultaat stap 1'!I:I,0))</f>
        <v>Nee</v>
      </c>
      <c r="I268" s="110" t="e">
        <f>INDEX(Datavalidatie!$L$2:$L$28,MATCH(Table325[[#This Row],[CATEGORIE_DOMEIN_GROEP]],Datavalidatie!$K$2:$K$28,0))</f>
        <v>#N/A</v>
      </c>
      <c r="J268" s="110" t="str">
        <f t="shared" si="16"/>
        <v>Ondersteunend proces_Personeel en organisatie_Personeelsbeheer: Personeelsadministratie</v>
      </c>
      <c r="K268" s="110" t="str">
        <f t="shared" si="17"/>
        <v>Ondersteunend proces_Personeel en organisatie_Personeelsbeheer: Personeelsadministratie_Uitvoeren van tijdsregistratie</v>
      </c>
      <c r="L268" s="109" t="str">
        <f>INDEX('4b. Resultaat stap 2'!E:E,MATCH($J268,'4b. Resultaat stap 2'!R:R,0))</f>
        <v>Groot</v>
      </c>
      <c r="M268" s="109" t="str">
        <f>INDEX('4b. Resultaat stap 2'!$F:$F,MATCH(J268,'4b. Resultaat stap 2'!$R:$R,0))</f>
        <v>Directe impact op personeelsadministratie en payroll, met ernstige financiële gevolgen bij problemen.</v>
      </c>
      <c r="N268" s="109" t="str">
        <f>INDEX('4b. Resultaat stap 2'!G:G,MATCH($J268,'4b. Resultaat stap 2'!R:R,0))</f>
        <v>Kritiek</v>
      </c>
      <c r="O268" s="109" t="str">
        <f>INDEX('4b. Resultaat stap 2'!H:H,MATCH($J268,'4b. Resultaat stap 2'!R:R,0))</f>
        <v>De onbeschikbaarheid, lekkage of aanpassing van informatie heeft een zeer ernstige impact op de reputatie van het lokaal bestuur. Dit zal een continue negatieve berichtgeving in de pers met zich meebrengen (er heerst een 'schandaalsfeer').</v>
      </c>
      <c r="P268" s="109" t="str">
        <f>INDEX('4b. Resultaat stap 2'!I:I,MATCH($J268,'4b. Resultaat stap 2'!R:R,0))</f>
        <v>Kritiek</v>
      </c>
      <c r="Q268" s="109" t="str">
        <f>INDEX('4b. Resultaat stap 2'!J:J,MATCH($J268,'4b. Resultaat stap 2'!R:R,0))</f>
        <v>De onbeschikbaarheid, lekkage of aanpassing van informatie kan leiden tot zeer ernstige juridische gevolgen zoals juridische vervolging.</v>
      </c>
      <c r="R268" s="109" t="str">
        <f>INDEX('4b. Resultaat stap 2'!K:K,MATCH($J268,'4b. Resultaat stap 2'!R:R,0))</f>
        <v>Kritiek</v>
      </c>
      <c r="S268" s="109" t="str">
        <f>INDEX('4b. Resultaat stap 2'!L:L,MATCH($J268,'4b. Resultaat stap 2'!R:R,0))</f>
        <v>De onbeschikbaarheid, lekkage of aanpassing van informatie veroorzaakt een zeer ernstige verstoring van de dienstverlening. Het proces kan maximaal 24 uur onbeschikbaar zijn zonder gevolgen voor de dienstverlening.</v>
      </c>
      <c r="T268" s="109" t="str">
        <f>INDEX('4b. Resultaat stap 2'!M:M,MATCH($J268,'4b. Resultaat stap 2'!R:R,0))</f>
        <v>Gemiddeld</v>
      </c>
      <c r="U268" s="109" t="str">
        <f>INDEX('4b. Resultaat stap 2'!N:N,MATCH($J268,'4b. Resultaat stap 2'!R:R,0))</f>
        <v>De onbeschikbaarheid of incorrectheid van informatie kan aanzienlijke impact hebben op personeelsadministratie, met financiële schade voor gebruikers.</v>
      </c>
      <c r="V268" s="109" t="str">
        <f>INDEX('4b. Resultaat stap 2'!O:O,MATCH($J268,'4b. Resultaat stap 2'!R:R,0))</f>
        <v>Kritiek</v>
      </c>
      <c r="W268" s="109" t="str">
        <f>INDEX('4c. Resultaat stap 3'!G:G,MATCH($K268,'4c. Resultaat stap 3'!T:T,0))</f>
        <v>Laag</v>
      </c>
      <c r="X268" s="109" t="str">
        <f>INDEX('4c. Resultaat stap 3'!H:H,MATCH($K268,'4c. Resultaat stap 3'!T:T,0))</f>
        <v>Het uitvoeren van tijdsregistratie is belangrijk voor de personeelsplanning en naleving van arbeidsrechtelijke verplichtingen. Problemen met informatie kunnen leiden tot beperkte financiële gevolgen, zoals administratieve kosten en vertragingen, met financiële schade van 5-10% van de jaaromzet.</v>
      </c>
      <c r="Y268" s="109" t="str">
        <f>INDEX('4c. Resultaat stap 3'!I:I,MATCH($K268,'4c. Resultaat stap 3'!T:T,0))</f>
        <v>Groot</v>
      </c>
      <c r="Z268" s="109" t="str">
        <f>INDEX('4c. Resultaat stap 3'!J:J,MATCH($K268,'4c. Resultaat stap 3'!T:T,0))</f>
        <v>Problemen met beschikbaarheid, betrouwbaarheid of integriteit van informatie kunnen leiden tot ernstige reputatieschade, resulterend in enkele dagen negatieve berichtgeving. Dit proces is belangrijk voor de nauwkeurige registratie van werktijden en naleving van arbeidswetgeving.</v>
      </c>
      <c r="AA268" s="109" t="str">
        <f>INDEX('4c. Resultaat stap 3'!K:K,MATCH($K268,'4c. Resultaat stap 3'!T:T,0))</f>
        <v>Kritiek</v>
      </c>
      <c r="AB268" s="109" t="str">
        <f>INDEX('4c. Resultaat stap 3'!L:L,MATCH($K268,'4c. Resultaat stap 3'!T:T,0))</f>
        <v>De onbeschikbaarheid, lekkage of aanpassing van informatie kan leiden tot zeer ernstige juridische gevolgen zoals juridische vervolging, gezien het belang van correcte informatie voor het uitvoeren van tijdsregistratie en naleving van wettelijke vereisten.</v>
      </c>
      <c r="AC268" s="109" t="str">
        <f>INDEX('4c. Resultaat stap 3'!M:M,MATCH($K268,'4c. Resultaat stap 3'!T:T,0))</f>
        <v>Gemiddeld</v>
      </c>
      <c r="AD268" s="109" t="str">
        <f>INDEX('4c. Resultaat stap 3'!N:N,MATCH($K268,'4c. Resultaat stap 3'!T:T,0))</f>
        <v>De onbeschikbaarheid, lekkage of aanpassing van informatie kan leiden tot aanzienlijke verstoringen in de tijdsregistratie, wat directe negatieve gevolgen heeft voor de personeelsplanning en operationele continuïteit van de organisatie.</v>
      </c>
      <c r="AE268" s="109" t="str">
        <f>INDEX('4c. Resultaat stap 3'!O:O,MATCH($K268,'4c. Resultaat stap 3'!T:T,0))</f>
        <v>Gemiddeld</v>
      </c>
      <c r="AF268" s="109" t="str">
        <f>INDEX('4c. Resultaat stap 3'!P:P,MATCH($K268,'4c. Resultaat stap 3'!T:T,0))</f>
        <v>De onbeschikbaarheid, lekkage of aanpassing van informatie in dit proces kan leiden tot aanzienlijke verstoringen in de tijdsregistratie, waarbij tot 50% van de gebruikers (personeel) wordt geïmpacteerd. Er is financiële schade voor gebruikers.</v>
      </c>
      <c r="AG268" s="109" t="str">
        <f>INDEX('4c. Resultaat stap 3'!Q:Q,MATCH($K268,'4c. Resultaat stap 3'!T:T,0))</f>
        <v>Kritiek</v>
      </c>
      <c r="AH268" s="109">
        <f t="shared" si="18"/>
        <v>1</v>
      </c>
      <c r="AI268" s="109" t="str">
        <f t="shared" si="19"/>
        <v>Kritiek</v>
      </c>
      <c r="AJ268" s="109" t="s">
        <v>198</v>
      </c>
      <c r="AK268" s="109"/>
      <c r="AL268" s="109" t="s">
        <v>2250</v>
      </c>
      <c r="AM268" s="109"/>
      <c r="AN268" s="109"/>
    </row>
    <row r="269" spans="1:40" ht="165" x14ac:dyDescent="0.25">
      <c r="A269" s="109" t="s">
        <v>85</v>
      </c>
      <c r="B269" s="109" t="s">
        <v>120</v>
      </c>
      <c r="C269" s="109" t="s">
        <v>126</v>
      </c>
      <c r="D269" s="109">
        <v>624</v>
      </c>
      <c r="E269" s="109" t="s">
        <v>2636</v>
      </c>
      <c r="F269" s="109" t="s">
        <v>2256</v>
      </c>
      <c r="G269" s="79" t="s">
        <v>140</v>
      </c>
      <c r="H269" s="110" t="str">
        <f>INDEX('4a. Resultaat stap 1'!E:E,MATCH($J269,'4a. Resultaat stap 1'!I:I,0))</f>
        <v>Nee</v>
      </c>
      <c r="I269" s="110" t="e">
        <f>INDEX(Datavalidatie!$L$2:$L$28,MATCH(Table325[[#This Row],[CATEGORIE_DOMEIN_GROEP]],Datavalidatie!$K$2:$K$28,0))</f>
        <v>#N/A</v>
      </c>
      <c r="J269" s="110" t="str">
        <f t="shared" si="16"/>
        <v>Ondersteunend proces_Personeel en organisatie_Personeelsbeheer: Personeelsadministratie</v>
      </c>
      <c r="K269" s="110" t="str">
        <f t="shared" si="17"/>
        <v>Ondersteunend proces_Personeel en organisatie_Personeelsbeheer: Personeelsadministratie_Berekenen van verloning/extra legale voordelen en uitbetalen lonen aan personeel gemeente en OCMW</v>
      </c>
      <c r="L269" s="109" t="str">
        <f>INDEX('4b. Resultaat stap 2'!E:E,MATCH($J269,'4b. Resultaat stap 2'!R:R,0))</f>
        <v>Groot</v>
      </c>
      <c r="M269" s="109" t="str">
        <f>INDEX('4b. Resultaat stap 2'!$F:$F,MATCH(J269,'4b. Resultaat stap 2'!$R:$R,0))</f>
        <v>Directe impact op personeelsadministratie en payroll, met ernstige financiële gevolgen bij problemen.</v>
      </c>
      <c r="N269" s="109" t="str">
        <f>INDEX('4b. Resultaat stap 2'!G:G,MATCH($J269,'4b. Resultaat stap 2'!R:R,0))</f>
        <v>Kritiek</v>
      </c>
      <c r="O269" s="109" t="str">
        <f>INDEX('4b. Resultaat stap 2'!H:H,MATCH($J269,'4b. Resultaat stap 2'!R:R,0))</f>
        <v>De onbeschikbaarheid, lekkage of aanpassing van informatie heeft een zeer ernstige impact op de reputatie van het lokaal bestuur. Dit zal een continue negatieve berichtgeving in de pers met zich meebrengen (er heerst een 'schandaalsfeer').</v>
      </c>
      <c r="P269" s="109" t="str">
        <f>INDEX('4b. Resultaat stap 2'!I:I,MATCH($J269,'4b. Resultaat stap 2'!R:R,0))</f>
        <v>Kritiek</v>
      </c>
      <c r="Q269" s="109" t="str">
        <f>INDEX('4b. Resultaat stap 2'!J:J,MATCH($J269,'4b. Resultaat stap 2'!R:R,0))</f>
        <v>De onbeschikbaarheid, lekkage of aanpassing van informatie kan leiden tot zeer ernstige juridische gevolgen zoals juridische vervolging.</v>
      </c>
      <c r="R269" s="109" t="str">
        <f>INDEX('4b. Resultaat stap 2'!K:K,MATCH($J269,'4b. Resultaat stap 2'!R:R,0))</f>
        <v>Kritiek</v>
      </c>
      <c r="S269" s="109" t="str">
        <f>INDEX('4b. Resultaat stap 2'!L:L,MATCH($J269,'4b. Resultaat stap 2'!R:R,0))</f>
        <v>De onbeschikbaarheid, lekkage of aanpassing van informatie veroorzaakt een zeer ernstige verstoring van de dienstverlening. Het proces kan maximaal 24 uur onbeschikbaar zijn zonder gevolgen voor de dienstverlening.</v>
      </c>
      <c r="T269" s="109" t="str">
        <f>INDEX('4b. Resultaat stap 2'!M:M,MATCH($J269,'4b. Resultaat stap 2'!R:R,0))</f>
        <v>Gemiddeld</v>
      </c>
      <c r="U269" s="109" t="str">
        <f>INDEX('4b. Resultaat stap 2'!N:N,MATCH($J269,'4b. Resultaat stap 2'!R:R,0))</f>
        <v>De onbeschikbaarheid of incorrectheid van informatie kan aanzienlijke impact hebben op personeelsadministratie, met financiële schade voor gebruikers.</v>
      </c>
      <c r="V269" s="109" t="str">
        <f>INDEX('4b. Resultaat stap 2'!O:O,MATCH($J269,'4b. Resultaat stap 2'!R:R,0))</f>
        <v>Kritiek</v>
      </c>
      <c r="W269" s="109" t="str">
        <f>INDEX('4c. Resultaat stap 3'!G:G,MATCH($K269,'4c. Resultaat stap 3'!T:T,0))</f>
        <v>Kritiek</v>
      </c>
      <c r="X269" s="109" t="str">
        <f>INDEX('4c. Resultaat stap 3'!H:H,MATCH($K269,'4c. Resultaat stap 3'!T:T,0))</f>
        <v>Het berekenen van verloning en uitbetalen van lonen is essentieel voor de financiële stabiliteit en operationele continuïteit van de gemeente. Problemen met informatie kunnen leiden tot zeer ernstige financiële gevolgen, zoals vertragingen in betalingen, juridische kosten en verlies van vertrouwen, met financiële schade van meer dan 20% van de jaaromzet.</v>
      </c>
      <c r="Y269" s="109" t="str">
        <f>INDEX('4c. Resultaat stap 3'!I:I,MATCH($K269,'4c. Resultaat stap 3'!T:T,0))</f>
        <v>Groot</v>
      </c>
      <c r="Z269" s="109" t="str">
        <f>INDEX('4c. Resultaat stap 3'!J:J,MATCH($K269,'4c. Resultaat stap 3'!T:T,0))</f>
        <v>Problemen met beschikbaarheid, betrouwbaarheid of integriteit van informatie kunnen leiden tot ernstige reputatieschade, resulterend in enkele dagen van negatieve berichtgeving. Dit proces is van belang voor de tijdige en correcte betaling van salarissen en andere personeelskosten.</v>
      </c>
      <c r="AA269" s="109" t="str">
        <f>INDEX('4c. Resultaat stap 3'!K:K,MATCH($K269,'4c. Resultaat stap 3'!T:T,0))</f>
        <v>Groot</v>
      </c>
      <c r="AB269" s="109" t="str">
        <f>INDEX('4c. Resultaat stap 3'!L:L,MATCH($K269,'4c. Resultaat stap 3'!T:T,0))</f>
        <v>De onbeschikbaarheid, lekkage of aanpassing van informatie kan leiden tot ernstige juridische gevolgen zoals boetes, gezien het belang van correcte informatie voor het berekenen van verloning, extra legale voordelen en uitbetalen van lonen en naleving van wettelijke vereisten.</v>
      </c>
      <c r="AC269" s="109" t="str">
        <f>INDEX('4c. Resultaat stap 3'!M:M,MATCH($K269,'4c. Resultaat stap 3'!T:T,0))</f>
        <v>Groot</v>
      </c>
      <c r="AD269" s="109" t="str">
        <f>INDEX('4c. Resultaat stap 3'!N:N,MATCH($K269,'4c. Resultaat stap 3'!T:T,0))</f>
        <v>De onbeschikbaarheid, lekkage of aanpassing van informatie kan leiden tot ernstige verstoringen in de berekening en uitbetaling van lonen en extra legale voordelen, wat directe negatieve gevolgen heeft voor de financiële stabiliteit en het welzijn van het personeel.</v>
      </c>
      <c r="AE269" s="109" t="str">
        <f>INDEX('4c. Resultaat stap 3'!O:O,MATCH($K269,'4c. Resultaat stap 3'!T:T,0))</f>
        <v>Groot</v>
      </c>
      <c r="AF269" s="109" t="str">
        <f>INDEX('4c. Resultaat stap 3'!P:P,MATCH($K269,'4c. Resultaat stap 3'!T:T,0))</f>
        <v>De onbeschikbaarheid, lekkage of aanpassing van informatie in dit proces kan leiden tot ernstige verstoringen in de berekening en uitbetaling van lonen en extra legale voordelen, waarbij tot 75% van de gebruikers (personeel) wordt geïmpacteerd. Er is blijvende impact voor gebruikers.</v>
      </c>
      <c r="AG269" s="109" t="str">
        <f>INDEX('4c. Resultaat stap 3'!Q:Q,MATCH($K269,'4c. Resultaat stap 3'!T:T,0))</f>
        <v>Kritiek</v>
      </c>
      <c r="AH269" s="109">
        <f t="shared" si="18"/>
        <v>1</v>
      </c>
      <c r="AI269" s="109" t="str">
        <f t="shared" si="19"/>
        <v>Kritiek</v>
      </c>
      <c r="AJ269" s="109" t="s">
        <v>198</v>
      </c>
      <c r="AK269" s="109"/>
      <c r="AL269" s="109" t="s">
        <v>2250</v>
      </c>
      <c r="AM269" s="109"/>
      <c r="AN269" s="109"/>
    </row>
    <row r="270" spans="1:40" ht="150" x14ac:dyDescent="0.25">
      <c r="A270" s="109" t="s">
        <v>85</v>
      </c>
      <c r="B270" s="109" t="s">
        <v>120</v>
      </c>
      <c r="C270" s="109" t="s">
        <v>126</v>
      </c>
      <c r="D270" s="109">
        <v>625</v>
      </c>
      <c r="E270" s="109" t="s">
        <v>771</v>
      </c>
      <c r="F270" s="109" t="s">
        <v>2256</v>
      </c>
      <c r="G270" s="79" t="s">
        <v>140</v>
      </c>
      <c r="H270" s="110" t="str">
        <f>INDEX('4a. Resultaat stap 1'!E:E,MATCH($J270,'4a. Resultaat stap 1'!I:I,0))</f>
        <v>Nee</v>
      </c>
      <c r="I270" s="110" t="e">
        <f>INDEX(Datavalidatie!$L$2:$L$28,MATCH(Table325[[#This Row],[CATEGORIE_DOMEIN_GROEP]],Datavalidatie!$K$2:$K$28,0))</f>
        <v>#N/A</v>
      </c>
      <c r="J270" s="110" t="str">
        <f t="shared" si="16"/>
        <v>Ondersteunend proces_Personeel en organisatie_Personeelsbeheer: Personeelsadministratie</v>
      </c>
      <c r="K270" s="110" t="str">
        <f t="shared" si="17"/>
        <v>Ondersteunend proces_Personeel en organisatie_Personeelsbeheer: Personeelsadministratie_Registreren van arbeidsongevallen</v>
      </c>
      <c r="L270" s="109" t="str">
        <f>INDEX('4b. Resultaat stap 2'!E:E,MATCH($J270,'4b. Resultaat stap 2'!R:R,0))</f>
        <v>Groot</v>
      </c>
      <c r="M270" s="109" t="str">
        <f>INDEX('4b. Resultaat stap 2'!$F:$F,MATCH(J270,'4b. Resultaat stap 2'!$R:$R,0))</f>
        <v>Directe impact op personeelsadministratie en payroll, met ernstige financiële gevolgen bij problemen.</v>
      </c>
      <c r="N270" s="109" t="str">
        <f>INDEX('4b. Resultaat stap 2'!G:G,MATCH($J270,'4b. Resultaat stap 2'!R:R,0))</f>
        <v>Kritiek</v>
      </c>
      <c r="O270" s="109" t="str">
        <f>INDEX('4b. Resultaat stap 2'!H:H,MATCH($J270,'4b. Resultaat stap 2'!R:R,0))</f>
        <v>De onbeschikbaarheid, lekkage of aanpassing van informatie heeft een zeer ernstige impact op de reputatie van het lokaal bestuur. Dit zal een continue negatieve berichtgeving in de pers met zich meebrengen (er heerst een 'schandaalsfeer').</v>
      </c>
      <c r="P270" s="109" t="str">
        <f>INDEX('4b. Resultaat stap 2'!I:I,MATCH($J270,'4b. Resultaat stap 2'!R:R,0))</f>
        <v>Kritiek</v>
      </c>
      <c r="Q270" s="109" t="str">
        <f>INDEX('4b. Resultaat stap 2'!J:J,MATCH($J270,'4b. Resultaat stap 2'!R:R,0))</f>
        <v>De onbeschikbaarheid, lekkage of aanpassing van informatie kan leiden tot zeer ernstige juridische gevolgen zoals juridische vervolging.</v>
      </c>
      <c r="R270" s="109" t="str">
        <f>INDEX('4b. Resultaat stap 2'!K:K,MATCH($J270,'4b. Resultaat stap 2'!R:R,0))</f>
        <v>Kritiek</v>
      </c>
      <c r="S270" s="109" t="str">
        <f>INDEX('4b. Resultaat stap 2'!L:L,MATCH($J270,'4b. Resultaat stap 2'!R:R,0))</f>
        <v>De onbeschikbaarheid, lekkage of aanpassing van informatie veroorzaakt een zeer ernstige verstoring van de dienstverlening. Het proces kan maximaal 24 uur onbeschikbaar zijn zonder gevolgen voor de dienstverlening.</v>
      </c>
      <c r="T270" s="109" t="str">
        <f>INDEX('4b. Resultaat stap 2'!M:M,MATCH($J270,'4b. Resultaat stap 2'!R:R,0))</f>
        <v>Gemiddeld</v>
      </c>
      <c r="U270" s="109" t="str">
        <f>INDEX('4b. Resultaat stap 2'!N:N,MATCH($J270,'4b. Resultaat stap 2'!R:R,0))</f>
        <v>De onbeschikbaarheid of incorrectheid van informatie kan aanzienlijke impact hebben op personeelsadministratie, met financiële schade voor gebruikers.</v>
      </c>
      <c r="V270" s="109" t="str">
        <f>INDEX('4b. Resultaat stap 2'!O:O,MATCH($J270,'4b. Resultaat stap 2'!R:R,0))</f>
        <v>Kritiek</v>
      </c>
      <c r="W270" s="109" t="str">
        <f>INDEX('4c. Resultaat stap 3'!G:G,MATCH($K270,'4c. Resultaat stap 3'!T:T,0))</f>
        <v>Groot</v>
      </c>
      <c r="X270" s="109" t="str">
        <f>INDEX('4c. Resultaat stap 3'!H:H,MATCH($K270,'4c. Resultaat stap 3'!T:T,0))</f>
        <v>Het registreren van arbeidsongevallen is belangrijk voor de naleving van arbeidsrechtelijke verplichtingen en veiligheid. Problemen met informatie kunnen leiden tot ernstige financiële gevolgen, zoals juridische kosten, boetes en verlies van vertrouwen, met financiële schade van 15-20% van de jaaromzet.</v>
      </c>
      <c r="Y270" s="109" t="str">
        <f>INDEX('4c. Resultaat stap 3'!I:I,MATCH($K270,'4c. Resultaat stap 3'!T:T,0))</f>
        <v>Groot</v>
      </c>
      <c r="Z270" s="109" t="str">
        <f>INDEX('4c. Resultaat stap 3'!J:J,MATCH($K270,'4c. Resultaat stap 3'!T:T,0))</f>
        <v>Problemen met beschikbaarheid, betrouwbaarheid of integriteit van informatie kunnen leiden tot ernstige reputatieschade, resulterend in enkele dagen negatieve berichtgeving. Dit proces is belangrijk voor de naleving van veiligheidsvoorschriften en de bescherming van medewerkers.</v>
      </c>
      <c r="AA270" s="109" t="str">
        <f>INDEX('4c. Resultaat stap 3'!K:K,MATCH($K270,'4c. Resultaat stap 3'!T:T,0))</f>
        <v>Kritiek</v>
      </c>
      <c r="AB270" s="109" t="str">
        <f>INDEX('4c. Resultaat stap 3'!L:L,MATCH($K270,'4c. Resultaat stap 3'!T:T,0))</f>
        <v>De onbeschikbaarheid, lekkage of aanpassing van informatie kan leiden tot zeer ernstige juridische gevolgen zoals juridische vervolging, gezien het belang van correcte informatie voor het beheren van inventaris samenwerkingsovereenkomsten, verbonden entiteiten en beheersovereenkomsten en naleving van wettelijke vereisten.</v>
      </c>
      <c r="AC270" s="109" t="str">
        <f>INDEX('4c. Resultaat stap 3'!M:M,MATCH($K270,'4c. Resultaat stap 3'!T:T,0))</f>
        <v>Groot</v>
      </c>
      <c r="AD270" s="109" t="str">
        <f>INDEX('4c. Resultaat stap 3'!N:N,MATCH($K270,'4c. Resultaat stap 3'!T:T,0))</f>
        <v>De onbeschikbaarheid, lekkage of aanpassing van informatie kan leiden tot ernstige verstoringen in de registratie van arbeidsongevallen, wat directe negatieve gevolgen heeft voor de naleving van wettelijke verplichtingen en de operationele continuïteit van de organisatie.</v>
      </c>
      <c r="AE270" s="109" t="str">
        <f>INDEX('4c. Resultaat stap 3'!O:O,MATCH($K270,'4c. Resultaat stap 3'!T:T,0))</f>
        <v>Groot</v>
      </c>
      <c r="AF270" s="109" t="str">
        <f>INDEX('4c. Resultaat stap 3'!P:P,MATCH($K270,'4c. Resultaat stap 3'!T:T,0))</f>
        <v>De onbeschikbaarheid, lekkage of aanpassing van informatie in dit proces kan leiden tot ernstige verstoringen in de registratie van arbeidsongevallen, waarbij tot 75% van de gebruikers (personeel) wordt geïmpacteerd. Er is blijvende impact voor gebruikers.</v>
      </c>
      <c r="AG270" s="109" t="str">
        <f>INDEX('4c. Resultaat stap 3'!Q:Q,MATCH($K270,'4c. Resultaat stap 3'!T:T,0))</f>
        <v>Kritiek</v>
      </c>
      <c r="AH270" s="109">
        <f t="shared" si="18"/>
        <v>1</v>
      </c>
      <c r="AI270" s="109" t="str">
        <f t="shared" si="19"/>
        <v>Kritiek</v>
      </c>
      <c r="AJ270" s="109" t="s">
        <v>198</v>
      </c>
      <c r="AK270" s="109"/>
      <c r="AL270" s="109" t="s">
        <v>2250</v>
      </c>
      <c r="AM270" s="109"/>
      <c r="AN270" s="109"/>
    </row>
    <row r="271" spans="1:40" ht="135" x14ac:dyDescent="0.25">
      <c r="A271" s="109" t="s">
        <v>85</v>
      </c>
      <c r="B271" s="109" t="s">
        <v>120</v>
      </c>
      <c r="C271" s="109" t="s">
        <v>126</v>
      </c>
      <c r="D271" s="109">
        <v>633</v>
      </c>
      <c r="E271" s="109" t="s">
        <v>772</v>
      </c>
      <c r="F271" s="109" t="s">
        <v>2256</v>
      </c>
      <c r="G271" s="79" t="s">
        <v>137</v>
      </c>
      <c r="H271" s="110" t="str">
        <f>INDEX('4a. Resultaat stap 1'!E:E,MATCH($J271,'4a. Resultaat stap 1'!I:I,0))</f>
        <v>Nee</v>
      </c>
      <c r="I271" s="110" t="e">
        <f>INDEX(Datavalidatie!$L$2:$L$28,MATCH(Table325[[#This Row],[CATEGORIE_DOMEIN_GROEP]],Datavalidatie!$K$2:$K$28,0))</f>
        <v>#N/A</v>
      </c>
      <c r="J271" s="110" t="str">
        <f t="shared" si="16"/>
        <v>Ondersteunend proces_Personeel en organisatie_Personeelsbeheer: Personeelsadministratie</v>
      </c>
      <c r="K271" s="110" t="str">
        <f t="shared" si="17"/>
        <v>Ondersteunend proces_Personeel en organisatie_Personeelsbeheer: Personeelsadministratie_Organiseren van uitzendarbeid</v>
      </c>
      <c r="L271" s="109" t="str">
        <f>INDEX('4b. Resultaat stap 2'!E:E,MATCH($J271,'4b. Resultaat stap 2'!R:R,0))</f>
        <v>Groot</v>
      </c>
      <c r="M271" s="109" t="str">
        <f>INDEX('4b. Resultaat stap 2'!$F:$F,MATCH(J271,'4b. Resultaat stap 2'!$R:$R,0))</f>
        <v>Directe impact op personeelsadministratie en payroll, met ernstige financiële gevolgen bij problemen.</v>
      </c>
      <c r="N271" s="109" t="str">
        <f>INDEX('4b. Resultaat stap 2'!G:G,MATCH($J271,'4b. Resultaat stap 2'!R:R,0))</f>
        <v>Kritiek</v>
      </c>
      <c r="O271" s="109" t="str">
        <f>INDEX('4b. Resultaat stap 2'!H:H,MATCH($J271,'4b. Resultaat stap 2'!R:R,0))</f>
        <v>De onbeschikbaarheid, lekkage of aanpassing van informatie heeft een zeer ernstige impact op de reputatie van het lokaal bestuur. Dit zal een continue negatieve berichtgeving in de pers met zich meebrengen (er heerst een 'schandaalsfeer').</v>
      </c>
      <c r="P271" s="109" t="str">
        <f>INDEX('4b. Resultaat stap 2'!I:I,MATCH($J271,'4b. Resultaat stap 2'!R:R,0))</f>
        <v>Kritiek</v>
      </c>
      <c r="Q271" s="109" t="str">
        <f>INDEX('4b. Resultaat stap 2'!J:J,MATCH($J271,'4b. Resultaat stap 2'!R:R,0))</f>
        <v>De onbeschikbaarheid, lekkage of aanpassing van informatie kan leiden tot zeer ernstige juridische gevolgen zoals juridische vervolging.</v>
      </c>
      <c r="R271" s="109" t="str">
        <f>INDEX('4b. Resultaat stap 2'!K:K,MATCH($J271,'4b. Resultaat stap 2'!R:R,0))</f>
        <v>Kritiek</v>
      </c>
      <c r="S271" s="109" t="str">
        <f>INDEX('4b. Resultaat stap 2'!L:L,MATCH($J271,'4b. Resultaat stap 2'!R:R,0))</f>
        <v>De onbeschikbaarheid, lekkage of aanpassing van informatie veroorzaakt een zeer ernstige verstoring van de dienstverlening. Het proces kan maximaal 24 uur onbeschikbaar zijn zonder gevolgen voor de dienstverlening.</v>
      </c>
      <c r="T271" s="109" t="str">
        <f>INDEX('4b. Resultaat stap 2'!M:M,MATCH($J271,'4b. Resultaat stap 2'!R:R,0))</f>
        <v>Gemiddeld</v>
      </c>
      <c r="U271" s="109" t="str">
        <f>INDEX('4b. Resultaat stap 2'!N:N,MATCH($J271,'4b. Resultaat stap 2'!R:R,0))</f>
        <v>De onbeschikbaarheid of incorrectheid van informatie kan aanzienlijke impact hebben op personeelsadministratie, met financiële schade voor gebruikers.</v>
      </c>
      <c r="V271" s="109" t="str">
        <f>INDEX('4b. Resultaat stap 2'!O:O,MATCH($J271,'4b. Resultaat stap 2'!R:R,0))</f>
        <v>Kritiek</v>
      </c>
      <c r="W271" s="109" t="str">
        <f>INDEX('4c. Resultaat stap 3'!G:G,MATCH($K271,'4c. Resultaat stap 3'!T:T,0))</f>
        <v>Gemiddeld</v>
      </c>
      <c r="X271" s="109" t="str">
        <f>INDEX('4c. Resultaat stap 3'!H:H,MATCH($K271,'4c. Resultaat stap 3'!T:T,0))</f>
        <v>Het organiseren van uitzendarbeid is belangrijk voor de operationele capaciteit en flexibiliteit van de gemeente. Problemen met informatie kunnen leiden tot aanzienlijke financiële gevolgen, zoals administratieve kosten en vertragingen, met financiële schade van 10-15% van de jaaromzet.</v>
      </c>
      <c r="Y271" s="109" t="str">
        <f>INDEX('4c. Resultaat stap 3'!I:I,MATCH($K271,'4c. Resultaat stap 3'!T:T,0))</f>
        <v>Groot</v>
      </c>
      <c r="Z271" s="109" t="str">
        <f>INDEX('4c. Resultaat stap 3'!J:J,MATCH($K271,'4c. Resultaat stap 3'!T:T,0))</f>
        <v>Problemen met beschikbaarheid, betrouwbaarheid of integriteit van informatie kunnen leiden tot ernstige reputatieschade, resulterend in enkele dagen negatieve berichtgeving. Dit proces is belangrijk voor de naleving van arbeidswetgeving en de operationele continuïteit.</v>
      </c>
      <c r="AA271" s="109" t="str">
        <f>INDEX('4c. Resultaat stap 3'!K:K,MATCH($K271,'4c. Resultaat stap 3'!T:T,0))</f>
        <v>Gemiddeld</v>
      </c>
      <c r="AB271" s="109" t="str">
        <f>INDEX('4c. Resultaat stap 3'!L:L,MATCH($K271,'4c. Resultaat stap 3'!T:T,0))</f>
        <v>De onbeschikbaarheid, lekkage of aanpassing van informatie kan leiden tot aanzienlijke juridische gevolgen zoals aanmaningen, gezien het belang van correcte epidemiologische gegevens voor volksgezondheid en wettelijke naleving.</v>
      </c>
      <c r="AC271" s="109" t="str">
        <f>INDEX('4c. Resultaat stap 3'!M:M,MATCH($K271,'4c. Resultaat stap 3'!T:T,0))</f>
        <v>Groot</v>
      </c>
      <c r="AD271" s="109" t="str">
        <f>INDEX('4c. Resultaat stap 3'!N:N,MATCH($K271,'4c. Resultaat stap 3'!T:T,0))</f>
        <v>De onbeschikbaarheid, lekkage of aanpassing van informatie kan leiden tot ernstige verstoringen in de organisatie van uitzendarbeid, wat directe negatieve gevolgen heeft voor de operationele continuïteit en de personeelsplanning van de organisatie.</v>
      </c>
      <c r="AE271" s="109" t="str">
        <f>INDEX('4c. Resultaat stap 3'!O:O,MATCH($K271,'4c. Resultaat stap 3'!T:T,0))</f>
        <v>Gemiddeld</v>
      </c>
      <c r="AF271" s="109" t="str">
        <f>INDEX('4c. Resultaat stap 3'!P:P,MATCH($K271,'4c. Resultaat stap 3'!T:T,0))</f>
        <v>De onbeschikbaarheid, lekkage of aanpassing van informatie in dit proces kan leiden tot aanzienlijke verstoringen in de organisatie van uitzendarbeid, waarbij tot 50% van de gebruikers (personeel) wordt geïmpacteerd. Er is financiële schade voor gebruikers.</v>
      </c>
      <c r="AG271" s="109" t="str">
        <f>INDEX('4c. Resultaat stap 3'!Q:Q,MATCH($K271,'4c. Resultaat stap 3'!T:T,0))</f>
        <v>Groot</v>
      </c>
      <c r="AH271" s="109">
        <f t="shared" si="18"/>
        <v>0</v>
      </c>
      <c r="AI271" s="109" t="str">
        <f t="shared" si="19"/>
        <v>Niet kritiek</v>
      </c>
      <c r="AJ271" s="109" t="s">
        <v>198</v>
      </c>
      <c r="AK271" s="109" t="s">
        <v>2575</v>
      </c>
      <c r="AL271" s="109" t="s">
        <v>2252</v>
      </c>
      <c r="AM271" s="109"/>
      <c r="AN271" s="109" t="s">
        <v>2458</v>
      </c>
    </row>
    <row r="272" spans="1:40" ht="150" x14ac:dyDescent="0.25">
      <c r="A272" s="109" t="s">
        <v>85</v>
      </c>
      <c r="B272" s="109" t="s">
        <v>120</v>
      </c>
      <c r="C272" s="109" t="s">
        <v>126</v>
      </c>
      <c r="D272" s="109">
        <v>732</v>
      </c>
      <c r="E272" s="109" t="s">
        <v>773</v>
      </c>
      <c r="F272" s="109" t="s">
        <v>2256</v>
      </c>
      <c r="G272" s="79" t="s">
        <v>141</v>
      </c>
      <c r="H272" s="110" t="str">
        <f>INDEX('4a. Resultaat stap 1'!E:E,MATCH($J272,'4a. Resultaat stap 1'!I:I,0))</f>
        <v>Nee</v>
      </c>
      <c r="I272" s="110" t="e">
        <f>INDEX(Datavalidatie!$L$2:$L$28,MATCH(Table325[[#This Row],[CATEGORIE_DOMEIN_GROEP]],Datavalidatie!$K$2:$K$28,0))</f>
        <v>#N/A</v>
      </c>
      <c r="J272" s="110" t="str">
        <f t="shared" si="16"/>
        <v>Ondersteunend proces_Personeel en organisatie_Personeelsbeheer: Personeelsadministratie</v>
      </c>
      <c r="K272" s="110" t="str">
        <f t="shared" si="17"/>
        <v>Ondersteunend proces_Personeel en organisatie_Personeelsbeheer: Personeelsadministratie_Organiseren van vrijwilligerswerk</v>
      </c>
      <c r="L272" s="109" t="str">
        <f>INDEX('4b. Resultaat stap 2'!E:E,MATCH($J272,'4b. Resultaat stap 2'!R:R,0))</f>
        <v>Groot</v>
      </c>
      <c r="M272" s="109" t="str">
        <f>INDEX('4b. Resultaat stap 2'!$F:$F,MATCH(J272,'4b. Resultaat stap 2'!$R:$R,0))</f>
        <v>Directe impact op personeelsadministratie en payroll, met ernstige financiële gevolgen bij problemen.</v>
      </c>
      <c r="N272" s="109" t="str">
        <f>INDEX('4b. Resultaat stap 2'!G:G,MATCH($J272,'4b. Resultaat stap 2'!R:R,0))</f>
        <v>Kritiek</v>
      </c>
      <c r="O272" s="109" t="str">
        <f>INDEX('4b. Resultaat stap 2'!H:H,MATCH($J272,'4b. Resultaat stap 2'!R:R,0))</f>
        <v>De onbeschikbaarheid, lekkage of aanpassing van informatie heeft een zeer ernstige impact op de reputatie van het lokaal bestuur. Dit zal een continue negatieve berichtgeving in de pers met zich meebrengen (er heerst een 'schandaalsfeer').</v>
      </c>
      <c r="P272" s="109" t="str">
        <f>INDEX('4b. Resultaat stap 2'!I:I,MATCH($J272,'4b. Resultaat stap 2'!R:R,0))</f>
        <v>Kritiek</v>
      </c>
      <c r="Q272" s="109" t="str">
        <f>INDEX('4b. Resultaat stap 2'!J:J,MATCH($J272,'4b. Resultaat stap 2'!R:R,0))</f>
        <v>De onbeschikbaarheid, lekkage of aanpassing van informatie kan leiden tot zeer ernstige juridische gevolgen zoals juridische vervolging.</v>
      </c>
      <c r="R272" s="109" t="str">
        <f>INDEX('4b. Resultaat stap 2'!K:K,MATCH($J272,'4b. Resultaat stap 2'!R:R,0))</f>
        <v>Kritiek</v>
      </c>
      <c r="S272" s="109" t="str">
        <f>INDEX('4b. Resultaat stap 2'!L:L,MATCH($J272,'4b. Resultaat stap 2'!R:R,0))</f>
        <v>De onbeschikbaarheid, lekkage of aanpassing van informatie veroorzaakt een zeer ernstige verstoring van de dienstverlening. Het proces kan maximaal 24 uur onbeschikbaar zijn zonder gevolgen voor de dienstverlening.</v>
      </c>
      <c r="T272" s="109" t="str">
        <f>INDEX('4b. Resultaat stap 2'!M:M,MATCH($J272,'4b. Resultaat stap 2'!R:R,0))</f>
        <v>Gemiddeld</v>
      </c>
      <c r="U272" s="109" t="str">
        <f>INDEX('4b. Resultaat stap 2'!N:N,MATCH($J272,'4b. Resultaat stap 2'!R:R,0))</f>
        <v>De onbeschikbaarheid of incorrectheid van informatie kan aanzienlijke impact hebben op personeelsadministratie, met financiële schade voor gebruikers.</v>
      </c>
      <c r="V272" s="109" t="str">
        <f>INDEX('4b. Resultaat stap 2'!O:O,MATCH($J272,'4b. Resultaat stap 2'!R:R,0))</f>
        <v>Kritiek</v>
      </c>
      <c r="W272" s="109" t="str">
        <f>INDEX('4c. Resultaat stap 3'!G:G,MATCH($K272,'4c. Resultaat stap 3'!T:T,0))</f>
        <v>Gemiddeld</v>
      </c>
      <c r="X272" s="109" t="str">
        <f>INDEX('4c. Resultaat stap 3'!H:H,MATCH($K272,'4c. Resultaat stap 3'!T:T,0))</f>
        <v>Het organiseren van vrijwilligerswerk is belangrijk voor de operationele capaciteit en naleving van regelgeving. Problemen met informatie kunnen leiden tot aanzienlijke financiële gevolgen, zoals administratieve kosten en vertragingen, met financiële schade van 10-15% van de jaaromzet.</v>
      </c>
      <c r="Y272" s="109" t="str">
        <f>INDEX('4c. Resultaat stap 3'!I:I,MATCH($K272,'4c. Resultaat stap 3'!T:T,0))</f>
        <v>Groot</v>
      </c>
      <c r="Z272" s="109" t="str">
        <f>INDEX('4c. Resultaat stap 3'!J:J,MATCH($K272,'4c. Resultaat stap 3'!T:T,0))</f>
        <v>Problemen met beschikbaarheid, betrouwbaarheid of integriteit van informatie kunnen leiden tot ernstige reputatieschade, resulterend in enkele dagen negatieve berichtgeving. Dit proces is belangrijk voor de naleving van vrijwilligersbeleid en de operationele continuïteit.</v>
      </c>
      <c r="AA272" s="109" t="str">
        <f>INDEX('4c. Resultaat stap 3'!K:K,MATCH($K272,'4c. Resultaat stap 3'!T:T,0))</f>
        <v>Zeer laag</v>
      </c>
      <c r="AB272" s="109" t="str">
        <f>INDEX('4c. Resultaat stap 3'!L:L,MATCH($K272,'4c. Resultaat stap 3'!T:T,0))</f>
        <v>De onbeschikbaarheid, lekkage of aanpassing van informatie kan leiden tot zeer beperkte juridische gevolgen (louter overtreding van normen en waarden), gezien het belang van correcte informatie voor het verklaren van woningen als ongeschikt of onbewoonbaar voor volksgezondheid en wettelijke naleving.</v>
      </c>
      <c r="AC272" s="109" t="str">
        <f>INDEX('4c. Resultaat stap 3'!M:M,MATCH($K272,'4c. Resultaat stap 3'!T:T,0))</f>
        <v>Groot</v>
      </c>
      <c r="AD272" s="109" t="str">
        <f>INDEX('4c. Resultaat stap 3'!N:N,MATCH($K272,'4c. Resultaat stap 3'!T:T,0))</f>
        <v>De onbeschikbaarheid, lekkage of aanpassing van informatie kan leiden tot ernstige verstoringen in de organisatie van vrijwilligerswerk, wat directe negatieve gevolgen heeft voor de operationele continuïteit en de dienstverlening van de organisatie.</v>
      </c>
      <c r="AE272" s="109" t="str">
        <f>INDEX('4c. Resultaat stap 3'!O:O,MATCH($K272,'4c. Resultaat stap 3'!T:T,0))</f>
        <v>Gemiddeld</v>
      </c>
      <c r="AF272" s="109" t="str">
        <f>INDEX('4c. Resultaat stap 3'!P:P,MATCH($K272,'4c. Resultaat stap 3'!T:T,0))</f>
        <v>De onbeschikbaarheid, lekkage of aanpassing van informatie in dit proces kan leiden tot aanzienlijke verstoringen in de organisatie van vrijwilligerswerk, waarbij tot 50% van de gebruikers (personeel) wordt geïmpacteerd. Er is financiële schade voor gebruikers.</v>
      </c>
      <c r="AG272" s="109" t="str">
        <f>INDEX('4c. Resultaat stap 3'!Q:Q,MATCH($K272,'4c. Resultaat stap 3'!T:T,0))</f>
        <v>Groot</v>
      </c>
      <c r="AH272" s="109">
        <f t="shared" si="18"/>
        <v>0</v>
      </c>
      <c r="AI272" s="109" t="str">
        <f t="shared" si="19"/>
        <v>Niet kritiek</v>
      </c>
      <c r="AJ272" s="109" t="s">
        <v>198</v>
      </c>
      <c r="AK272" s="109" t="s">
        <v>2575</v>
      </c>
      <c r="AL272" s="109" t="s">
        <v>2252</v>
      </c>
      <c r="AM272" s="109"/>
      <c r="AN272" s="109" t="s">
        <v>2459</v>
      </c>
    </row>
    <row r="273" spans="1:40" ht="105" x14ac:dyDescent="0.25">
      <c r="A273" s="109" t="s">
        <v>85</v>
      </c>
      <c r="B273" s="109" t="s">
        <v>120</v>
      </c>
      <c r="C273" s="109" t="s">
        <v>127</v>
      </c>
      <c r="D273" s="109">
        <v>631</v>
      </c>
      <c r="E273" s="113" t="s">
        <v>774</v>
      </c>
      <c r="F273" s="109" t="s">
        <v>2256</v>
      </c>
      <c r="G273" s="79" t="s">
        <v>137</v>
      </c>
      <c r="H273" s="110" t="str">
        <f>INDEX('4a. Resultaat stap 1'!E:E,MATCH($J273,'4a. Resultaat stap 1'!I:I,0))</f>
        <v>Nee</v>
      </c>
      <c r="I273" s="110" t="e">
        <f>INDEX(Datavalidatie!$L$2:$L$28,MATCH(Table325[[#This Row],[CATEGORIE_DOMEIN_GROEP]],Datavalidatie!$K$2:$K$28,0))</f>
        <v>#N/A</v>
      </c>
      <c r="J273" s="110" t="str">
        <f t="shared" si="16"/>
        <v>Ondersteunend proces_Personeel en organisatie_Personeelsbeheer: Uitstroom</v>
      </c>
      <c r="K273" s="110" t="str">
        <f t="shared" si="17"/>
        <v>Ondersteunend proces_Personeel en organisatie_Personeelsbeheer: Uitstroom_Organiseren van uitstroombeleid</v>
      </c>
      <c r="L273" s="109" t="str">
        <f>INDEX('4b. Resultaat stap 2'!E:E,MATCH($J273,'4b. Resultaat stap 2'!R:R,0))</f>
        <v>Groot</v>
      </c>
      <c r="M273" s="109" t="str">
        <f>INDEX('4b. Resultaat stap 2'!$F:$F,MATCH(J273,'4b. Resultaat stap 2'!$R:$R,0))</f>
        <v>Directe impact op personeelsuitstroom, met ernstige financiële gevolgen bij problemen.</v>
      </c>
      <c r="N273" s="109" t="str">
        <f>INDEX('4b. Resultaat stap 2'!G:G,MATCH($J273,'4b. Resultaat stap 2'!R:R,0))</f>
        <v>Gemiddeld</v>
      </c>
      <c r="O273" s="109" t="str">
        <f>INDEX('4b. Resultaat stap 2'!H:H,MATCH($J273,'4b. Resultaat stap 2'!R:R,0))</f>
        <v>De onbeschikbaarheid, lekkage of aanpassing van informatie heeft een aanzienlijke impact op de reputatie van het lokaal bestuur. Dit zal éénmalige negatieve berichtgeving in de pers met zich meebrengen.</v>
      </c>
      <c r="P273" s="109" t="str">
        <f>INDEX('4b. Resultaat stap 2'!I:I,MATCH($J273,'4b. Resultaat stap 2'!R:R,0))</f>
        <v>Groot</v>
      </c>
      <c r="Q273" s="109" t="str">
        <f>INDEX('4b. Resultaat stap 2'!J:J,MATCH($J273,'4b. Resultaat stap 2'!R:R,0))</f>
        <v>De onbeschikbaarheid, lekkage of aanpassing van informatie kan leiden tot ernstige juridische gevolgen zoals boetes.</v>
      </c>
      <c r="R273" s="109" t="str">
        <f>INDEX('4b. Resultaat stap 2'!K:K,MATCH($J273,'4b. Resultaat stap 2'!R:R,0))</f>
        <v>Groot</v>
      </c>
      <c r="S273" s="109" t="str">
        <f>INDEX('4b. Resultaat stap 2'!L:L,MATCH($J273,'4b. Resultaat stap 2'!R:R,0))</f>
        <v>De onbeschikbaarheid, lekkage of aanpassing van informatie veroorzaakt een ernstige verstoring van de dienstverlening. Het proces kan maximaal 72 uur onbeschikbaar zijn zonder gevolgen voor de dienstverlening.</v>
      </c>
      <c r="T273" s="109" t="str">
        <f>INDEX('4b. Resultaat stap 2'!M:M,MATCH($J273,'4b. Resultaat stap 2'!R:R,0))</f>
        <v>Gemiddeld</v>
      </c>
      <c r="U273" s="109" t="str">
        <f>INDEX('4b. Resultaat stap 2'!N:N,MATCH($J273,'4b. Resultaat stap 2'!R:R,0))</f>
        <v>De onbeschikbaarheid of incorrectheid van informatie kan aanzienlijke impact hebben op uitstroom, met financiële schade voor gebruikers.</v>
      </c>
      <c r="V273" s="109" t="str">
        <f>INDEX('4b. Resultaat stap 2'!O:O,MATCH($J273,'4b. Resultaat stap 2'!R:R,0))</f>
        <v>Groot</v>
      </c>
      <c r="W273" s="109" t="e">
        <f>INDEX('4c. Resultaat stap 3'!G:G,MATCH($K273,'4c. Resultaat stap 3'!T:T,0))</f>
        <v>#N/A</v>
      </c>
      <c r="X273" s="109" t="e">
        <f>INDEX('4c. Resultaat stap 3'!H:H,MATCH($K273,'4c. Resultaat stap 3'!T:T,0))</f>
        <v>#N/A</v>
      </c>
      <c r="Y273" s="109" t="e">
        <f>INDEX('4c. Resultaat stap 3'!I:I,MATCH($K273,'4c. Resultaat stap 3'!T:T,0))</f>
        <v>#N/A</v>
      </c>
      <c r="Z273" s="109" t="e">
        <f>INDEX('4c. Resultaat stap 3'!J:J,MATCH($K273,'4c. Resultaat stap 3'!T:T,0))</f>
        <v>#N/A</v>
      </c>
      <c r="AA273" s="109" t="e">
        <f>INDEX('4c. Resultaat stap 3'!K:K,MATCH($K273,'4c. Resultaat stap 3'!T:T,0))</f>
        <v>#N/A</v>
      </c>
      <c r="AB273" s="109" t="e">
        <f>INDEX('4c. Resultaat stap 3'!L:L,MATCH($K273,'4c. Resultaat stap 3'!T:T,0))</f>
        <v>#N/A</v>
      </c>
      <c r="AC273" s="109" t="e">
        <f>INDEX('4c. Resultaat stap 3'!M:M,MATCH($K273,'4c. Resultaat stap 3'!T:T,0))</f>
        <v>#N/A</v>
      </c>
      <c r="AD273" s="109" t="e">
        <f>INDEX('4c. Resultaat stap 3'!N:N,MATCH($K273,'4c. Resultaat stap 3'!T:T,0))</f>
        <v>#N/A</v>
      </c>
      <c r="AE273" s="109" t="e">
        <f>INDEX('4c. Resultaat stap 3'!O:O,MATCH($K273,'4c. Resultaat stap 3'!T:T,0))</f>
        <v>#N/A</v>
      </c>
      <c r="AF273" s="109" t="e">
        <f>INDEX('4c. Resultaat stap 3'!P:P,MATCH($K273,'4c. Resultaat stap 3'!T:T,0))</f>
        <v>#N/A</v>
      </c>
      <c r="AG273" s="109" t="e">
        <f>INDEX('4c. Resultaat stap 3'!Q:Q,MATCH($K273,'4c. Resultaat stap 3'!T:T,0))</f>
        <v>#N/A</v>
      </c>
      <c r="AH273" s="109">
        <f t="shared" si="18"/>
        <v>0</v>
      </c>
      <c r="AI273" s="109" t="str">
        <f t="shared" si="19"/>
        <v>Niet kritiek</v>
      </c>
      <c r="AJ273" s="109" t="s">
        <v>198</v>
      </c>
      <c r="AK273" s="109"/>
      <c r="AL273" s="109" t="s">
        <v>2250</v>
      </c>
      <c r="AM273" s="109"/>
      <c r="AN273" s="109"/>
    </row>
    <row r="274" spans="1:40" ht="105" x14ac:dyDescent="0.25">
      <c r="A274" s="109" t="s">
        <v>85</v>
      </c>
      <c r="B274" s="109" t="s">
        <v>120</v>
      </c>
      <c r="C274" s="109" t="s">
        <v>128</v>
      </c>
      <c r="D274" s="109">
        <v>612</v>
      </c>
      <c r="E274" s="109" t="s">
        <v>775</v>
      </c>
      <c r="F274" s="109" t="s">
        <v>2256</v>
      </c>
      <c r="G274" s="79" t="s">
        <v>139</v>
      </c>
      <c r="H274" s="110" t="str">
        <f>INDEX('4a. Resultaat stap 1'!E:E,MATCH($J274,'4a. Resultaat stap 1'!I:I,0))</f>
        <v>Nee</v>
      </c>
      <c r="I274" s="110" t="e">
        <f>INDEX(Datavalidatie!$L$2:$L$28,MATCH(Table325[[#This Row],[CATEGORIE_DOMEIN_GROEP]],Datavalidatie!$K$2:$K$28,0))</f>
        <v>#N/A</v>
      </c>
      <c r="J274" s="110" t="str">
        <f t="shared" si="16"/>
        <v>Ondersteunend proces_Personeel en organisatie_Personeelsbeleid</v>
      </c>
      <c r="K274" s="110" t="str">
        <f t="shared" si="17"/>
        <v>Ondersteunend proces_Personeel en organisatie_Personeelsbeleid_Opmaken en monitoren van arbeidsreglement en RPR</v>
      </c>
      <c r="L274" s="109" t="str">
        <f>INDEX('4b. Resultaat stap 2'!E:E,MATCH($J274,'4b. Resultaat stap 2'!R:R,0))</f>
        <v>Laag</v>
      </c>
      <c r="M274" s="109" t="str">
        <f>INDEX('4b. Resultaat stap 2'!$F:$F,MATCH(J274,'4b. Resultaat stap 2'!$R:$R,0))</f>
        <v xml:space="preserve">Beperkte financiële gevolgen, hoewel belangrijk voor personeelsbeleid. </v>
      </c>
      <c r="N274" s="109" t="str">
        <f>INDEX('4b. Resultaat stap 2'!G:G,MATCH($J274,'4b. Resultaat stap 2'!R:R,0))</f>
        <v>Gemiddeld</v>
      </c>
      <c r="O274" s="109" t="str">
        <f>INDEX('4b. Resultaat stap 2'!H:H,MATCH($J274,'4b. Resultaat stap 2'!R:R,0))</f>
        <v>De onbeschikbaarheid, lekkage of aanpassing van informatie heeft een aanzienlijke impact op de reputatie van het lokaal bestuur. Dit zal éénmalige negatieve berichtgeving in de pers met zich meebrengen.</v>
      </c>
      <c r="P274" s="109" t="str">
        <f>INDEX('4b. Resultaat stap 2'!I:I,MATCH($J274,'4b. Resultaat stap 2'!R:R,0))</f>
        <v>Gemiddeld</v>
      </c>
      <c r="Q274" s="109" t="str">
        <f>INDEX('4b. Resultaat stap 2'!J:J,MATCH($J274,'4b. Resultaat stap 2'!R:R,0))</f>
        <v>De onbeschikbaarheid, lekkage of aanpassing van informatie kan leiden tot aanzienlijke juridische gevolgen zoals aanmaningen.</v>
      </c>
      <c r="R274" s="109" t="str">
        <f>INDEX('4b. Resultaat stap 2'!K:K,MATCH($J274,'4b. Resultaat stap 2'!R:R,0))</f>
        <v>Laag</v>
      </c>
      <c r="S274" s="109" t="str">
        <f>INDEX('4b. Resultaat stap 2'!L:L,MATCH($J274,'4b. Resultaat stap 2'!R:R,0))</f>
        <v>De onbeschikbaarheid, lekkage of aanpassing van informatie veroorzaakt een beperkte verstoring van de dienstverlening. Het proces kan maximaal één maand onbeschikbaar zijn zonder gevolgen voor de dienstverlening.</v>
      </c>
      <c r="T274" s="109" t="str">
        <f>INDEX('4b. Resultaat stap 2'!M:M,MATCH($J274,'4b. Resultaat stap 2'!R:R,0))</f>
        <v>Laag</v>
      </c>
      <c r="U274" s="109" t="str">
        <f>INDEX('4b. Resultaat stap 2'!N:N,MATCH($J274,'4b. Resultaat stap 2'!R:R,0))</f>
        <v xml:space="preserve">De onbeschikbaarheid of incorrectheid van informatie heeft een beperkte impact op personeelsbeleid, met compensatie mogelijk en maximaal 20% van de gebruikers geïmpacteerd. </v>
      </c>
      <c r="V274" s="109" t="str">
        <f>INDEX('4b. Resultaat stap 2'!O:O,MATCH($J274,'4b. Resultaat stap 2'!R:R,0))</f>
        <v>Gemiddeld</v>
      </c>
      <c r="W274" s="109" t="e">
        <f>INDEX('4c. Resultaat stap 3'!G:G,MATCH($K274,'4c. Resultaat stap 3'!T:T,0))</f>
        <v>#N/A</v>
      </c>
      <c r="X274" s="109" t="e">
        <f>INDEX('4c. Resultaat stap 3'!H:H,MATCH($K274,'4c. Resultaat stap 3'!T:T,0))</f>
        <v>#N/A</v>
      </c>
      <c r="Y274" s="109" t="e">
        <f>INDEX('4c. Resultaat stap 3'!I:I,MATCH($K274,'4c. Resultaat stap 3'!T:T,0))</f>
        <v>#N/A</v>
      </c>
      <c r="Z274" s="109" t="e">
        <f>INDEX('4c. Resultaat stap 3'!J:J,MATCH($K274,'4c. Resultaat stap 3'!T:T,0))</f>
        <v>#N/A</v>
      </c>
      <c r="AA274" s="109" t="e">
        <f>INDEX('4c. Resultaat stap 3'!K:K,MATCH($K274,'4c. Resultaat stap 3'!T:T,0))</f>
        <v>#N/A</v>
      </c>
      <c r="AB274" s="109" t="e">
        <f>INDEX('4c. Resultaat stap 3'!L:L,MATCH($K274,'4c. Resultaat stap 3'!T:T,0))</f>
        <v>#N/A</v>
      </c>
      <c r="AC274" s="109" t="e">
        <f>INDEX('4c. Resultaat stap 3'!M:M,MATCH($K274,'4c. Resultaat stap 3'!T:T,0))</f>
        <v>#N/A</v>
      </c>
      <c r="AD274" s="109" t="e">
        <f>INDEX('4c. Resultaat stap 3'!N:N,MATCH($K274,'4c. Resultaat stap 3'!T:T,0))</f>
        <v>#N/A</v>
      </c>
      <c r="AE274" s="109" t="e">
        <f>INDEX('4c. Resultaat stap 3'!O:O,MATCH($K274,'4c. Resultaat stap 3'!T:T,0))</f>
        <v>#N/A</v>
      </c>
      <c r="AF274" s="109" t="e">
        <f>INDEX('4c. Resultaat stap 3'!P:P,MATCH($K274,'4c. Resultaat stap 3'!T:T,0))</f>
        <v>#N/A</v>
      </c>
      <c r="AG274" s="109" t="e">
        <f>INDEX('4c. Resultaat stap 3'!Q:Q,MATCH($K274,'4c. Resultaat stap 3'!T:T,0))</f>
        <v>#N/A</v>
      </c>
      <c r="AH274" s="109">
        <f t="shared" si="18"/>
        <v>0</v>
      </c>
      <c r="AI274" s="109" t="str">
        <f t="shared" si="19"/>
        <v>Niet kritiek</v>
      </c>
      <c r="AJ274" s="109" t="s">
        <v>198</v>
      </c>
      <c r="AK274" s="109" t="s">
        <v>2560</v>
      </c>
      <c r="AL274" s="109" t="s">
        <v>2252</v>
      </c>
      <c r="AM274" s="109"/>
      <c r="AN274" s="109"/>
    </row>
    <row r="275" spans="1:40" ht="105" x14ac:dyDescent="0.25">
      <c r="A275" s="109" t="s">
        <v>85</v>
      </c>
      <c r="B275" s="109" t="s">
        <v>120</v>
      </c>
      <c r="C275" s="109" t="s">
        <v>128</v>
      </c>
      <c r="D275" s="109">
        <v>619</v>
      </c>
      <c r="E275" s="109" t="s">
        <v>776</v>
      </c>
      <c r="F275" s="109" t="s">
        <v>2256</v>
      </c>
      <c r="G275" s="79" t="s">
        <v>139</v>
      </c>
      <c r="H275" s="110" t="str">
        <f>INDEX('4a. Resultaat stap 1'!E:E,MATCH($J275,'4a. Resultaat stap 1'!I:I,0))</f>
        <v>Nee</v>
      </c>
      <c r="I275" s="110" t="e">
        <f>INDEX(Datavalidatie!$L$2:$L$28,MATCH(Table325[[#This Row],[CATEGORIE_DOMEIN_GROEP]],Datavalidatie!$K$2:$K$28,0))</f>
        <v>#N/A</v>
      </c>
      <c r="J275" s="110" t="str">
        <f t="shared" si="16"/>
        <v>Ondersteunend proces_Personeel en organisatie_Personeelsbeleid</v>
      </c>
      <c r="K275" s="110" t="str">
        <f t="shared" si="17"/>
        <v>Ondersteunend proces_Personeel en organisatie_Personeelsbeleid_Opmaken en monitoren van personeelsplan</v>
      </c>
      <c r="L275" s="109" t="str">
        <f>INDEX('4b. Resultaat stap 2'!E:E,MATCH($J275,'4b. Resultaat stap 2'!R:R,0))</f>
        <v>Laag</v>
      </c>
      <c r="M275" s="109" t="str">
        <f>INDEX('4b. Resultaat stap 2'!$F:$F,MATCH(J275,'4b. Resultaat stap 2'!$R:$R,0))</f>
        <v xml:space="preserve">Beperkte financiële gevolgen, hoewel belangrijk voor personeelsbeleid. </v>
      </c>
      <c r="N275" s="109" t="str">
        <f>INDEX('4b. Resultaat stap 2'!G:G,MATCH($J275,'4b. Resultaat stap 2'!R:R,0))</f>
        <v>Gemiddeld</v>
      </c>
      <c r="O275" s="109" t="str">
        <f>INDEX('4b. Resultaat stap 2'!H:H,MATCH($J275,'4b. Resultaat stap 2'!R:R,0))</f>
        <v>De onbeschikbaarheid, lekkage of aanpassing van informatie heeft een aanzienlijke impact op de reputatie van het lokaal bestuur. Dit zal éénmalige negatieve berichtgeving in de pers met zich meebrengen.</v>
      </c>
      <c r="P275" s="109" t="str">
        <f>INDEX('4b. Resultaat stap 2'!I:I,MATCH($J275,'4b. Resultaat stap 2'!R:R,0))</f>
        <v>Gemiddeld</v>
      </c>
      <c r="Q275" s="109" t="str">
        <f>INDEX('4b. Resultaat stap 2'!J:J,MATCH($J275,'4b. Resultaat stap 2'!R:R,0))</f>
        <v>De onbeschikbaarheid, lekkage of aanpassing van informatie kan leiden tot aanzienlijke juridische gevolgen zoals aanmaningen.</v>
      </c>
      <c r="R275" s="109" t="str">
        <f>INDEX('4b. Resultaat stap 2'!K:K,MATCH($J275,'4b. Resultaat stap 2'!R:R,0))</f>
        <v>Laag</v>
      </c>
      <c r="S275" s="109" t="str">
        <f>INDEX('4b. Resultaat stap 2'!L:L,MATCH($J275,'4b. Resultaat stap 2'!R:R,0))</f>
        <v>De onbeschikbaarheid, lekkage of aanpassing van informatie veroorzaakt een beperkte verstoring van de dienstverlening. Het proces kan maximaal één maand onbeschikbaar zijn zonder gevolgen voor de dienstverlening.</v>
      </c>
      <c r="T275" s="109" t="str">
        <f>INDEX('4b. Resultaat stap 2'!M:M,MATCH($J275,'4b. Resultaat stap 2'!R:R,0))</f>
        <v>Laag</v>
      </c>
      <c r="U275" s="109" t="str">
        <f>INDEX('4b. Resultaat stap 2'!N:N,MATCH($J275,'4b. Resultaat stap 2'!R:R,0))</f>
        <v xml:space="preserve">De onbeschikbaarheid of incorrectheid van informatie heeft een beperkte impact op personeelsbeleid, met compensatie mogelijk en maximaal 20% van de gebruikers geïmpacteerd. </v>
      </c>
      <c r="V275" s="109" t="str">
        <f>INDEX('4b. Resultaat stap 2'!O:O,MATCH($J275,'4b. Resultaat stap 2'!R:R,0))</f>
        <v>Gemiddeld</v>
      </c>
      <c r="W275" s="109" t="e">
        <f>INDEX('4c. Resultaat stap 3'!G:G,MATCH($K275,'4c. Resultaat stap 3'!T:T,0))</f>
        <v>#N/A</v>
      </c>
      <c r="X275" s="109" t="e">
        <f>INDEX('4c. Resultaat stap 3'!H:H,MATCH($K275,'4c. Resultaat stap 3'!T:T,0))</f>
        <v>#N/A</v>
      </c>
      <c r="Y275" s="109" t="e">
        <f>INDEX('4c. Resultaat stap 3'!I:I,MATCH($K275,'4c. Resultaat stap 3'!T:T,0))</f>
        <v>#N/A</v>
      </c>
      <c r="Z275" s="109" t="e">
        <f>INDEX('4c. Resultaat stap 3'!J:J,MATCH($K275,'4c. Resultaat stap 3'!T:T,0))</f>
        <v>#N/A</v>
      </c>
      <c r="AA275" s="109" t="e">
        <f>INDEX('4c. Resultaat stap 3'!K:K,MATCH($K275,'4c. Resultaat stap 3'!T:T,0))</f>
        <v>#N/A</v>
      </c>
      <c r="AB275" s="109" t="e">
        <f>INDEX('4c. Resultaat stap 3'!L:L,MATCH($K275,'4c. Resultaat stap 3'!T:T,0))</f>
        <v>#N/A</v>
      </c>
      <c r="AC275" s="109" t="e">
        <f>INDEX('4c. Resultaat stap 3'!M:M,MATCH($K275,'4c. Resultaat stap 3'!T:T,0))</f>
        <v>#N/A</v>
      </c>
      <c r="AD275" s="109" t="e">
        <f>INDEX('4c. Resultaat stap 3'!N:N,MATCH($K275,'4c. Resultaat stap 3'!T:T,0))</f>
        <v>#N/A</v>
      </c>
      <c r="AE275" s="109" t="e">
        <f>INDEX('4c. Resultaat stap 3'!O:O,MATCH($K275,'4c. Resultaat stap 3'!T:T,0))</f>
        <v>#N/A</v>
      </c>
      <c r="AF275" s="109" t="e">
        <f>INDEX('4c. Resultaat stap 3'!P:P,MATCH($K275,'4c. Resultaat stap 3'!T:T,0))</f>
        <v>#N/A</v>
      </c>
      <c r="AG275" s="109" t="e">
        <f>INDEX('4c. Resultaat stap 3'!Q:Q,MATCH($K275,'4c. Resultaat stap 3'!T:T,0))</f>
        <v>#N/A</v>
      </c>
      <c r="AH275" s="109">
        <f t="shared" si="18"/>
        <v>0</v>
      </c>
      <c r="AI275" s="109" t="str">
        <f t="shared" si="19"/>
        <v>Niet kritiek</v>
      </c>
      <c r="AJ275" s="109" t="s">
        <v>198</v>
      </c>
      <c r="AK275" s="109"/>
      <c r="AL275" s="109" t="s">
        <v>2250</v>
      </c>
      <c r="AM275" s="109"/>
      <c r="AN275" s="109"/>
    </row>
    <row r="276" spans="1:40" ht="105" x14ac:dyDescent="0.25">
      <c r="A276" s="109" t="s">
        <v>85</v>
      </c>
      <c r="B276" s="109" t="s">
        <v>120</v>
      </c>
      <c r="C276" s="109" t="s">
        <v>128</v>
      </c>
      <c r="D276" s="109">
        <v>623</v>
      </c>
      <c r="E276" s="109" t="s">
        <v>777</v>
      </c>
      <c r="F276" s="109" t="s">
        <v>2256</v>
      </c>
      <c r="G276" s="79" t="s">
        <v>139</v>
      </c>
      <c r="H276" s="110" t="str">
        <f>INDEX('4a. Resultaat stap 1'!E:E,MATCH($J276,'4a. Resultaat stap 1'!I:I,0))</f>
        <v>Nee</v>
      </c>
      <c r="I276" s="110" t="e">
        <f>INDEX(Datavalidatie!$L$2:$L$28,MATCH(Table325[[#This Row],[CATEGORIE_DOMEIN_GROEP]],Datavalidatie!$K$2:$K$28,0))</f>
        <v>#N/A</v>
      </c>
      <c r="J276" s="110" t="str">
        <f t="shared" si="16"/>
        <v>Ondersteunend proces_Personeel en organisatie_Personeelsbeleid</v>
      </c>
      <c r="K276" s="110" t="str">
        <f t="shared" si="17"/>
        <v>Ondersteunend proces_Personeel en organisatie_Personeelsbeleid_Uitwerken visie en monitoring</v>
      </c>
      <c r="L276" s="109" t="str">
        <f>INDEX('4b. Resultaat stap 2'!E:E,MATCH($J276,'4b. Resultaat stap 2'!R:R,0))</f>
        <v>Laag</v>
      </c>
      <c r="M276" s="109" t="str">
        <f>INDEX('4b. Resultaat stap 2'!$F:$F,MATCH(J276,'4b. Resultaat stap 2'!$R:$R,0))</f>
        <v xml:space="preserve">Beperkte financiële gevolgen, hoewel belangrijk voor personeelsbeleid. </v>
      </c>
      <c r="N276" s="109" t="str">
        <f>INDEX('4b. Resultaat stap 2'!G:G,MATCH($J276,'4b. Resultaat stap 2'!R:R,0))</f>
        <v>Gemiddeld</v>
      </c>
      <c r="O276" s="109" t="str">
        <f>INDEX('4b. Resultaat stap 2'!H:H,MATCH($J276,'4b. Resultaat stap 2'!R:R,0))</f>
        <v>De onbeschikbaarheid, lekkage of aanpassing van informatie heeft een aanzienlijke impact op de reputatie van het lokaal bestuur. Dit zal éénmalige negatieve berichtgeving in de pers met zich meebrengen.</v>
      </c>
      <c r="P276" s="109" t="str">
        <f>INDEX('4b. Resultaat stap 2'!I:I,MATCH($J276,'4b. Resultaat stap 2'!R:R,0))</f>
        <v>Gemiddeld</v>
      </c>
      <c r="Q276" s="109" t="str">
        <f>INDEX('4b. Resultaat stap 2'!J:J,MATCH($J276,'4b. Resultaat stap 2'!R:R,0))</f>
        <v>De onbeschikbaarheid, lekkage of aanpassing van informatie kan leiden tot aanzienlijke juridische gevolgen zoals aanmaningen.</v>
      </c>
      <c r="R276" s="109" t="str">
        <f>INDEX('4b. Resultaat stap 2'!K:K,MATCH($J276,'4b. Resultaat stap 2'!R:R,0))</f>
        <v>Laag</v>
      </c>
      <c r="S276" s="109" t="str">
        <f>INDEX('4b. Resultaat stap 2'!L:L,MATCH($J276,'4b. Resultaat stap 2'!R:R,0))</f>
        <v>De onbeschikbaarheid, lekkage of aanpassing van informatie veroorzaakt een beperkte verstoring van de dienstverlening. Het proces kan maximaal één maand onbeschikbaar zijn zonder gevolgen voor de dienstverlening.</v>
      </c>
      <c r="T276" s="109" t="str">
        <f>INDEX('4b. Resultaat stap 2'!M:M,MATCH($J276,'4b. Resultaat stap 2'!R:R,0))</f>
        <v>Laag</v>
      </c>
      <c r="U276" s="109" t="str">
        <f>INDEX('4b. Resultaat stap 2'!N:N,MATCH($J276,'4b. Resultaat stap 2'!R:R,0))</f>
        <v xml:space="preserve">De onbeschikbaarheid of incorrectheid van informatie heeft een beperkte impact op personeelsbeleid, met compensatie mogelijk en maximaal 20% van de gebruikers geïmpacteerd. </v>
      </c>
      <c r="V276" s="109" t="str">
        <f>INDEX('4b. Resultaat stap 2'!O:O,MATCH($J276,'4b. Resultaat stap 2'!R:R,0))</f>
        <v>Gemiddeld</v>
      </c>
      <c r="W276" s="109" t="e">
        <f>INDEX('4c. Resultaat stap 3'!G:G,MATCH($K276,'4c. Resultaat stap 3'!T:T,0))</f>
        <v>#N/A</v>
      </c>
      <c r="X276" s="109" t="e">
        <f>INDEX('4c. Resultaat stap 3'!H:H,MATCH($K276,'4c. Resultaat stap 3'!T:T,0))</f>
        <v>#N/A</v>
      </c>
      <c r="Y276" s="109" t="e">
        <f>INDEX('4c. Resultaat stap 3'!I:I,MATCH($K276,'4c. Resultaat stap 3'!T:T,0))</f>
        <v>#N/A</v>
      </c>
      <c r="Z276" s="109" t="e">
        <f>INDEX('4c. Resultaat stap 3'!J:J,MATCH($K276,'4c. Resultaat stap 3'!T:T,0))</f>
        <v>#N/A</v>
      </c>
      <c r="AA276" s="109" t="e">
        <f>INDEX('4c. Resultaat stap 3'!K:K,MATCH($K276,'4c. Resultaat stap 3'!T:T,0))</f>
        <v>#N/A</v>
      </c>
      <c r="AB276" s="109" t="e">
        <f>INDEX('4c. Resultaat stap 3'!L:L,MATCH($K276,'4c. Resultaat stap 3'!T:T,0))</f>
        <v>#N/A</v>
      </c>
      <c r="AC276" s="109" t="e">
        <f>INDEX('4c. Resultaat stap 3'!M:M,MATCH($K276,'4c. Resultaat stap 3'!T:T,0))</f>
        <v>#N/A</v>
      </c>
      <c r="AD276" s="109" t="e">
        <f>INDEX('4c. Resultaat stap 3'!N:N,MATCH($K276,'4c. Resultaat stap 3'!T:T,0))</f>
        <v>#N/A</v>
      </c>
      <c r="AE276" s="109" t="e">
        <f>INDEX('4c. Resultaat stap 3'!O:O,MATCH($K276,'4c. Resultaat stap 3'!T:T,0))</f>
        <v>#N/A</v>
      </c>
      <c r="AF276" s="109" t="e">
        <f>INDEX('4c. Resultaat stap 3'!P:P,MATCH($K276,'4c. Resultaat stap 3'!T:T,0))</f>
        <v>#N/A</v>
      </c>
      <c r="AG276" s="109" t="e">
        <f>INDEX('4c. Resultaat stap 3'!Q:Q,MATCH($K276,'4c. Resultaat stap 3'!T:T,0))</f>
        <v>#N/A</v>
      </c>
      <c r="AH276" s="109">
        <f t="shared" si="18"/>
        <v>0</v>
      </c>
      <c r="AI276" s="109" t="str">
        <f t="shared" si="19"/>
        <v>Niet kritiek</v>
      </c>
      <c r="AJ276" s="109" t="s">
        <v>198</v>
      </c>
      <c r="AK276" s="109"/>
      <c r="AL276" s="109" t="s">
        <v>2250</v>
      </c>
      <c r="AM276" s="109"/>
      <c r="AN276" s="109"/>
    </row>
    <row r="277" spans="1:40" ht="180" x14ac:dyDescent="0.25">
      <c r="A277" s="109" t="s">
        <v>85</v>
      </c>
      <c r="B277" s="109" t="s">
        <v>120</v>
      </c>
      <c r="C277" s="109" t="s">
        <v>129</v>
      </c>
      <c r="D277" s="109">
        <v>615</v>
      </c>
      <c r="E277" s="109" t="s">
        <v>804</v>
      </c>
      <c r="F277" s="109" t="s">
        <v>2256</v>
      </c>
      <c r="G277" s="79" t="s">
        <v>139</v>
      </c>
      <c r="H277" s="110" t="str">
        <f>INDEX('4a. Resultaat stap 1'!E:E,MATCH($J277,'4a. Resultaat stap 1'!I:I,0))</f>
        <v>Nee</v>
      </c>
      <c r="I277" s="110" t="e">
        <f>INDEX(Datavalidatie!$L$2:$L$28,MATCH(Table325[[#This Row],[CATEGORIE_DOMEIN_GROEP]],Datavalidatie!$K$2:$K$28,0))</f>
        <v>#N/A</v>
      </c>
      <c r="J277" s="110" t="str">
        <f t="shared" si="16"/>
        <v>Ondersteunend proces_Personeel en organisatie_Sociaal overleg</v>
      </c>
      <c r="K277" s="110" t="str">
        <f t="shared" si="17"/>
        <v>Ondersteunend proces_Personeel en organisatie_Sociaal overleg_Organiseren van sociaal overleg</v>
      </c>
      <c r="L277" s="109" t="str">
        <f>INDEX('4b. Resultaat stap 2'!E:E,MATCH($J277,'4b. Resultaat stap 2'!R:R,0))</f>
        <v>Laag</v>
      </c>
      <c r="M277" s="109" t="str">
        <f>INDEX('4b. Resultaat stap 2'!$F:$F,MATCH(J277,'4b. Resultaat stap 2'!$R:$R,0))</f>
        <v>Beperkte directe financiële gevolgen, hoewel belangrijk voor sociale cohesie.</v>
      </c>
      <c r="N277" s="109" t="str">
        <f>INDEX('4b. Resultaat stap 2'!G:G,MATCH($J277,'4b. Resultaat stap 2'!R:R,0))</f>
        <v>Groot</v>
      </c>
      <c r="O277" s="109" t="str">
        <f>INDEX('4b. Resultaat stap 2'!H:H,MATCH($J277,'4b. Resultaat stap 2'!R:R,0))</f>
        <v>De onbeschikbaarheid, lekkage of aanpassing van informatie heeft een ernstige impact op de reputatie van het lokaal bestuur. Dit zal enkele dagen een negatieve berichtgeving in de pers met zich meebrengen.</v>
      </c>
      <c r="P277" s="109" t="str">
        <f>INDEX('4b. Resultaat stap 2'!I:I,MATCH($J277,'4b. Resultaat stap 2'!R:R,0))</f>
        <v>Gemiddeld</v>
      </c>
      <c r="Q277" s="109" t="str">
        <f>INDEX('4b. Resultaat stap 2'!J:J,MATCH($J277,'4b. Resultaat stap 2'!R:R,0))</f>
        <v>De onbeschikbaarheid, lekkage of aanpassing van informatie kan leiden tot aanzienlijke juridische gevolgen zoals aanmaningen.</v>
      </c>
      <c r="R277" s="109" t="str">
        <f>INDEX('4b. Resultaat stap 2'!K:K,MATCH($J277,'4b. Resultaat stap 2'!R:R,0))</f>
        <v>Kritiek</v>
      </c>
      <c r="S277" s="109" t="str">
        <f>INDEX('4b. Resultaat stap 2'!L:L,MATCH($J277,'4b. Resultaat stap 2'!R:R,0))</f>
        <v>De onbeschikbaarheid, lekkage of aanpassing van informatie veroorzaakt een zeer ernstige verstoring van de dienstverlening. Het proces kan maximaal 24 uur onbeschikbaar zijn zonder gevolgen voor de dienstverlening.</v>
      </c>
      <c r="T277" s="109" t="str">
        <f>INDEX('4b. Resultaat stap 2'!M:M,MATCH($J277,'4b. Resultaat stap 2'!R:R,0))</f>
        <v>Laag</v>
      </c>
      <c r="U277" s="109" t="str">
        <f>INDEX('4b. Resultaat stap 2'!N:N,MATCH($J277,'4b. Resultaat stap 2'!R:R,0))</f>
        <v xml:space="preserve">De onbeschikbaarheid of incorrectheid van informatie heeft een beperkte impact op sociaal overleg, met compensatie mogelijk en maximaal 20% van de gebruikers geïmpacteerd. </v>
      </c>
      <c r="V277" s="109" t="str">
        <f>INDEX('4b. Resultaat stap 2'!O:O,MATCH($J277,'4b. Resultaat stap 2'!R:R,0))</f>
        <v>Kritiek</v>
      </c>
      <c r="W277" s="109" t="str">
        <f>INDEX('4c. Resultaat stap 3'!G:G,MATCH($K277,'4c. Resultaat stap 3'!T:T,0))</f>
        <v>Laag</v>
      </c>
      <c r="X277" s="109" t="str">
        <f>INDEX('4c. Resultaat stap 3'!H:H,MATCH($K277,'4c. Resultaat stap 3'!T:T,0))</f>
        <v>Het organiseren van sociaal overleg is belangrijk voor de communicatie en samenwerking tussen werknemers en werkgevers. Problemen met informatie kunnen leiden tot beperkte financiële gevolgen, zoals administratieve kosten en vertragingen, met financiële schade van 5-10% van de jaaromzet.</v>
      </c>
      <c r="Y277" s="109" t="str">
        <f>INDEX('4c. Resultaat stap 3'!I:I,MATCH($K277,'4c. Resultaat stap 3'!T:T,0))</f>
        <v>Groot</v>
      </c>
      <c r="Z277" s="109" t="str">
        <f>INDEX('4c. Resultaat stap 3'!J:J,MATCH($K277,'4c. Resultaat stap 3'!T:T,0))</f>
        <v>Problemen met beschikbaarheid, betrouwbaarheid of integriteit van informatie kunnen leiden tot ernstige reputatieschade, resulterend in enkele dagen negatieve berichtgeving. Dit proces is essentieel voor de communicatie en samenwerking tussen het lokaal bestuur en werknemersvertegenwoordigers.</v>
      </c>
      <c r="AA277" s="109" t="str">
        <f>INDEX('4c. Resultaat stap 3'!K:K,MATCH($K277,'4c. Resultaat stap 3'!T:T,0))</f>
        <v>Gemiddeld</v>
      </c>
      <c r="AB277" s="109" t="str">
        <f>INDEX('4c. Resultaat stap 3'!L:L,MATCH($K277,'4c. Resultaat stap 3'!T:T,0))</f>
        <v>De onbeschikbaarheid, lekkage of aanpassing van informatie kan leiden tot aanzienlijke juridische gevolgen zoals een aanmaning, gezien het belang van correcte informatie voor het organiseren van sociaal overleg en naleving van wettelijke vereisten.</v>
      </c>
      <c r="AC277" s="109" t="str">
        <f>INDEX('4c. Resultaat stap 3'!M:M,MATCH($K277,'4c. Resultaat stap 3'!T:T,0))</f>
        <v>Kritiek</v>
      </c>
      <c r="AD277" s="109" t="str">
        <f>INDEX('4c. Resultaat stap 3'!N:N,MATCH($K277,'4c. Resultaat stap 3'!T:T,0))</f>
        <v>De onbeschikbaarheid, lekkage of aanpassing van informatie kan leiden tot zeer ernstige verstoringen in het sociaal overleg, wat directe negatieve gevolgen heeft voor de arbeidsverhoudingen en de operationele continuïteit van de organisatie. Effectief sociaal overleg is essentieel voor het oplossen van arbeidsconflicten en het waarborgen van een goede samenwerking tussen werknemers en werkgevers.</v>
      </c>
      <c r="AE277" s="109" t="str">
        <f>INDEX('4c. Resultaat stap 3'!O:O,MATCH($K277,'4c. Resultaat stap 3'!T:T,0))</f>
        <v>Laag</v>
      </c>
      <c r="AF277" s="109" t="str">
        <f>INDEX('4c. Resultaat stap 3'!P:P,MATCH($K277,'4c. Resultaat stap 3'!T:T,0))</f>
        <v>De onbeschikbaarheid, lekkage of aanpassing van informatie in dit proces kan leiden tot beperkte verstoringen in het sociaal overleg, waarbij tot 20% van de gebruikers (organisaties en personeel) wordt geïmpacteerd. Een compensatie voor gebruikers is mogelijk.</v>
      </c>
      <c r="AG277" s="109" t="str">
        <f>INDEX('4c. Resultaat stap 3'!Q:Q,MATCH($K277,'4c. Resultaat stap 3'!T:T,0))</f>
        <v>Kritiek</v>
      </c>
      <c r="AH277" s="109">
        <f t="shared" si="18"/>
        <v>1</v>
      </c>
      <c r="AI277" s="109" t="str">
        <f t="shared" si="19"/>
        <v>Kritiek</v>
      </c>
      <c r="AJ277" s="109" t="s">
        <v>198</v>
      </c>
      <c r="AK277" s="111" t="s">
        <v>2561</v>
      </c>
      <c r="AL277" s="109" t="s">
        <v>2252</v>
      </c>
      <c r="AM277" s="109"/>
      <c r="AN277" s="109" t="s">
        <v>2460</v>
      </c>
    </row>
    <row r="278" spans="1:40" ht="105" x14ac:dyDescent="0.25">
      <c r="A278" s="109" t="s">
        <v>13</v>
      </c>
      <c r="B278" s="109" t="s">
        <v>30</v>
      </c>
      <c r="C278" s="109" t="s">
        <v>20</v>
      </c>
      <c r="D278" s="109">
        <v>391</v>
      </c>
      <c r="E278" s="109" t="s">
        <v>506</v>
      </c>
      <c r="F278" s="109" t="s">
        <v>2615</v>
      </c>
      <c r="G278" s="79" t="s">
        <v>139</v>
      </c>
      <c r="H278" s="110" t="str">
        <f>INDEX('4a. Resultaat stap 1'!E:E,MATCH($J278,'4a. Resultaat stap 1'!I:I,0))</f>
        <v>Nee</v>
      </c>
      <c r="I278" s="110" t="e">
        <f>INDEX(Datavalidatie!$L$2:$L$28,MATCH(Table325[[#This Row],[CATEGORIE_DOMEIN_GROEP]],Datavalidatie!$K$2:$K$28,0))</f>
        <v>#N/A</v>
      </c>
      <c r="J278" s="110" t="str">
        <f t="shared" si="16"/>
        <v>Kernproces_Leren en onderwijs_Beheer publiek relevante informatie</v>
      </c>
      <c r="K278" s="110" t="str">
        <f t="shared" si="17"/>
        <v>Kernproces_Leren en onderwijs_Beheer publiek relevante informatie_Beheren van inventaris scholen (inclusief onderwijsdata en facilitaire middelen)</v>
      </c>
      <c r="L278" s="109" t="str">
        <f>INDEX('4b. Resultaat stap 2'!E:E,MATCH($J278,'4b. Resultaat stap 2'!R:R,0))</f>
        <v>Laag</v>
      </c>
      <c r="M278" s="109" t="str">
        <f>INDEX('4b. Resultaat stap 2'!$F:$F,MATCH(J278,'4b. Resultaat stap 2'!$R:$R,0))</f>
        <v>Beperkte directe financiële gevolgen, hoewel belangrijk voor publieke informatie.</v>
      </c>
      <c r="N278" s="109" t="str">
        <f>INDEX('4b. Resultaat stap 2'!G:G,MATCH($J278,'4b. Resultaat stap 2'!R:R,0))</f>
        <v>Gemiddeld</v>
      </c>
      <c r="O278" s="109" t="str">
        <f>INDEX('4b. Resultaat stap 2'!H:H,MATCH($J278,'4b. Resultaat stap 2'!R:R,0))</f>
        <v>De onbeschikbaarheid, lekkage of aanpassing van informatie heeft een aanzienlijke impact op de reputatie van het lokaal bestuur. Dit zal éénmalige negatieve berichtgeving in de pers met zich meebrengen.</v>
      </c>
      <c r="P278" s="109" t="str">
        <f>INDEX('4b. Resultaat stap 2'!I:I,MATCH($J278,'4b. Resultaat stap 2'!R:R,0))</f>
        <v>Gemiddeld</v>
      </c>
      <c r="Q278" s="109" t="str">
        <f>INDEX('4b. Resultaat stap 2'!J:J,MATCH($J278,'4b. Resultaat stap 2'!R:R,0))</f>
        <v>De onbeschikbaarheid, lekkage of aanpassing van informatie kan leiden tot aanzienlijke juridische gevolgen zoals aanmaningen.</v>
      </c>
      <c r="R278" s="109" t="str">
        <f>INDEX('4b. Resultaat stap 2'!K:K,MATCH($J278,'4b. Resultaat stap 2'!R:R,0))</f>
        <v>Laag</v>
      </c>
      <c r="S278" s="109" t="str">
        <f>INDEX('4b. Resultaat stap 2'!L:L,MATCH($J278,'4b. Resultaat stap 2'!R:R,0))</f>
        <v>De onbeschikbaarheid, lekkage of aanpassing van informatie veroorzaakt een beperkte verstoring van de dienstverlening. Het proces kan maximaal één maand onbeschikbaar zijn zonder gevolgen voor de dienstverlening.</v>
      </c>
      <c r="T278" s="109" t="str">
        <f>INDEX('4b. Resultaat stap 2'!M:M,MATCH($J278,'4b. Resultaat stap 2'!R:R,0))</f>
        <v>Gemiddeld</v>
      </c>
      <c r="U278" s="109" t="str">
        <f>INDEX('4b. Resultaat stap 2'!N:N,MATCH($J278,'4b. Resultaat stap 2'!R:R,0))</f>
        <v>De onbeschikbaarheid of incorrectheid van informatie heeft een aanzienlijke impact op de gebruikers, met compensatie mogelijk en maximaal 50% van de gebruikers geïmpacteerd.</v>
      </c>
      <c r="V278" s="109" t="str">
        <f>INDEX('4b. Resultaat stap 2'!O:O,MATCH($J278,'4b. Resultaat stap 2'!R:R,0))</f>
        <v>Gemiddeld</v>
      </c>
      <c r="W278" s="109" t="e">
        <f>INDEX('4c. Resultaat stap 3'!G:G,MATCH($K278,'4c. Resultaat stap 3'!T:T,0))</f>
        <v>#N/A</v>
      </c>
      <c r="X278" s="109" t="e">
        <f>INDEX('4c. Resultaat stap 3'!H:H,MATCH($K278,'4c. Resultaat stap 3'!T:T,0))</f>
        <v>#N/A</v>
      </c>
      <c r="Y278" s="109" t="e">
        <f>INDEX('4c. Resultaat stap 3'!I:I,MATCH($K278,'4c. Resultaat stap 3'!T:T,0))</f>
        <v>#N/A</v>
      </c>
      <c r="Z278" s="109" t="e">
        <f>INDEX('4c. Resultaat stap 3'!J:J,MATCH($K278,'4c. Resultaat stap 3'!T:T,0))</f>
        <v>#N/A</v>
      </c>
      <c r="AA278" s="109" t="e">
        <f>INDEX('4c. Resultaat stap 3'!K:K,MATCH($K278,'4c. Resultaat stap 3'!T:T,0))</f>
        <v>#N/A</v>
      </c>
      <c r="AB278" s="109" t="e">
        <f>INDEX('4c. Resultaat stap 3'!L:L,MATCH($K278,'4c. Resultaat stap 3'!T:T,0))</f>
        <v>#N/A</v>
      </c>
      <c r="AC278" s="109" t="e">
        <f>INDEX('4c. Resultaat stap 3'!M:M,MATCH($K278,'4c. Resultaat stap 3'!T:T,0))</f>
        <v>#N/A</v>
      </c>
      <c r="AD278" s="109" t="e">
        <f>INDEX('4c. Resultaat stap 3'!N:N,MATCH($K278,'4c. Resultaat stap 3'!T:T,0))</f>
        <v>#N/A</v>
      </c>
      <c r="AE278" s="109" t="e">
        <f>INDEX('4c. Resultaat stap 3'!O:O,MATCH($K278,'4c. Resultaat stap 3'!T:T,0))</f>
        <v>#N/A</v>
      </c>
      <c r="AF278" s="109" t="e">
        <f>INDEX('4c. Resultaat stap 3'!P:P,MATCH($K278,'4c. Resultaat stap 3'!T:T,0))</f>
        <v>#N/A</v>
      </c>
      <c r="AG278" s="109" t="e">
        <f>INDEX('4c. Resultaat stap 3'!Q:Q,MATCH($K278,'4c. Resultaat stap 3'!T:T,0))</f>
        <v>#N/A</v>
      </c>
      <c r="AH278" s="109">
        <f t="shared" si="18"/>
        <v>0</v>
      </c>
      <c r="AI278" s="109" t="str">
        <f t="shared" si="19"/>
        <v>Niet kritiek</v>
      </c>
      <c r="AJ278" s="109" t="s">
        <v>198</v>
      </c>
      <c r="AK278" s="109"/>
      <c r="AL278" s="109" t="s">
        <v>2250</v>
      </c>
      <c r="AM278" s="9" t="s">
        <v>2250</v>
      </c>
      <c r="AN278" s="9"/>
    </row>
    <row r="279" spans="1:40" ht="105" x14ac:dyDescent="0.25">
      <c r="A279" s="109" t="s">
        <v>13</v>
      </c>
      <c r="B279" s="109" t="s">
        <v>30</v>
      </c>
      <c r="C279" s="109" t="s">
        <v>31</v>
      </c>
      <c r="D279" s="109">
        <v>99</v>
      </c>
      <c r="E279" s="10" t="s">
        <v>657</v>
      </c>
      <c r="F279" s="109" t="s">
        <v>2615</v>
      </c>
      <c r="G279" s="79" t="s">
        <v>139</v>
      </c>
      <c r="H279" s="110" t="str">
        <f>INDEX('4a. Resultaat stap 1'!E:E,MATCH($J279,'4a. Resultaat stap 1'!I:I,0))</f>
        <v>Nee</v>
      </c>
      <c r="I279" s="110" t="e">
        <f>INDEX(Datavalidatie!$L$2:$L$28,MATCH(Table325[[#This Row],[CATEGORIE_DOMEIN_GROEP]],Datavalidatie!$K$2:$K$28,0))</f>
        <v>#N/A</v>
      </c>
      <c r="J279" s="110" t="str">
        <f t="shared" si="16"/>
        <v>Kernproces_Leren en onderwijs_Flankerende maatregelen leren en onderwijs</v>
      </c>
      <c r="K279" s="110" t="str">
        <f t="shared" si="17"/>
        <v>Kernproces_Leren en onderwijs_Flankerende maatregelen leren en onderwijs_Houden van toezicht (ochtend, middag en/of avond)</v>
      </c>
      <c r="L279" s="109" t="str">
        <f>INDEX('4b. Resultaat stap 2'!E:E,MATCH($J279,'4b. Resultaat stap 2'!R:R,0))</f>
        <v>Laag</v>
      </c>
      <c r="M279" s="109" t="str">
        <f>INDEX('4b. Resultaat stap 2'!$F:$F,MATCH(J279,'4b. Resultaat stap 2'!$R:$R,0))</f>
        <v>Beperkte directe financiële gevolgen, hoewel belangrijk voor onderwijsbeleid.</v>
      </c>
      <c r="N279" s="109" t="str">
        <f>INDEX('4b. Resultaat stap 2'!G:G,MATCH($J279,'4b. Resultaat stap 2'!R:R,0))</f>
        <v>Gemiddeld</v>
      </c>
      <c r="O279" s="109" t="str">
        <f>INDEX('4b. Resultaat stap 2'!H:H,MATCH($J279,'4b. Resultaat stap 2'!R:R,0))</f>
        <v>De onbeschikbaarheid, lekkage of aanpassing van informatie heeft een aanzienlijke impact op de reputatie van het lokaal bestuur. Dit zal éénmalige negatieve berichtgeving in de pers met zich meebrengen.</v>
      </c>
      <c r="P279" s="109" t="str">
        <f>INDEX('4b. Resultaat stap 2'!I:I,MATCH($J279,'4b. Resultaat stap 2'!R:R,0))</f>
        <v>Gemiddeld</v>
      </c>
      <c r="Q279" s="109" t="str">
        <f>INDEX('4b. Resultaat stap 2'!J:J,MATCH($J279,'4b. Resultaat stap 2'!R:R,0))</f>
        <v>De onbeschikbaarheid, lekkage of aanpassing van informatie kan leiden tot aanzienlijke juridische gevolgen zoals aanmaningen.</v>
      </c>
      <c r="R279" s="109" t="str">
        <f>INDEX('4b. Resultaat stap 2'!K:K,MATCH($J279,'4b. Resultaat stap 2'!R:R,0))</f>
        <v>Gemiddeld</v>
      </c>
      <c r="S279" s="109" t="str">
        <f>INDEX('4b. Resultaat stap 2'!L:L,MATCH($J279,'4b. Resultaat stap 2'!R:R,0))</f>
        <v>De onbeschikbaarheid, lekkage of aanpassing van informatie veroorzaakt een aanzienlijke verstoring van de dienstverlening. Het proces kan maximaal één week onbeschikbaar zijn zonder gevolgen voor de dienstverlening.</v>
      </c>
      <c r="T279" s="109" t="str">
        <f>INDEX('4b. Resultaat stap 2'!M:M,MATCH($J279,'4b. Resultaat stap 2'!R:R,0))</f>
        <v>Gemiddeld</v>
      </c>
      <c r="U279" s="109" t="str">
        <f>INDEX('4b. Resultaat stap 2'!N:N,MATCH($J279,'4b. Resultaat stap 2'!R:R,0))</f>
        <v>De onbeschikbaarheid of incorrectheid van informatie kan aanzienlijke impact hebben op de flankerende maatregelen, met financiële schade voor gebruikers.</v>
      </c>
      <c r="V279" s="109" t="str">
        <f>INDEX('4b. Resultaat stap 2'!O:O,MATCH($J279,'4b. Resultaat stap 2'!R:R,0))</f>
        <v>Gemiddeld</v>
      </c>
      <c r="W279" s="109" t="e">
        <f>INDEX('4c. Resultaat stap 3'!G:G,MATCH($K279,'4c. Resultaat stap 3'!T:T,0))</f>
        <v>#N/A</v>
      </c>
      <c r="X279" s="109" t="e">
        <f>INDEX('4c. Resultaat stap 3'!H:H,MATCH($K279,'4c. Resultaat stap 3'!T:T,0))</f>
        <v>#N/A</v>
      </c>
      <c r="Y279" s="109" t="e">
        <f>INDEX('4c. Resultaat stap 3'!I:I,MATCH($K279,'4c. Resultaat stap 3'!T:T,0))</f>
        <v>#N/A</v>
      </c>
      <c r="Z279" s="109" t="e">
        <f>INDEX('4c. Resultaat stap 3'!J:J,MATCH($K279,'4c. Resultaat stap 3'!T:T,0))</f>
        <v>#N/A</v>
      </c>
      <c r="AA279" s="109" t="e">
        <f>INDEX('4c. Resultaat stap 3'!K:K,MATCH($K279,'4c. Resultaat stap 3'!T:T,0))</f>
        <v>#N/A</v>
      </c>
      <c r="AB279" s="109" t="e">
        <f>INDEX('4c. Resultaat stap 3'!L:L,MATCH($K279,'4c. Resultaat stap 3'!T:T,0))</f>
        <v>#N/A</v>
      </c>
      <c r="AC279" s="109" t="e">
        <f>INDEX('4c. Resultaat stap 3'!M:M,MATCH($K279,'4c. Resultaat stap 3'!T:T,0))</f>
        <v>#N/A</v>
      </c>
      <c r="AD279" s="109" t="e">
        <f>INDEX('4c. Resultaat stap 3'!N:N,MATCH($K279,'4c. Resultaat stap 3'!T:T,0))</f>
        <v>#N/A</v>
      </c>
      <c r="AE279" s="109" t="e">
        <f>INDEX('4c. Resultaat stap 3'!O:O,MATCH($K279,'4c. Resultaat stap 3'!T:T,0))</f>
        <v>#N/A</v>
      </c>
      <c r="AF279" s="109" t="e">
        <f>INDEX('4c. Resultaat stap 3'!P:P,MATCH($K279,'4c. Resultaat stap 3'!T:T,0))</f>
        <v>#N/A</v>
      </c>
      <c r="AG279" s="109" t="e">
        <f>INDEX('4c. Resultaat stap 3'!Q:Q,MATCH($K279,'4c. Resultaat stap 3'!T:T,0))</f>
        <v>#N/A</v>
      </c>
      <c r="AH279" s="109">
        <f t="shared" si="18"/>
        <v>0</v>
      </c>
      <c r="AI279" s="109" t="str">
        <f t="shared" si="19"/>
        <v>Niet kritiek</v>
      </c>
      <c r="AJ279" s="109" t="s">
        <v>198</v>
      </c>
      <c r="AK279" s="109"/>
      <c r="AL279" s="109" t="s">
        <v>2250</v>
      </c>
      <c r="AM279" s="9" t="s">
        <v>2250</v>
      </c>
      <c r="AN279" s="9"/>
    </row>
    <row r="280" spans="1:40" ht="105" x14ac:dyDescent="0.25">
      <c r="A280" s="109" t="s">
        <v>13</v>
      </c>
      <c r="B280" s="109" t="s">
        <v>30</v>
      </c>
      <c r="C280" s="109" t="s">
        <v>31</v>
      </c>
      <c r="D280" s="109">
        <v>101</v>
      </c>
      <c r="E280" s="10" t="s">
        <v>658</v>
      </c>
      <c r="F280" s="109" t="s">
        <v>2615</v>
      </c>
      <c r="G280" s="79" t="s">
        <v>139</v>
      </c>
      <c r="H280" s="110" t="str">
        <f>INDEX('4a. Resultaat stap 1'!E:E,MATCH($J280,'4a. Resultaat stap 1'!I:I,0))</f>
        <v>Nee</v>
      </c>
      <c r="I280" s="110" t="e">
        <f>INDEX(Datavalidatie!$L$2:$L$28,MATCH(Table325[[#This Row],[CATEGORIE_DOMEIN_GROEP]],Datavalidatie!$K$2:$K$28,0))</f>
        <v>#N/A</v>
      </c>
      <c r="J280" s="110" t="str">
        <f t="shared" si="16"/>
        <v>Kernproces_Leren en onderwijs_Flankerende maatregelen leren en onderwijs</v>
      </c>
      <c r="K280" s="110" t="str">
        <f t="shared" si="17"/>
        <v xml:space="preserve">Kernproces_Leren en onderwijs_Flankerende maatregelen leren en onderwijs_Beheren van internaten </v>
      </c>
      <c r="L280" s="109" t="str">
        <f>INDEX('4b. Resultaat stap 2'!E:E,MATCH($J280,'4b. Resultaat stap 2'!R:R,0))</f>
        <v>Laag</v>
      </c>
      <c r="M280" s="109" t="str">
        <f>INDEX('4b. Resultaat stap 2'!$F:$F,MATCH(J280,'4b. Resultaat stap 2'!$R:$R,0))</f>
        <v>Beperkte directe financiële gevolgen, hoewel belangrijk voor onderwijsbeleid.</v>
      </c>
      <c r="N280" s="109" t="str">
        <f>INDEX('4b. Resultaat stap 2'!G:G,MATCH($J280,'4b. Resultaat stap 2'!R:R,0))</f>
        <v>Gemiddeld</v>
      </c>
      <c r="O280" s="109" t="str">
        <f>INDEX('4b. Resultaat stap 2'!H:H,MATCH($J280,'4b. Resultaat stap 2'!R:R,0))</f>
        <v>De onbeschikbaarheid, lekkage of aanpassing van informatie heeft een aanzienlijke impact op de reputatie van het lokaal bestuur. Dit zal éénmalige negatieve berichtgeving in de pers met zich meebrengen.</v>
      </c>
      <c r="P280" s="109" t="str">
        <f>INDEX('4b. Resultaat stap 2'!I:I,MATCH($J280,'4b. Resultaat stap 2'!R:R,0))</f>
        <v>Gemiddeld</v>
      </c>
      <c r="Q280" s="109" t="str">
        <f>INDEX('4b. Resultaat stap 2'!J:J,MATCH($J280,'4b. Resultaat stap 2'!R:R,0))</f>
        <v>De onbeschikbaarheid, lekkage of aanpassing van informatie kan leiden tot aanzienlijke juridische gevolgen zoals aanmaningen.</v>
      </c>
      <c r="R280" s="109" t="str">
        <f>INDEX('4b. Resultaat stap 2'!K:K,MATCH($J280,'4b. Resultaat stap 2'!R:R,0))</f>
        <v>Gemiddeld</v>
      </c>
      <c r="S280" s="109" t="str">
        <f>INDEX('4b. Resultaat stap 2'!L:L,MATCH($J280,'4b. Resultaat stap 2'!R:R,0))</f>
        <v>De onbeschikbaarheid, lekkage of aanpassing van informatie veroorzaakt een aanzienlijke verstoring van de dienstverlening. Het proces kan maximaal één week onbeschikbaar zijn zonder gevolgen voor de dienstverlening.</v>
      </c>
      <c r="T280" s="109" t="str">
        <f>INDEX('4b. Resultaat stap 2'!M:M,MATCH($J280,'4b. Resultaat stap 2'!R:R,0))</f>
        <v>Gemiddeld</v>
      </c>
      <c r="U280" s="109" t="str">
        <f>INDEX('4b. Resultaat stap 2'!N:N,MATCH($J280,'4b. Resultaat stap 2'!R:R,0))</f>
        <v>De onbeschikbaarheid of incorrectheid van informatie kan aanzienlijke impact hebben op de flankerende maatregelen, met financiële schade voor gebruikers.</v>
      </c>
      <c r="V280" s="109" t="str">
        <f>INDEX('4b. Resultaat stap 2'!O:O,MATCH($J280,'4b. Resultaat stap 2'!R:R,0))</f>
        <v>Gemiddeld</v>
      </c>
      <c r="W280" s="109" t="e">
        <f>INDEX('4c. Resultaat stap 3'!G:G,MATCH($K280,'4c. Resultaat stap 3'!T:T,0))</f>
        <v>#N/A</v>
      </c>
      <c r="X280" s="109" t="e">
        <f>INDEX('4c. Resultaat stap 3'!H:H,MATCH($K280,'4c. Resultaat stap 3'!T:T,0))</f>
        <v>#N/A</v>
      </c>
      <c r="Y280" s="109" t="e">
        <f>INDEX('4c. Resultaat stap 3'!I:I,MATCH($K280,'4c. Resultaat stap 3'!T:T,0))</f>
        <v>#N/A</v>
      </c>
      <c r="Z280" s="109" t="e">
        <f>INDEX('4c. Resultaat stap 3'!J:J,MATCH($K280,'4c. Resultaat stap 3'!T:T,0))</f>
        <v>#N/A</v>
      </c>
      <c r="AA280" s="109" t="e">
        <f>INDEX('4c. Resultaat stap 3'!K:K,MATCH($K280,'4c. Resultaat stap 3'!T:T,0))</f>
        <v>#N/A</v>
      </c>
      <c r="AB280" s="109" t="e">
        <f>INDEX('4c. Resultaat stap 3'!L:L,MATCH($K280,'4c. Resultaat stap 3'!T:T,0))</f>
        <v>#N/A</v>
      </c>
      <c r="AC280" s="109" t="e">
        <f>INDEX('4c. Resultaat stap 3'!M:M,MATCH($K280,'4c. Resultaat stap 3'!T:T,0))</f>
        <v>#N/A</v>
      </c>
      <c r="AD280" s="109" t="e">
        <f>INDEX('4c. Resultaat stap 3'!N:N,MATCH($K280,'4c. Resultaat stap 3'!T:T,0))</f>
        <v>#N/A</v>
      </c>
      <c r="AE280" s="109" t="e">
        <f>INDEX('4c. Resultaat stap 3'!O:O,MATCH($K280,'4c. Resultaat stap 3'!T:T,0))</f>
        <v>#N/A</v>
      </c>
      <c r="AF280" s="109" t="e">
        <f>INDEX('4c. Resultaat stap 3'!P:P,MATCH($K280,'4c. Resultaat stap 3'!T:T,0))</f>
        <v>#N/A</v>
      </c>
      <c r="AG280" s="109" t="e">
        <f>INDEX('4c. Resultaat stap 3'!Q:Q,MATCH($K280,'4c. Resultaat stap 3'!T:T,0))</f>
        <v>#N/A</v>
      </c>
      <c r="AH280" s="109">
        <f t="shared" si="18"/>
        <v>0</v>
      </c>
      <c r="AI280" s="109" t="str">
        <f t="shared" si="19"/>
        <v>Niet kritiek</v>
      </c>
      <c r="AJ280" s="109" t="s">
        <v>198</v>
      </c>
      <c r="AK280" s="109"/>
      <c r="AL280" s="109" t="s">
        <v>2250</v>
      </c>
      <c r="AM280" s="9" t="s">
        <v>2250</v>
      </c>
      <c r="AN280" s="9"/>
    </row>
    <row r="281" spans="1:40" ht="105" x14ac:dyDescent="0.25">
      <c r="A281" s="109" t="s">
        <v>13</v>
      </c>
      <c r="B281" s="109" t="s">
        <v>30</v>
      </c>
      <c r="C281" s="109" t="s">
        <v>31</v>
      </c>
      <c r="D281" s="109">
        <v>661</v>
      </c>
      <c r="E281" s="10" t="s">
        <v>659</v>
      </c>
      <c r="F281" s="109" t="s">
        <v>2615</v>
      </c>
      <c r="G281" s="79" t="s">
        <v>136</v>
      </c>
      <c r="H281" s="110" t="str">
        <f>INDEX('4a. Resultaat stap 1'!E:E,MATCH($J281,'4a. Resultaat stap 1'!I:I,0))</f>
        <v>Nee</v>
      </c>
      <c r="I281" s="110" t="e">
        <f>INDEX(Datavalidatie!$L$2:$L$28,MATCH(Table325[[#This Row],[CATEGORIE_DOMEIN_GROEP]],Datavalidatie!$K$2:$K$28,0))</f>
        <v>#N/A</v>
      </c>
      <c r="J281" s="110" t="str">
        <f t="shared" si="16"/>
        <v>Kernproces_Leren en onderwijs_Flankerende maatregelen leren en onderwijs</v>
      </c>
      <c r="K281" s="110" t="str">
        <f t="shared" si="17"/>
        <v>Kernproces_Leren en onderwijs_Flankerende maatregelen leren en onderwijs_Aanvragen van onderwijscheques</v>
      </c>
      <c r="L281" s="109" t="str">
        <f>INDEX('4b. Resultaat stap 2'!E:E,MATCH($J281,'4b. Resultaat stap 2'!R:R,0))</f>
        <v>Laag</v>
      </c>
      <c r="M281" s="109" t="str">
        <f>INDEX('4b. Resultaat stap 2'!$F:$F,MATCH(J281,'4b. Resultaat stap 2'!$R:$R,0))</f>
        <v>Beperkte directe financiële gevolgen, hoewel belangrijk voor onderwijsbeleid.</v>
      </c>
      <c r="N281" s="109" t="str">
        <f>INDEX('4b. Resultaat stap 2'!G:G,MATCH($J281,'4b. Resultaat stap 2'!R:R,0))</f>
        <v>Gemiddeld</v>
      </c>
      <c r="O281" s="109" t="str">
        <f>INDEX('4b. Resultaat stap 2'!H:H,MATCH($J281,'4b. Resultaat stap 2'!R:R,0))</f>
        <v>De onbeschikbaarheid, lekkage of aanpassing van informatie heeft een aanzienlijke impact op de reputatie van het lokaal bestuur. Dit zal éénmalige negatieve berichtgeving in de pers met zich meebrengen.</v>
      </c>
      <c r="P281" s="109" t="str">
        <f>INDEX('4b. Resultaat stap 2'!I:I,MATCH($J281,'4b. Resultaat stap 2'!R:R,0))</f>
        <v>Gemiddeld</v>
      </c>
      <c r="Q281" s="109" t="str">
        <f>INDEX('4b. Resultaat stap 2'!J:J,MATCH($J281,'4b. Resultaat stap 2'!R:R,0))</f>
        <v>De onbeschikbaarheid, lekkage of aanpassing van informatie kan leiden tot aanzienlijke juridische gevolgen zoals aanmaningen.</v>
      </c>
      <c r="R281" s="109" t="str">
        <f>INDEX('4b. Resultaat stap 2'!K:K,MATCH($J281,'4b. Resultaat stap 2'!R:R,0))</f>
        <v>Gemiddeld</v>
      </c>
      <c r="S281" s="109" t="str">
        <f>INDEX('4b. Resultaat stap 2'!L:L,MATCH($J281,'4b. Resultaat stap 2'!R:R,0))</f>
        <v>De onbeschikbaarheid, lekkage of aanpassing van informatie veroorzaakt een aanzienlijke verstoring van de dienstverlening. Het proces kan maximaal één week onbeschikbaar zijn zonder gevolgen voor de dienstverlening.</v>
      </c>
      <c r="T281" s="109" t="str">
        <f>INDEX('4b. Resultaat stap 2'!M:M,MATCH($J281,'4b. Resultaat stap 2'!R:R,0))</f>
        <v>Gemiddeld</v>
      </c>
      <c r="U281" s="109" t="str">
        <f>INDEX('4b. Resultaat stap 2'!N:N,MATCH($J281,'4b. Resultaat stap 2'!R:R,0))</f>
        <v>De onbeschikbaarheid of incorrectheid van informatie kan aanzienlijke impact hebben op de flankerende maatregelen, met financiële schade voor gebruikers.</v>
      </c>
      <c r="V281" s="109" t="str">
        <f>INDEX('4b. Resultaat stap 2'!O:O,MATCH($J281,'4b. Resultaat stap 2'!R:R,0))</f>
        <v>Gemiddeld</v>
      </c>
      <c r="W281" s="109" t="e">
        <f>INDEX('4c. Resultaat stap 3'!G:G,MATCH($K281,'4c. Resultaat stap 3'!T:T,0))</f>
        <v>#N/A</v>
      </c>
      <c r="X281" s="109" t="e">
        <f>INDEX('4c. Resultaat stap 3'!H:H,MATCH($K281,'4c. Resultaat stap 3'!T:T,0))</f>
        <v>#N/A</v>
      </c>
      <c r="Y281" s="109" t="e">
        <f>INDEX('4c. Resultaat stap 3'!I:I,MATCH($K281,'4c. Resultaat stap 3'!T:T,0))</f>
        <v>#N/A</v>
      </c>
      <c r="Z281" s="109" t="e">
        <f>INDEX('4c. Resultaat stap 3'!J:J,MATCH($K281,'4c. Resultaat stap 3'!T:T,0))</f>
        <v>#N/A</v>
      </c>
      <c r="AA281" s="109" t="e">
        <f>INDEX('4c. Resultaat stap 3'!K:K,MATCH($K281,'4c. Resultaat stap 3'!T:T,0))</f>
        <v>#N/A</v>
      </c>
      <c r="AB281" s="109" t="e">
        <f>INDEX('4c. Resultaat stap 3'!L:L,MATCH($K281,'4c. Resultaat stap 3'!T:T,0))</f>
        <v>#N/A</v>
      </c>
      <c r="AC281" s="109" t="e">
        <f>INDEX('4c. Resultaat stap 3'!M:M,MATCH($K281,'4c. Resultaat stap 3'!T:T,0))</f>
        <v>#N/A</v>
      </c>
      <c r="AD281" s="109" t="e">
        <f>INDEX('4c. Resultaat stap 3'!N:N,MATCH($K281,'4c. Resultaat stap 3'!T:T,0))</f>
        <v>#N/A</v>
      </c>
      <c r="AE281" s="109" t="e">
        <f>INDEX('4c. Resultaat stap 3'!O:O,MATCH($K281,'4c. Resultaat stap 3'!T:T,0))</f>
        <v>#N/A</v>
      </c>
      <c r="AF281" s="109" t="e">
        <f>INDEX('4c. Resultaat stap 3'!P:P,MATCH($K281,'4c. Resultaat stap 3'!T:T,0))</f>
        <v>#N/A</v>
      </c>
      <c r="AG281" s="109" t="e">
        <f>INDEX('4c. Resultaat stap 3'!Q:Q,MATCH($K281,'4c. Resultaat stap 3'!T:T,0))</f>
        <v>#N/A</v>
      </c>
      <c r="AH281" s="109">
        <f t="shared" si="18"/>
        <v>0</v>
      </c>
      <c r="AI281" s="109" t="str">
        <f t="shared" si="19"/>
        <v>Niet kritiek</v>
      </c>
      <c r="AJ281" s="109" t="s">
        <v>198</v>
      </c>
      <c r="AK281" s="109"/>
      <c r="AL281" s="109" t="s">
        <v>2250</v>
      </c>
      <c r="AM281" s="9" t="s">
        <v>2250</v>
      </c>
      <c r="AN281" s="9"/>
    </row>
    <row r="282" spans="1:40" ht="105" x14ac:dyDescent="0.25">
      <c r="A282" s="109" t="s">
        <v>13</v>
      </c>
      <c r="B282" s="109" t="s">
        <v>30</v>
      </c>
      <c r="C282" s="109" t="s">
        <v>31</v>
      </c>
      <c r="D282" s="109">
        <v>684</v>
      </c>
      <c r="E282" s="10" t="s">
        <v>660</v>
      </c>
      <c r="F282" s="109" t="s">
        <v>2615</v>
      </c>
      <c r="G282" s="79" t="s">
        <v>141</v>
      </c>
      <c r="H282" s="110" t="str">
        <f>INDEX('4a. Resultaat stap 1'!E:E,MATCH($J282,'4a. Resultaat stap 1'!I:I,0))</f>
        <v>Nee</v>
      </c>
      <c r="I282" s="110" t="e">
        <f>INDEX(Datavalidatie!$L$2:$L$28,MATCH(Table325[[#This Row],[CATEGORIE_DOMEIN_GROEP]],Datavalidatie!$K$2:$K$28,0))</f>
        <v>#N/A</v>
      </c>
      <c r="J282" s="110" t="str">
        <f t="shared" si="16"/>
        <v>Kernproces_Leren en onderwijs_Flankerende maatregelen leren en onderwijs</v>
      </c>
      <c r="K282" s="110" t="str">
        <f t="shared" si="17"/>
        <v>Kernproces_Leren en onderwijs_Flankerende maatregelen leren en onderwijs_Beheren van evaluatie- en schoolreglementen</v>
      </c>
      <c r="L282" s="109" t="str">
        <f>INDEX('4b. Resultaat stap 2'!E:E,MATCH($J282,'4b. Resultaat stap 2'!R:R,0))</f>
        <v>Laag</v>
      </c>
      <c r="M282" s="109" t="str">
        <f>INDEX('4b. Resultaat stap 2'!$F:$F,MATCH(J282,'4b. Resultaat stap 2'!$R:$R,0))</f>
        <v>Beperkte directe financiële gevolgen, hoewel belangrijk voor onderwijsbeleid.</v>
      </c>
      <c r="N282" s="109" t="str">
        <f>INDEX('4b. Resultaat stap 2'!G:G,MATCH($J282,'4b. Resultaat stap 2'!R:R,0))</f>
        <v>Gemiddeld</v>
      </c>
      <c r="O282" s="109" t="str">
        <f>INDEX('4b. Resultaat stap 2'!H:H,MATCH($J282,'4b. Resultaat stap 2'!R:R,0))</f>
        <v>De onbeschikbaarheid, lekkage of aanpassing van informatie heeft een aanzienlijke impact op de reputatie van het lokaal bestuur. Dit zal éénmalige negatieve berichtgeving in de pers met zich meebrengen.</v>
      </c>
      <c r="P282" s="109" t="str">
        <f>INDEX('4b. Resultaat stap 2'!I:I,MATCH($J282,'4b. Resultaat stap 2'!R:R,0))</f>
        <v>Gemiddeld</v>
      </c>
      <c r="Q282" s="109" t="str">
        <f>INDEX('4b. Resultaat stap 2'!J:J,MATCH($J282,'4b. Resultaat stap 2'!R:R,0))</f>
        <v>De onbeschikbaarheid, lekkage of aanpassing van informatie kan leiden tot aanzienlijke juridische gevolgen zoals aanmaningen.</v>
      </c>
      <c r="R282" s="109" t="str">
        <f>INDEX('4b. Resultaat stap 2'!K:K,MATCH($J282,'4b. Resultaat stap 2'!R:R,0))</f>
        <v>Gemiddeld</v>
      </c>
      <c r="S282" s="109" t="str">
        <f>INDEX('4b. Resultaat stap 2'!L:L,MATCH($J282,'4b. Resultaat stap 2'!R:R,0))</f>
        <v>De onbeschikbaarheid, lekkage of aanpassing van informatie veroorzaakt een aanzienlijke verstoring van de dienstverlening. Het proces kan maximaal één week onbeschikbaar zijn zonder gevolgen voor de dienstverlening.</v>
      </c>
      <c r="T282" s="109" t="str">
        <f>INDEX('4b. Resultaat stap 2'!M:M,MATCH($J282,'4b. Resultaat stap 2'!R:R,0))</f>
        <v>Gemiddeld</v>
      </c>
      <c r="U282" s="109" t="str">
        <f>INDEX('4b. Resultaat stap 2'!N:N,MATCH($J282,'4b. Resultaat stap 2'!R:R,0))</f>
        <v>De onbeschikbaarheid of incorrectheid van informatie kan aanzienlijke impact hebben op de flankerende maatregelen, met financiële schade voor gebruikers.</v>
      </c>
      <c r="V282" s="109" t="str">
        <f>INDEX('4b. Resultaat stap 2'!O:O,MATCH($J282,'4b. Resultaat stap 2'!R:R,0))</f>
        <v>Gemiddeld</v>
      </c>
      <c r="W282" s="109" t="e">
        <f>INDEX('4c. Resultaat stap 3'!G:G,MATCH($K282,'4c. Resultaat stap 3'!T:T,0))</f>
        <v>#N/A</v>
      </c>
      <c r="X282" s="109" t="e">
        <f>INDEX('4c. Resultaat stap 3'!H:H,MATCH($K282,'4c. Resultaat stap 3'!T:T,0))</f>
        <v>#N/A</v>
      </c>
      <c r="Y282" s="109" t="e">
        <f>INDEX('4c. Resultaat stap 3'!I:I,MATCH($K282,'4c. Resultaat stap 3'!T:T,0))</f>
        <v>#N/A</v>
      </c>
      <c r="Z282" s="109" t="e">
        <f>INDEX('4c. Resultaat stap 3'!J:J,MATCH($K282,'4c. Resultaat stap 3'!T:T,0))</f>
        <v>#N/A</v>
      </c>
      <c r="AA282" s="109" t="e">
        <f>INDEX('4c. Resultaat stap 3'!K:K,MATCH($K282,'4c. Resultaat stap 3'!T:T,0))</f>
        <v>#N/A</v>
      </c>
      <c r="AB282" s="109" t="e">
        <f>INDEX('4c. Resultaat stap 3'!L:L,MATCH($K282,'4c. Resultaat stap 3'!T:T,0))</f>
        <v>#N/A</v>
      </c>
      <c r="AC282" s="109" t="e">
        <f>INDEX('4c. Resultaat stap 3'!M:M,MATCH($K282,'4c. Resultaat stap 3'!T:T,0))</f>
        <v>#N/A</v>
      </c>
      <c r="AD282" s="109" t="e">
        <f>INDEX('4c. Resultaat stap 3'!N:N,MATCH($K282,'4c. Resultaat stap 3'!T:T,0))</f>
        <v>#N/A</v>
      </c>
      <c r="AE282" s="109" t="e">
        <f>INDEX('4c. Resultaat stap 3'!O:O,MATCH($K282,'4c. Resultaat stap 3'!T:T,0))</f>
        <v>#N/A</v>
      </c>
      <c r="AF282" s="109" t="e">
        <f>INDEX('4c. Resultaat stap 3'!P:P,MATCH($K282,'4c. Resultaat stap 3'!T:T,0))</f>
        <v>#N/A</v>
      </c>
      <c r="AG282" s="109" t="e">
        <f>INDEX('4c. Resultaat stap 3'!Q:Q,MATCH($K282,'4c. Resultaat stap 3'!T:T,0))</f>
        <v>#N/A</v>
      </c>
      <c r="AH282" s="109">
        <f t="shared" si="18"/>
        <v>0</v>
      </c>
      <c r="AI282" s="109" t="str">
        <f t="shared" si="19"/>
        <v>Niet kritiek</v>
      </c>
      <c r="AJ282" s="109" t="s">
        <v>198</v>
      </c>
      <c r="AK282" s="109"/>
      <c r="AL282" s="109" t="s">
        <v>2250</v>
      </c>
      <c r="AM282" s="9" t="s">
        <v>2250</v>
      </c>
      <c r="AN282" s="9"/>
    </row>
    <row r="283" spans="1:40" ht="105" x14ac:dyDescent="0.25">
      <c r="A283" s="109" t="s">
        <v>13</v>
      </c>
      <c r="B283" s="109" t="s">
        <v>30</v>
      </c>
      <c r="C283" s="109" t="s">
        <v>31</v>
      </c>
      <c r="D283" s="109">
        <v>102</v>
      </c>
      <c r="E283" s="10" t="s">
        <v>661</v>
      </c>
      <c r="F283" s="109" t="s">
        <v>2615</v>
      </c>
      <c r="G283" s="79" t="s">
        <v>139</v>
      </c>
      <c r="H283" s="110" t="str">
        <f>INDEX('4a. Resultaat stap 1'!E:E,MATCH($J283,'4a. Resultaat stap 1'!I:I,0))</f>
        <v>Nee</v>
      </c>
      <c r="I283" s="110" t="e">
        <f>INDEX(Datavalidatie!$L$2:$L$28,MATCH(Table325[[#This Row],[CATEGORIE_DOMEIN_GROEP]],Datavalidatie!$K$2:$K$28,0))</f>
        <v>#N/A</v>
      </c>
      <c r="J283" s="110" t="str">
        <f t="shared" si="16"/>
        <v>Kernproces_Leren en onderwijs_Flankerende maatregelen leren en onderwijs</v>
      </c>
      <c r="K283" s="110" t="str">
        <f t="shared" si="17"/>
        <v>Kernproces_Leren en onderwijs_Flankerende maatregelen leren en onderwijs_Coördineren van leerlingenvervoer</v>
      </c>
      <c r="L283" s="109" t="str">
        <f>INDEX('4b. Resultaat stap 2'!E:E,MATCH($J283,'4b. Resultaat stap 2'!R:R,0))</f>
        <v>Laag</v>
      </c>
      <c r="M283" s="109" t="str">
        <f>INDEX('4b. Resultaat stap 2'!$F:$F,MATCH(J283,'4b. Resultaat stap 2'!$R:$R,0))</f>
        <v>Beperkte directe financiële gevolgen, hoewel belangrijk voor onderwijsbeleid.</v>
      </c>
      <c r="N283" s="109" t="str">
        <f>INDEX('4b. Resultaat stap 2'!G:G,MATCH($J283,'4b. Resultaat stap 2'!R:R,0))</f>
        <v>Gemiddeld</v>
      </c>
      <c r="O283" s="109" t="str">
        <f>INDEX('4b. Resultaat stap 2'!H:H,MATCH($J283,'4b. Resultaat stap 2'!R:R,0))</f>
        <v>De onbeschikbaarheid, lekkage of aanpassing van informatie heeft een aanzienlijke impact op de reputatie van het lokaal bestuur. Dit zal éénmalige negatieve berichtgeving in de pers met zich meebrengen.</v>
      </c>
      <c r="P283" s="109" t="str">
        <f>INDEX('4b. Resultaat stap 2'!I:I,MATCH($J283,'4b. Resultaat stap 2'!R:R,0))</f>
        <v>Gemiddeld</v>
      </c>
      <c r="Q283" s="109" t="str">
        <f>INDEX('4b. Resultaat stap 2'!J:J,MATCH($J283,'4b. Resultaat stap 2'!R:R,0))</f>
        <v>De onbeschikbaarheid, lekkage of aanpassing van informatie kan leiden tot aanzienlijke juridische gevolgen zoals aanmaningen.</v>
      </c>
      <c r="R283" s="109" t="str">
        <f>INDEX('4b. Resultaat stap 2'!K:K,MATCH($J283,'4b. Resultaat stap 2'!R:R,0))</f>
        <v>Gemiddeld</v>
      </c>
      <c r="S283" s="109" t="str">
        <f>INDEX('4b. Resultaat stap 2'!L:L,MATCH($J283,'4b. Resultaat stap 2'!R:R,0))</f>
        <v>De onbeschikbaarheid, lekkage of aanpassing van informatie veroorzaakt een aanzienlijke verstoring van de dienstverlening. Het proces kan maximaal één week onbeschikbaar zijn zonder gevolgen voor de dienstverlening.</v>
      </c>
      <c r="T283" s="109" t="str">
        <f>INDEX('4b. Resultaat stap 2'!M:M,MATCH($J283,'4b. Resultaat stap 2'!R:R,0))</f>
        <v>Gemiddeld</v>
      </c>
      <c r="U283" s="109" t="str">
        <f>INDEX('4b. Resultaat stap 2'!N:N,MATCH($J283,'4b. Resultaat stap 2'!R:R,0))</f>
        <v>De onbeschikbaarheid of incorrectheid van informatie kan aanzienlijke impact hebben op de flankerende maatregelen, met financiële schade voor gebruikers.</v>
      </c>
      <c r="V283" s="109" t="str">
        <f>INDEX('4b. Resultaat stap 2'!O:O,MATCH($J283,'4b. Resultaat stap 2'!R:R,0))</f>
        <v>Gemiddeld</v>
      </c>
      <c r="W283" s="109" t="e">
        <f>INDEX('4c. Resultaat stap 3'!G:G,MATCH($K283,'4c. Resultaat stap 3'!T:T,0))</f>
        <v>#N/A</v>
      </c>
      <c r="X283" s="109" t="e">
        <f>INDEX('4c. Resultaat stap 3'!H:H,MATCH($K283,'4c. Resultaat stap 3'!T:T,0))</f>
        <v>#N/A</v>
      </c>
      <c r="Y283" s="109" t="e">
        <f>INDEX('4c. Resultaat stap 3'!I:I,MATCH($K283,'4c. Resultaat stap 3'!T:T,0))</f>
        <v>#N/A</v>
      </c>
      <c r="Z283" s="109" t="e">
        <f>INDEX('4c. Resultaat stap 3'!J:J,MATCH($K283,'4c. Resultaat stap 3'!T:T,0))</f>
        <v>#N/A</v>
      </c>
      <c r="AA283" s="109" t="e">
        <f>INDEX('4c. Resultaat stap 3'!K:K,MATCH($K283,'4c. Resultaat stap 3'!T:T,0))</f>
        <v>#N/A</v>
      </c>
      <c r="AB283" s="109" t="e">
        <f>INDEX('4c. Resultaat stap 3'!L:L,MATCH($K283,'4c. Resultaat stap 3'!T:T,0))</f>
        <v>#N/A</v>
      </c>
      <c r="AC283" s="109" t="e">
        <f>INDEX('4c. Resultaat stap 3'!M:M,MATCH($K283,'4c. Resultaat stap 3'!T:T,0))</f>
        <v>#N/A</v>
      </c>
      <c r="AD283" s="109" t="e">
        <f>INDEX('4c. Resultaat stap 3'!N:N,MATCH($K283,'4c. Resultaat stap 3'!T:T,0))</f>
        <v>#N/A</v>
      </c>
      <c r="AE283" s="109" t="e">
        <f>INDEX('4c. Resultaat stap 3'!O:O,MATCH($K283,'4c. Resultaat stap 3'!T:T,0))</f>
        <v>#N/A</v>
      </c>
      <c r="AF283" s="109" t="e">
        <f>INDEX('4c. Resultaat stap 3'!P:P,MATCH($K283,'4c. Resultaat stap 3'!T:T,0))</f>
        <v>#N/A</v>
      </c>
      <c r="AG283" s="109" t="e">
        <f>INDEX('4c. Resultaat stap 3'!Q:Q,MATCH($K283,'4c. Resultaat stap 3'!T:T,0))</f>
        <v>#N/A</v>
      </c>
      <c r="AH283" s="109">
        <f t="shared" si="18"/>
        <v>0</v>
      </c>
      <c r="AI283" s="109" t="str">
        <f t="shared" si="19"/>
        <v>Niet kritiek</v>
      </c>
      <c r="AJ283" s="109" t="s">
        <v>198</v>
      </c>
      <c r="AK283" s="109"/>
      <c r="AL283" s="109" t="s">
        <v>2250</v>
      </c>
      <c r="AM283" s="9" t="s">
        <v>2250</v>
      </c>
      <c r="AN283" s="9"/>
    </row>
    <row r="284" spans="1:40" ht="168.95" customHeight="1" x14ac:dyDescent="0.25">
      <c r="A284" s="109" t="s">
        <v>13</v>
      </c>
      <c r="B284" s="109" t="s">
        <v>30</v>
      </c>
      <c r="C284" s="109" t="s">
        <v>31</v>
      </c>
      <c r="D284" s="109">
        <v>103</v>
      </c>
      <c r="E284" s="10" t="s">
        <v>662</v>
      </c>
      <c r="F284" s="109" t="s">
        <v>2615</v>
      </c>
      <c r="G284" s="79" t="s">
        <v>139</v>
      </c>
      <c r="H284" s="110" t="str">
        <f>INDEX('4a. Resultaat stap 1'!E:E,MATCH($J284,'4a. Resultaat stap 1'!I:I,0))</f>
        <v>Nee</v>
      </c>
      <c r="I284" s="110" t="e">
        <f>INDEX(Datavalidatie!$L$2:$L$28,MATCH(Table325[[#This Row],[CATEGORIE_DOMEIN_GROEP]],Datavalidatie!$K$2:$K$28,0))</f>
        <v>#N/A</v>
      </c>
      <c r="J284" s="110" t="str">
        <f t="shared" si="16"/>
        <v>Kernproces_Leren en onderwijs_Flankerende maatregelen leren en onderwijs</v>
      </c>
      <c r="K284" s="110" t="str">
        <f t="shared" si="17"/>
        <v>Kernproces_Leren en onderwijs_Flankerende maatregelen leren en onderwijs_Aanbieden van flankerend onderwijs (bv. faciliteren fiets- en voetgangersexamen)</v>
      </c>
      <c r="L284" s="109" t="str">
        <f>INDEX('4b. Resultaat stap 2'!E:E,MATCH($J284,'4b. Resultaat stap 2'!R:R,0))</f>
        <v>Laag</v>
      </c>
      <c r="M284" s="109" t="str">
        <f>INDEX('4b. Resultaat stap 2'!$F:$F,MATCH(J284,'4b. Resultaat stap 2'!$R:$R,0))</f>
        <v>Beperkte directe financiële gevolgen, hoewel belangrijk voor onderwijsbeleid.</v>
      </c>
      <c r="N284" s="109" t="str">
        <f>INDEX('4b. Resultaat stap 2'!G:G,MATCH($J284,'4b. Resultaat stap 2'!R:R,0))</f>
        <v>Gemiddeld</v>
      </c>
      <c r="O284" s="109" t="str">
        <f>INDEX('4b. Resultaat stap 2'!H:H,MATCH($J284,'4b. Resultaat stap 2'!R:R,0))</f>
        <v>De onbeschikbaarheid, lekkage of aanpassing van informatie heeft een aanzienlijke impact op de reputatie van het lokaal bestuur. Dit zal éénmalige negatieve berichtgeving in de pers met zich meebrengen.</v>
      </c>
      <c r="P284" s="109" t="str">
        <f>INDEX('4b. Resultaat stap 2'!I:I,MATCH($J284,'4b. Resultaat stap 2'!R:R,0))</f>
        <v>Gemiddeld</v>
      </c>
      <c r="Q284" s="109" t="str">
        <f>INDEX('4b. Resultaat stap 2'!J:J,MATCH($J284,'4b. Resultaat stap 2'!R:R,0))</f>
        <v>De onbeschikbaarheid, lekkage of aanpassing van informatie kan leiden tot aanzienlijke juridische gevolgen zoals aanmaningen.</v>
      </c>
      <c r="R284" s="109" t="str">
        <f>INDEX('4b. Resultaat stap 2'!K:K,MATCH($J284,'4b. Resultaat stap 2'!R:R,0))</f>
        <v>Gemiddeld</v>
      </c>
      <c r="S284" s="109" t="str">
        <f>INDEX('4b. Resultaat stap 2'!L:L,MATCH($J284,'4b. Resultaat stap 2'!R:R,0))</f>
        <v>De onbeschikbaarheid, lekkage of aanpassing van informatie veroorzaakt een aanzienlijke verstoring van de dienstverlening. Het proces kan maximaal één week onbeschikbaar zijn zonder gevolgen voor de dienstverlening.</v>
      </c>
      <c r="T284" s="109" t="str">
        <f>INDEX('4b. Resultaat stap 2'!M:M,MATCH($J284,'4b. Resultaat stap 2'!R:R,0))</f>
        <v>Gemiddeld</v>
      </c>
      <c r="U284" s="109" t="str">
        <f>INDEX('4b. Resultaat stap 2'!N:N,MATCH($J284,'4b. Resultaat stap 2'!R:R,0))</f>
        <v>De onbeschikbaarheid of incorrectheid van informatie kan aanzienlijke impact hebben op de flankerende maatregelen, met financiële schade voor gebruikers.</v>
      </c>
      <c r="V284" s="109" t="str">
        <f>INDEX('4b. Resultaat stap 2'!O:O,MATCH($J284,'4b. Resultaat stap 2'!R:R,0))</f>
        <v>Gemiddeld</v>
      </c>
      <c r="W284" s="109" t="e">
        <f>INDEX('4c. Resultaat stap 3'!G:G,MATCH($K284,'4c. Resultaat stap 3'!T:T,0))</f>
        <v>#N/A</v>
      </c>
      <c r="X284" s="109" t="e">
        <f>INDEX('4c. Resultaat stap 3'!H:H,MATCH($K284,'4c. Resultaat stap 3'!T:T,0))</f>
        <v>#N/A</v>
      </c>
      <c r="Y284" s="109" t="e">
        <f>INDEX('4c. Resultaat stap 3'!I:I,MATCH($K284,'4c. Resultaat stap 3'!T:T,0))</f>
        <v>#N/A</v>
      </c>
      <c r="Z284" s="109" t="e">
        <f>INDEX('4c. Resultaat stap 3'!J:J,MATCH($K284,'4c. Resultaat stap 3'!T:T,0))</f>
        <v>#N/A</v>
      </c>
      <c r="AA284" s="109" t="e">
        <f>INDEX('4c. Resultaat stap 3'!K:K,MATCH($K284,'4c. Resultaat stap 3'!T:T,0))</f>
        <v>#N/A</v>
      </c>
      <c r="AB284" s="109" t="e">
        <f>INDEX('4c. Resultaat stap 3'!L:L,MATCH($K284,'4c. Resultaat stap 3'!T:T,0))</f>
        <v>#N/A</v>
      </c>
      <c r="AC284" s="109" t="e">
        <f>INDEX('4c. Resultaat stap 3'!M:M,MATCH($K284,'4c. Resultaat stap 3'!T:T,0))</f>
        <v>#N/A</v>
      </c>
      <c r="AD284" s="109" t="e">
        <f>INDEX('4c. Resultaat stap 3'!N:N,MATCH($K284,'4c. Resultaat stap 3'!T:T,0))</f>
        <v>#N/A</v>
      </c>
      <c r="AE284" s="109" t="e">
        <f>INDEX('4c. Resultaat stap 3'!O:O,MATCH($K284,'4c. Resultaat stap 3'!T:T,0))</f>
        <v>#N/A</v>
      </c>
      <c r="AF284" s="109" t="e">
        <f>INDEX('4c. Resultaat stap 3'!P:P,MATCH($K284,'4c. Resultaat stap 3'!T:T,0))</f>
        <v>#N/A</v>
      </c>
      <c r="AG284" s="109" t="e">
        <f>INDEX('4c. Resultaat stap 3'!Q:Q,MATCH($K284,'4c. Resultaat stap 3'!T:T,0))</f>
        <v>#N/A</v>
      </c>
      <c r="AH284" s="109">
        <f t="shared" si="18"/>
        <v>0</v>
      </c>
      <c r="AI284" s="109" t="str">
        <f t="shared" si="19"/>
        <v>Niet kritiek</v>
      </c>
      <c r="AJ284" s="109" t="s">
        <v>198</v>
      </c>
      <c r="AK284" s="109"/>
      <c r="AL284" s="109" t="s">
        <v>2250</v>
      </c>
      <c r="AM284" s="9" t="s">
        <v>2250</v>
      </c>
      <c r="AN284" s="9"/>
    </row>
    <row r="285" spans="1:40" ht="105" x14ac:dyDescent="0.25">
      <c r="A285" s="109" t="s">
        <v>13</v>
      </c>
      <c r="B285" s="109" t="s">
        <v>30</v>
      </c>
      <c r="C285" s="109" t="s">
        <v>31</v>
      </c>
      <c r="D285" s="109">
        <v>104</v>
      </c>
      <c r="E285" s="10" t="s">
        <v>663</v>
      </c>
      <c r="F285" s="109" t="s">
        <v>2615</v>
      </c>
      <c r="G285" s="79" t="s">
        <v>139</v>
      </c>
      <c r="H285" s="110" t="str">
        <f>INDEX('4a. Resultaat stap 1'!E:E,MATCH($J285,'4a. Resultaat stap 1'!I:I,0))</f>
        <v>Nee</v>
      </c>
      <c r="I285" s="110" t="e">
        <f>INDEX(Datavalidatie!$L$2:$L$28,MATCH(Table325[[#This Row],[CATEGORIE_DOMEIN_GROEP]],Datavalidatie!$K$2:$K$28,0))</f>
        <v>#N/A</v>
      </c>
      <c r="J285" s="110" t="str">
        <f t="shared" si="16"/>
        <v>Kernproces_Leren en onderwijs_Flankerende maatregelen leren en onderwijs</v>
      </c>
      <c r="K285" s="110" t="str">
        <f t="shared" si="17"/>
        <v>Kernproces_Leren en onderwijs_Flankerende maatregelen leren en onderwijs_Aanbieden overig onderwijs (bv. zwemles, Franse lessen,…)</v>
      </c>
      <c r="L285" s="109" t="str">
        <f>INDEX('4b. Resultaat stap 2'!E:E,MATCH($J285,'4b. Resultaat stap 2'!R:R,0))</f>
        <v>Laag</v>
      </c>
      <c r="M285" s="109" t="str">
        <f>INDEX('4b. Resultaat stap 2'!$F:$F,MATCH(J285,'4b. Resultaat stap 2'!$R:$R,0))</f>
        <v>Beperkte directe financiële gevolgen, hoewel belangrijk voor onderwijsbeleid.</v>
      </c>
      <c r="N285" s="109" t="str">
        <f>INDEX('4b. Resultaat stap 2'!G:G,MATCH($J285,'4b. Resultaat stap 2'!R:R,0))</f>
        <v>Gemiddeld</v>
      </c>
      <c r="O285" s="109" t="str">
        <f>INDEX('4b. Resultaat stap 2'!H:H,MATCH($J285,'4b. Resultaat stap 2'!R:R,0))</f>
        <v>De onbeschikbaarheid, lekkage of aanpassing van informatie heeft een aanzienlijke impact op de reputatie van het lokaal bestuur. Dit zal éénmalige negatieve berichtgeving in de pers met zich meebrengen.</v>
      </c>
      <c r="P285" s="109" t="str">
        <f>INDEX('4b. Resultaat stap 2'!I:I,MATCH($J285,'4b. Resultaat stap 2'!R:R,0))</f>
        <v>Gemiddeld</v>
      </c>
      <c r="Q285" s="109" t="str">
        <f>INDEX('4b. Resultaat stap 2'!J:J,MATCH($J285,'4b. Resultaat stap 2'!R:R,0))</f>
        <v>De onbeschikbaarheid, lekkage of aanpassing van informatie kan leiden tot aanzienlijke juridische gevolgen zoals aanmaningen.</v>
      </c>
      <c r="R285" s="109" t="str">
        <f>INDEX('4b. Resultaat stap 2'!K:K,MATCH($J285,'4b. Resultaat stap 2'!R:R,0))</f>
        <v>Gemiddeld</v>
      </c>
      <c r="S285" s="109" t="str">
        <f>INDEX('4b. Resultaat stap 2'!L:L,MATCH($J285,'4b. Resultaat stap 2'!R:R,0))</f>
        <v>De onbeschikbaarheid, lekkage of aanpassing van informatie veroorzaakt een aanzienlijke verstoring van de dienstverlening. Het proces kan maximaal één week onbeschikbaar zijn zonder gevolgen voor de dienstverlening.</v>
      </c>
      <c r="T285" s="109" t="str">
        <f>INDEX('4b. Resultaat stap 2'!M:M,MATCH($J285,'4b. Resultaat stap 2'!R:R,0))</f>
        <v>Gemiddeld</v>
      </c>
      <c r="U285" s="109" t="str">
        <f>INDEX('4b. Resultaat stap 2'!N:N,MATCH($J285,'4b. Resultaat stap 2'!R:R,0))</f>
        <v>De onbeschikbaarheid of incorrectheid van informatie kan aanzienlijke impact hebben op de flankerende maatregelen, met financiële schade voor gebruikers.</v>
      </c>
      <c r="V285" s="109" t="str">
        <f>INDEX('4b. Resultaat stap 2'!O:O,MATCH($J285,'4b. Resultaat stap 2'!R:R,0))</f>
        <v>Gemiddeld</v>
      </c>
      <c r="W285" s="109" t="e">
        <f>INDEX('4c. Resultaat stap 3'!G:G,MATCH($K285,'4c. Resultaat stap 3'!T:T,0))</f>
        <v>#N/A</v>
      </c>
      <c r="X285" s="109" t="e">
        <f>INDEX('4c. Resultaat stap 3'!H:H,MATCH($K285,'4c. Resultaat stap 3'!T:T,0))</f>
        <v>#N/A</v>
      </c>
      <c r="Y285" s="109" t="e">
        <f>INDEX('4c. Resultaat stap 3'!I:I,MATCH($K285,'4c. Resultaat stap 3'!T:T,0))</f>
        <v>#N/A</v>
      </c>
      <c r="Z285" s="109" t="e">
        <f>INDEX('4c. Resultaat stap 3'!J:J,MATCH($K285,'4c. Resultaat stap 3'!T:T,0))</f>
        <v>#N/A</v>
      </c>
      <c r="AA285" s="109" t="e">
        <f>INDEX('4c. Resultaat stap 3'!K:K,MATCH($K285,'4c. Resultaat stap 3'!T:T,0))</f>
        <v>#N/A</v>
      </c>
      <c r="AB285" s="109" t="e">
        <f>INDEX('4c. Resultaat stap 3'!L:L,MATCH($K285,'4c. Resultaat stap 3'!T:T,0))</f>
        <v>#N/A</v>
      </c>
      <c r="AC285" s="109" t="e">
        <f>INDEX('4c. Resultaat stap 3'!M:M,MATCH($K285,'4c. Resultaat stap 3'!T:T,0))</f>
        <v>#N/A</v>
      </c>
      <c r="AD285" s="109" t="e">
        <f>INDEX('4c. Resultaat stap 3'!N:N,MATCH($K285,'4c. Resultaat stap 3'!T:T,0))</f>
        <v>#N/A</v>
      </c>
      <c r="AE285" s="109" t="e">
        <f>INDEX('4c. Resultaat stap 3'!O:O,MATCH($K285,'4c. Resultaat stap 3'!T:T,0))</f>
        <v>#N/A</v>
      </c>
      <c r="AF285" s="109" t="e">
        <f>INDEX('4c. Resultaat stap 3'!P:P,MATCH($K285,'4c. Resultaat stap 3'!T:T,0))</f>
        <v>#N/A</v>
      </c>
      <c r="AG285" s="109" t="e">
        <f>INDEX('4c. Resultaat stap 3'!Q:Q,MATCH($K285,'4c. Resultaat stap 3'!T:T,0))</f>
        <v>#N/A</v>
      </c>
      <c r="AH285" s="109">
        <f t="shared" si="18"/>
        <v>0</v>
      </c>
      <c r="AI285" s="109" t="str">
        <f t="shared" si="19"/>
        <v>Niet kritiek</v>
      </c>
      <c r="AJ285" s="109" t="s">
        <v>198</v>
      </c>
      <c r="AK285" s="109"/>
      <c r="AL285" s="109" t="s">
        <v>2250</v>
      </c>
      <c r="AM285" s="9" t="s">
        <v>2250</v>
      </c>
      <c r="AN285" s="9"/>
    </row>
    <row r="286" spans="1:40" ht="105" x14ac:dyDescent="0.25">
      <c r="A286" s="109" t="s">
        <v>13</v>
      </c>
      <c r="B286" s="109" t="s">
        <v>30</v>
      </c>
      <c r="C286" s="109" t="s">
        <v>31</v>
      </c>
      <c r="D286" s="109">
        <v>105</v>
      </c>
      <c r="E286" s="10" t="s">
        <v>485</v>
      </c>
      <c r="F286" s="109" t="s">
        <v>2615</v>
      </c>
      <c r="G286" s="79" t="s">
        <v>139</v>
      </c>
      <c r="H286" s="110" t="str">
        <f>INDEX('4a. Resultaat stap 1'!E:E,MATCH($J286,'4a. Resultaat stap 1'!I:I,0))</f>
        <v>Nee</v>
      </c>
      <c r="I286" s="110" t="e">
        <f>INDEX(Datavalidatie!$L$2:$L$28,MATCH(Table325[[#This Row],[CATEGORIE_DOMEIN_GROEP]],Datavalidatie!$K$2:$K$28,0))</f>
        <v>#N/A</v>
      </c>
      <c r="J286" s="110" t="str">
        <f t="shared" si="16"/>
        <v>Kernproces_Leren en onderwijs_Flankerende maatregelen leren en onderwijs</v>
      </c>
      <c r="K286" s="110" t="str">
        <f t="shared" si="17"/>
        <v>Kernproces_Leren en onderwijs_Flankerende maatregelen leren en onderwijs_Organiseren van buitenschoolse opvang</v>
      </c>
      <c r="L286" s="109" t="str">
        <f>INDEX('4b. Resultaat stap 2'!E:E,MATCH($J286,'4b. Resultaat stap 2'!R:R,0))</f>
        <v>Laag</v>
      </c>
      <c r="M286" s="109" t="str">
        <f>INDEX('4b. Resultaat stap 2'!$F:$F,MATCH(J286,'4b. Resultaat stap 2'!$R:$R,0))</f>
        <v>Beperkte directe financiële gevolgen, hoewel belangrijk voor onderwijsbeleid.</v>
      </c>
      <c r="N286" s="109" t="str">
        <f>INDEX('4b. Resultaat stap 2'!G:G,MATCH($J286,'4b. Resultaat stap 2'!R:R,0))</f>
        <v>Gemiddeld</v>
      </c>
      <c r="O286" s="109" t="str">
        <f>INDEX('4b. Resultaat stap 2'!H:H,MATCH($J286,'4b. Resultaat stap 2'!R:R,0))</f>
        <v>De onbeschikbaarheid, lekkage of aanpassing van informatie heeft een aanzienlijke impact op de reputatie van het lokaal bestuur. Dit zal éénmalige negatieve berichtgeving in de pers met zich meebrengen.</v>
      </c>
      <c r="P286" s="109" t="str">
        <f>INDEX('4b. Resultaat stap 2'!I:I,MATCH($J286,'4b. Resultaat stap 2'!R:R,0))</f>
        <v>Gemiddeld</v>
      </c>
      <c r="Q286" s="109" t="str">
        <f>INDEX('4b. Resultaat stap 2'!J:J,MATCH($J286,'4b. Resultaat stap 2'!R:R,0))</f>
        <v>De onbeschikbaarheid, lekkage of aanpassing van informatie kan leiden tot aanzienlijke juridische gevolgen zoals aanmaningen.</v>
      </c>
      <c r="R286" s="109" t="str">
        <f>INDEX('4b. Resultaat stap 2'!K:K,MATCH($J286,'4b. Resultaat stap 2'!R:R,0))</f>
        <v>Gemiddeld</v>
      </c>
      <c r="S286" s="109" t="str">
        <f>INDEX('4b. Resultaat stap 2'!L:L,MATCH($J286,'4b. Resultaat stap 2'!R:R,0))</f>
        <v>De onbeschikbaarheid, lekkage of aanpassing van informatie veroorzaakt een aanzienlijke verstoring van de dienstverlening. Het proces kan maximaal één week onbeschikbaar zijn zonder gevolgen voor de dienstverlening.</v>
      </c>
      <c r="T286" s="109" t="str">
        <f>INDEX('4b. Resultaat stap 2'!M:M,MATCH($J286,'4b. Resultaat stap 2'!R:R,0))</f>
        <v>Gemiddeld</v>
      </c>
      <c r="U286" s="109" t="str">
        <f>INDEX('4b. Resultaat stap 2'!N:N,MATCH($J286,'4b. Resultaat stap 2'!R:R,0))</f>
        <v>De onbeschikbaarheid of incorrectheid van informatie kan aanzienlijke impact hebben op de flankerende maatregelen, met financiële schade voor gebruikers.</v>
      </c>
      <c r="V286" s="109" t="str">
        <f>INDEX('4b. Resultaat stap 2'!O:O,MATCH($J286,'4b. Resultaat stap 2'!R:R,0))</f>
        <v>Gemiddeld</v>
      </c>
      <c r="W286" s="109" t="e">
        <f>INDEX('4c. Resultaat stap 3'!G:G,MATCH($K286,'4c. Resultaat stap 3'!T:T,0))</f>
        <v>#N/A</v>
      </c>
      <c r="X286" s="109" t="e">
        <f>INDEX('4c. Resultaat stap 3'!H:H,MATCH($K286,'4c. Resultaat stap 3'!T:T,0))</f>
        <v>#N/A</v>
      </c>
      <c r="Y286" s="109" t="e">
        <f>INDEX('4c. Resultaat stap 3'!I:I,MATCH($K286,'4c. Resultaat stap 3'!T:T,0))</f>
        <v>#N/A</v>
      </c>
      <c r="Z286" s="109" t="e">
        <f>INDEX('4c. Resultaat stap 3'!J:J,MATCH($K286,'4c. Resultaat stap 3'!T:T,0))</f>
        <v>#N/A</v>
      </c>
      <c r="AA286" s="109" t="e">
        <f>INDEX('4c. Resultaat stap 3'!K:K,MATCH($K286,'4c. Resultaat stap 3'!T:T,0))</f>
        <v>#N/A</v>
      </c>
      <c r="AB286" s="109" t="e">
        <f>INDEX('4c. Resultaat stap 3'!L:L,MATCH($K286,'4c. Resultaat stap 3'!T:T,0))</f>
        <v>#N/A</v>
      </c>
      <c r="AC286" s="109" t="e">
        <f>INDEX('4c. Resultaat stap 3'!M:M,MATCH($K286,'4c. Resultaat stap 3'!T:T,0))</f>
        <v>#N/A</v>
      </c>
      <c r="AD286" s="109" t="e">
        <f>INDEX('4c. Resultaat stap 3'!N:N,MATCH($K286,'4c. Resultaat stap 3'!T:T,0))</f>
        <v>#N/A</v>
      </c>
      <c r="AE286" s="109" t="e">
        <f>INDEX('4c. Resultaat stap 3'!O:O,MATCH($K286,'4c. Resultaat stap 3'!T:T,0))</f>
        <v>#N/A</v>
      </c>
      <c r="AF286" s="109" t="e">
        <f>INDEX('4c. Resultaat stap 3'!P:P,MATCH($K286,'4c. Resultaat stap 3'!T:T,0))</f>
        <v>#N/A</v>
      </c>
      <c r="AG286" s="109" t="e">
        <f>INDEX('4c. Resultaat stap 3'!Q:Q,MATCH($K286,'4c. Resultaat stap 3'!T:T,0))</f>
        <v>#N/A</v>
      </c>
      <c r="AH286" s="109">
        <f t="shared" si="18"/>
        <v>0</v>
      </c>
      <c r="AI286" s="109" t="str">
        <f t="shared" si="19"/>
        <v>Niet kritiek</v>
      </c>
      <c r="AJ286" s="109" t="s">
        <v>198</v>
      </c>
      <c r="AK286" s="109"/>
      <c r="AL286" s="109" t="s">
        <v>2250</v>
      </c>
      <c r="AM286" s="9" t="s">
        <v>2250</v>
      </c>
      <c r="AN286" s="9"/>
    </row>
    <row r="287" spans="1:40" ht="105" x14ac:dyDescent="0.25">
      <c r="A287" s="109" t="s">
        <v>13</v>
      </c>
      <c r="B287" s="109" t="s">
        <v>30</v>
      </c>
      <c r="C287" s="109" t="s">
        <v>31</v>
      </c>
      <c r="D287" s="109">
        <v>114</v>
      </c>
      <c r="E287" s="10" t="s">
        <v>664</v>
      </c>
      <c r="F287" s="109" t="s">
        <v>2615</v>
      </c>
      <c r="G287" s="79" t="s">
        <v>140</v>
      </c>
      <c r="H287" s="110" t="str">
        <f>INDEX('4a. Resultaat stap 1'!E:E,MATCH($J287,'4a. Resultaat stap 1'!I:I,0))</f>
        <v>Nee</v>
      </c>
      <c r="I287" s="110" t="e">
        <f>INDEX(Datavalidatie!$L$2:$L$28,MATCH(Table325[[#This Row],[CATEGORIE_DOMEIN_GROEP]],Datavalidatie!$K$2:$K$28,0))</f>
        <v>#N/A</v>
      </c>
      <c r="J287" s="110" t="str">
        <f t="shared" si="16"/>
        <v>Kernproces_Leren en onderwijs_Flankerende maatregelen leren en onderwijs</v>
      </c>
      <c r="K287" s="110" t="str">
        <f t="shared" si="17"/>
        <v>Kernproces_Leren en onderwijs_Flankerende maatregelen leren en onderwijs_Verdelen en beheren van de materialen die nodig zijn voor de lessen</v>
      </c>
      <c r="L287" s="109" t="str">
        <f>INDEX('4b. Resultaat stap 2'!E:E,MATCH($J287,'4b. Resultaat stap 2'!R:R,0))</f>
        <v>Laag</v>
      </c>
      <c r="M287" s="109" t="str">
        <f>INDEX('4b. Resultaat stap 2'!$F:$F,MATCH(J287,'4b. Resultaat stap 2'!$R:$R,0))</f>
        <v>Beperkte directe financiële gevolgen, hoewel belangrijk voor onderwijsbeleid.</v>
      </c>
      <c r="N287" s="109" t="str">
        <f>INDEX('4b. Resultaat stap 2'!G:G,MATCH($J287,'4b. Resultaat stap 2'!R:R,0))</f>
        <v>Gemiddeld</v>
      </c>
      <c r="O287" s="109" t="str">
        <f>INDEX('4b. Resultaat stap 2'!H:H,MATCH($J287,'4b. Resultaat stap 2'!R:R,0))</f>
        <v>De onbeschikbaarheid, lekkage of aanpassing van informatie heeft een aanzienlijke impact op de reputatie van het lokaal bestuur. Dit zal éénmalige negatieve berichtgeving in de pers met zich meebrengen.</v>
      </c>
      <c r="P287" s="109" t="str">
        <f>INDEX('4b. Resultaat stap 2'!I:I,MATCH($J287,'4b. Resultaat stap 2'!R:R,0))</f>
        <v>Gemiddeld</v>
      </c>
      <c r="Q287" s="109" t="str">
        <f>INDEX('4b. Resultaat stap 2'!J:J,MATCH($J287,'4b. Resultaat stap 2'!R:R,0))</f>
        <v>De onbeschikbaarheid, lekkage of aanpassing van informatie kan leiden tot aanzienlijke juridische gevolgen zoals aanmaningen.</v>
      </c>
      <c r="R287" s="109" t="str">
        <f>INDEX('4b. Resultaat stap 2'!K:K,MATCH($J287,'4b. Resultaat stap 2'!R:R,0))</f>
        <v>Gemiddeld</v>
      </c>
      <c r="S287" s="109" t="str">
        <f>INDEX('4b. Resultaat stap 2'!L:L,MATCH($J287,'4b. Resultaat stap 2'!R:R,0))</f>
        <v>De onbeschikbaarheid, lekkage of aanpassing van informatie veroorzaakt een aanzienlijke verstoring van de dienstverlening. Het proces kan maximaal één week onbeschikbaar zijn zonder gevolgen voor de dienstverlening.</v>
      </c>
      <c r="T287" s="109" t="str">
        <f>INDEX('4b. Resultaat stap 2'!M:M,MATCH($J287,'4b. Resultaat stap 2'!R:R,0))</f>
        <v>Gemiddeld</v>
      </c>
      <c r="U287" s="109" t="str">
        <f>INDEX('4b. Resultaat stap 2'!N:N,MATCH($J287,'4b. Resultaat stap 2'!R:R,0))</f>
        <v>De onbeschikbaarheid of incorrectheid van informatie kan aanzienlijke impact hebben op de flankerende maatregelen, met financiële schade voor gebruikers.</v>
      </c>
      <c r="V287" s="109" t="str">
        <f>INDEX('4b. Resultaat stap 2'!O:O,MATCH($J287,'4b. Resultaat stap 2'!R:R,0))</f>
        <v>Gemiddeld</v>
      </c>
      <c r="W287" s="109" t="e">
        <f>INDEX('4c. Resultaat stap 3'!G:G,MATCH($K287,'4c. Resultaat stap 3'!T:T,0))</f>
        <v>#N/A</v>
      </c>
      <c r="X287" s="109" t="e">
        <f>INDEX('4c. Resultaat stap 3'!H:H,MATCH($K287,'4c. Resultaat stap 3'!T:T,0))</f>
        <v>#N/A</v>
      </c>
      <c r="Y287" s="109" t="e">
        <f>INDEX('4c. Resultaat stap 3'!I:I,MATCH($K287,'4c. Resultaat stap 3'!T:T,0))</f>
        <v>#N/A</v>
      </c>
      <c r="Z287" s="109" t="e">
        <f>INDEX('4c. Resultaat stap 3'!J:J,MATCH($K287,'4c. Resultaat stap 3'!T:T,0))</f>
        <v>#N/A</v>
      </c>
      <c r="AA287" s="109" t="e">
        <f>INDEX('4c. Resultaat stap 3'!K:K,MATCH($K287,'4c. Resultaat stap 3'!T:T,0))</f>
        <v>#N/A</v>
      </c>
      <c r="AB287" s="109" t="e">
        <f>INDEX('4c. Resultaat stap 3'!L:L,MATCH($K287,'4c. Resultaat stap 3'!T:T,0))</f>
        <v>#N/A</v>
      </c>
      <c r="AC287" s="109" t="e">
        <f>INDEX('4c. Resultaat stap 3'!M:M,MATCH($K287,'4c. Resultaat stap 3'!T:T,0))</f>
        <v>#N/A</v>
      </c>
      <c r="AD287" s="109" t="e">
        <f>INDEX('4c. Resultaat stap 3'!N:N,MATCH($K287,'4c. Resultaat stap 3'!T:T,0))</f>
        <v>#N/A</v>
      </c>
      <c r="AE287" s="109" t="e">
        <f>INDEX('4c. Resultaat stap 3'!O:O,MATCH($K287,'4c. Resultaat stap 3'!T:T,0))</f>
        <v>#N/A</v>
      </c>
      <c r="AF287" s="109" t="e">
        <f>INDEX('4c. Resultaat stap 3'!P:P,MATCH($K287,'4c. Resultaat stap 3'!T:T,0))</f>
        <v>#N/A</v>
      </c>
      <c r="AG287" s="109" t="e">
        <f>INDEX('4c. Resultaat stap 3'!Q:Q,MATCH($K287,'4c. Resultaat stap 3'!T:T,0))</f>
        <v>#N/A</v>
      </c>
      <c r="AH287" s="109">
        <f t="shared" si="18"/>
        <v>0</v>
      </c>
      <c r="AI287" s="109" t="str">
        <f t="shared" si="19"/>
        <v>Niet kritiek</v>
      </c>
      <c r="AJ287" s="109" t="s">
        <v>198</v>
      </c>
      <c r="AK287" s="109"/>
      <c r="AL287" s="109" t="s">
        <v>2250</v>
      </c>
      <c r="AM287" s="9" t="s">
        <v>2250</v>
      </c>
      <c r="AN287" s="9"/>
    </row>
    <row r="288" spans="1:40" ht="105" x14ac:dyDescent="0.25">
      <c r="A288" s="109" t="s">
        <v>13</v>
      </c>
      <c r="B288" s="109" t="s">
        <v>30</v>
      </c>
      <c r="C288" s="109" t="s">
        <v>31</v>
      </c>
      <c r="D288" s="109">
        <v>115</v>
      </c>
      <c r="E288" s="10" t="s">
        <v>665</v>
      </c>
      <c r="F288" s="109" t="s">
        <v>2615</v>
      </c>
      <c r="G288" s="79" t="s">
        <v>140</v>
      </c>
      <c r="H288" s="110" t="str">
        <f>INDEX('4a. Resultaat stap 1'!E:E,MATCH($J288,'4a. Resultaat stap 1'!I:I,0))</f>
        <v>Nee</v>
      </c>
      <c r="I288" s="110" t="e">
        <f>INDEX(Datavalidatie!$L$2:$L$28,MATCH(Table325[[#This Row],[CATEGORIE_DOMEIN_GROEP]],Datavalidatie!$K$2:$K$28,0))</f>
        <v>#N/A</v>
      </c>
      <c r="J288" s="110" t="str">
        <f t="shared" si="16"/>
        <v>Kernproces_Leren en onderwijs_Flankerende maatregelen leren en onderwijs</v>
      </c>
      <c r="K288" s="110" t="str">
        <f t="shared" si="17"/>
        <v>Kernproces_Leren en onderwijs_Flankerende maatregelen leren en onderwijs_Bieden van onmiddellijke en ad hoc respons bij dringende zaken van leerlingen, leerkrachten, problemen in het gebouw</v>
      </c>
      <c r="L288" s="109" t="str">
        <f>INDEX('4b. Resultaat stap 2'!E:E,MATCH($J288,'4b. Resultaat stap 2'!R:R,0))</f>
        <v>Laag</v>
      </c>
      <c r="M288" s="109" t="str">
        <f>INDEX('4b. Resultaat stap 2'!$F:$F,MATCH(J288,'4b. Resultaat stap 2'!$R:$R,0))</f>
        <v>Beperkte directe financiële gevolgen, hoewel belangrijk voor onderwijsbeleid.</v>
      </c>
      <c r="N288" s="109" t="str">
        <f>INDEX('4b. Resultaat stap 2'!G:G,MATCH($J288,'4b. Resultaat stap 2'!R:R,0))</f>
        <v>Gemiddeld</v>
      </c>
      <c r="O288" s="109" t="str">
        <f>INDEX('4b. Resultaat stap 2'!H:H,MATCH($J288,'4b. Resultaat stap 2'!R:R,0))</f>
        <v>De onbeschikbaarheid, lekkage of aanpassing van informatie heeft een aanzienlijke impact op de reputatie van het lokaal bestuur. Dit zal éénmalige negatieve berichtgeving in de pers met zich meebrengen.</v>
      </c>
      <c r="P288" s="109" t="str">
        <f>INDEX('4b. Resultaat stap 2'!I:I,MATCH($J288,'4b. Resultaat stap 2'!R:R,0))</f>
        <v>Gemiddeld</v>
      </c>
      <c r="Q288" s="109" t="str">
        <f>INDEX('4b. Resultaat stap 2'!J:J,MATCH($J288,'4b. Resultaat stap 2'!R:R,0))</f>
        <v>De onbeschikbaarheid, lekkage of aanpassing van informatie kan leiden tot aanzienlijke juridische gevolgen zoals aanmaningen.</v>
      </c>
      <c r="R288" s="109" t="str">
        <f>INDEX('4b. Resultaat stap 2'!K:K,MATCH($J288,'4b. Resultaat stap 2'!R:R,0))</f>
        <v>Gemiddeld</v>
      </c>
      <c r="S288" s="109" t="str">
        <f>INDEX('4b. Resultaat stap 2'!L:L,MATCH($J288,'4b. Resultaat stap 2'!R:R,0))</f>
        <v>De onbeschikbaarheid, lekkage of aanpassing van informatie veroorzaakt een aanzienlijke verstoring van de dienstverlening. Het proces kan maximaal één week onbeschikbaar zijn zonder gevolgen voor de dienstverlening.</v>
      </c>
      <c r="T288" s="109" t="str">
        <f>INDEX('4b. Resultaat stap 2'!M:M,MATCH($J288,'4b. Resultaat stap 2'!R:R,0))</f>
        <v>Gemiddeld</v>
      </c>
      <c r="U288" s="109" t="str">
        <f>INDEX('4b. Resultaat stap 2'!N:N,MATCH($J288,'4b. Resultaat stap 2'!R:R,0))</f>
        <v>De onbeschikbaarheid of incorrectheid van informatie kan aanzienlijke impact hebben op de flankerende maatregelen, met financiële schade voor gebruikers.</v>
      </c>
      <c r="V288" s="109" t="str">
        <f>INDEX('4b. Resultaat stap 2'!O:O,MATCH($J288,'4b. Resultaat stap 2'!R:R,0))</f>
        <v>Gemiddeld</v>
      </c>
      <c r="W288" s="109" t="e">
        <f>INDEX('4c. Resultaat stap 3'!G:G,MATCH($K288,'4c. Resultaat stap 3'!T:T,0))</f>
        <v>#N/A</v>
      </c>
      <c r="X288" s="109" t="e">
        <f>INDEX('4c. Resultaat stap 3'!H:H,MATCH($K288,'4c. Resultaat stap 3'!T:T,0))</f>
        <v>#N/A</v>
      </c>
      <c r="Y288" s="109" t="e">
        <f>INDEX('4c. Resultaat stap 3'!I:I,MATCH($K288,'4c. Resultaat stap 3'!T:T,0))</f>
        <v>#N/A</v>
      </c>
      <c r="Z288" s="109" t="e">
        <f>INDEX('4c. Resultaat stap 3'!J:J,MATCH($K288,'4c. Resultaat stap 3'!T:T,0))</f>
        <v>#N/A</v>
      </c>
      <c r="AA288" s="109" t="e">
        <f>INDEX('4c. Resultaat stap 3'!K:K,MATCH($K288,'4c. Resultaat stap 3'!T:T,0))</f>
        <v>#N/A</v>
      </c>
      <c r="AB288" s="109" t="e">
        <f>INDEX('4c. Resultaat stap 3'!L:L,MATCH($K288,'4c. Resultaat stap 3'!T:T,0))</f>
        <v>#N/A</v>
      </c>
      <c r="AC288" s="109" t="e">
        <f>INDEX('4c. Resultaat stap 3'!M:M,MATCH($K288,'4c. Resultaat stap 3'!T:T,0))</f>
        <v>#N/A</v>
      </c>
      <c r="AD288" s="109" t="e">
        <f>INDEX('4c. Resultaat stap 3'!N:N,MATCH($K288,'4c. Resultaat stap 3'!T:T,0))</f>
        <v>#N/A</v>
      </c>
      <c r="AE288" s="109" t="e">
        <f>INDEX('4c. Resultaat stap 3'!O:O,MATCH($K288,'4c. Resultaat stap 3'!T:T,0))</f>
        <v>#N/A</v>
      </c>
      <c r="AF288" s="109" t="e">
        <f>INDEX('4c. Resultaat stap 3'!P:P,MATCH($K288,'4c. Resultaat stap 3'!T:T,0))</f>
        <v>#N/A</v>
      </c>
      <c r="AG288" s="109" t="e">
        <f>INDEX('4c. Resultaat stap 3'!Q:Q,MATCH($K288,'4c. Resultaat stap 3'!T:T,0))</f>
        <v>#N/A</v>
      </c>
      <c r="AH288" s="109">
        <f t="shared" si="18"/>
        <v>0</v>
      </c>
      <c r="AI288" s="109" t="str">
        <f t="shared" si="19"/>
        <v>Niet kritiek</v>
      </c>
      <c r="AJ288" s="109" t="s">
        <v>198</v>
      </c>
      <c r="AK288" s="109"/>
      <c r="AL288" s="109" t="s">
        <v>2250</v>
      </c>
      <c r="AM288" s="9" t="s">
        <v>2250</v>
      </c>
      <c r="AN288" s="9"/>
    </row>
    <row r="289" spans="1:40" ht="105" x14ac:dyDescent="0.25">
      <c r="A289" s="109" t="s">
        <v>13</v>
      </c>
      <c r="B289" s="109" t="s">
        <v>30</v>
      </c>
      <c r="C289" s="109" t="s">
        <v>31</v>
      </c>
      <c r="D289" s="109">
        <v>116</v>
      </c>
      <c r="E289" s="10" t="s">
        <v>666</v>
      </c>
      <c r="F289" s="109" t="s">
        <v>2615</v>
      </c>
      <c r="G289" s="79" t="s">
        <v>140</v>
      </c>
      <c r="H289" s="110" t="str">
        <f>INDEX('4a. Resultaat stap 1'!E:E,MATCH($J289,'4a. Resultaat stap 1'!I:I,0))</f>
        <v>Nee</v>
      </c>
      <c r="I289" s="110" t="e">
        <f>INDEX(Datavalidatie!$L$2:$L$28,MATCH(Table325[[#This Row],[CATEGORIE_DOMEIN_GROEP]],Datavalidatie!$K$2:$K$28,0))</f>
        <v>#N/A</v>
      </c>
      <c r="J289" s="110" t="str">
        <f t="shared" si="16"/>
        <v>Kernproces_Leren en onderwijs_Flankerende maatregelen leren en onderwijs</v>
      </c>
      <c r="K289" s="110" t="str">
        <f t="shared" si="17"/>
        <v>Kernproces_Leren en onderwijs_Flankerende maatregelen leren en onderwijs_Organiseren van permanentie tijdens de openingsuren van het secretariaat</v>
      </c>
      <c r="L289" s="109" t="str">
        <f>INDEX('4b. Resultaat stap 2'!E:E,MATCH($J289,'4b. Resultaat stap 2'!R:R,0))</f>
        <v>Laag</v>
      </c>
      <c r="M289" s="109" t="str">
        <f>INDEX('4b. Resultaat stap 2'!$F:$F,MATCH(J289,'4b. Resultaat stap 2'!$R:$R,0))</f>
        <v>Beperkte directe financiële gevolgen, hoewel belangrijk voor onderwijsbeleid.</v>
      </c>
      <c r="N289" s="109" t="str">
        <f>INDEX('4b. Resultaat stap 2'!G:G,MATCH($J289,'4b. Resultaat stap 2'!R:R,0))</f>
        <v>Gemiddeld</v>
      </c>
      <c r="O289" s="109" t="str">
        <f>INDEX('4b. Resultaat stap 2'!H:H,MATCH($J289,'4b. Resultaat stap 2'!R:R,0))</f>
        <v>De onbeschikbaarheid, lekkage of aanpassing van informatie heeft een aanzienlijke impact op de reputatie van het lokaal bestuur. Dit zal éénmalige negatieve berichtgeving in de pers met zich meebrengen.</v>
      </c>
      <c r="P289" s="109" t="str">
        <f>INDEX('4b. Resultaat stap 2'!I:I,MATCH($J289,'4b. Resultaat stap 2'!R:R,0))</f>
        <v>Gemiddeld</v>
      </c>
      <c r="Q289" s="109" t="str">
        <f>INDEX('4b. Resultaat stap 2'!J:J,MATCH($J289,'4b. Resultaat stap 2'!R:R,0))</f>
        <v>De onbeschikbaarheid, lekkage of aanpassing van informatie kan leiden tot aanzienlijke juridische gevolgen zoals aanmaningen.</v>
      </c>
      <c r="R289" s="109" t="str">
        <f>INDEX('4b. Resultaat stap 2'!K:K,MATCH($J289,'4b. Resultaat stap 2'!R:R,0))</f>
        <v>Gemiddeld</v>
      </c>
      <c r="S289" s="109" t="str">
        <f>INDEX('4b. Resultaat stap 2'!L:L,MATCH($J289,'4b. Resultaat stap 2'!R:R,0))</f>
        <v>De onbeschikbaarheid, lekkage of aanpassing van informatie veroorzaakt een aanzienlijke verstoring van de dienstverlening. Het proces kan maximaal één week onbeschikbaar zijn zonder gevolgen voor de dienstverlening.</v>
      </c>
      <c r="T289" s="109" t="str">
        <f>INDEX('4b. Resultaat stap 2'!M:M,MATCH($J289,'4b. Resultaat stap 2'!R:R,0))</f>
        <v>Gemiddeld</v>
      </c>
      <c r="U289" s="109" t="str">
        <f>INDEX('4b. Resultaat stap 2'!N:N,MATCH($J289,'4b. Resultaat stap 2'!R:R,0))</f>
        <v>De onbeschikbaarheid of incorrectheid van informatie kan aanzienlijke impact hebben op de flankerende maatregelen, met financiële schade voor gebruikers.</v>
      </c>
      <c r="V289" s="109" t="str">
        <f>INDEX('4b. Resultaat stap 2'!O:O,MATCH($J289,'4b. Resultaat stap 2'!R:R,0))</f>
        <v>Gemiddeld</v>
      </c>
      <c r="W289" s="109" t="e">
        <f>INDEX('4c. Resultaat stap 3'!G:G,MATCH($K289,'4c. Resultaat stap 3'!T:T,0))</f>
        <v>#N/A</v>
      </c>
      <c r="X289" s="109" t="e">
        <f>INDEX('4c. Resultaat stap 3'!H:H,MATCH($K289,'4c. Resultaat stap 3'!T:T,0))</f>
        <v>#N/A</v>
      </c>
      <c r="Y289" s="109" t="e">
        <f>INDEX('4c. Resultaat stap 3'!I:I,MATCH($K289,'4c. Resultaat stap 3'!T:T,0))</f>
        <v>#N/A</v>
      </c>
      <c r="Z289" s="109" t="e">
        <f>INDEX('4c. Resultaat stap 3'!J:J,MATCH($K289,'4c. Resultaat stap 3'!T:T,0))</f>
        <v>#N/A</v>
      </c>
      <c r="AA289" s="109" t="e">
        <f>INDEX('4c. Resultaat stap 3'!K:K,MATCH($K289,'4c. Resultaat stap 3'!T:T,0))</f>
        <v>#N/A</v>
      </c>
      <c r="AB289" s="109" t="e">
        <f>INDEX('4c. Resultaat stap 3'!L:L,MATCH($K289,'4c. Resultaat stap 3'!T:T,0))</f>
        <v>#N/A</v>
      </c>
      <c r="AC289" s="109" t="e">
        <f>INDEX('4c. Resultaat stap 3'!M:M,MATCH($K289,'4c. Resultaat stap 3'!T:T,0))</f>
        <v>#N/A</v>
      </c>
      <c r="AD289" s="109" t="e">
        <f>INDEX('4c. Resultaat stap 3'!N:N,MATCH($K289,'4c. Resultaat stap 3'!T:T,0))</f>
        <v>#N/A</v>
      </c>
      <c r="AE289" s="109" t="e">
        <f>INDEX('4c. Resultaat stap 3'!O:O,MATCH($K289,'4c. Resultaat stap 3'!T:T,0))</f>
        <v>#N/A</v>
      </c>
      <c r="AF289" s="109" t="e">
        <f>INDEX('4c. Resultaat stap 3'!P:P,MATCH($K289,'4c. Resultaat stap 3'!T:T,0))</f>
        <v>#N/A</v>
      </c>
      <c r="AG289" s="109" t="e">
        <f>INDEX('4c. Resultaat stap 3'!Q:Q,MATCH($K289,'4c. Resultaat stap 3'!T:T,0))</f>
        <v>#N/A</v>
      </c>
      <c r="AH289" s="109">
        <f t="shared" si="18"/>
        <v>0</v>
      </c>
      <c r="AI289" s="109" t="str">
        <f t="shared" si="19"/>
        <v>Niet kritiek</v>
      </c>
      <c r="AJ289" s="109" t="s">
        <v>198</v>
      </c>
      <c r="AK289" s="109"/>
      <c r="AL289" s="109" t="s">
        <v>2250</v>
      </c>
      <c r="AM289" s="9" t="s">
        <v>2250</v>
      </c>
      <c r="AN289" s="9"/>
    </row>
    <row r="290" spans="1:40" ht="105" x14ac:dyDescent="0.25">
      <c r="A290" s="109" t="s">
        <v>13</v>
      </c>
      <c r="B290" s="109" t="s">
        <v>30</v>
      </c>
      <c r="C290" s="109" t="s">
        <v>31</v>
      </c>
      <c r="D290" s="109">
        <v>117</v>
      </c>
      <c r="E290" s="10" t="s">
        <v>667</v>
      </c>
      <c r="F290" s="109" t="s">
        <v>2615</v>
      </c>
      <c r="G290" s="79" t="s">
        <v>140</v>
      </c>
      <c r="H290" s="110" t="str">
        <f>INDEX('4a. Resultaat stap 1'!E:E,MATCH($J290,'4a. Resultaat stap 1'!I:I,0))</f>
        <v>Nee</v>
      </c>
      <c r="I290" s="110" t="e">
        <f>INDEX(Datavalidatie!$L$2:$L$28,MATCH(Table325[[#This Row],[CATEGORIE_DOMEIN_GROEP]],Datavalidatie!$K$2:$K$28,0))</f>
        <v>#N/A</v>
      </c>
      <c r="J290" s="110" t="str">
        <f t="shared" si="16"/>
        <v>Kernproces_Leren en onderwijs_Flankerende maatregelen leren en onderwijs</v>
      </c>
      <c r="K290" s="110" t="str">
        <f t="shared" si="17"/>
        <v>Kernproces_Leren en onderwijs_Flankerende maatregelen leren en onderwijs_Organiseren van leerlingenbegeleiding</v>
      </c>
      <c r="L290" s="109" t="str">
        <f>INDEX('4b. Resultaat stap 2'!E:E,MATCH($J290,'4b. Resultaat stap 2'!R:R,0))</f>
        <v>Laag</v>
      </c>
      <c r="M290" s="109" t="str">
        <f>INDEX('4b. Resultaat stap 2'!$F:$F,MATCH(J290,'4b. Resultaat stap 2'!$R:$R,0))</f>
        <v>Beperkte directe financiële gevolgen, hoewel belangrijk voor onderwijsbeleid.</v>
      </c>
      <c r="N290" s="109" t="str">
        <f>INDEX('4b. Resultaat stap 2'!G:G,MATCH($J290,'4b. Resultaat stap 2'!R:R,0))</f>
        <v>Gemiddeld</v>
      </c>
      <c r="O290" s="109" t="str">
        <f>INDEX('4b. Resultaat stap 2'!H:H,MATCH($J290,'4b. Resultaat stap 2'!R:R,0))</f>
        <v>De onbeschikbaarheid, lekkage of aanpassing van informatie heeft een aanzienlijke impact op de reputatie van het lokaal bestuur. Dit zal éénmalige negatieve berichtgeving in de pers met zich meebrengen.</v>
      </c>
      <c r="P290" s="109" t="str">
        <f>INDEX('4b. Resultaat stap 2'!I:I,MATCH($J290,'4b. Resultaat stap 2'!R:R,0))</f>
        <v>Gemiddeld</v>
      </c>
      <c r="Q290" s="109" t="str">
        <f>INDEX('4b. Resultaat stap 2'!J:J,MATCH($J290,'4b. Resultaat stap 2'!R:R,0))</f>
        <v>De onbeschikbaarheid, lekkage of aanpassing van informatie kan leiden tot aanzienlijke juridische gevolgen zoals aanmaningen.</v>
      </c>
      <c r="R290" s="109" t="str">
        <f>INDEX('4b. Resultaat stap 2'!K:K,MATCH($J290,'4b. Resultaat stap 2'!R:R,0))</f>
        <v>Gemiddeld</v>
      </c>
      <c r="S290" s="109" t="str">
        <f>INDEX('4b. Resultaat stap 2'!L:L,MATCH($J290,'4b. Resultaat stap 2'!R:R,0))</f>
        <v>De onbeschikbaarheid, lekkage of aanpassing van informatie veroorzaakt een aanzienlijke verstoring van de dienstverlening. Het proces kan maximaal één week onbeschikbaar zijn zonder gevolgen voor de dienstverlening.</v>
      </c>
      <c r="T290" s="109" t="str">
        <f>INDEX('4b. Resultaat stap 2'!M:M,MATCH($J290,'4b. Resultaat stap 2'!R:R,0))</f>
        <v>Gemiddeld</v>
      </c>
      <c r="U290" s="109" t="str">
        <f>INDEX('4b. Resultaat stap 2'!N:N,MATCH($J290,'4b. Resultaat stap 2'!R:R,0))</f>
        <v>De onbeschikbaarheid of incorrectheid van informatie kan aanzienlijke impact hebben op de flankerende maatregelen, met financiële schade voor gebruikers.</v>
      </c>
      <c r="V290" s="109" t="str">
        <f>INDEX('4b. Resultaat stap 2'!O:O,MATCH($J290,'4b. Resultaat stap 2'!R:R,0))</f>
        <v>Gemiddeld</v>
      </c>
      <c r="W290" s="109" t="e">
        <f>INDEX('4c. Resultaat stap 3'!G:G,MATCH($K290,'4c. Resultaat stap 3'!T:T,0))</f>
        <v>#N/A</v>
      </c>
      <c r="X290" s="109" t="e">
        <f>INDEX('4c. Resultaat stap 3'!H:H,MATCH($K290,'4c. Resultaat stap 3'!T:T,0))</f>
        <v>#N/A</v>
      </c>
      <c r="Y290" s="109" t="e">
        <f>INDEX('4c. Resultaat stap 3'!I:I,MATCH($K290,'4c. Resultaat stap 3'!T:T,0))</f>
        <v>#N/A</v>
      </c>
      <c r="Z290" s="109" t="e">
        <f>INDEX('4c. Resultaat stap 3'!J:J,MATCH($K290,'4c. Resultaat stap 3'!T:T,0))</f>
        <v>#N/A</v>
      </c>
      <c r="AA290" s="109" t="e">
        <f>INDEX('4c. Resultaat stap 3'!K:K,MATCH($K290,'4c. Resultaat stap 3'!T:T,0))</f>
        <v>#N/A</v>
      </c>
      <c r="AB290" s="109" t="e">
        <f>INDEX('4c. Resultaat stap 3'!L:L,MATCH($K290,'4c. Resultaat stap 3'!T:T,0))</f>
        <v>#N/A</v>
      </c>
      <c r="AC290" s="109" t="e">
        <f>INDEX('4c. Resultaat stap 3'!M:M,MATCH($K290,'4c. Resultaat stap 3'!T:T,0))</f>
        <v>#N/A</v>
      </c>
      <c r="AD290" s="109" t="e">
        <f>INDEX('4c. Resultaat stap 3'!N:N,MATCH($K290,'4c. Resultaat stap 3'!T:T,0))</f>
        <v>#N/A</v>
      </c>
      <c r="AE290" s="109" t="e">
        <f>INDEX('4c. Resultaat stap 3'!O:O,MATCH($K290,'4c. Resultaat stap 3'!T:T,0))</f>
        <v>#N/A</v>
      </c>
      <c r="AF290" s="109" t="e">
        <f>INDEX('4c. Resultaat stap 3'!P:P,MATCH($K290,'4c. Resultaat stap 3'!T:T,0))</f>
        <v>#N/A</v>
      </c>
      <c r="AG290" s="109" t="e">
        <f>INDEX('4c. Resultaat stap 3'!Q:Q,MATCH($K290,'4c. Resultaat stap 3'!T:T,0))</f>
        <v>#N/A</v>
      </c>
      <c r="AH290" s="109">
        <f t="shared" si="18"/>
        <v>0</v>
      </c>
      <c r="AI290" s="109" t="str">
        <f t="shared" si="19"/>
        <v>Niet kritiek</v>
      </c>
      <c r="AJ290" s="109" t="s">
        <v>198</v>
      </c>
      <c r="AK290" s="109"/>
      <c r="AL290" s="109" t="s">
        <v>2250</v>
      </c>
      <c r="AM290" s="9" t="s">
        <v>2250</v>
      </c>
      <c r="AN290" s="9"/>
    </row>
    <row r="291" spans="1:40" ht="165" x14ac:dyDescent="0.25">
      <c r="A291" s="109" t="s">
        <v>13</v>
      </c>
      <c r="B291" s="109" t="s">
        <v>30</v>
      </c>
      <c r="C291" s="109" t="s">
        <v>32</v>
      </c>
      <c r="D291" s="109">
        <v>106</v>
      </c>
      <c r="E291" s="10" t="s">
        <v>826</v>
      </c>
      <c r="F291" s="109" t="s">
        <v>2615</v>
      </c>
      <c r="G291" s="79" t="s">
        <v>139</v>
      </c>
      <c r="H291" s="110" t="str">
        <f>INDEX('4a. Resultaat stap 1'!E:E,MATCH($J291,'4a. Resultaat stap 1'!I:I,0))</f>
        <v>Nee</v>
      </c>
      <c r="I291" s="110" t="e">
        <f>INDEX(Datavalidatie!$L$2:$L$28,MATCH(Table325[[#This Row],[CATEGORIE_DOMEIN_GROEP]],Datavalidatie!$K$2:$K$28,0))</f>
        <v>#N/A</v>
      </c>
      <c r="J291" s="110" t="str">
        <f t="shared" si="16"/>
        <v>Kernproces_Leren en onderwijs_Verstrekken gemeentelijk dagonderwijs</v>
      </c>
      <c r="K291" s="110" t="str">
        <f t="shared" si="17"/>
        <v>Kernproces_Leren en onderwijs_Verstrekken gemeentelijk dagonderwijs_Aanbieden van algemeen secundair onderwijs</v>
      </c>
      <c r="L291" s="109" t="str">
        <f>INDEX('4b. Resultaat stap 2'!E:E,MATCH($J291,'4b. Resultaat stap 2'!R:R,0))</f>
        <v>Groot</v>
      </c>
      <c r="M291" s="109" t="str">
        <f>INDEX('4b. Resultaat stap 2'!$F:$F,MATCH(J291,'4b. Resultaat stap 2'!$R:$R,0))</f>
        <v>Directe impact op onderwijsvoorzieningen, met ernstige financiële gevolgen bij problemen.</v>
      </c>
      <c r="N291" s="109" t="str">
        <f>INDEX('4b. Resultaat stap 2'!G:G,MATCH($J291,'4b. Resultaat stap 2'!R:R,0))</f>
        <v>Groot</v>
      </c>
      <c r="O291" s="109" t="str">
        <f>INDEX('4b. Resultaat stap 2'!H:H,MATCH($J291,'4b. Resultaat stap 2'!R:R,0))</f>
        <v>De onbeschikbaarheid, lekkage of aanpassing van informatie heeft een ernstige impact op de reputatie van het lokaal bestuur. Dit zal enkele dagen een negatieve berichtgeving in de pers met zich meebrengen.</v>
      </c>
      <c r="P291" s="109" t="str">
        <f>INDEX('4b. Resultaat stap 2'!I:I,MATCH($J291,'4b. Resultaat stap 2'!R:R,0))</f>
        <v>Groot</v>
      </c>
      <c r="Q291" s="109" t="str">
        <f>INDEX('4b. Resultaat stap 2'!J:J,MATCH($J291,'4b. Resultaat stap 2'!R:R,0))</f>
        <v>De onbeschikbaarheid, lekkage of aanpassing van informatie kan leiden tot ernstige juridische gevolgen zoals boetes.</v>
      </c>
      <c r="R291" s="109" t="str">
        <f>INDEX('4b. Resultaat stap 2'!K:K,MATCH($J291,'4b. Resultaat stap 2'!R:R,0))</f>
        <v>Kritiek</v>
      </c>
      <c r="S291" s="109" t="str">
        <f>INDEX('4b. Resultaat stap 2'!L:L,MATCH($J291,'4b. Resultaat stap 2'!R:R,0))</f>
        <v>De onbeschikbaarheid, lekkage of aanpassing van informatie veroorzaakt een zeer ernstige verstoring van de dienstverlening. Het proces kan maximaal 24 uur onbeschikbaar zijn zonder gevolgen voor de dienstverlening.</v>
      </c>
      <c r="T291" s="109" t="str">
        <f>INDEX('4b. Resultaat stap 2'!M:M,MATCH($J291,'4b. Resultaat stap 2'!R:R,0))</f>
        <v>Groot</v>
      </c>
      <c r="U291" s="109" t="str">
        <f>INDEX('4b. Resultaat stap 2'!N:N,MATCH($J291,'4b. Resultaat stap 2'!R:R,0))</f>
        <v>De onbeschikbaarheid of incorrectheid van informatie heeft een ernstige impact op het onderwijs, met maximum 75% van de gebruikers geïmpacteerd.</v>
      </c>
      <c r="V291" s="109" t="str">
        <f>INDEX('4b. Resultaat stap 2'!O:O,MATCH($J291,'4b. Resultaat stap 2'!R:R,0))</f>
        <v>Kritiek</v>
      </c>
      <c r="W291" s="109" t="str">
        <f>INDEX('4c. Resultaat stap 3'!G:G,MATCH($K291,'4c. Resultaat stap 3'!T:T,0))</f>
        <v>Gemiddeld</v>
      </c>
      <c r="X291" s="109" t="str">
        <f>INDEX('4c. Resultaat stap 3'!H:H,MATCH($K291,'4c. Resultaat stap 3'!T:T,0))</f>
        <v>Algemeen secundair onderwijs is essentieel voor de educatieve ontwikkeling van jongeren. Problemen met beschikbaarheid, betrouwbaarheid of integriteit van informatie kunnen leiden tot aanzienlijke financiële gevolgen, zoals verlies van subsidies, juridische kosten en reputatieschade, met financiële schade van 10-15% van de jaaromzet.</v>
      </c>
      <c r="Y291" s="109" t="str">
        <f>INDEX('4c. Resultaat stap 3'!I:I,MATCH($K291,'4c. Resultaat stap 3'!T:T,0))</f>
        <v>Groot</v>
      </c>
      <c r="Z291" s="109" t="str">
        <f>INDEX('4c. Resultaat stap 3'!J:J,MATCH($K291,'4c. Resultaat stap 3'!T:T,0))</f>
        <v>Problemen met beschikbaarheid, betrouwbaarheid of integriteit van informatie kunnen leiden tot ernstige reputatieschade, resulterend in enkele dagen negatieve berichtgeving. Het algemeen secundair onderwijs is cruciaal voor de vorming van jongeren en heeft een brede impact op de gemeenschap.</v>
      </c>
      <c r="AA291" s="109" t="str">
        <f>INDEX('4c. Resultaat stap 3'!K:K,MATCH($K291,'4c. Resultaat stap 3'!T:T,0))</f>
        <v>Groot</v>
      </c>
      <c r="AB291" s="109" t="str">
        <f>INDEX('4c. Resultaat stap 3'!L:L,MATCH($K291,'4c. Resultaat stap 3'!T:T,0))</f>
        <v>De onbeschikbaarheid, lekkage of aanpassing van informatie kan leiden tot ernstige juridische gevolgen zoals boetes, gezien het belang van correcte informatieverstrekking en administratie in het algemeen secundair onderwijs.</v>
      </c>
      <c r="AC291" s="109" t="str">
        <f>INDEX('4c. Resultaat stap 3'!M:M,MATCH($K291,'4c. Resultaat stap 3'!T:T,0))</f>
        <v>Groot</v>
      </c>
      <c r="AD291" s="109" t="str">
        <f>INDEX('4c. Resultaat stap 3'!N:N,MATCH($K291,'4c. Resultaat stap 3'!T:T,0))</f>
        <v>De onbeschikbaarheid, lekkage of aanpassing van informatie kan leiden tot ernstige verstoringen in het onderwijsproces, wat directe negatieve gevolgen heeft voor de continuïteit van het onderwijs en de leerprestaties van de leerlingen.</v>
      </c>
      <c r="AE291" s="109" t="str">
        <f>INDEX('4c. Resultaat stap 3'!O:O,MATCH($K291,'4c. Resultaat stap 3'!T:T,0))</f>
        <v>Groot</v>
      </c>
      <c r="AF291" s="109" t="str">
        <f>INDEX('4c. Resultaat stap 3'!P:P,MATCH($K291,'4c. Resultaat stap 3'!T:T,0))</f>
        <v>De onbeschikbaarheid, lekkage of aanpassing van informatie in dit proces kan leiden tot ernstige verstoringen in het onderwijs voor een groot aantal leerlingen, waarbij tot 75% van de gebruikers (leerlingen en ouders) wordt geïmpacteerd. Er is blijvende impact voor gebruikers.</v>
      </c>
      <c r="AG291" s="109" t="str">
        <f>INDEX('4c. Resultaat stap 3'!Q:Q,MATCH($K291,'4c. Resultaat stap 3'!T:T,0))</f>
        <v>Groot</v>
      </c>
      <c r="AH291" s="109">
        <f t="shared" si="18"/>
        <v>0</v>
      </c>
      <c r="AI291" s="109" t="str">
        <f t="shared" si="19"/>
        <v>Niet kritiek</v>
      </c>
      <c r="AJ291" s="109" t="s">
        <v>198</v>
      </c>
      <c r="AK291" s="109"/>
      <c r="AL291" s="109" t="s">
        <v>2250</v>
      </c>
      <c r="AM291" s="9" t="s">
        <v>2250</v>
      </c>
      <c r="AN291" s="9"/>
    </row>
    <row r="292" spans="1:40" ht="165" x14ac:dyDescent="0.25">
      <c r="A292" s="109" t="s">
        <v>13</v>
      </c>
      <c r="B292" s="109" t="s">
        <v>30</v>
      </c>
      <c r="C292" s="109" t="s">
        <v>32</v>
      </c>
      <c r="D292" s="109">
        <v>107</v>
      </c>
      <c r="E292" s="10" t="s">
        <v>827</v>
      </c>
      <c r="F292" s="109" t="s">
        <v>2615</v>
      </c>
      <c r="G292" s="79" t="s">
        <v>139</v>
      </c>
      <c r="H292" s="110" t="str">
        <f>INDEX('4a. Resultaat stap 1'!E:E,MATCH($J292,'4a. Resultaat stap 1'!I:I,0))</f>
        <v>Nee</v>
      </c>
      <c r="I292" s="110" t="e">
        <f>INDEX(Datavalidatie!$L$2:$L$28,MATCH(Table325[[#This Row],[CATEGORIE_DOMEIN_GROEP]],Datavalidatie!$K$2:$K$28,0))</f>
        <v>#N/A</v>
      </c>
      <c r="J292" s="110" t="str">
        <f t="shared" si="16"/>
        <v>Kernproces_Leren en onderwijs_Verstrekken gemeentelijk dagonderwijs</v>
      </c>
      <c r="K292" s="110" t="str">
        <f t="shared" si="17"/>
        <v>Kernproces_Leren en onderwijs_Verstrekken gemeentelijk dagonderwijs_Aanbieden van beroepssecundair onderwijs met inbegrip van het land- en tuinbouwonderwijs</v>
      </c>
      <c r="L292" s="109" t="str">
        <f>INDEX('4b. Resultaat stap 2'!E:E,MATCH($J292,'4b. Resultaat stap 2'!R:R,0))</f>
        <v>Groot</v>
      </c>
      <c r="M292" s="109" t="str">
        <f>INDEX('4b. Resultaat stap 2'!$F:$F,MATCH(J292,'4b. Resultaat stap 2'!$R:$R,0))</f>
        <v>Directe impact op onderwijsvoorzieningen, met ernstige financiële gevolgen bij problemen.</v>
      </c>
      <c r="N292" s="109" t="str">
        <f>INDEX('4b. Resultaat stap 2'!G:G,MATCH($J292,'4b. Resultaat stap 2'!R:R,0))</f>
        <v>Groot</v>
      </c>
      <c r="O292" s="109" t="str">
        <f>INDEX('4b. Resultaat stap 2'!H:H,MATCH($J292,'4b. Resultaat stap 2'!R:R,0))</f>
        <v>De onbeschikbaarheid, lekkage of aanpassing van informatie heeft een ernstige impact op de reputatie van het lokaal bestuur. Dit zal enkele dagen een negatieve berichtgeving in de pers met zich meebrengen.</v>
      </c>
      <c r="P292" s="109" t="str">
        <f>INDEX('4b. Resultaat stap 2'!I:I,MATCH($J292,'4b. Resultaat stap 2'!R:R,0))</f>
        <v>Groot</v>
      </c>
      <c r="Q292" s="109" t="str">
        <f>INDEX('4b. Resultaat stap 2'!J:J,MATCH($J292,'4b. Resultaat stap 2'!R:R,0))</f>
        <v>De onbeschikbaarheid, lekkage of aanpassing van informatie kan leiden tot ernstige juridische gevolgen zoals boetes.</v>
      </c>
      <c r="R292" s="109" t="str">
        <f>INDEX('4b. Resultaat stap 2'!K:K,MATCH($J292,'4b. Resultaat stap 2'!R:R,0))</f>
        <v>Kritiek</v>
      </c>
      <c r="S292" s="109" t="str">
        <f>INDEX('4b. Resultaat stap 2'!L:L,MATCH($J292,'4b. Resultaat stap 2'!R:R,0))</f>
        <v>De onbeschikbaarheid, lekkage of aanpassing van informatie veroorzaakt een zeer ernstige verstoring van de dienstverlening. Het proces kan maximaal 24 uur onbeschikbaar zijn zonder gevolgen voor de dienstverlening.</v>
      </c>
      <c r="T292" s="109" t="str">
        <f>INDEX('4b. Resultaat stap 2'!M:M,MATCH($J292,'4b. Resultaat stap 2'!R:R,0))</f>
        <v>Groot</v>
      </c>
      <c r="U292" s="109" t="str">
        <f>INDEX('4b. Resultaat stap 2'!N:N,MATCH($J292,'4b. Resultaat stap 2'!R:R,0))</f>
        <v>De onbeschikbaarheid of incorrectheid van informatie heeft een ernstige impact op het onderwijs, met maximum 75% van de gebruikers geïmpacteerd.</v>
      </c>
      <c r="V292" s="109" t="str">
        <f>INDEX('4b. Resultaat stap 2'!O:O,MATCH($J292,'4b. Resultaat stap 2'!R:R,0))</f>
        <v>Kritiek</v>
      </c>
      <c r="W292" s="109" t="str">
        <f>INDEX('4c. Resultaat stap 3'!G:G,MATCH($K292,'4c. Resultaat stap 3'!T:T,0))</f>
        <v>Gemiddeld</v>
      </c>
      <c r="X292" s="109" t="str">
        <f>INDEX('4c. Resultaat stap 3'!H:H,MATCH($K292,'4c. Resultaat stap 3'!T:T,0))</f>
        <v>Beroepssecundair onderwijs, inclusief land- en tuinbouwonderwijs, is belangrijk voor de praktische en beroepsgerichte opleiding van jongeren. Problemen met informatie kunnen leiden tot aanzienlijke financiële gevolgen, zoals verlies van subsidies en juridische kosten, met financiële schade van 5-10% van de jaaromzet.</v>
      </c>
      <c r="Y292" s="109" t="str">
        <f>INDEX('4c. Resultaat stap 3'!I:I,MATCH($K292,'4c. Resultaat stap 3'!T:T,0))</f>
        <v>Groot</v>
      </c>
      <c r="Z292" s="109" t="str">
        <f>INDEX('4c. Resultaat stap 3'!J:J,MATCH($K292,'4c. Resultaat stap 3'!T:T,0))</f>
        <v>Problemen met beschikbaarheid, betrouwbaarheid of integriteit van informatie kunnen leiden tot ernstige reputatieschade, resulterend in enkele dagen negatieve berichtgeving. Beroepssecundair onderwijs is essentieel voor de praktische opleiding van jongeren en heeft een directe impact op de lokale economie en werkgelegenheid.</v>
      </c>
      <c r="AA292" s="109" t="str">
        <f>INDEX('4c. Resultaat stap 3'!K:K,MATCH($K292,'4c. Resultaat stap 3'!T:T,0))</f>
        <v>Gemiddeld</v>
      </c>
      <c r="AB292" s="109" t="str">
        <f>INDEX('4c. Resultaat stap 3'!L:L,MATCH($K292,'4c. Resultaat stap 3'!T:T,0))</f>
        <v>De onbeschikbaarheid, lekkage of aanpassing van informatie kan leiden tot aanzienlijke juridische gevolgen zoals aanmaningen, gezien het belang van correcte informatieverstrekking en administratie in het beroepssecundair onderwijs, inclusief land- en tuinbouwonderwijs.</v>
      </c>
      <c r="AC292" s="109" t="str">
        <f>INDEX('4c. Resultaat stap 3'!M:M,MATCH($K292,'4c. Resultaat stap 3'!T:T,0))</f>
        <v>Groot</v>
      </c>
      <c r="AD292" s="109" t="str">
        <f>INDEX('4c. Resultaat stap 3'!N:N,MATCH($K292,'4c. Resultaat stap 3'!T:T,0))</f>
        <v>De onbeschikbaarheid, lekkage of aanpassing van informatie kan leiden tot ernstige verstoringen in het onderwijsproces, wat directe negatieve gevolgen heeft voor de continuïteit van het onderwijs en de leerprestaties van de leerlingen, evenals voor de praktische vaardigheden die essentieel zijn voor beroepsopleidingen.</v>
      </c>
      <c r="AE292" s="109" t="str">
        <f>INDEX('4c. Resultaat stap 3'!O:O,MATCH($K292,'4c. Resultaat stap 3'!T:T,0))</f>
        <v>Groot</v>
      </c>
      <c r="AF292" s="109" t="str">
        <f>INDEX('4c. Resultaat stap 3'!P:P,MATCH($K292,'4c. Resultaat stap 3'!T:T,0))</f>
        <v>De onbeschikbaarheid, lekkage of aanpassing van informatie in dit proces kan leiden tot ernstige verstoringen in het beroepsonderwijs, waarbij tot 75% van de gebruikers (leerlingen en ouders) wordt geïmpacteerd. Er is blijvende impact voor gebruikers.</v>
      </c>
      <c r="AG292" s="109" t="str">
        <f>INDEX('4c. Resultaat stap 3'!Q:Q,MATCH($K292,'4c. Resultaat stap 3'!T:T,0))</f>
        <v>Groot</v>
      </c>
      <c r="AH292" s="109">
        <f t="shared" si="18"/>
        <v>0</v>
      </c>
      <c r="AI292" s="109" t="str">
        <f t="shared" si="19"/>
        <v>Niet kritiek</v>
      </c>
      <c r="AJ292" s="109" t="s">
        <v>198</v>
      </c>
      <c r="AK292" s="109"/>
      <c r="AL292" s="109" t="s">
        <v>2250</v>
      </c>
      <c r="AM292" s="9" t="s">
        <v>2250</v>
      </c>
      <c r="AN292" s="9"/>
    </row>
    <row r="293" spans="1:40" ht="150" x14ac:dyDescent="0.25">
      <c r="A293" s="109" t="s">
        <v>13</v>
      </c>
      <c r="B293" s="109" t="s">
        <v>30</v>
      </c>
      <c r="C293" s="109" t="s">
        <v>32</v>
      </c>
      <c r="D293" s="109">
        <v>108</v>
      </c>
      <c r="E293" s="10" t="s">
        <v>828</v>
      </c>
      <c r="F293" s="109" t="s">
        <v>2615</v>
      </c>
      <c r="G293" s="79" t="s">
        <v>139</v>
      </c>
      <c r="H293" s="110" t="str">
        <f>INDEX('4a. Resultaat stap 1'!E:E,MATCH($J293,'4a. Resultaat stap 1'!I:I,0))</f>
        <v>Nee</v>
      </c>
      <c r="I293" s="110" t="e">
        <f>INDEX(Datavalidatie!$L$2:$L$28,MATCH(Table325[[#This Row],[CATEGORIE_DOMEIN_GROEP]],Datavalidatie!$K$2:$K$28,0))</f>
        <v>#N/A</v>
      </c>
      <c r="J293" s="110" t="str">
        <f t="shared" si="16"/>
        <v>Kernproces_Leren en onderwijs_Verstrekken gemeentelijk dagonderwijs</v>
      </c>
      <c r="K293" s="110" t="str">
        <f t="shared" si="17"/>
        <v>Kernproces_Leren en onderwijs_Verstrekken gemeentelijk dagonderwijs_Aanbieden van gewoon basisonderwijs</v>
      </c>
      <c r="L293" s="109" t="str">
        <f>INDEX('4b. Resultaat stap 2'!E:E,MATCH($J293,'4b. Resultaat stap 2'!R:R,0))</f>
        <v>Groot</v>
      </c>
      <c r="M293" s="109" t="str">
        <f>INDEX('4b. Resultaat stap 2'!$F:$F,MATCH(J293,'4b. Resultaat stap 2'!$R:$R,0))</f>
        <v>Directe impact op onderwijsvoorzieningen, met ernstige financiële gevolgen bij problemen.</v>
      </c>
      <c r="N293" s="109" t="str">
        <f>INDEX('4b. Resultaat stap 2'!G:G,MATCH($J293,'4b. Resultaat stap 2'!R:R,0))</f>
        <v>Groot</v>
      </c>
      <c r="O293" s="109" t="str">
        <f>INDEX('4b. Resultaat stap 2'!H:H,MATCH($J293,'4b. Resultaat stap 2'!R:R,0))</f>
        <v>De onbeschikbaarheid, lekkage of aanpassing van informatie heeft een ernstige impact op de reputatie van het lokaal bestuur. Dit zal enkele dagen een negatieve berichtgeving in de pers met zich meebrengen.</v>
      </c>
      <c r="P293" s="109" t="str">
        <f>INDEX('4b. Resultaat stap 2'!I:I,MATCH($J293,'4b. Resultaat stap 2'!R:R,0))</f>
        <v>Groot</v>
      </c>
      <c r="Q293" s="109" t="str">
        <f>INDEX('4b. Resultaat stap 2'!J:J,MATCH($J293,'4b. Resultaat stap 2'!R:R,0))</f>
        <v>De onbeschikbaarheid, lekkage of aanpassing van informatie kan leiden tot ernstige juridische gevolgen zoals boetes.</v>
      </c>
      <c r="R293" s="109" t="str">
        <f>INDEX('4b. Resultaat stap 2'!K:K,MATCH($J293,'4b. Resultaat stap 2'!R:R,0))</f>
        <v>Kritiek</v>
      </c>
      <c r="S293" s="109" t="str">
        <f>INDEX('4b. Resultaat stap 2'!L:L,MATCH($J293,'4b. Resultaat stap 2'!R:R,0))</f>
        <v>De onbeschikbaarheid, lekkage of aanpassing van informatie veroorzaakt een zeer ernstige verstoring van de dienstverlening. Het proces kan maximaal 24 uur onbeschikbaar zijn zonder gevolgen voor de dienstverlening.</v>
      </c>
      <c r="T293" s="109" t="str">
        <f>INDEX('4b. Resultaat stap 2'!M:M,MATCH($J293,'4b. Resultaat stap 2'!R:R,0))</f>
        <v>Groot</v>
      </c>
      <c r="U293" s="109" t="str">
        <f>INDEX('4b. Resultaat stap 2'!N:N,MATCH($J293,'4b. Resultaat stap 2'!R:R,0))</f>
        <v>De onbeschikbaarheid of incorrectheid van informatie heeft een ernstige impact op het onderwijs, met maximum 75% van de gebruikers geïmpacteerd.</v>
      </c>
      <c r="V293" s="109" t="str">
        <f>INDEX('4b. Resultaat stap 2'!O:O,MATCH($J293,'4b. Resultaat stap 2'!R:R,0))</f>
        <v>Kritiek</v>
      </c>
      <c r="W293" s="109" t="str">
        <f>INDEX('4c. Resultaat stap 3'!G:G,MATCH($K293,'4c. Resultaat stap 3'!T:T,0))</f>
        <v>Gemiddeld</v>
      </c>
      <c r="X293" s="109" t="str">
        <f>INDEX('4c. Resultaat stap 3'!H:H,MATCH($K293,'4c. Resultaat stap 3'!T:T,0))</f>
        <v>Basisonderwijs is fundamenteel voor de educatieve basis van kinderen. Problemen met beschikbaarheid, betrouwbaarheid of integriteit van informatie kunnen leiden tot aanzienlijke financiële gevolgen, zoals verlies van subsidies, juridische kosten en reputatieschade, met financiële schade van 15-20% van de jaaromzet.</v>
      </c>
      <c r="Y293" s="109" t="str">
        <f>INDEX('4c. Resultaat stap 3'!I:I,MATCH($K293,'4c. Resultaat stap 3'!T:T,0))</f>
        <v>Groot</v>
      </c>
      <c r="Z293" s="109" t="str">
        <f>INDEX('4c. Resultaat stap 3'!J:J,MATCH($K293,'4c. Resultaat stap 3'!T:T,0))</f>
        <v>Problemen met beschikbaarheid, betrouwbaarheid of integriteit van informatie kunnen leiden tot ernstige reputatieschade, resulterend in enkele dagen negatieve berichtgeving. Basisonderwijs vormt de basis van de educatieve ontwikkeling van kinderen en heeft een grote invloed op de gemeenschap.</v>
      </c>
      <c r="AA293" s="109" t="str">
        <f>INDEX('4c. Resultaat stap 3'!K:K,MATCH($K293,'4c. Resultaat stap 3'!T:T,0))</f>
        <v>Groot</v>
      </c>
      <c r="AB293" s="109" t="str">
        <f>INDEX('4c. Resultaat stap 3'!L:L,MATCH($K293,'4c. Resultaat stap 3'!T:T,0))</f>
        <v>De onbeschikbaarheid, lekkage of aanpassing van informatie kan leiden tot ernstige juridische gevolgen zoals boetes, gezien het belang van correcte informatieverstrekking en administratie in het basisonderwijs.</v>
      </c>
      <c r="AC293" s="109" t="str">
        <f>INDEX('4c. Resultaat stap 3'!M:M,MATCH($K293,'4c. Resultaat stap 3'!T:T,0))</f>
        <v>Groot</v>
      </c>
      <c r="AD293" s="109" t="str">
        <f>INDEX('4c. Resultaat stap 3'!N:N,MATCH($K293,'4c. Resultaat stap 3'!T:T,0))</f>
        <v>De onbeschikbaarheid, lekkage of aanpassing van informatie kan leiden tot ernstige verstoringen in het onderwijsproces, wat directe negatieve gevolgen heeft voor de continuïteit van het onderwijs en de leerprestaties van de leerlingen, vooral gezien de cruciale rol van basisonderwijs in de ontwikkeling van kinderen.</v>
      </c>
      <c r="AE293" s="109" t="str">
        <f>INDEX('4c. Resultaat stap 3'!O:O,MATCH($K293,'4c. Resultaat stap 3'!T:T,0))</f>
        <v>Groot</v>
      </c>
      <c r="AF293" s="109" t="str">
        <f>INDEX('4c. Resultaat stap 3'!P:P,MATCH($K293,'4c. Resultaat stap 3'!T:T,0))</f>
        <v>De onbeschikbaarheid, lekkage of aanpassing van informatie in dit proces kan leiden tot ernstige verstoringen in het basisonderwijs, waarbij tot 75% van de gebruikers (leerlingen en ouders) wordt geïmpacteerd. Er is blijvende impact voor gebruikers.</v>
      </c>
      <c r="AG293" s="109" t="str">
        <f>INDEX('4c. Resultaat stap 3'!Q:Q,MATCH($K293,'4c. Resultaat stap 3'!T:T,0))</f>
        <v>Groot</v>
      </c>
      <c r="AH293" s="109">
        <f t="shared" si="18"/>
        <v>0</v>
      </c>
      <c r="AI293" s="109" t="str">
        <f t="shared" si="19"/>
        <v>Niet kritiek</v>
      </c>
      <c r="AJ293" s="109" t="s">
        <v>198</v>
      </c>
      <c r="AK293" s="109"/>
      <c r="AL293" s="109" t="s">
        <v>2250</v>
      </c>
      <c r="AM293" s="9" t="s">
        <v>2250</v>
      </c>
      <c r="AN293" s="9"/>
    </row>
    <row r="294" spans="1:40" ht="165" x14ac:dyDescent="0.25">
      <c r="A294" s="109" t="s">
        <v>13</v>
      </c>
      <c r="B294" s="109" t="s">
        <v>30</v>
      </c>
      <c r="C294" s="109" t="s">
        <v>32</v>
      </c>
      <c r="D294" s="109">
        <v>109</v>
      </c>
      <c r="E294" s="10" t="s">
        <v>829</v>
      </c>
      <c r="F294" s="109" t="s">
        <v>2615</v>
      </c>
      <c r="G294" s="79" t="s">
        <v>139</v>
      </c>
      <c r="H294" s="110" t="str">
        <f>INDEX('4a. Resultaat stap 1'!E:E,MATCH($J294,'4a. Resultaat stap 1'!I:I,0))</f>
        <v>Nee</v>
      </c>
      <c r="I294" s="110" t="e">
        <f>INDEX(Datavalidatie!$L$2:$L$28,MATCH(Table325[[#This Row],[CATEGORIE_DOMEIN_GROEP]],Datavalidatie!$K$2:$K$28,0))</f>
        <v>#N/A</v>
      </c>
      <c r="J294" s="110" t="str">
        <f t="shared" si="16"/>
        <v>Kernproces_Leren en onderwijs_Verstrekken gemeentelijk dagonderwijs</v>
      </c>
      <c r="K294" s="110" t="str">
        <f t="shared" si="17"/>
        <v>Kernproces_Leren en onderwijs_Verstrekken gemeentelijk dagonderwijs_Aanbieden van technisch secundair onderwijs</v>
      </c>
      <c r="L294" s="109" t="str">
        <f>INDEX('4b. Resultaat stap 2'!E:E,MATCH($J294,'4b. Resultaat stap 2'!R:R,0))</f>
        <v>Groot</v>
      </c>
      <c r="M294" s="109" t="str">
        <f>INDEX('4b. Resultaat stap 2'!$F:$F,MATCH(J294,'4b. Resultaat stap 2'!$R:$R,0))</f>
        <v>Directe impact op onderwijsvoorzieningen, met ernstige financiële gevolgen bij problemen.</v>
      </c>
      <c r="N294" s="109" t="str">
        <f>INDEX('4b. Resultaat stap 2'!G:G,MATCH($J294,'4b. Resultaat stap 2'!R:R,0))</f>
        <v>Groot</v>
      </c>
      <c r="O294" s="109" t="str">
        <f>INDEX('4b. Resultaat stap 2'!H:H,MATCH($J294,'4b. Resultaat stap 2'!R:R,0))</f>
        <v>De onbeschikbaarheid, lekkage of aanpassing van informatie heeft een ernstige impact op de reputatie van het lokaal bestuur. Dit zal enkele dagen een negatieve berichtgeving in de pers met zich meebrengen.</v>
      </c>
      <c r="P294" s="109" t="str">
        <f>INDEX('4b. Resultaat stap 2'!I:I,MATCH($J294,'4b. Resultaat stap 2'!R:R,0))</f>
        <v>Groot</v>
      </c>
      <c r="Q294" s="109" t="str">
        <f>INDEX('4b. Resultaat stap 2'!J:J,MATCH($J294,'4b. Resultaat stap 2'!R:R,0))</f>
        <v>De onbeschikbaarheid, lekkage of aanpassing van informatie kan leiden tot ernstige juridische gevolgen zoals boetes.</v>
      </c>
      <c r="R294" s="109" t="str">
        <f>INDEX('4b. Resultaat stap 2'!K:K,MATCH($J294,'4b. Resultaat stap 2'!R:R,0))</f>
        <v>Kritiek</v>
      </c>
      <c r="S294" s="109" t="str">
        <f>INDEX('4b. Resultaat stap 2'!L:L,MATCH($J294,'4b. Resultaat stap 2'!R:R,0))</f>
        <v>De onbeschikbaarheid, lekkage of aanpassing van informatie veroorzaakt een zeer ernstige verstoring van de dienstverlening. Het proces kan maximaal 24 uur onbeschikbaar zijn zonder gevolgen voor de dienstverlening.</v>
      </c>
      <c r="T294" s="109" t="str">
        <f>INDEX('4b. Resultaat stap 2'!M:M,MATCH($J294,'4b. Resultaat stap 2'!R:R,0))</f>
        <v>Groot</v>
      </c>
      <c r="U294" s="109" t="str">
        <f>INDEX('4b. Resultaat stap 2'!N:N,MATCH($J294,'4b. Resultaat stap 2'!R:R,0))</f>
        <v>De onbeschikbaarheid of incorrectheid van informatie heeft een ernstige impact op het onderwijs, met maximum 75% van de gebruikers geïmpacteerd.</v>
      </c>
      <c r="V294" s="109" t="str">
        <f>INDEX('4b. Resultaat stap 2'!O:O,MATCH($J294,'4b. Resultaat stap 2'!R:R,0))</f>
        <v>Kritiek</v>
      </c>
      <c r="W294" s="109" t="str">
        <f>INDEX('4c. Resultaat stap 3'!G:G,MATCH($K294,'4c. Resultaat stap 3'!T:T,0))</f>
        <v>Gemiddeld</v>
      </c>
      <c r="X294" s="109" t="str">
        <f>INDEX('4c. Resultaat stap 3'!H:H,MATCH($K294,'4c. Resultaat stap 3'!T:T,0))</f>
        <v>Technisch secundair onderwijs is belangrijk voor de technische en beroepsgerichte opleiding van jongeren. Problemen met informatie kunnen leiden tot aanzienlijke financiële gevolgen, zoals verlies van subsidies en juridische kosten, met financiële schade van 10-15% van de jaaromzet.</v>
      </c>
      <c r="Y294" s="109" t="str">
        <f>INDEX('4c. Resultaat stap 3'!I:I,MATCH($K294,'4c. Resultaat stap 3'!T:T,0))</f>
        <v>Groot</v>
      </c>
      <c r="Z294" s="109" t="str">
        <f>INDEX('4c. Resultaat stap 3'!J:J,MATCH($K294,'4c. Resultaat stap 3'!T:T,0))</f>
        <v>Problemen met beschikbaarheid, betrouwbaarheid of integriteit van informatie kunnen leiden tot ernstige reputatieschade, resulterend in enkele dagen negatieve berichtgeving. Technisch secundair onderwijs is belangrijk voor de technische en beroepsmatige vorming van jongeren en heeft een directe impact op de lokale economie en werkgelegenheid.</v>
      </c>
      <c r="AA294" s="109" t="str">
        <f>INDEX('4c. Resultaat stap 3'!K:K,MATCH($K294,'4c. Resultaat stap 3'!T:T,0))</f>
        <v>Groot</v>
      </c>
      <c r="AB294" s="109" t="str">
        <f>INDEX('4c. Resultaat stap 3'!L:L,MATCH($K294,'4c. Resultaat stap 3'!T:T,0))</f>
        <v>De onbeschikbaarheid, lekkage of aanpassing van informatie kan leiden tot ernstige juridische gevolgen zoals boetes, gezien het belang van correcte informatieverstrekking en administratie in het technisch secundair onderwijs.</v>
      </c>
      <c r="AC294" s="109" t="str">
        <f>INDEX('4c. Resultaat stap 3'!M:M,MATCH($K294,'4c. Resultaat stap 3'!T:T,0))</f>
        <v>Groot</v>
      </c>
      <c r="AD294" s="109" t="str">
        <f>INDEX('4c. Resultaat stap 3'!N:N,MATCH($K294,'4c. Resultaat stap 3'!T:T,0))</f>
        <v>De onbeschikbaarheid, lekkage of aanpassing van informatie kan leiden tot ernstige verstoringen in het onderwijsproces, wat directe negatieve gevolgen heeft voor de continuïteit van het onderwijs en de leerprestaties van de leerlingen, evenals voor de technische vaardigheden die essentieel zijn voor technische opleidingen.</v>
      </c>
      <c r="AE294" s="109" t="str">
        <f>INDEX('4c. Resultaat stap 3'!O:O,MATCH($K294,'4c. Resultaat stap 3'!T:T,0))</f>
        <v>Groot</v>
      </c>
      <c r="AF294" s="109" t="str">
        <f>INDEX('4c. Resultaat stap 3'!P:P,MATCH($K294,'4c. Resultaat stap 3'!T:T,0))</f>
        <v>De onbeschikbaarheid, lekkage of aanpassing van informatie in dit proces kan leiden tot ernstige verstoringen in het technisch onderwijs, waarbij tot 75% van de gebruikers (leerlingen en ouders) wordt geïmpacteerd. Er is blijvende impact voor gebruikers.</v>
      </c>
      <c r="AG294" s="109" t="str">
        <f>INDEX('4c. Resultaat stap 3'!Q:Q,MATCH($K294,'4c. Resultaat stap 3'!T:T,0))</f>
        <v>Groot</v>
      </c>
      <c r="AH294" s="109">
        <f t="shared" si="18"/>
        <v>0</v>
      </c>
      <c r="AI294" s="109" t="str">
        <f t="shared" si="19"/>
        <v>Niet kritiek</v>
      </c>
      <c r="AJ294" s="109" t="s">
        <v>198</v>
      </c>
      <c r="AK294" s="109"/>
      <c r="AL294" s="109" t="s">
        <v>2250</v>
      </c>
      <c r="AM294" s="9" t="s">
        <v>2250</v>
      </c>
      <c r="AN294" s="9"/>
    </row>
    <row r="295" spans="1:40" ht="105" x14ac:dyDescent="0.25">
      <c r="A295" s="109" t="s">
        <v>13</v>
      </c>
      <c r="B295" s="109" t="s">
        <v>30</v>
      </c>
      <c r="C295" s="109" t="s">
        <v>33</v>
      </c>
      <c r="D295" s="109">
        <v>81</v>
      </c>
      <c r="E295" s="10" t="s">
        <v>830</v>
      </c>
      <c r="F295" s="109" t="s">
        <v>2615</v>
      </c>
      <c r="G295" s="78" t="s">
        <v>140</v>
      </c>
      <c r="H295" s="110" t="str">
        <f>INDEX('4a. Resultaat stap 1'!E:E,MATCH($J295,'4a. Resultaat stap 1'!I:I,0))</f>
        <v>Nee</v>
      </c>
      <c r="I295" s="110" t="e">
        <f>INDEX(Datavalidatie!$L$2:$L$28,MATCH(Table325[[#This Row],[CATEGORIE_DOMEIN_GROEP]],Datavalidatie!$K$2:$K$28,0))</f>
        <v>#N/A</v>
      </c>
      <c r="J295" s="110" t="str">
        <f t="shared" si="16"/>
        <v>Kernproces_Leren en onderwijs_Verstrekken gemeentelijk volwassenenonderwijs en deeltijds kunstonderwijs</v>
      </c>
      <c r="K295" s="110" t="str">
        <f t="shared" si="17"/>
        <v xml:space="preserve">Kernproces_Leren en onderwijs_Verstrekken gemeentelijk volwassenenonderwijs en deeltijds kunstonderwijs_Aanbieden van deeltijds kunstonderwijs </v>
      </c>
      <c r="L295" s="109" t="str">
        <f>INDEX('4b. Resultaat stap 2'!E:E,MATCH($J295,'4b. Resultaat stap 2'!R:R,0))</f>
        <v>Groot</v>
      </c>
      <c r="M295" s="109" t="str">
        <f>INDEX('4b. Resultaat stap 2'!$F:$F,MATCH(J295,'4b. Resultaat stap 2'!$R:$R,0))</f>
        <v>Directe impact op onderwijsvoorzieningen, met ernstige financiële gevolgen bij problemen.</v>
      </c>
      <c r="N295" s="109" t="str">
        <f>INDEX('4b. Resultaat stap 2'!G:G,MATCH($J295,'4b. Resultaat stap 2'!R:R,0))</f>
        <v>Gemiddeld</v>
      </c>
      <c r="O295" s="109" t="str">
        <f>INDEX('4b. Resultaat stap 2'!H:H,MATCH($J295,'4b. Resultaat stap 2'!R:R,0))</f>
        <v>De onbeschikbaarheid, lekkage of aanpassing van informatie heeft een aanzienlijke impact op de reputatie van het lokaal bestuur. Dit zal éénmalige negatieve berichtgeving in de pers met zich meebrengen.</v>
      </c>
      <c r="P295" s="109" t="str">
        <f>INDEX('4b. Resultaat stap 2'!I:I,MATCH($J295,'4b. Resultaat stap 2'!R:R,0))</f>
        <v>Groot</v>
      </c>
      <c r="Q295" s="109" t="str">
        <f>INDEX('4b. Resultaat stap 2'!J:J,MATCH($J295,'4b. Resultaat stap 2'!R:R,0))</f>
        <v>De onbeschikbaarheid, lekkage of aanpassing van informatie kan leiden tot ernstige juridische gevolgen zoals boetes.</v>
      </c>
      <c r="R295" s="109" t="str">
        <f>INDEX('4b. Resultaat stap 2'!K:K,MATCH($J295,'4b. Resultaat stap 2'!R:R,0))</f>
        <v>Gemiddeld</v>
      </c>
      <c r="S295" s="109" t="str">
        <f>INDEX('4b. Resultaat stap 2'!L:L,MATCH($J295,'4b. Resultaat stap 2'!R:R,0))</f>
        <v>De onbeschikbaarheid, lekkage of aanpassing van informatie veroorzaakt een aanzienlijke verstoring van de dienstverlening. Het proces kan maximaal één week onbeschikbaar zijn zonder gevolgen voor de dienstverlening.</v>
      </c>
      <c r="T295" s="109" t="str">
        <f>INDEX('4b. Resultaat stap 2'!M:M,MATCH($J295,'4b. Resultaat stap 2'!R:R,0))</f>
        <v>Laag</v>
      </c>
      <c r="U295" s="109" t="str">
        <f>INDEX('4b. Resultaat stap 2'!N:N,MATCH($J295,'4b. Resultaat stap 2'!R:R,0))</f>
        <v>De onbeschikbaarheid of incorrectheid van informatie heeft een beperkte impact op de gebruikers, met compensatie mogelijk en maximaal 20% van de gebruikers geïmpacteerd.</v>
      </c>
      <c r="V295" s="109" t="str">
        <f>INDEX('4b. Resultaat stap 2'!O:O,MATCH($J295,'4b. Resultaat stap 2'!R:R,0))</f>
        <v>Groot</v>
      </c>
      <c r="W295" s="109" t="e">
        <f>INDEX('4c. Resultaat stap 3'!G:G,MATCH($K295,'4c. Resultaat stap 3'!T:T,0))</f>
        <v>#N/A</v>
      </c>
      <c r="X295" s="109" t="e">
        <f>INDEX('4c. Resultaat stap 3'!H:H,MATCH($K295,'4c. Resultaat stap 3'!T:T,0))</f>
        <v>#N/A</v>
      </c>
      <c r="Y295" s="109" t="e">
        <f>INDEX('4c. Resultaat stap 3'!I:I,MATCH($K295,'4c. Resultaat stap 3'!T:T,0))</f>
        <v>#N/A</v>
      </c>
      <c r="Z295" s="109" t="e">
        <f>INDEX('4c. Resultaat stap 3'!J:J,MATCH($K295,'4c. Resultaat stap 3'!T:T,0))</f>
        <v>#N/A</v>
      </c>
      <c r="AA295" s="109" t="e">
        <f>INDEX('4c. Resultaat stap 3'!K:K,MATCH($K295,'4c. Resultaat stap 3'!T:T,0))</f>
        <v>#N/A</v>
      </c>
      <c r="AB295" s="109" t="e">
        <f>INDEX('4c. Resultaat stap 3'!L:L,MATCH($K295,'4c. Resultaat stap 3'!T:T,0))</f>
        <v>#N/A</v>
      </c>
      <c r="AC295" s="109" t="e">
        <f>INDEX('4c. Resultaat stap 3'!M:M,MATCH($K295,'4c. Resultaat stap 3'!T:T,0))</f>
        <v>#N/A</v>
      </c>
      <c r="AD295" s="109" t="e">
        <f>INDEX('4c. Resultaat stap 3'!N:N,MATCH($K295,'4c. Resultaat stap 3'!T:T,0))</f>
        <v>#N/A</v>
      </c>
      <c r="AE295" s="109" t="e">
        <f>INDEX('4c. Resultaat stap 3'!O:O,MATCH($K295,'4c. Resultaat stap 3'!T:T,0))</f>
        <v>#N/A</v>
      </c>
      <c r="AF295" s="109" t="e">
        <f>INDEX('4c. Resultaat stap 3'!P:P,MATCH($K295,'4c. Resultaat stap 3'!T:T,0))</f>
        <v>#N/A</v>
      </c>
      <c r="AG295" s="109" t="e">
        <f>INDEX('4c. Resultaat stap 3'!Q:Q,MATCH($K295,'4c. Resultaat stap 3'!T:T,0))</f>
        <v>#N/A</v>
      </c>
      <c r="AH295" s="109">
        <f t="shared" si="18"/>
        <v>0</v>
      </c>
      <c r="AI295" s="109" t="str">
        <f t="shared" si="19"/>
        <v>Niet kritiek</v>
      </c>
      <c r="AJ295" s="109" t="s">
        <v>198</v>
      </c>
      <c r="AK295" s="109"/>
      <c r="AL295" s="109" t="s">
        <v>2250</v>
      </c>
      <c r="AM295" s="9" t="s">
        <v>2250</v>
      </c>
      <c r="AN295" s="9"/>
    </row>
    <row r="296" spans="1:40" ht="105" x14ac:dyDescent="0.25">
      <c r="A296" s="109" t="s">
        <v>13</v>
      </c>
      <c r="B296" s="109" t="s">
        <v>30</v>
      </c>
      <c r="C296" s="109" t="s">
        <v>33</v>
      </c>
      <c r="D296" s="109">
        <v>110</v>
      </c>
      <c r="E296" s="10" t="s">
        <v>831</v>
      </c>
      <c r="F296" s="109" t="s">
        <v>2615</v>
      </c>
      <c r="G296" s="79" t="s">
        <v>139</v>
      </c>
      <c r="H296" s="110" t="str">
        <f>INDEX('4a. Resultaat stap 1'!E:E,MATCH($J296,'4a. Resultaat stap 1'!I:I,0))</f>
        <v>Nee</v>
      </c>
      <c r="I296" s="110" t="e">
        <f>INDEX(Datavalidatie!$L$2:$L$28,MATCH(Table325[[#This Row],[CATEGORIE_DOMEIN_GROEP]],Datavalidatie!$K$2:$K$28,0))</f>
        <v>#N/A</v>
      </c>
      <c r="J296" s="110" t="str">
        <f t="shared" si="16"/>
        <v>Kernproces_Leren en onderwijs_Verstrekken gemeentelijk volwassenenonderwijs en deeltijds kunstonderwijs</v>
      </c>
      <c r="K296" s="110" t="str">
        <f t="shared" si="17"/>
        <v>Kernproces_Leren en onderwijs_Verstrekken gemeentelijk volwassenenonderwijs en deeltijds kunstonderwijs_Aanbieden van beroepsonderwijs voor volwassenen</v>
      </c>
      <c r="L296" s="109" t="str">
        <f>INDEX('4b. Resultaat stap 2'!E:E,MATCH($J296,'4b. Resultaat stap 2'!R:R,0))</f>
        <v>Groot</v>
      </c>
      <c r="M296" s="109" t="str">
        <f>INDEX('4b. Resultaat stap 2'!$F:$F,MATCH(J296,'4b. Resultaat stap 2'!$R:$R,0))</f>
        <v>Directe impact op onderwijsvoorzieningen, met ernstige financiële gevolgen bij problemen.</v>
      </c>
      <c r="N296" s="109" t="str">
        <f>INDEX('4b. Resultaat stap 2'!G:G,MATCH($J296,'4b. Resultaat stap 2'!R:R,0))</f>
        <v>Gemiddeld</v>
      </c>
      <c r="O296" s="109" t="str">
        <f>INDEX('4b. Resultaat stap 2'!H:H,MATCH($J296,'4b. Resultaat stap 2'!R:R,0))</f>
        <v>De onbeschikbaarheid, lekkage of aanpassing van informatie heeft een aanzienlijke impact op de reputatie van het lokaal bestuur. Dit zal éénmalige negatieve berichtgeving in de pers met zich meebrengen.</v>
      </c>
      <c r="P296" s="109" t="str">
        <f>INDEX('4b. Resultaat stap 2'!I:I,MATCH($J296,'4b. Resultaat stap 2'!R:R,0))</f>
        <v>Groot</v>
      </c>
      <c r="Q296" s="109" t="str">
        <f>INDEX('4b. Resultaat stap 2'!J:J,MATCH($J296,'4b. Resultaat stap 2'!R:R,0))</f>
        <v>De onbeschikbaarheid, lekkage of aanpassing van informatie kan leiden tot ernstige juridische gevolgen zoals boetes.</v>
      </c>
      <c r="R296" s="109" t="str">
        <f>INDEX('4b. Resultaat stap 2'!K:K,MATCH($J296,'4b. Resultaat stap 2'!R:R,0))</f>
        <v>Gemiddeld</v>
      </c>
      <c r="S296" s="109" t="str">
        <f>INDEX('4b. Resultaat stap 2'!L:L,MATCH($J296,'4b. Resultaat stap 2'!R:R,0))</f>
        <v>De onbeschikbaarheid, lekkage of aanpassing van informatie veroorzaakt een aanzienlijke verstoring van de dienstverlening. Het proces kan maximaal één week onbeschikbaar zijn zonder gevolgen voor de dienstverlening.</v>
      </c>
      <c r="T296" s="109" t="str">
        <f>INDEX('4b. Resultaat stap 2'!M:M,MATCH($J296,'4b. Resultaat stap 2'!R:R,0))</f>
        <v>Laag</v>
      </c>
      <c r="U296" s="109" t="str">
        <f>INDEX('4b. Resultaat stap 2'!N:N,MATCH($J296,'4b. Resultaat stap 2'!R:R,0))</f>
        <v>De onbeschikbaarheid of incorrectheid van informatie heeft een beperkte impact op de gebruikers, met compensatie mogelijk en maximaal 20% van de gebruikers geïmpacteerd.</v>
      </c>
      <c r="V296" s="109" t="str">
        <f>INDEX('4b. Resultaat stap 2'!O:O,MATCH($J296,'4b. Resultaat stap 2'!R:R,0))</f>
        <v>Groot</v>
      </c>
      <c r="W296" s="109" t="e">
        <f>INDEX('4c. Resultaat stap 3'!G:G,MATCH($K296,'4c. Resultaat stap 3'!T:T,0))</f>
        <v>#N/A</v>
      </c>
      <c r="X296" s="109" t="e">
        <f>INDEX('4c. Resultaat stap 3'!H:H,MATCH($K296,'4c. Resultaat stap 3'!T:T,0))</f>
        <v>#N/A</v>
      </c>
      <c r="Y296" s="109" t="e">
        <f>INDEX('4c. Resultaat stap 3'!I:I,MATCH($K296,'4c. Resultaat stap 3'!T:T,0))</f>
        <v>#N/A</v>
      </c>
      <c r="Z296" s="109" t="e">
        <f>INDEX('4c. Resultaat stap 3'!J:J,MATCH($K296,'4c. Resultaat stap 3'!T:T,0))</f>
        <v>#N/A</v>
      </c>
      <c r="AA296" s="109" t="e">
        <f>INDEX('4c. Resultaat stap 3'!K:K,MATCH($K296,'4c. Resultaat stap 3'!T:T,0))</f>
        <v>#N/A</v>
      </c>
      <c r="AB296" s="109" t="e">
        <f>INDEX('4c. Resultaat stap 3'!L:L,MATCH($K296,'4c. Resultaat stap 3'!T:T,0))</f>
        <v>#N/A</v>
      </c>
      <c r="AC296" s="109" t="e">
        <f>INDEX('4c. Resultaat stap 3'!M:M,MATCH($K296,'4c. Resultaat stap 3'!T:T,0))</f>
        <v>#N/A</v>
      </c>
      <c r="AD296" s="109" t="e">
        <f>INDEX('4c. Resultaat stap 3'!N:N,MATCH($K296,'4c. Resultaat stap 3'!T:T,0))</f>
        <v>#N/A</v>
      </c>
      <c r="AE296" s="109" t="e">
        <f>INDEX('4c. Resultaat stap 3'!O:O,MATCH($K296,'4c. Resultaat stap 3'!T:T,0))</f>
        <v>#N/A</v>
      </c>
      <c r="AF296" s="109" t="e">
        <f>INDEX('4c. Resultaat stap 3'!P:P,MATCH($K296,'4c. Resultaat stap 3'!T:T,0))</f>
        <v>#N/A</v>
      </c>
      <c r="AG296" s="109" t="e">
        <f>INDEX('4c. Resultaat stap 3'!Q:Q,MATCH($K296,'4c. Resultaat stap 3'!T:T,0))</f>
        <v>#N/A</v>
      </c>
      <c r="AH296" s="109">
        <f t="shared" si="18"/>
        <v>0</v>
      </c>
      <c r="AI296" s="109" t="str">
        <f t="shared" si="19"/>
        <v>Niet kritiek</v>
      </c>
      <c r="AJ296" s="109" t="s">
        <v>198</v>
      </c>
      <c r="AK296" s="109"/>
      <c r="AL296" s="109" t="s">
        <v>2250</v>
      </c>
      <c r="AM296" s="9" t="s">
        <v>2250</v>
      </c>
      <c r="AN296" s="9"/>
    </row>
    <row r="297" spans="1:40" ht="105" x14ac:dyDescent="0.25">
      <c r="A297" s="109" t="s">
        <v>13</v>
      </c>
      <c r="B297" s="109" t="s">
        <v>30</v>
      </c>
      <c r="C297" s="109" t="s">
        <v>33</v>
      </c>
      <c r="D297" s="109">
        <v>111</v>
      </c>
      <c r="E297" s="10" t="s">
        <v>832</v>
      </c>
      <c r="F297" s="109" t="s">
        <v>2615</v>
      </c>
      <c r="G297" s="79" t="s">
        <v>139</v>
      </c>
      <c r="H297" s="110" t="str">
        <f>INDEX('4a. Resultaat stap 1'!E:E,MATCH($J297,'4a. Resultaat stap 1'!I:I,0))</f>
        <v>Nee</v>
      </c>
      <c r="I297" s="110" t="e">
        <f>INDEX(Datavalidatie!$L$2:$L$28,MATCH(Table325[[#This Row],[CATEGORIE_DOMEIN_GROEP]],Datavalidatie!$K$2:$K$28,0))</f>
        <v>#N/A</v>
      </c>
      <c r="J297" s="110" t="str">
        <f t="shared" si="16"/>
        <v>Kernproces_Leren en onderwijs_Verstrekken gemeentelijk volwassenenonderwijs en deeltijds kunstonderwijs</v>
      </c>
      <c r="K297" s="110" t="str">
        <f t="shared" si="17"/>
        <v>Kernproces_Leren en onderwijs_Verstrekken gemeentelijk volwassenenonderwijs en deeltijds kunstonderwijs_Aanbieden van secundair volwassenenonderwijs</v>
      </c>
      <c r="L297" s="109" t="str">
        <f>INDEX('4b. Resultaat stap 2'!E:E,MATCH($J297,'4b. Resultaat stap 2'!R:R,0))</f>
        <v>Groot</v>
      </c>
      <c r="M297" s="109" t="str">
        <f>INDEX('4b. Resultaat stap 2'!$F:$F,MATCH(J297,'4b. Resultaat stap 2'!$R:$R,0))</f>
        <v>Directe impact op onderwijsvoorzieningen, met ernstige financiële gevolgen bij problemen.</v>
      </c>
      <c r="N297" s="109" t="str">
        <f>INDEX('4b. Resultaat stap 2'!G:G,MATCH($J297,'4b. Resultaat stap 2'!R:R,0))</f>
        <v>Gemiddeld</v>
      </c>
      <c r="O297" s="109" t="str">
        <f>INDEX('4b. Resultaat stap 2'!H:H,MATCH($J297,'4b. Resultaat stap 2'!R:R,0))</f>
        <v>De onbeschikbaarheid, lekkage of aanpassing van informatie heeft een aanzienlijke impact op de reputatie van het lokaal bestuur. Dit zal éénmalige negatieve berichtgeving in de pers met zich meebrengen.</v>
      </c>
      <c r="P297" s="109" t="str">
        <f>INDEX('4b. Resultaat stap 2'!I:I,MATCH($J297,'4b. Resultaat stap 2'!R:R,0))</f>
        <v>Groot</v>
      </c>
      <c r="Q297" s="109" t="str">
        <f>INDEX('4b. Resultaat stap 2'!J:J,MATCH($J297,'4b. Resultaat stap 2'!R:R,0))</f>
        <v>De onbeschikbaarheid, lekkage of aanpassing van informatie kan leiden tot ernstige juridische gevolgen zoals boetes.</v>
      </c>
      <c r="R297" s="109" t="str">
        <f>INDEX('4b. Resultaat stap 2'!K:K,MATCH($J297,'4b. Resultaat stap 2'!R:R,0))</f>
        <v>Gemiddeld</v>
      </c>
      <c r="S297" s="109" t="str">
        <f>INDEX('4b. Resultaat stap 2'!L:L,MATCH($J297,'4b. Resultaat stap 2'!R:R,0))</f>
        <v>De onbeschikbaarheid, lekkage of aanpassing van informatie veroorzaakt een aanzienlijke verstoring van de dienstverlening. Het proces kan maximaal één week onbeschikbaar zijn zonder gevolgen voor de dienstverlening.</v>
      </c>
      <c r="T297" s="109" t="str">
        <f>INDEX('4b. Resultaat stap 2'!M:M,MATCH($J297,'4b. Resultaat stap 2'!R:R,0))</f>
        <v>Laag</v>
      </c>
      <c r="U297" s="109" t="str">
        <f>INDEX('4b. Resultaat stap 2'!N:N,MATCH($J297,'4b. Resultaat stap 2'!R:R,0))</f>
        <v>De onbeschikbaarheid of incorrectheid van informatie heeft een beperkte impact op de gebruikers, met compensatie mogelijk en maximaal 20% van de gebruikers geïmpacteerd.</v>
      </c>
      <c r="V297" s="109" t="str">
        <f>INDEX('4b. Resultaat stap 2'!O:O,MATCH($J297,'4b. Resultaat stap 2'!R:R,0))</f>
        <v>Groot</v>
      </c>
      <c r="W297" s="109" t="e">
        <f>INDEX('4c. Resultaat stap 3'!G:G,MATCH($K297,'4c. Resultaat stap 3'!T:T,0))</f>
        <v>#N/A</v>
      </c>
      <c r="X297" s="109" t="e">
        <f>INDEX('4c. Resultaat stap 3'!H:H,MATCH($K297,'4c. Resultaat stap 3'!T:T,0))</f>
        <v>#N/A</v>
      </c>
      <c r="Y297" s="109" t="e">
        <f>INDEX('4c. Resultaat stap 3'!I:I,MATCH($K297,'4c. Resultaat stap 3'!T:T,0))</f>
        <v>#N/A</v>
      </c>
      <c r="Z297" s="109" t="e">
        <f>INDEX('4c. Resultaat stap 3'!J:J,MATCH($K297,'4c. Resultaat stap 3'!T:T,0))</f>
        <v>#N/A</v>
      </c>
      <c r="AA297" s="109" t="e">
        <f>INDEX('4c. Resultaat stap 3'!K:K,MATCH($K297,'4c. Resultaat stap 3'!T:T,0))</f>
        <v>#N/A</v>
      </c>
      <c r="AB297" s="109" t="e">
        <f>INDEX('4c. Resultaat stap 3'!L:L,MATCH($K297,'4c. Resultaat stap 3'!T:T,0))</f>
        <v>#N/A</v>
      </c>
      <c r="AC297" s="109" t="e">
        <f>INDEX('4c. Resultaat stap 3'!M:M,MATCH($K297,'4c. Resultaat stap 3'!T:T,0))</f>
        <v>#N/A</v>
      </c>
      <c r="AD297" s="109" t="e">
        <f>INDEX('4c. Resultaat stap 3'!N:N,MATCH($K297,'4c. Resultaat stap 3'!T:T,0))</f>
        <v>#N/A</v>
      </c>
      <c r="AE297" s="109" t="e">
        <f>INDEX('4c. Resultaat stap 3'!O:O,MATCH($K297,'4c. Resultaat stap 3'!T:T,0))</f>
        <v>#N/A</v>
      </c>
      <c r="AF297" s="109" t="e">
        <f>INDEX('4c. Resultaat stap 3'!P:P,MATCH($K297,'4c. Resultaat stap 3'!T:T,0))</f>
        <v>#N/A</v>
      </c>
      <c r="AG297" s="109" t="e">
        <f>INDEX('4c. Resultaat stap 3'!Q:Q,MATCH($K297,'4c. Resultaat stap 3'!T:T,0))</f>
        <v>#N/A</v>
      </c>
      <c r="AH297" s="109">
        <f t="shared" si="18"/>
        <v>0</v>
      </c>
      <c r="AI297" s="109" t="str">
        <f t="shared" si="19"/>
        <v>Niet kritiek</v>
      </c>
      <c r="AJ297" s="109" t="s">
        <v>198</v>
      </c>
      <c r="AK297" s="109"/>
      <c r="AL297" s="109" t="s">
        <v>2250</v>
      </c>
      <c r="AM297" s="9" t="s">
        <v>2250</v>
      </c>
      <c r="AN297" s="9"/>
    </row>
    <row r="298" spans="1:40" ht="105" x14ac:dyDescent="0.25">
      <c r="A298" s="109" t="s">
        <v>13</v>
      </c>
      <c r="B298" s="109" t="s">
        <v>30</v>
      </c>
      <c r="C298" s="109" t="s">
        <v>33</v>
      </c>
      <c r="D298" s="109">
        <v>742</v>
      </c>
      <c r="E298" s="10" t="s">
        <v>833</v>
      </c>
      <c r="F298" s="109" t="s">
        <v>2615</v>
      </c>
      <c r="G298" s="79" t="s">
        <v>141</v>
      </c>
      <c r="H298" s="110" t="str">
        <f>INDEX('4a. Resultaat stap 1'!E:E,MATCH($J298,'4a. Resultaat stap 1'!I:I,0))</f>
        <v>Nee</v>
      </c>
      <c r="I298" s="110" t="e">
        <f>INDEX(Datavalidatie!$L$2:$L$28,MATCH(Table325[[#This Row],[CATEGORIE_DOMEIN_GROEP]],Datavalidatie!$K$2:$K$28,0))</f>
        <v>#N/A</v>
      </c>
      <c r="J298" s="110" t="str">
        <f t="shared" si="16"/>
        <v>Kernproces_Leren en onderwijs_Verstrekken gemeentelijk volwassenenonderwijs en deeltijds kunstonderwijs</v>
      </c>
      <c r="K298" s="110" t="str">
        <f t="shared" si="17"/>
        <v>Kernproces_Leren en onderwijs_Verstrekken gemeentelijk volwassenenonderwijs en deeltijds kunstonderwijs_Inrichten en organiseren van een conservatorium</v>
      </c>
      <c r="L298" s="109" t="str">
        <f>INDEX('4b. Resultaat stap 2'!E:E,MATCH($J298,'4b. Resultaat stap 2'!R:R,0))</f>
        <v>Groot</v>
      </c>
      <c r="M298" s="109" t="str">
        <f>INDEX('4b. Resultaat stap 2'!$F:$F,MATCH(J298,'4b. Resultaat stap 2'!$R:$R,0))</f>
        <v>Directe impact op onderwijsvoorzieningen, met ernstige financiële gevolgen bij problemen.</v>
      </c>
      <c r="N298" s="109" t="str">
        <f>INDEX('4b. Resultaat stap 2'!G:G,MATCH($J298,'4b. Resultaat stap 2'!R:R,0))</f>
        <v>Gemiddeld</v>
      </c>
      <c r="O298" s="109" t="str">
        <f>INDEX('4b. Resultaat stap 2'!H:H,MATCH($J298,'4b. Resultaat stap 2'!R:R,0))</f>
        <v>De onbeschikbaarheid, lekkage of aanpassing van informatie heeft een aanzienlijke impact op de reputatie van het lokaal bestuur. Dit zal éénmalige negatieve berichtgeving in de pers met zich meebrengen.</v>
      </c>
      <c r="P298" s="109" t="str">
        <f>INDEX('4b. Resultaat stap 2'!I:I,MATCH($J298,'4b. Resultaat stap 2'!R:R,0))</f>
        <v>Groot</v>
      </c>
      <c r="Q298" s="109" t="str">
        <f>INDEX('4b. Resultaat stap 2'!J:J,MATCH($J298,'4b. Resultaat stap 2'!R:R,0))</f>
        <v>De onbeschikbaarheid, lekkage of aanpassing van informatie kan leiden tot ernstige juridische gevolgen zoals boetes.</v>
      </c>
      <c r="R298" s="109" t="str">
        <f>INDEX('4b. Resultaat stap 2'!K:K,MATCH($J298,'4b. Resultaat stap 2'!R:R,0))</f>
        <v>Gemiddeld</v>
      </c>
      <c r="S298" s="109" t="str">
        <f>INDEX('4b. Resultaat stap 2'!L:L,MATCH($J298,'4b. Resultaat stap 2'!R:R,0))</f>
        <v>De onbeschikbaarheid, lekkage of aanpassing van informatie veroorzaakt een aanzienlijke verstoring van de dienstverlening. Het proces kan maximaal één week onbeschikbaar zijn zonder gevolgen voor de dienstverlening.</v>
      </c>
      <c r="T298" s="109" t="str">
        <f>INDEX('4b. Resultaat stap 2'!M:M,MATCH($J298,'4b. Resultaat stap 2'!R:R,0))</f>
        <v>Laag</v>
      </c>
      <c r="U298" s="109" t="str">
        <f>INDEX('4b. Resultaat stap 2'!N:N,MATCH($J298,'4b. Resultaat stap 2'!R:R,0))</f>
        <v>De onbeschikbaarheid of incorrectheid van informatie heeft een beperkte impact op de gebruikers, met compensatie mogelijk en maximaal 20% van de gebruikers geïmpacteerd.</v>
      </c>
      <c r="V298" s="109" t="str">
        <f>INDEX('4b. Resultaat stap 2'!O:O,MATCH($J298,'4b. Resultaat stap 2'!R:R,0))</f>
        <v>Groot</v>
      </c>
      <c r="W298" s="109" t="e">
        <f>INDEX('4c. Resultaat stap 3'!G:G,MATCH($K298,'4c. Resultaat stap 3'!T:T,0))</f>
        <v>#N/A</v>
      </c>
      <c r="X298" s="109" t="e">
        <f>INDEX('4c. Resultaat stap 3'!H:H,MATCH($K298,'4c. Resultaat stap 3'!T:T,0))</f>
        <v>#N/A</v>
      </c>
      <c r="Y298" s="109" t="e">
        <f>INDEX('4c. Resultaat stap 3'!I:I,MATCH($K298,'4c. Resultaat stap 3'!T:T,0))</f>
        <v>#N/A</v>
      </c>
      <c r="Z298" s="109" t="e">
        <f>INDEX('4c. Resultaat stap 3'!J:J,MATCH($K298,'4c. Resultaat stap 3'!T:T,0))</f>
        <v>#N/A</v>
      </c>
      <c r="AA298" s="109" t="e">
        <f>INDEX('4c. Resultaat stap 3'!K:K,MATCH($K298,'4c. Resultaat stap 3'!T:T,0))</f>
        <v>#N/A</v>
      </c>
      <c r="AB298" s="109" t="e">
        <f>INDEX('4c. Resultaat stap 3'!L:L,MATCH($K298,'4c. Resultaat stap 3'!T:T,0))</f>
        <v>#N/A</v>
      </c>
      <c r="AC298" s="109" t="e">
        <f>INDEX('4c. Resultaat stap 3'!M:M,MATCH($K298,'4c. Resultaat stap 3'!T:T,0))</f>
        <v>#N/A</v>
      </c>
      <c r="AD298" s="109" t="e">
        <f>INDEX('4c. Resultaat stap 3'!N:N,MATCH($K298,'4c. Resultaat stap 3'!T:T,0))</f>
        <v>#N/A</v>
      </c>
      <c r="AE298" s="109" t="e">
        <f>INDEX('4c. Resultaat stap 3'!O:O,MATCH($K298,'4c. Resultaat stap 3'!T:T,0))</f>
        <v>#N/A</v>
      </c>
      <c r="AF298" s="109" t="e">
        <f>INDEX('4c. Resultaat stap 3'!P:P,MATCH($K298,'4c. Resultaat stap 3'!T:T,0))</f>
        <v>#N/A</v>
      </c>
      <c r="AG298" s="109" t="e">
        <f>INDEX('4c. Resultaat stap 3'!Q:Q,MATCH($K298,'4c. Resultaat stap 3'!T:T,0))</f>
        <v>#N/A</v>
      </c>
      <c r="AH298" s="109">
        <f t="shared" si="18"/>
        <v>0</v>
      </c>
      <c r="AI298" s="109" t="str">
        <f t="shared" si="19"/>
        <v>Niet kritiek</v>
      </c>
      <c r="AJ298" s="109" t="s">
        <v>198</v>
      </c>
      <c r="AK298" s="109"/>
      <c r="AL298" s="109" t="s">
        <v>2250</v>
      </c>
      <c r="AM298" s="9" t="s">
        <v>2250</v>
      </c>
      <c r="AN298" s="9"/>
    </row>
    <row r="299" spans="1:40" ht="105" x14ac:dyDescent="0.25">
      <c r="A299" s="109" t="s">
        <v>13</v>
      </c>
      <c r="B299" s="109" t="s">
        <v>30</v>
      </c>
      <c r="C299" s="109" t="s">
        <v>31</v>
      </c>
      <c r="D299" s="109">
        <v>118</v>
      </c>
      <c r="E299" s="10" t="s">
        <v>668</v>
      </c>
      <c r="F299" s="109" t="s">
        <v>2615</v>
      </c>
      <c r="G299" s="79" t="s">
        <v>140</v>
      </c>
      <c r="H299" s="110" t="str">
        <f>INDEX('4a. Resultaat stap 1'!E:E,MATCH($J299,'4a. Resultaat stap 1'!I:I,0))</f>
        <v>Nee</v>
      </c>
      <c r="I299" s="110" t="e">
        <f>INDEX(Datavalidatie!$L$2:$L$28,MATCH(Table325[[#This Row],[CATEGORIE_DOMEIN_GROEP]],Datavalidatie!$K$2:$K$28,0))</f>
        <v>#N/A</v>
      </c>
      <c r="J299" s="110" t="str">
        <f t="shared" si="16"/>
        <v>Kernproces_Leren en onderwijs_Flankerende maatregelen leren en onderwijs</v>
      </c>
      <c r="K299" s="110" t="str">
        <f t="shared" si="17"/>
        <v>Kernproces_Leren en onderwijs_Flankerende maatregelen leren en onderwijs_Uitvoeren van leerlingenadministratie</v>
      </c>
      <c r="L299" s="109" t="str">
        <f>INDEX('4b. Resultaat stap 2'!E:E,MATCH($J299,'4b. Resultaat stap 2'!R:R,0))</f>
        <v>Laag</v>
      </c>
      <c r="M299" s="109" t="str">
        <f>INDEX('4b. Resultaat stap 2'!$F:$F,MATCH(J299,'4b. Resultaat stap 2'!$R:$R,0))</f>
        <v>Beperkte directe financiële gevolgen, hoewel belangrijk voor onderwijsbeleid.</v>
      </c>
      <c r="N299" s="109" t="str">
        <f>INDEX('4b. Resultaat stap 2'!G:G,MATCH($J299,'4b. Resultaat stap 2'!R:R,0))</f>
        <v>Gemiddeld</v>
      </c>
      <c r="O299" s="109" t="str">
        <f>INDEX('4b. Resultaat stap 2'!H:H,MATCH($J299,'4b. Resultaat stap 2'!R:R,0))</f>
        <v>De onbeschikbaarheid, lekkage of aanpassing van informatie heeft een aanzienlijke impact op de reputatie van het lokaal bestuur. Dit zal éénmalige negatieve berichtgeving in de pers met zich meebrengen.</v>
      </c>
      <c r="P299" s="109" t="str">
        <f>INDEX('4b. Resultaat stap 2'!I:I,MATCH($J299,'4b. Resultaat stap 2'!R:R,0))</f>
        <v>Gemiddeld</v>
      </c>
      <c r="Q299" s="109" t="str">
        <f>INDEX('4b. Resultaat stap 2'!J:J,MATCH($J299,'4b. Resultaat stap 2'!R:R,0))</f>
        <v>De onbeschikbaarheid, lekkage of aanpassing van informatie kan leiden tot aanzienlijke juridische gevolgen zoals aanmaningen.</v>
      </c>
      <c r="R299" s="109" t="str">
        <f>INDEX('4b. Resultaat stap 2'!K:K,MATCH($J299,'4b. Resultaat stap 2'!R:R,0))</f>
        <v>Gemiddeld</v>
      </c>
      <c r="S299" s="109" t="str">
        <f>INDEX('4b. Resultaat stap 2'!L:L,MATCH($J299,'4b. Resultaat stap 2'!R:R,0))</f>
        <v>De onbeschikbaarheid, lekkage of aanpassing van informatie veroorzaakt een aanzienlijke verstoring van de dienstverlening. Het proces kan maximaal één week onbeschikbaar zijn zonder gevolgen voor de dienstverlening.</v>
      </c>
      <c r="T299" s="109" t="str">
        <f>INDEX('4b. Resultaat stap 2'!M:M,MATCH($J299,'4b. Resultaat stap 2'!R:R,0))</f>
        <v>Gemiddeld</v>
      </c>
      <c r="U299" s="109" t="str">
        <f>INDEX('4b. Resultaat stap 2'!N:N,MATCH($J299,'4b. Resultaat stap 2'!R:R,0))</f>
        <v>De onbeschikbaarheid of incorrectheid van informatie kan aanzienlijke impact hebben op de flankerende maatregelen, met financiële schade voor gebruikers.</v>
      </c>
      <c r="V299" s="109" t="str">
        <f>INDEX('4b. Resultaat stap 2'!O:O,MATCH($J299,'4b. Resultaat stap 2'!R:R,0))</f>
        <v>Gemiddeld</v>
      </c>
      <c r="W299" s="109" t="e">
        <f>INDEX('4c. Resultaat stap 3'!G:G,MATCH($K299,'4c. Resultaat stap 3'!T:T,0))</f>
        <v>#N/A</v>
      </c>
      <c r="X299" s="109" t="e">
        <f>INDEX('4c. Resultaat stap 3'!H:H,MATCH($K299,'4c. Resultaat stap 3'!T:T,0))</f>
        <v>#N/A</v>
      </c>
      <c r="Y299" s="109" t="e">
        <f>INDEX('4c. Resultaat stap 3'!I:I,MATCH($K299,'4c. Resultaat stap 3'!T:T,0))</f>
        <v>#N/A</v>
      </c>
      <c r="Z299" s="109" t="e">
        <f>INDEX('4c. Resultaat stap 3'!J:J,MATCH($K299,'4c. Resultaat stap 3'!T:T,0))</f>
        <v>#N/A</v>
      </c>
      <c r="AA299" s="109" t="e">
        <f>INDEX('4c. Resultaat stap 3'!K:K,MATCH($K299,'4c. Resultaat stap 3'!T:T,0))</f>
        <v>#N/A</v>
      </c>
      <c r="AB299" s="109" t="e">
        <f>INDEX('4c. Resultaat stap 3'!L:L,MATCH($K299,'4c. Resultaat stap 3'!T:T,0))</f>
        <v>#N/A</v>
      </c>
      <c r="AC299" s="109" t="e">
        <f>INDEX('4c. Resultaat stap 3'!M:M,MATCH($K299,'4c. Resultaat stap 3'!T:T,0))</f>
        <v>#N/A</v>
      </c>
      <c r="AD299" s="109" t="e">
        <f>INDEX('4c. Resultaat stap 3'!N:N,MATCH($K299,'4c. Resultaat stap 3'!T:T,0))</f>
        <v>#N/A</v>
      </c>
      <c r="AE299" s="109" t="e">
        <f>INDEX('4c. Resultaat stap 3'!O:O,MATCH($K299,'4c. Resultaat stap 3'!T:T,0))</f>
        <v>#N/A</v>
      </c>
      <c r="AF299" s="109" t="e">
        <f>INDEX('4c. Resultaat stap 3'!P:P,MATCH($K299,'4c. Resultaat stap 3'!T:T,0))</f>
        <v>#N/A</v>
      </c>
      <c r="AG299" s="109" t="e">
        <f>INDEX('4c. Resultaat stap 3'!Q:Q,MATCH($K299,'4c. Resultaat stap 3'!T:T,0))</f>
        <v>#N/A</v>
      </c>
      <c r="AH299" s="109">
        <f t="shared" si="18"/>
        <v>0</v>
      </c>
      <c r="AI299" s="109" t="str">
        <f t="shared" si="19"/>
        <v>Niet kritiek</v>
      </c>
      <c r="AJ299" s="109" t="s">
        <v>198</v>
      </c>
      <c r="AK299" s="109"/>
      <c r="AL299" s="109" t="s">
        <v>2250</v>
      </c>
      <c r="AM299" s="9" t="s">
        <v>2250</v>
      </c>
      <c r="AN299" s="9"/>
    </row>
    <row r="300" spans="1:40" ht="165" x14ac:dyDescent="0.25">
      <c r="A300" s="109" t="s">
        <v>85</v>
      </c>
      <c r="B300" s="109" t="s">
        <v>97</v>
      </c>
      <c r="C300" s="109" t="s">
        <v>107</v>
      </c>
      <c r="D300" s="109">
        <v>507</v>
      </c>
      <c r="E300" s="109" t="s">
        <v>400</v>
      </c>
      <c r="F300" s="109" t="s">
        <v>2615</v>
      </c>
      <c r="G300" s="79" t="s">
        <v>139</v>
      </c>
      <c r="H300" s="110" t="str">
        <f>INDEX('4a. Resultaat stap 1'!E:E,MATCH($J300,'4a. Resultaat stap 1'!I:I,0))</f>
        <v>Nee</v>
      </c>
      <c r="I300" s="110" t="e">
        <f>INDEX(Datavalidatie!$L$2:$L$28,MATCH(Table325[[#This Row],[CATEGORIE_DOMEIN_GROEP]],Datavalidatie!$K$2:$K$28,0))</f>
        <v>#N/A</v>
      </c>
      <c r="J300" s="110" t="str">
        <f t="shared" si="16"/>
        <v>Ondersteunend proces_Financieel beheer_Aanpassing MJP / financiële planning</v>
      </c>
      <c r="K300" s="110" t="str">
        <f t="shared" si="17"/>
        <v>Ondersteunend proces_Financieel beheer_Aanpassing MJP / financiële planning_Verlenen van advies inzake conformiteitscontrole/bewaking van financiële planning/visum</v>
      </c>
      <c r="L300" s="109" t="str">
        <f>INDEX('4b. Resultaat stap 2'!E:E,MATCH($J300,'4b. Resultaat stap 2'!R:R,0))</f>
        <v>Groot</v>
      </c>
      <c r="M300" s="109" t="str">
        <f>INDEX('4b. Resultaat stap 2'!$F:$F,MATCH(J300,'4b. Resultaat stap 2'!$R:$R,0))</f>
        <v>Directe impact op financiële planning, met ernstige financiële gevolgen bij problemen.</v>
      </c>
      <c r="N300" s="109" t="str">
        <f>INDEX('4b. Resultaat stap 2'!G:G,MATCH($J300,'4b. Resultaat stap 2'!R:R,0))</f>
        <v>Groot</v>
      </c>
      <c r="O300" s="109" t="str">
        <f>INDEX('4b. Resultaat stap 2'!H:H,MATCH($J300,'4b. Resultaat stap 2'!R:R,0))</f>
        <v>De onbeschikbaarheid, lekkage of aanpassing van informatie heeft een ernstige impact op de reputatie van het lokaal bestuur. Dit zal enkele dagen een negatieve berichtgeving in de pers met zich meebrengen.</v>
      </c>
      <c r="P300" s="109" t="str">
        <f>INDEX('4b. Resultaat stap 2'!I:I,MATCH($J300,'4b. Resultaat stap 2'!R:R,0))</f>
        <v>Groot</v>
      </c>
      <c r="Q300" s="109" t="str">
        <f>INDEX('4b. Resultaat stap 2'!J:J,MATCH($J300,'4b. Resultaat stap 2'!R:R,0))</f>
        <v>De onbeschikbaarheid, lekkage of aanpassing van informatie kan leiden tot ernstige juridische gevolgen zoals boetes.</v>
      </c>
      <c r="R300" s="109" t="str">
        <f>INDEX('4b. Resultaat stap 2'!K:K,MATCH($J300,'4b. Resultaat stap 2'!R:R,0))</f>
        <v>Groot</v>
      </c>
      <c r="S300" s="109" t="str">
        <f>INDEX('4b. Resultaat stap 2'!L:L,MATCH($J300,'4b. Resultaat stap 2'!R:R,0))</f>
        <v>De onbeschikbaarheid, lekkage of aanpassing van informatie veroorzaakt een ernstige verstoring van de dienstverlening. Het proces kan maximaal 72 uur onbeschikbaar zijn zonder gevolgen voor de dienstverlening.</v>
      </c>
      <c r="T300" s="109" t="str">
        <f>INDEX('4b. Resultaat stap 2'!M:M,MATCH($J300,'4b. Resultaat stap 2'!R:R,0))</f>
        <v>Kritiek</v>
      </c>
      <c r="U300" s="109" t="str">
        <f>INDEX('4b. Resultaat stap 2'!N:N,MATCH($J300,'4b. Resultaat stap 2'!R:R,0))</f>
        <v>De onbeschikbaarheid of incorrectheid van informatie heeft een zeer ernstige impact op de financiële planning, met een compensatie voor gebruikers onmogelijk en meer dan 75% van de gebruikers geïmpacteerd.</v>
      </c>
      <c r="V300" s="109" t="str">
        <f>INDEX('4b. Resultaat stap 2'!O:O,MATCH($J300,'4b. Resultaat stap 2'!R:R,0))</f>
        <v>Kritiek</v>
      </c>
      <c r="W300" s="109" t="str">
        <f>INDEX('4c. Resultaat stap 3'!G:G,MATCH($K300,'4c. Resultaat stap 3'!T:T,0))</f>
        <v>Groot</v>
      </c>
      <c r="X300" s="109" t="str">
        <f>INDEX('4c. Resultaat stap 3'!H:H,MATCH($K300,'4c. Resultaat stap 3'!T:T,0))</f>
        <v>Het verlenen van advies inzake conformiteitscontrole en bewaking van de financiële planning is essentieel voor de naleving van regelgeving en financiële stabiliteit. Problemen met informatie kunnen leiden tot ernstige financiële gevolgen, zoals verlies van subsidies, juridische kosten en verlies van vertrouwen, met financiële schade van 15-20% van de jaaromzet.</v>
      </c>
      <c r="Y300" s="109" t="str">
        <f>INDEX('4c. Resultaat stap 3'!I:I,MATCH($K300,'4c. Resultaat stap 3'!T:T,0))</f>
        <v>Groot</v>
      </c>
      <c r="Z300" s="109" t="str">
        <f>INDEX('4c. Resultaat stap 3'!J:J,MATCH($K300,'4c. Resultaat stap 3'!T:T,0))</f>
        <v>Problemen met beschikbaarheid, betrouwbaarheid of integriteit van informatie kunnen leiden tot ernstige reputatieschade, resulterend in enkele dagen negatieve berichtgeving. Dit proces is essentieel voor de naleving van financiële regels en richtlijnen.</v>
      </c>
      <c r="AA300" s="109" t="str">
        <f>INDEX('4c. Resultaat stap 3'!K:K,MATCH($K300,'4c. Resultaat stap 3'!T:T,0))</f>
        <v>Groot</v>
      </c>
      <c r="AB300" s="109" t="str">
        <f>INDEX('4c. Resultaat stap 3'!L:L,MATCH($K300,'4c. Resultaat stap 3'!T:T,0))</f>
        <v>De onbeschikbaarheid, lekkage of aanpassing van informatie kan leiden tot ernstige juridische gevolgen zoals boetes, gezien het belang van correcte informatie voor het verlenen van advies inzake conformiteitscontrole en bewaking van financiële planning.</v>
      </c>
      <c r="AC300" s="109" t="str">
        <f>INDEX('4c. Resultaat stap 3'!M:M,MATCH($K300,'4c. Resultaat stap 3'!T:T,0))</f>
        <v>Gemiddeld</v>
      </c>
      <c r="AD300" s="109" t="str">
        <f>INDEX('4c. Resultaat stap 3'!N:N,MATCH($K300,'4c. Resultaat stap 3'!T:T,0))</f>
        <v>De onbeschikbaarheid, lekkage of aanpassing van informatie kan leiden tot aanzienlijke verstoringen in het verlenen van advies en conformiteitscontrole, wat indirecte negatieve gevolgen heeft voor de naleving van financiële regelgeving en operationele continuïteit van de organisatie.</v>
      </c>
      <c r="AE300" s="109" t="str">
        <f>INDEX('4c. Resultaat stap 3'!O:O,MATCH($K300,'4c. Resultaat stap 3'!T:T,0))</f>
        <v>Groot</v>
      </c>
      <c r="AF300" s="109" t="str">
        <f>INDEX('4c. Resultaat stap 3'!P:P,MATCH($K300,'4c. Resultaat stap 3'!T:T,0))</f>
        <v>De onbeschikbaarheid, lekkage of aanpassing van informatie in dit proces kan leiden tot ernstige verstoringen in de financiële planning en kredietbeheer, waarbij tot 75% van de gebruikers (organisaties) wordt geïmpacteerd. Er is blijvende impact voor gebruikers.</v>
      </c>
      <c r="AG300" s="109" t="str">
        <f>INDEX('4c. Resultaat stap 3'!Q:Q,MATCH($K300,'4c. Resultaat stap 3'!T:T,0))</f>
        <v>Groot</v>
      </c>
      <c r="AH300" s="109">
        <f t="shared" si="18"/>
        <v>0</v>
      </c>
      <c r="AI300" s="109" t="str">
        <f t="shared" si="19"/>
        <v>Niet kritiek</v>
      </c>
      <c r="AJ300" s="109" t="s">
        <v>198</v>
      </c>
      <c r="AK300" s="109"/>
      <c r="AL300" s="109" t="s">
        <v>2250</v>
      </c>
      <c r="AM300" s="9" t="s">
        <v>2250</v>
      </c>
      <c r="AN300" s="9"/>
    </row>
    <row r="301" spans="1:40" ht="150" x14ac:dyDescent="0.25">
      <c r="A301" s="109" t="s">
        <v>85</v>
      </c>
      <c r="B301" s="109" t="s">
        <v>97</v>
      </c>
      <c r="C301" s="109" t="s">
        <v>107</v>
      </c>
      <c r="D301" s="109">
        <v>508</v>
      </c>
      <c r="E301" s="109" t="s">
        <v>401</v>
      </c>
      <c r="F301" s="109" t="s">
        <v>2615</v>
      </c>
      <c r="G301" s="79" t="s">
        <v>139</v>
      </c>
      <c r="H301" s="110" t="str">
        <f>INDEX('4a. Resultaat stap 1'!E:E,MATCH($J301,'4a. Resultaat stap 1'!I:I,0))</f>
        <v>Nee</v>
      </c>
      <c r="I301" s="110" t="e">
        <f>INDEX(Datavalidatie!$L$2:$L$28,MATCH(Table325[[#This Row],[CATEGORIE_DOMEIN_GROEP]],Datavalidatie!$K$2:$K$28,0))</f>
        <v>#N/A</v>
      </c>
      <c r="J301" s="110" t="str">
        <f t="shared" si="16"/>
        <v>Ondersteunend proces_Financieel beheer_Aanpassing MJP / financiële planning</v>
      </c>
      <c r="K301" s="110" t="str">
        <f t="shared" si="17"/>
        <v>Ondersteunend proces_Financieel beheer_Aanpassing MJP / financiële planning_Uitvoeren van actief schuldbeheer</v>
      </c>
      <c r="L301" s="109" t="str">
        <f>INDEX('4b. Resultaat stap 2'!E:E,MATCH($J301,'4b. Resultaat stap 2'!R:R,0))</f>
        <v>Groot</v>
      </c>
      <c r="M301" s="109" t="str">
        <f>INDEX('4b. Resultaat stap 2'!$F:$F,MATCH(J301,'4b. Resultaat stap 2'!$R:$R,0))</f>
        <v>Directe impact op financiële planning, met ernstige financiële gevolgen bij problemen.</v>
      </c>
      <c r="N301" s="109" t="str">
        <f>INDEX('4b. Resultaat stap 2'!G:G,MATCH($J301,'4b. Resultaat stap 2'!R:R,0))</f>
        <v>Groot</v>
      </c>
      <c r="O301" s="109" t="str">
        <f>INDEX('4b. Resultaat stap 2'!H:H,MATCH($J301,'4b. Resultaat stap 2'!R:R,0))</f>
        <v>De onbeschikbaarheid, lekkage of aanpassing van informatie heeft een ernstige impact op de reputatie van het lokaal bestuur. Dit zal enkele dagen een negatieve berichtgeving in de pers met zich meebrengen.</v>
      </c>
      <c r="P301" s="109" t="str">
        <f>INDEX('4b. Resultaat stap 2'!I:I,MATCH($J301,'4b. Resultaat stap 2'!R:R,0))</f>
        <v>Groot</v>
      </c>
      <c r="Q301" s="109" t="str">
        <f>INDEX('4b. Resultaat stap 2'!J:J,MATCH($J301,'4b. Resultaat stap 2'!R:R,0))</f>
        <v>De onbeschikbaarheid, lekkage of aanpassing van informatie kan leiden tot ernstige juridische gevolgen zoals boetes.</v>
      </c>
      <c r="R301" s="109" t="str">
        <f>INDEX('4b. Resultaat stap 2'!K:K,MATCH($J301,'4b. Resultaat stap 2'!R:R,0))</f>
        <v>Groot</v>
      </c>
      <c r="S301" s="109" t="str">
        <f>INDEX('4b. Resultaat stap 2'!L:L,MATCH($J301,'4b. Resultaat stap 2'!R:R,0))</f>
        <v>De onbeschikbaarheid, lekkage of aanpassing van informatie veroorzaakt een ernstige verstoring van de dienstverlening. Het proces kan maximaal 72 uur onbeschikbaar zijn zonder gevolgen voor de dienstverlening.</v>
      </c>
      <c r="T301" s="109" t="str">
        <f>INDEX('4b. Resultaat stap 2'!M:M,MATCH($J301,'4b. Resultaat stap 2'!R:R,0))</f>
        <v>Kritiek</v>
      </c>
      <c r="U301" s="109" t="str">
        <f>INDEX('4b. Resultaat stap 2'!N:N,MATCH($J301,'4b. Resultaat stap 2'!R:R,0))</f>
        <v>De onbeschikbaarheid of incorrectheid van informatie heeft een zeer ernstige impact op de financiële planning, met een compensatie voor gebruikers onmogelijk en meer dan 75% van de gebruikers geïmpacteerd.</v>
      </c>
      <c r="V301" s="109" t="str">
        <f>INDEX('4b. Resultaat stap 2'!O:O,MATCH($J301,'4b. Resultaat stap 2'!R:R,0))</f>
        <v>Kritiek</v>
      </c>
      <c r="W301" s="109" t="str">
        <f>INDEX('4c. Resultaat stap 3'!G:G,MATCH($K301,'4c. Resultaat stap 3'!T:T,0))</f>
        <v>Kritiek</v>
      </c>
      <c r="X301" s="109" t="str">
        <f>INDEX('4c. Resultaat stap 3'!H:H,MATCH($K301,'4c. Resultaat stap 3'!T:T,0))</f>
        <v>Het uitvoeren van actief schuldbeheer is belangrijk voor de financiële gezondheid en stabiliteit van de gemeente. Problemen met informatie kunnen leiden tot zeer ernstige financiële gevolgen, zoals verlies van investeringen, juridische kosten en verlies van vertrouwen, met financiële schade van meer dan 20% van de jaaromzet.</v>
      </c>
      <c r="Y301" s="109" t="str">
        <f>INDEX('4c. Resultaat stap 3'!I:I,MATCH($K301,'4c. Resultaat stap 3'!T:T,0))</f>
        <v>Groot</v>
      </c>
      <c r="Z301" s="109" t="str">
        <f>INDEX('4c. Resultaat stap 3'!J:J,MATCH($K301,'4c. Resultaat stap 3'!T:T,0))</f>
        <v>Problemen met beschikbaarheid, betrouwbaarheid of integriteit van informatie kunnen leiden tot ernstige reputatieschade, resulterend in enkele dagen negatieve berichtgeving. Dit proces is cruciaal voor het beheer van schulden en financiële verplichtingen.</v>
      </c>
      <c r="AA301" s="109" t="str">
        <f>INDEX('4c. Resultaat stap 3'!K:K,MATCH($K301,'4c. Resultaat stap 3'!T:T,0))</f>
        <v>Groot</v>
      </c>
      <c r="AB301" s="109" t="str">
        <f>INDEX('4c. Resultaat stap 3'!L:L,MATCH($K301,'4c. Resultaat stap 3'!T:T,0))</f>
        <v>De onbeschikbaarheid, lekkage of aanpassing van informatie kan leiden tot ernstige juridische gevolgen zoals boetes, gezien het belang van correcte informatie voor het uitvoeren van actief schuldbeheer en naleving van wettelijke vereisten.</v>
      </c>
      <c r="AC301" s="109" t="str">
        <f>INDEX('4c. Resultaat stap 3'!M:M,MATCH($K301,'4c. Resultaat stap 3'!T:T,0))</f>
        <v>Groot</v>
      </c>
      <c r="AD301" s="109" t="str">
        <f>INDEX('4c. Resultaat stap 3'!N:N,MATCH($K301,'4c. Resultaat stap 3'!T:T,0))</f>
        <v>De onbeschikbaarheid, lekkage of aanpassing van informatie kan leiden tot ernstige verstoringen in het actief schuldbeheer, wat directe negatieve gevolgen heeft voor de financiële stabiliteit en operationele continuïteit van de organisatie.</v>
      </c>
      <c r="AE301" s="109" t="str">
        <f>INDEX('4c. Resultaat stap 3'!O:O,MATCH($K301,'4c. Resultaat stap 3'!T:T,0))</f>
        <v>Groot</v>
      </c>
      <c r="AF301" s="109" t="str">
        <f>INDEX('4c. Resultaat stap 3'!P:P,MATCH($K301,'4c. Resultaat stap 3'!T:T,0))</f>
        <v>De onbeschikbaarheid, lekkage of aanpassing van informatie in dit proces kan leiden tot ernstige verstoringen in de financiële planning en kredietbeheer, waarbij tot 75% van de gebruikers (organisaties) wordt geïmpacteerd. Er is blijvende impact voor gebruikers.</v>
      </c>
      <c r="AG301" s="109" t="str">
        <f>INDEX('4c. Resultaat stap 3'!Q:Q,MATCH($K301,'4c. Resultaat stap 3'!T:T,0))</f>
        <v>Kritiek</v>
      </c>
      <c r="AH301" s="109">
        <f t="shared" si="18"/>
        <v>1</v>
      </c>
      <c r="AI301" s="109" t="str">
        <f t="shared" si="19"/>
        <v>Kritiek</v>
      </c>
      <c r="AJ301" s="109" t="s">
        <v>198</v>
      </c>
      <c r="AK301" s="109"/>
      <c r="AL301" s="109" t="s">
        <v>2250</v>
      </c>
      <c r="AM301" s="9" t="s">
        <v>2250</v>
      </c>
      <c r="AN301" s="9"/>
    </row>
    <row r="302" spans="1:40" ht="105" x14ac:dyDescent="0.25">
      <c r="A302" s="109" t="s">
        <v>85</v>
      </c>
      <c r="B302" s="109" t="s">
        <v>97</v>
      </c>
      <c r="C302" s="109" t="s">
        <v>103</v>
      </c>
      <c r="D302" s="109">
        <v>444</v>
      </c>
      <c r="E302" s="109" t="s">
        <v>2157</v>
      </c>
      <c r="F302" s="109" t="s">
        <v>2615</v>
      </c>
      <c r="G302" s="79" t="s">
        <v>137</v>
      </c>
      <c r="H302" s="110" t="str">
        <f>INDEX('4a. Resultaat stap 1'!E:E,MATCH($J302,'4a. Resultaat stap 1'!I:I,0))</f>
        <v>Nee</v>
      </c>
      <c r="I302" s="110" t="e">
        <f>INDEX(Datavalidatie!$L$2:$L$28,MATCH(Table325[[#This Row],[CATEGORIE_DOMEIN_GROEP]],Datavalidatie!$K$2:$K$28,0))</f>
        <v>#N/A</v>
      </c>
      <c r="J302" s="110" t="str">
        <f t="shared" si="16"/>
        <v>Ondersteunend proces_Financieel beheer_Financieel toezicht verzelfstandigde entiteiten</v>
      </c>
      <c r="K302" s="110" t="str">
        <f t="shared" si="17"/>
        <v>Ondersteunend proces_Financieel beheer_Financieel toezicht verzelfstandigde entiteiten_Opvolgen van alle verzelfstandigde entiteiten (VZW’s, projectverenigingen, AGB, EVA’s, IVA’s, etc.), inclusief rapportering</v>
      </c>
      <c r="L302" s="109" t="str">
        <f>INDEX('4b. Resultaat stap 2'!E:E,MATCH($J302,'4b. Resultaat stap 2'!R:R,0))</f>
        <v>Groot</v>
      </c>
      <c r="M302" s="109" t="str">
        <f>INDEX('4b. Resultaat stap 2'!$F:$F,MATCH(J302,'4b. Resultaat stap 2'!$R:$R,0))</f>
        <v>Belangrijk voor het toezicht op verzelfstandigde entiteiten, met ernstige financiële gevolgen bij problemen.</v>
      </c>
      <c r="N302" s="109" t="str">
        <f>INDEX('4b. Resultaat stap 2'!G:G,MATCH($J302,'4b. Resultaat stap 2'!R:R,0))</f>
        <v>Groot</v>
      </c>
      <c r="O302" s="109" t="str">
        <f>INDEX('4b. Resultaat stap 2'!H:H,MATCH($J302,'4b. Resultaat stap 2'!R:R,0))</f>
        <v>De onbeschikbaarheid, lekkage of aanpassing van informatie heeft een ernstige impact op de reputatie van het lokaal bestuur. Dit zal enkele dagen een negatieve berichtgeving in de pers met zich meebrengen.</v>
      </c>
      <c r="P302" s="109" t="str">
        <f>INDEX('4b. Resultaat stap 2'!I:I,MATCH($J302,'4b. Resultaat stap 2'!R:R,0))</f>
        <v>Groot</v>
      </c>
      <c r="Q302" s="109" t="str">
        <f>INDEX('4b. Resultaat stap 2'!J:J,MATCH($J302,'4b. Resultaat stap 2'!R:R,0))</f>
        <v>De onbeschikbaarheid, lekkage of aanpassing van informatie kan leiden tot ernstige juridische gevolgen zoals boetes.</v>
      </c>
      <c r="R302" s="109" t="str">
        <f>INDEX('4b. Resultaat stap 2'!K:K,MATCH($J302,'4b. Resultaat stap 2'!R:R,0))</f>
        <v>Laag</v>
      </c>
      <c r="S302" s="109" t="str">
        <f>INDEX('4b. Resultaat stap 2'!L:L,MATCH($J302,'4b. Resultaat stap 2'!R:R,0))</f>
        <v>De onbeschikbaarheid, lekkage of aanpassing van informatie veroorzaakt een beperkte verstoring van de dienstverlening. Het proces kan maximaal één maand onbeschikbaar zijn zonder gevolgen voor de dienstverlening.</v>
      </c>
      <c r="T302" s="109" t="str">
        <f>INDEX('4b. Resultaat stap 2'!M:M,MATCH($J302,'4b. Resultaat stap 2'!R:R,0))</f>
        <v>Groot</v>
      </c>
      <c r="U302" s="109" t="str">
        <f>INDEX('4b. Resultaat stap 2'!N:N,MATCH($J302,'4b. Resultaat stap 2'!R:R,0))</f>
        <v>De onbeschikbaarheid of incorrectheid van informatie heeft een ernstige impact op het financieel toezicht, maximum 75% van de gebruikers geïmpacteerd.</v>
      </c>
      <c r="V302" s="109" t="str">
        <f>INDEX('4b. Resultaat stap 2'!O:O,MATCH($J302,'4b. Resultaat stap 2'!R:R,0))</f>
        <v>Groot</v>
      </c>
      <c r="W302" s="109" t="e">
        <f>INDEX('4c. Resultaat stap 3'!G:G,MATCH($K302,'4c. Resultaat stap 3'!T:T,0))</f>
        <v>#N/A</v>
      </c>
      <c r="X302" s="109" t="e">
        <f>INDEX('4c. Resultaat stap 3'!H:H,MATCH($K302,'4c. Resultaat stap 3'!T:T,0))</f>
        <v>#N/A</v>
      </c>
      <c r="Y302" s="109" t="e">
        <f>INDEX('4c. Resultaat stap 3'!I:I,MATCH($K302,'4c. Resultaat stap 3'!T:T,0))</f>
        <v>#N/A</v>
      </c>
      <c r="Z302" s="109" t="e">
        <f>INDEX('4c. Resultaat stap 3'!J:J,MATCH($K302,'4c. Resultaat stap 3'!T:T,0))</f>
        <v>#N/A</v>
      </c>
      <c r="AA302" s="109" t="e">
        <f>INDEX('4c. Resultaat stap 3'!K:K,MATCH($K302,'4c. Resultaat stap 3'!T:T,0))</f>
        <v>#N/A</v>
      </c>
      <c r="AB302" s="109" t="e">
        <f>INDEX('4c. Resultaat stap 3'!L:L,MATCH($K302,'4c. Resultaat stap 3'!T:T,0))</f>
        <v>#N/A</v>
      </c>
      <c r="AC302" s="109" t="e">
        <f>INDEX('4c. Resultaat stap 3'!M:M,MATCH($K302,'4c. Resultaat stap 3'!T:T,0))</f>
        <v>#N/A</v>
      </c>
      <c r="AD302" s="109" t="e">
        <f>INDEX('4c. Resultaat stap 3'!N:N,MATCH($K302,'4c. Resultaat stap 3'!T:T,0))</f>
        <v>#N/A</v>
      </c>
      <c r="AE302" s="109" t="e">
        <f>INDEX('4c. Resultaat stap 3'!O:O,MATCH($K302,'4c. Resultaat stap 3'!T:T,0))</f>
        <v>#N/A</v>
      </c>
      <c r="AF302" s="109" t="e">
        <f>INDEX('4c. Resultaat stap 3'!P:P,MATCH($K302,'4c. Resultaat stap 3'!T:T,0))</f>
        <v>#N/A</v>
      </c>
      <c r="AG302" s="109" t="e">
        <f>INDEX('4c. Resultaat stap 3'!Q:Q,MATCH($K302,'4c. Resultaat stap 3'!T:T,0))</f>
        <v>#N/A</v>
      </c>
      <c r="AH302" s="109">
        <f t="shared" si="18"/>
        <v>0</v>
      </c>
      <c r="AI302" s="109" t="str">
        <f t="shared" si="19"/>
        <v>Niet kritiek</v>
      </c>
      <c r="AJ302" s="109" t="s">
        <v>198</v>
      </c>
      <c r="AK302" s="109"/>
      <c r="AL302" s="109" t="s">
        <v>2250</v>
      </c>
      <c r="AM302" s="9" t="s">
        <v>2250</v>
      </c>
      <c r="AN302" s="9"/>
    </row>
    <row r="303" spans="1:40" ht="105" x14ac:dyDescent="0.25">
      <c r="A303" s="109" t="s">
        <v>85</v>
      </c>
      <c r="B303" s="109" t="s">
        <v>97</v>
      </c>
      <c r="C303" s="109" t="s">
        <v>103</v>
      </c>
      <c r="D303" s="109">
        <v>526</v>
      </c>
      <c r="E303" s="109" t="s">
        <v>619</v>
      </c>
      <c r="F303" s="109" t="s">
        <v>2615</v>
      </c>
      <c r="G303" s="79" t="s">
        <v>139</v>
      </c>
      <c r="H303" s="110" t="str">
        <f>INDEX('4a. Resultaat stap 1'!E:E,MATCH($J303,'4a. Resultaat stap 1'!I:I,0))</f>
        <v>Nee</v>
      </c>
      <c r="I303" s="110" t="e">
        <f>INDEX(Datavalidatie!$L$2:$L$28,MATCH(Table325[[#This Row],[CATEGORIE_DOMEIN_GROEP]],Datavalidatie!$K$2:$K$28,0))</f>
        <v>#N/A</v>
      </c>
      <c r="J303" s="110" t="str">
        <f t="shared" si="16"/>
        <v>Ondersteunend proces_Financieel beheer_Financieel toezicht verzelfstandigde entiteiten</v>
      </c>
      <c r="K303" s="110" t="str">
        <f t="shared" si="17"/>
        <v>Ondersteunend proces_Financieel beheer_Financieel toezicht verzelfstandigde entiteiten_Organiseren van financieel toezicht op politiezone/brandweer/eerstelijnszone hulpverlening</v>
      </c>
      <c r="L303" s="109" t="str">
        <f>INDEX('4b. Resultaat stap 2'!E:E,MATCH($J303,'4b. Resultaat stap 2'!R:R,0))</f>
        <v>Groot</v>
      </c>
      <c r="M303" s="109" t="str">
        <f>INDEX('4b. Resultaat stap 2'!$F:$F,MATCH(J303,'4b. Resultaat stap 2'!$R:$R,0))</f>
        <v>Belangrijk voor het toezicht op verzelfstandigde entiteiten, met ernstige financiële gevolgen bij problemen.</v>
      </c>
      <c r="N303" s="109" t="str">
        <f>INDEX('4b. Resultaat stap 2'!G:G,MATCH($J303,'4b. Resultaat stap 2'!R:R,0))</f>
        <v>Groot</v>
      </c>
      <c r="O303" s="109" t="str">
        <f>INDEX('4b. Resultaat stap 2'!H:H,MATCH($J303,'4b. Resultaat stap 2'!R:R,0))</f>
        <v>De onbeschikbaarheid, lekkage of aanpassing van informatie heeft een ernstige impact op de reputatie van het lokaal bestuur. Dit zal enkele dagen een negatieve berichtgeving in de pers met zich meebrengen.</v>
      </c>
      <c r="P303" s="109" t="str">
        <f>INDEX('4b. Resultaat stap 2'!I:I,MATCH($J303,'4b. Resultaat stap 2'!R:R,0))</f>
        <v>Groot</v>
      </c>
      <c r="Q303" s="109" t="str">
        <f>INDEX('4b. Resultaat stap 2'!J:J,MATCH($J303,'4b. Resultaat stap 2'!R:R,0))</f>
        <v>De onbeschikbaarheid, lekkage of aanpassing van informatie kan leiden tot ernstige juridische gevolgen zoals boetes.</v>
      </c>
      <c r="R303" s="109" t="str">
        <f>INDEX('4b. Resultaat stap 2'!K:K,MATCH($J303,'4b. Resultaat stap 2'!R:R,0))</f>
        <v>Laag</v>
      </c>
      <c r="S303" s="109" t="str">
        <f>INDEX('4b. Resultaat stap 2'!L:L,MATCH($J303,'4b. Resultaat stap 2'!R:R,0))</f>
        <v>De onbeschikbaarheid, lekkage of aanpassing van informatie veroorzaakt een beperkte verstoring van de dienstverlening. Het proces kan maximaal één maand onbeschikbaar zijn zonder gevolgen voor de dienstverlening.</v>
      </c>
      <c r="T303" s="109" t="str">
        <f>INDEX('4b. Resultaat stap 2'!M:M,MATCH($J303,'4b. Resultaat stap 2'!R:R,0))</f>
        <v>Groot</v>
      </c>
      <c r="U303" s="109" t="str">
        <f>INDEX('4b. Resultaat stap 2'!N:N,MATCH($J303,'4b. Resultaat stap 2'!R:R,0))</f>
        <v>De onbeschikbaarheid of incorrectheid van informatie heeft een ernstige impact op het financieel toezicht, maximum 75% van de gebruikers geïmpacteerd.</v>
      </c>
      <c r="V303" s="109" t="str">
        <f>INDEX('4b. Resultaat stap 2'!O:O,MATCH($J303,'4b. Resultaat stap 2'!R:R,0))</f>
        <v>Groot</v>
      </c>
      <c r="W303" s="109" t="e">
        <f>INDEX('4c. Resultaat stap 3'!G:G,MATCH($K303,'4c. Resultaat stap 3'!T:T,0))</f>
        <v>#N/A</v>
      </c>
      <c r="X303" s="109" t="e">
        <f>INDEX('4c. Resultaat stap 3'!H:H,MATCH($K303,'4c. Resultaat stap 3'!T:T,0))</f>
        <v>#N/A</v>
      </c>
      <c r="Y303" s="109" t="e">
        <f>INDEX('4c. Resultaat stap 3'!I:I,MATCH($K303,'4c. Resultaat stap 3'!T:T,0))</f>
        <v>#N/A</v>
      </c>
      <c r="Z303" s="109" t="e">
        <f>INDEX('4c. Resultaat stap 3'!J:J,MATCH($K303,'4c. Resultaat stap 3'!T:T,0))</f>
        <v>#N/A</v>
      </c>
      <c r="AA303" s="109" t="e">
        <f>INDEX('4c. Resultaat stap 3'!K:K,MATCH($K303,'4c. Resultaat stap 3'!T:T,0))</f>
        <v>#N/A</v>
      </c>
      <c r="AB303" s="109" t="e">
        <f>INDEX('4c. Resultaat stap 3'!L:L,MATCH($K303,'4c. Resultaat stap 3'!T:T,0))</f>
        <v>#N/A</v>
      </c>
      <c r="AC303" s="109" t="e">
        <f>INDEX('4c. Resultaat stap 3'!M:M,MATCH($K303,'4c. Resultaat stap 3'!T:T,0))</f>
        <v>#N/A</v>
      </c>
      <c r="AD303" s="109" t="e">
        <f>INDEX('4c. Resultaat stap 3'!N:N,MATCH($K303,'4c. Resultaat stap 3'!T:T,0))</f>
        <v>#N/A</v>
      </c>
      <c r="AE303" s="109" t="e">
        <f>INDEX('4c. Resultaat stap 3'!O:O,MATCH($K303,'4c. Resultaat stap 3'!T:T,0))</f>
        <v>#N/A</v>
      </c>
      <c r="AF303" s="109" t="e">
        <f>INDEX('4c. Resultaat stap 3'!P:P,MATCH($K303,'4c. Resultaat stap 3'!T:T,0))</f>
        <v>#N/A</v>
      </c>
      <c r="AG303" s="109" t="e">
        <f>INDEX('4c. Resultaat stap 3'!Q:Q,MATCH($K303,'4c. Resultaat stap 3'!T:T,0))</f>
        <v>#N/A</v>
      </c>
      <c r="AH303" s="109">
        <f t="shared" si="18"/>
        <v>0</v>
      </c>
      <c r="AI303" s="109" t="str">
        <f t="shared" si="19"/>
        <v>Niet kritiek</v>
      </c>
      <c r="AJ303" s="109" t="s">
        <v>198</v>
      </c>
      <c r="AK303" s="109"/>
      <c r="AL303" s="109" t="s">
        <v>2250</v>
      </c>
      <c r="AM303" s="9" t="s">
        <v>2250</v>
      </c>
      <c r="AN303" s="9"/>
    </row>
    <row r="304" spans="1:40" ht="195" x14ac:dyDescent="0.25">
      <c r="A304" s="109" t="s">
        <v>85</v>
      </c>
      <c r="B304" s="109" t="s">
        <v>97</v>
      </c>
      <c r="C304" s="109" t="s">
        <v>107</v>
      </c>
      <c r="D304" s="109">
        <v>443</v>
      </c>
      <c r="E304" s="109" t="s">
        <v>397</v>
      </c>
      <c r="F304" s="109" t="s">
        <v>2615</v>
      </c>
      <c r="G304" s="79" t="s">
        <v>137</v>
      </c>
      <c r="H304" s="110" t="str">
        <f>INDEX('4a. Resultaat stap 1'!E:E,MATCH($J304,'4a. Resultaat stap 1'!I:I,0))</f>
        <v>Nee</v>
      </c>
      <c r="I304" s="110" t="e">
        <f>INDEX(Datavalidatie!$L$2:$L$28,MATCH(Table325[[#This Row],[CATEGORIE_DOMEIN_GROEP]],Datavalidatie!$K$2:$K$28,0))</f>
        <v>#N/A</v>
      </c>
      <c r="J304" s="110" t="str">
        <f t="shared" si="16"/>
        <v>Ondersteunend proces_Financieel beheer_Aanpassing MJP / financiële planning</v>
      </c>
      <c r="K304" s="110" t="str">
        <f t="shared" si="17"/>
        <v>Ondersteunend proces_Financieel beheer_Aanpassing MJP / financiële planning_Organiseren van opname en overdrachten kredieten, leningen etc. in MJP</v>
      </c>
      <c r="L304" s="109" t="str">
        <f>INDEX('4b. Resultaat stap 2'!E:E,MATCH($J304,'4b. Resultaat stap 2'!R:R,0))</f>
        <v>Groot</v>
      </c>
      <c r="M304" s="109" t="str">
        <f>INDEX('4b. Resultaat stap 2'!$F:$F,MATCH(J304,'4b. Resultaat stap 2'!$R:$R,0))</f>
        <v>Directe impact op financiële planning, met ernstige financiële gevolgen bij problemen.</v>
      </c>
      <c r="N304" s="109" t="str">
        <f>INDEX('4b. Resultaat stap 2'!G:G,MATCH($J304,'4b. Resultaat stap 2'!R:R,0))</f>
        <v>Groot</v>
      </c>
      <c r="O304" s="109" t="str">
        <f>INDEX('4b. Resultaat stap 2'!H:H,MATCH($J304,'4b. Resultaat stap 2'!R:R,0))</f>
        <v>De onbeschikbaarheid, lekkage of aanpassing van informatie heeft een ernstige impact op de reputatie van het lokaal bestuur. Dit zal enkele dagen een negatieve berichtgeving in de pers met zich meebrengen.</v>
      </c>
      <c r="P304" s="109" t="str">
        <f>INDEX('4b. Resultaat stap 2'!I:I,MATCH($J304,'4b. Resultaat stap 2'!R:R,0))</f>
        <v>Groot</v>
      </c>
      <c r="Q304" s="109" t="str">
        <f>INDEX('4b. Resultaat stap 2'!J:J,MATCH($J304,'4b. Resultaat stap 2'!R:R,0))</f>
        <v>De onbeschikbaarheid, lekkage of aanpassing van informatie kan leiden tot ernstige juridische gevolgen zoals boetes.</v>
      </c>
      <c r="R304" s="109" t="str">
        <f>INDEX('4b. Resultaat stap 2'!K:K,MATCH($J304,'4b. Resultaat stap 2'!R:R,0))</f>
        <v>Groot</v>
      </c>
      <c r="S304" s="109" t="str">
        <f>INDEX('4b. Resultaat stap 2'!L:L,MATCH($J304,'4b. Resultaat stap 2'!R:R,0))</f>
        <v>De onbeschikbaarheid, lekkage of aanpassing van informatie veroorzaakt een ernstige verstoring van de dienstverlening. Het proces kan maximaal 72 uur onbeschikbaar zijn zonder gevolgen voor de dienstverlening.</v>
      </c>
      <c r="T304" s="109" t="str">
        <f>INDEX('4b. Resultaat stap 2'!M:M,MATCH($J304,'4b. Resultaat stap 2'!R:R,0))</f>
        <v>Kritiek</v>
      </c>
      <c r="U304" s="109" t="str">
        <f>INDEX('4b. Resultaat stap 2'!N:N,MATCH($J304,'4b. Resultaat stap 2'!R:R,0))</f>
        <v>De onbeschikbaarheid of incorrectheid van informatie heeft een zeer ernstige impact op de financiële planning, met een compensatie voor gebruikers onmogelijk en meer dan 75% van de gebruikers geïmpacteerd.</v>
      </c>
      <c r="V304" s="109" t="str">
        <f>INDEX('4b. Resultaat stap 2'!O:O,MATCH($J304,'4b. Resultaat stap 2'!R:R,0))</f>
        <v>Kritiek</v>
      </c>
      <c r="W304" s="109" t="str">
        <f>INDEX('4c. Resultaat stap 3'!G:G,MATCH($K304,'4c. Resultaat stap 3'!T:T,0))</f>
        <v>Groot</v>
      </c>
      <c r="X304" s="109" t="str">
        <f>INDEX('4c. Resultaat stap 3'!H:H,MATCH($K304,'4c. Resultaat stap 3'!T:T,0))</f>
        <v>Het organiseren van opname en overdrachten van kredieten en leningen in het meerjarenplan (MJP) is essentieel voor de financiële stabiliteit en planning van de gemeente. Problemen met beschikbaarheid, betrouwbaarheid of integriteit van informatie kunnen leiden tot ernstige financiële gevolgen, zoals verlies van kredieten, juridische kosten en verlies van vertrouwen, met financiële schade van 15-20% van de jaaromzet.</v>
      </c>
      <c r="Y304" s="109" t="str">
        <f>INDEX('4c. Resultaat stap 3'!I:I,MATCH($K304,'4c. Resultaat stap 3'!T:T,0))</f>
        <v>Groot</v>
      </c>
      <c r="Z304" s="109" t="str">
        <f>INDEX('4c. Resultaat stap 3'!J:J,MATCH($K304,'4c. Resultaat stap 3'!T:T,0))</f>
        <v>Problemen met beschikbaarheid, betrouwbaarheid of integriteit van informatie kunnen leiden tot ernstige reputatieschade, resulterend in enkele dagen negatieve berichtgeving. Dit proces is cruciaal voor de financiële stabiliteit en planning van het lokaal bestuur.</v>
      </c>
      <c r="AA304" s="109" t="str">
        <f>INDEX('4c. Resultaat stap 3'!K:K,MATCH($K304,'4c. Resultaat stap 3'!T:T,0))</f>
        <v>Groot</v>
      </c>
      <c r="AB304" s="109" t="str">
        <f>INDEX('4c. Resultaat stap 3'!L:L,MATCH($K304,'4c. Resultaat stap 3'!T:T,0))</f>
        <v>De onbeschikbaarheid, lekkage of aanpassing van informatie kan leiden tot ernstige juridische gevolgen zoals boetes, gezien het belang van correcte informatie voor het organiseren van opname en overdrachten van kredieten en leningen in het meerjarenplan (MJP).</v>
      </c>
      <c r="AC304" s="109" t="str">
        <f>INDEX('4c. Resultaat stap 3'!M:M,MATCH($K304,'4c. Resultaat stap 3'!T:T,0))</f>
        <v>Groot</v>
      </c>
      <c r="AD304" s="109" t="str">
        <f>INDEX('4c. Resultaat stap 3'!N:N,MATCH($K304,'4c. Resultaat stap 3'!T:T,0))</f>
        <v>De onbeschikbaarheid, lekkage of aanpassing van informatie kan leiden tot ernstige verstoringen in het beheer van kredieten en leningen, wat directe negatieve gevolgen heeft voor de financiële stabiliteit en operationele continuïteit van de organisatie.</v>
      </c>
      <c r="AE304" s="109" t="str">
        <f>INDEX('4c. Resultaat stap 3'!O:O,MATCH($K304,'4c. Resultaat stap 3'!T:T,0))</f>
        <v>Groot</v>
      </c>
      <c r="AF304" s="109" t="str">
        <f>INDEX('4c. Resultaat stap 3'!P:P,MATCH($K304,'4c. Resultaat stap 3'!T:T,0))</f>
        <v>De onbeschikbaarheid, lekkage of aanpassing van informatie in dit proces kan leiden tot ernstige verstoringen in de financiële planning en kredietbeheer, waarbij tot 75% van de gebruikers (organisaties) wordt geïmpacteerd. Er is blijvende impact voor gebruikers.</v>
      </c>
      <c r="AG304" s="109" t="str">
        <f>INDEX('4c. Resultaat stap 3'!Q:Q,MATCH($K304,'4c. Resultaat stap 3'!T:T,0))</f>
        <v>Groot</v>
      </c>
      <c r="AH304" s="109">
        <f t="shared" si="18"/>
        <v>0</v>
      </c>
      <c r="AI304" s="109" t="str">
        <f t="shared" si="19"/>
        <v>Niet kritiek</v>
      </c>
      <c r="AJ304" s="109" t="s">
        <v>198</v>
      </c>
      <c r="AK304" s="109"/>
      <c r="AL304" s="109" t="s">
        <v>2250</v>
      </c>
      <c r="AM304" s="9" t="s">
        <v>2250</v>
      </c>
      <c r="AN304" s="9"/>
    </row>
    <row r="305" spans="1:40" ht="165" x14ac:dyDescent="0.25">
      <c r="A305" s="109" t="s">
        <v>85</v>
      </c>
      <c r="B305" s="109" t="s">
        <v>97</v>
      </c>
      <c r="C305" s="109" t="s">
        <v>107</v>
      </c>
      <c r="D305" s="109">
        <v>499</v>
      </c>
      <c r="E305" s="109" t="s">
        <v>398</v>
      </c>
      <c r="F305" s="109" t="s">
        <v>2615</v>
      </c>
      <c r="G305" s="79" t="s">
        <v>139</v>
      </c>
      <c r="H305" s="110" t="str">
        <f>INDEX('4a. Resultaat stap 1'!E:E,MATCH($J305,'4a. Resultaat stap 1'!I:I,0))</f>
        <v>Nee</v>
      </c>
      <c r="I305" s="110" t="e">
        <f>INDEX(Datavalidatie!$L$2:$L$28,MATCH(Table325[[#This Row],[CATEGORIE_DOMEIN_GROEP]],Datavalidatie!$K$2:$K$28,0))</f>
        <v>#N/A</v>
      </c>
      <c r="J305" s="110" t="str">
        <f t="shared" si="16"/>
        <v>Ondersteunend proces_Financieel beheer_Aanpassing MJP / financiële planning</v>
      </c>
      <c r="K305" s="110" t="str">
        <f t="shared" si="17"/>
        <v>Ondersteunend proces_Financieel beheer_Aanpassing MJP / financiële planning_Opmaken van MJP (financieel) en bijhorende MT planningen</v>
      </c>
      <c r="L305" s="109" t="str">
        <f>INDEX('4b. Resultaat stap 2'!E:E,MATCH($J305,'4b. Resultaat stap 2'!R:R,0))</f>
        <v>Groot</v>
      </c>
      <c r="M305" s="109" t="str">
        <f>INDEX('4b. Resultaat stap 2'!$F:$F,MATCH(J305,'4b. Resultaat stap 2'!$R:$R,0))</f>
        <v>Directe impact op financiële planning, met ernstige financiële gevolgen bij problemen.</v>
      </c>
      <c r="N305" s="109" t="str">
        <f>INDEX('4b. Resultaat stap 2'!G:G,MATCH($J305,'4b. Resultaat stap 2'!R:R,0))</f>
        <v>Groot</v>
      </c>
      <c r="O305" s="109" t="str">
        <f>INDEX('4b. Resultaat stap 2'!H:H,MATCH($J305,'4b. Resultaat stap 2'!R:R,0))</f>
        <v>De onbeschikbaarheid, lekkage of aanpassing van informatie heeft een ernstige impact op de reputatie van het lokaal bestuur. Dit zal enkele dagen een negatieve berichtgeving in de pers met zich meebrengen.</v>
      </c>
      <c r="P305" s="109" t="str">
        <f>INDEX('4b. Resultaat stap 2'!I:I,MATCH($J305,'4b. Resultaat stap 2'!R:R,0))</f>
        <v>Groot</v>
      </c>
      <c r="Q305" s="109" t="str">
        <f>INDEX('4b. Resultaat stap 2'!J:J,MATCH($J305,'4b. Resultaat stap 2'!R:R,0))</f>
        <v>De onbeschikbaarheid, lekkage of aanpassing van informatie kan leiden tot ernstige juridische gevolgen zoals boetes.</v>
      </c>
      <c r="R305" s="109" t="str">
        <f>INDEX('4b. Resultaat stap 2'!K:K,MATCH($J305,'4b. Resultaat stap 2'!R:R,0))</f>
        <v>Groot</v>
      </c>
      <c r="S305" s="109" t="str">
        <f>INDEX('4b. Resultaat stap 2'!L:L,MATCH($J305,'4b. Resultaat stap 2'!R:R,0))</f>
        <v>De onbeschikbaarheid, lekkage of aanpassing van informatie veroorzaakt een ernstige verstoring van de dienstverlening. Het proces kan maximaal 72 uur onbeschikbaar zijn zonder gevolgen voor de dienstverlening.</v>
      </c>
      <c r="T305" s="109" t="str">
        <f>INDEX('4b. Resultaat stap 2'!M:M,MATCH($J305,'4b. Resultaat stap 2'!R:R,0))</f>
        <v>Kritiek</v>
      </c>
      <c r="U305" s="109" t="str">
        <f>INDEX('4b. Resultaat stap 2'!N:N,MATCH($J305,'4b. Resultaat stap 2'!R:R,0))</f>
        <v>De onbeschikbaarheid of incorrectheid van informatie heeft een zeer ernstige impact op de financiële planning, met een compensatie voor gebruikers onmogelijk en meer dan 75% van de gebruikers geïmpacteerd.</v>
      </c>
      <c r="V305" s="109" t="str">
        <f>INDEX('4b. Resultaat stap 2'!O:O,MATCH($J305,'4b. Resultaat stap 2'!R:R,0))</f>
        <v>Kritiek</v>
      </c>
      <c r="W305" s="109" t="str">
        <f>INDEX('4c. Resultaat stap 3'!G:G,MATCH($K305,'4c. Resultaat stap 3'!T:T,0))</f>
        <v>Kritiek</v>
      </c>
      <c r="X305" s="109" t="str">
        <f>INDEX('4c. Resultaat stap 3'!H:H,MATCH($K305,'4c. Resultaat stap 3'!T:T,0))</f>
        <v>Het uitvoeren van een meerjarenplanning is belangrijk voor de financiële gezondheid en stabiliteit van de gemeente. Problemen met informatie kunnen leiden tot zeer ernstige financiële gevolgen, zoals verlies van investeringen, juridische kosten en verlies van vertrouwen, met financiële schade van meer dan 20% van de jaaromzet.</v>
      </c>
      <c r="Y305" s="109" t="str">
        <f>INDEX('4c. Resultaat stap 3'!I:I,MATCH($K305,'4c. Resultaat stap 3'!T:T,0))</f>
        <v>Groot</v>
      </c>
      <c r="Z305" s="109" t="str">
        <f>INDEX('4c. Resultaat stap 3'!J:J,MATCH($K305,'4c. Resultaat stap 3'!T:T,0))</f>
        <v>Problemen met beschikbaarheid, betrouwbaarheid of integriteit van informatie kunnen leiden tot ernstige reputatieschade, resulterend in enkele dagen negatieve berichtgeving. Dit proces is essentieel voor de strategische financiële planning en lange termijn stabiliteit.</v>
      </c>
      <c r="AA305" s="109" t="str">
        <f>INDEX('4c. Resultaat stap 3'!K:K,MATCH($K305,'4c. Resultaat stap 3'!T:T,0))</f>
        <v>Groot</v>
      </c>
      <c r="AB305" s="109" t="str">
        <f>INDEX('4c. Resultaat stap 3'!L:L,MATCH($K305,'4c. Resultaat stap 3'!T:T,0))</f>
        <v>De onbeschikbaarheid, lekkage of aanpassing van informatie kan leiden tot ernstige juridische gevolgen zoals boetes, gezien het belang van correcte informatie voor het opmaken van het meerjarenplan (MJP) en bijhorende middellangetermijnplanningen.</v>
      </c>
      <c r="AC305" s="109" t="str">
        <f>INDEX('4c. Resultaat stap 3'!M:M,MATCH($K305,'4c. Resultaat stap 3'!T:T,0))</f>
        <v>Groot</v>
      </c>
      <c r="AD305" s="109" t="str">
        <f>INDEX('4c. Resultaat stap 3'!N:N,MATCH($K305,'4c. Resultaat stap 3'!T:T,0))</f>
        <v>De onbeschikbaarheid, lekkage of aanpassing van informatie kan leiden tot ernstige verstoringen in de opmaak van meerjarenplannen en middellangetermijnplanningen, wat directe negatieve gevolgen heeft voor de strategische financiële planning en operationele continuïteit van de organisatie.</v>
      </c>
      <c r="AE305" s="109" t="str">
        <f>INDEX('4c. Resultaat stap 3'!O:O,MATCH($K305,'4c. Resultaat stap 3'!T:T,0))</f>
        <v>Groot</v>
      </c>
      <c r="AF305" s="109" t="str">
        <f>INDEX('4c. Resultaat stap 3'!P:P,MATCH($K305,'4c. Resultaat stap 3'!T:T,0))</f>
        <v>De onbeschikbaarheid, lekkage of aanpassing van informatie in dit proces kan leiden tot ernstige verstoringen in de financiële planning en kredietbeheer, waarbij tot 75% van de gebruikers (organisaties) wordt geïmpacteerd. Er is blijvende impact voor gebruikers.</v>
      </c>
      <c r="AG305" s="109" t="str">
        <f>INDEX('4c. Resultaat stap 3'!Q:Q,MATCH($K305,'4c. Resultaat stap 3'!T:T,0))</f>
        <v>Kritiek</v>
      </c>
      <c r="AH305" s="109">
        <f t="shared" si="18"/>
        <v>1</v>
      </c>
      <c r="AI305" s="109" t="str">
        <f t="shared" si="19"/>
        <v>Kritiek</v>
      </c>
      <c r="AJ305" s="109" t="s">
        <v>198</v>
      </c>
      <c r="AK305" s="109" t="s">
        <v>2578</v>
      </c>
      <c r="AL305" s="109" t="s">
        <v>2252</v>
      </c>
      <c r="AM305" s="9" t="s">
        <v>2250</v>
      </c>
      <c r="AN305" s="9" t="s">
        <v>2616</v>
      </c>
    </row>
    <row r="306" spans="1:40" ht="165" x14ac:dyDescent="0.25">
      <c r="A306" s="109" t="s">
        <v>85</v>
      </c>
      <c r="B306" s="109" t="s">
        <v>97</v>
      </c>
      <c r="C306" s="109" t="s">
        <v>107</v>
      </c>
      <c r="D306" s="109">
        <v>503</v>
      </c>
      <c r="E306" s="109" t="s">
        <v>399</v>
      </c>
      <c r="F306" s="109" t="s">
        <v>2615</v>
      </c>
      <c r="G306" s="79" t="s">
        <v>139</v>
      </c>
      <c r="H306" s="110" t="str">
        <f>INDEX('4a. Resultaat stap 1'!E:E,MATCH($J306,'4a. Resultaat stap 1'!I:I,0))</f>
        <v>Nee</v>
      </c>
      <c r="I306" s="110" t="e">
        <f>INDEX(Datavalidatie!$L$2:$L$28,MATCH(Table325[[#This Row],[CATEGORIE_DOMEIN_GROEP]],Datavalidatie!$K$2:$K$28,0))</f>
        <v>#N/A</v>
      </c>
      <c r="J306" s="110" t="str">
        <f t="shared" si="16"/>
        <v>Ondersteunend proces_Financieel beheer_Aanpassing MJP / financiële planning</v>
      </c>
      <c r="K306" s="110" t="str">
        <f t="shared" si="17"/>
        <v>Ondersteunend proces_Financieel beheer_Aanpassing MJP / financiële planning_Uitvoeren van monitoring en bewaken van voortgang financiële planning &amp; bijsturen van MJP</v>
      </c>
      <c r="L306" s="109" t="str">
        <f>INDEX('4b. Resultaat stap 2'!E:E,MATCH($J306,'4b. Resultaat stap 2'!R:R,0))</f>
        <v>Groot</v>
      </c>
      <c r="M306" s="109" t="str">
        <f>INDEX('4b. Resultaat stap 2'!$F:$F,MATCH(J306,'4b. Resultaat stap 2'!$R:$R,0))</f>
        <v>Directe impact op financiële planning, met ernstige financiële gevolgen bij problemen.</v>
      </c>
      <c r="N306" s="109" t="str">
        <f>INDEX('4b. Resultaat stap 2'!G:G,MATCH($J306,'4b. Resultaat stap 2'!R:R,0))</f>
        <v>Groot</v>
      </c>
      <c r="O306" s="109" t="str">
        <f>INDEX('4b. Resultaat stap 2'!H:H,MATCH($J306,'4b. Resultaat stap 2'!R:R,0))</f>
        <v>De onbeschikbaarheid, lekkage of aanpassing van informatie heeft een ernstige impact op de reputatie van het lokaal bestuur. Dit zal enkele dagen een negatieve berichtgeving in de pers met zich meebrengen.</v>
      </c>
      <c r="P306" s="109" t="str">
        <f>INDEX('4b. Resultaat stap 2'!I:I,MATCH($J306,'4b. Resultaat stap 2'!R:R,0))</f>
        <v>Groot</v>
      </c>
      <c r="Q306" s="109" t="str">
        <f>INDEX('4b. Resultaat stap 2'!J:J,MATCH($J306,'4b. Resultaat stap 2'!R:R,0))</f>
        <v>De onbeschikbaarheid, lekkage of aanpassing van informatie kan leiden tot ernstige juridische gevolgen zoals boetes.</v>
      </c>
      <c r="R306" s="109" t="str">
        <f>INDEX('4b. Resultaat stap 2'!K:K,MATCH($J306,'4b. Resultaat stap 2'!R:R,0))</f>
        <v>Groot</v>
      </c>
      <c r="S306" s="109" t="str">
        <f>INDEX('4b. Resultaat stap 2'!L:L,MATCH($J306,'4b. Resultaat stap 2'!R:R,0))</f>
        <v>De onbeschikbaarheid, lekkage of aanpassing van informatie veroorzaakt een ernstige verstoring van de dienstverlening. Het proces kan maximaal 72 uur onbeschikbaar zijn zonder gevolgen voor de dienstverlening.</v>
      </c>
      <c r="T306" s="109" t="str">
        <f>INDEX('4b. Resultaat stap 2'!M:M,MATCH($J306,'4b. Resultaat stap 2'!R:R,0))</f>
        <v>Kritiek</v>
      </c>
      <c r="U306" s="109" t="str">
        <f>INDEX('4b. Resultaat stap 2'!N:N,MATCH($J306,'4b. Resultaat stap 2'!R:R,0))</f>
        <v>De onbeschikbaarheid of incorrectheid van informatie heeft een zeer ernstige impact op de financiële planning, met een compensatie voor gebruikers onmogelijk en meer dan 75% van de gebruikers geïmpacteerd.</v>
      </c>
      <c r="V306" s="109" t="str">
        <f>INDEX('4b. Resultaat stap 2'!O:O,MATCH($J306,'4b. Resultaat stap 2'!R:R,0))</f>
        <v>Kritiek</v>
      </c>
      <c r="W306" s="109" t="str">
        <f>INDEX('4c. Resultaat stap 3'!G:G,MATCH($K306,'4c. Resultaat stap 3'!T:T,0))</f>
        <v>Groot</v>
      </c>
      <c r="X306" s="109" t="str">
        <f>INDEX('4c. Resultaat stap 3'!H:H,MATCH($K306,'4c. Resultaat stap 3'!T:T,0))</f>
        <v>Het uitvoeren van monitoring en bewaken van de voortgang van de financiële planning en bijsturen van het MJP is belangrijk voor de financiële controle en stabiliteit. Problemen met informatie kunnen leiden tot ernstige financiële gevolgen, zoals verlies van subsidies, juridische kosten en verlies van vertrouwen, met financiële schade van 15-20% van de jaaromzet.</v>
      </c>
      <c r="Y306" s="109" t="str">
        <f>INDEX('4c. Resultaat stap 3'!I:I,MATCH($K306,'4c. Resultaat stap 3'!T:T,0))</f>
        <v>Groot</v>
      </c>
      <c r="Z306" s="109" t="str">
        <f>INDEX('4c. Resultaat stap 3'!J:J,MATCH($K306,'4c. Resultaat stap 3'!T:T,0))</f>
        <v>Problemen met beschikbaarheid, betrouwbaarheid of integriteit van informatie kunnen leiden tot ernstige reputatieschade, resulterend in enkele dagen negatieve berichtgeving. Dit proces is belangrijk voor de controle en bijsturing van financiële plannen.</v>
      </c>
      <c r="AA306" s="109" t="str">
        <f>INDEX('4c. Resultaat stap 3'!K:K,MATCH($K306,'4c. Resultaat stap 3'!T:T,0))</f>
        <v>Groot</v>
      </c>
      <c r="AB306" s="109" t="str">
        <f>INDEX('4c. Resultaat stap 3'!L:L,MATCH($K306,'4c. Resultaat stap 3'!T:T,0))</f>
        <v>De onbeschikbaarheid, lekkage of aanpassing van informatie kan leiden tot ernstige juridische gevolgen zoals boetes, gezien het belang van correcte informatie voor het uitvoeren van monitoring, bewaken van voortgang en bijsturen van het meerjarenplan (MJP).</v>
      </c>
      <c r="AC306" s="109" t="str">
        <f>INDEX('4c. Resultaat stap 3'!M:M,MATCH($K306,'4c. Resultaat stap 3'!T:T,0))</f>
        <v>Groot</v>
      </c>
      <c r="AD306" s="109" t="str">
        <f>INDEX('4c. Resultaat stap 3'!N:N,MATCH($K306,'4c. Resultaat stap 3'!T:T,0))</f>
        <v>De onbeschikbaarheid, lekkage of aanpassing van informatie kan leiden tot ernstige verstoringen in de monitoring en bijsturing van financiële planningen, wat directe negatieve gevolgen heeft voor de financiële stabiliteit en operationele continuïteit van de organisatie.</v>
      </c>
      <c r="AE306" s="109" t="str">
        <f>INDEX('4c. Resultaat stap 3'!O:O,MATCH($K306,'4c. Resultaat stap 3'!T:T,0))</f>
        <v>Groot</v>
      </c>
      <c r="AF306" s="109" t="str">
        <f>INDEX('4c. Resultaat stap 3'!P:P,MATCH($K306,'4c. Resultaat stap 3'!T:T,0))</f>
        <v>De onbeschikbaarheid, lekkage of aanpassing van informatie in dit proces kan leiden tot ernstige verstoringen in de financiële planning en kredietbeheer, waarbij tot 75% van de gebruikers (organisaties) wordt geïmpacteerd. Er is blijvende impact voor gebruikers.</v>
      </c>
      <c r="AG306" s="109" t="str">
        <f>INDEX('4c. Resultaat stap 3'!Q:Q,MATCH($K306,'4c. Resultaat stap 3'!T:T,0))</f>
        <v>Groot</v>
      </c>
      <c r="AH306" s="109">
        <f t="shared" si="18"/>
        <v>0</v>
      </c>
      <c r="AI306" s="109" t="str">
        <f t="shared" si="19"/>
        <v>Niet kritiek</v>
      </c>
      <c r="AJ306" s="109" t="s">
        <v>198</v>
      </c>
      <c r="AK306" s="109"/>
      <c r="AL306" s="109" t="s">
        <v>2250</v>
      </c>
      <c r="AM306" s="9" t="s">
        <v>2250</v>
      </c>
      <c r="AN306" s="9"/>
    </row>
    <row r="307" spans="1:40" ht="135" x14ac:dyDescent="0.25">
      <c r="A307" s="109" t="s">
        <v>85</v>
      </c>
      <c r="B307" s="109" t="s">
        <v>97</v>
      </c>
      <c r="C307" s="109" t="s">
        <v>105</v>
      </c>
      <c r="D307" s="109">
        <v>521</v>
      </c>
      <c r="E307" s="109" t="s">
        <v>654</v>
      </c>
      <c r="F307" s="109" t="s">
        <v>2615</v>
      </c>
      <c r="G307" s="79" t="s">
        <v>137</v>
      </c>
      <c r="H307" s="110" t="str">
        <f>INDEX('4a. Resultaat stap 1'!E:E,MATCH($J307,'4a. Resultaat stap 1'!I:I,0))</f>
        <v>Nee</v>
      </c>
      <c r="I307" s="110" t="e">
        <f>INDEX(Datavalidatie!$L$2:$L$28,MATCH(Table325[[#This Row],[CATEGORIE_DOMEIN_GROEP]],Datavalidatie!$K$2:$K$28,0))</f>
        <v>#N/A</v>
      </c>
      <c r="J307" s="110" t="str">
        <f t="shared" si="16"/>
        <v>Ondersteunend proces_Financieel beheer_Financiële rapportering</v>
      </c>
      <c r="K307" s="110" t="str">
        <f t="shared" si="17"/>
        <v>Ondersteunend proces_Financieel beheer_Financiële rapportering_Uitvoeren van rapportering (financieel) / afsluitingen</v>
      </c>
      <c r="L307" s="109" t="str">
        <f>INDEX('4b. Resultaat stap 2'!E:E,MATCH($J307,'4b. Resultaat stap 2'!R:R,0))</f>
        <v>Kritiek</v>
      </c>
      <c r="M307" s="109" t="str">
        <f>INDEX('4b. Resultaat stap 2'!$F:$F,MATCH(J307,'4b. Resultaat stap 2'!$R:$R,0))</f>
        <v>Directe impact op financiële controle en opvolging, met zeer ernstige financiële gevolgen bij problemen.</v>
      </c>
      <c r="N307" s="109" t="str">
        <f>INDEX('4b. Resultaat stap 2'!G:G,MATCH($J307,'4b. Resultaat stap 2'!R:R,0))</f>
        <v>Groot</v>
      </c>
      <c r="O307" s="109" t="str">
        <f>INDEX('4b. Resultaat stap 2'!H:H,MATCH($J307,'4b. Resultaat stap 2'!R:R,0))</f>
        <v>De onbeschikbaarheid, lekkage of aanpassing van informatie heeft een ernstige impact op de reputatie van het lokaal bestuur. Dit zal enkele dagen een negatieve berichtgeving in de pers met zich meebrengen.</v>
      </c>
      <c r="P307" s="109" t="str">
        <f>INDEX('4b. Resultaat stap 2'!I:I,MATCH($J307,'4b. Resultaat stap 2'!R:R,0))</f>
        <v>Groot</v>
      </c>
      <c r="Q307" s="109" t="str">
        <f>INDEX('4b. Resultaat stap 2'!J:J,MATCH($J307,'4b. Resultaat stap 2'!R:R,0))</f>
        <v>De onbeschikbaarheid, lekkage of aanpassing van informatie kan leiden tot ernstige juridische gevolgen zoals boetes.</v>
      </c>
      <c r="R307" s="109" t="str">
        <f>INDEX('4b. Resultaat stap 2'!K:K,MATCH($J307,'4b. Resultaat stap 2'!R:R,0))</f>
        <v>Groot</v>
      </c>
      <c r="S307" s="109" t="str">
        <f>INDEX('4b. Resultaat stap 2'!L:L,MATCH($J307,'4b. Resultaat stap 2'!R:R,0))</f>
        <v>De onbeschikbaarheid, lekkage of aanpassing van informatie veroorzaakt een ernstige verstoring van de dienstverlening. Het proces kan maximaal 72 uur onbeschikbaar zijn zonder gevolgen voor de dienstverlening.</v>
      </c>
      <c r="T307" s="109" t="str">
        <f>INDEX('4b. Resultaat stap 2'!M:M,MATCH($J307,'4b. Resultaat stap 2'!R:R,0))</f>
        <v>Kritiek</v>
      </c>
      <c r="U307" s="109" t="str">
        <f>INDEX('4b. Resultaat stap 2'!N:N,MATCH($J307,'4b. Resultaat stap 2'!R:R,0))</f>
        <v>De onbeschikbaarheid of incorrectheid van informatie heeft een zeer ernstige impact op de financiële monitoring, met een compensatie voor gebruikers onmogelijk en meer dan 75% van de gebruikers geïmpacteerd.</v>
      </c>
      <c r="V307" s="109" t="str">
        <f>INDEX('4b. Resultaat stap 2'!O:O,MATCH($J307,'4b. Resultaat stap 2'!R:R,0))</f>
        <v>Kritiek</v>
      </c>
      <c r="W307" s="109" t="str">
        <f>INDEX('4c. Resultaat stap 3'!G:G,MATCH($K307,'4c. Resultaat stap 3'!T:T,0))</f>
        <v>Gemiddeld</v>
      </c>
      <c r="X307" s="109" t="str">
        <f>INDEX('4c. Resultaat stap 3'!H:H,MATCH($K307,'4c. Resultaat stap 3'!T:T,0))</f>
        <v xml:space="preserve">	Periodieke financiële rapportering en afsluitingen zijn belangrijk voor het monitoren van de financiële gezondheid van de organisatie. Fouten of onbeschikbaarheid kunnen aanzienlijke financiële gevolgen hebben, zoals verkeerde beslissingen of verlies van vertrouwen, wat kan oplopen tot 10-15% van de jaaromzet.</v>
      </c>
      <c r="Y307" s="109" t="str">
        <f>INDEX('4c. Resultaat stap 3'!I:I,MATCH($K307,'4c. Resultaat stap 3'!T:T,0))</f>
        <v>Gemiddeld</v>
      </c>
      <c r="Z307" s="109" t="str">
        <f>INDEX('4c. Resultaat stap 3'!J:J,MATCH($K307,'4c. Resultaat stap 3'!T:T,0))</f>
        <v xml:space="preserve">	De onbeschikbaarheid, lekkage of aanpassing van deze informatie kan leiden tot éénmalige negatieve berichtgeving in de pers, aangezien periodieke financiële rapporten belangrijk zijn maar minder impact hebben dan jaarrekeningen.</v>
      </c>
      <c r="AA307" s="109" t="str">
        <f>INDEX('4c. Resultaat stap 3'!K:K,MATCH($K307,'4c. Resultaat stap 3'!T:T,0))</f>
        <v>Groot</v>
      </c>
      <c r="AB307" s="109" t="str">
        <f>INDEX('4c. Resultaat stap 3'!L:L,MATCH($K307,'4c. Resultaat stap 3'!T:T,0))</f>
        <v>De onbeschikbaarheid, lekkage of aanpassing van de informatie kan leiden tot ernstige juridische gevolgen zoals boetes, omdat het niet correct uitvoeren van financiële rapporteringen en afsluitingen aanzienlijke juridische implicaties heeft.</v>
      </c>
      <c r="AC307" s="109" t="str">
        <f>INDEX('4c. Resultaat stap 3'!M:M,MATCH($K307,'4c. Resultaat stap 3'!T:T,0))</f>
        <v>Groot</v>
      </c>
      <c r="AD307" s="109" t="str">
        <f>INDEX('4c. Resultaat stap 3'!N:N,MATCH($K307,'4c. Resultaat stap 3'!T:T,0))</f>
        <v xml:space="preserve">Onbeschikbaarheid of incorrecte informatie kan leiden tot ernstige verstoringen in de financiële administratie en verantwoording, wat de werking van de organisatie ernstig kan beïnvloeden. </v>
      </c>
      <c r="AE307" s="109" t="str">
        <f>INDEX('4c. Resultaat stap 3'!O:O,MATCH($K307,'4c. Resultaat stap 3'!T:T,0))</f>
        <v>Groot</v>
      </c>
      <c r="AF307" s="109" t="str">
        <f>INDEX('4c. Resultaat stap 3'!P:P,MATCH($K307,'4c. Resultaat stap 3'!T:T,0))</f>
        <v>De onbeschikbaarheid, lekkage of aanpassing van de informatie heeft een ernstige impact op de gebruikers, omdat financiële rapporteringen en afsluitingen cruciaal zijn voor het waarborgen van de financiële integriteit en transparantie van de organisatie.</v>
      </c>
      <c r="AG307" s="109" t="str">
        <f>INDEX('4c. Resultaat stap 3'!Q:Q,MATCH($K307,'4c. Resultaat stap 3'!T:T,0))</f>
        <v>Groot</v>
      </c>
      <c r="AH307" s="109">
        <f t="shared" si="18"/>
        <v>0</v>
      </c>
      <c r="AI307" s="109" t="str">
        <f t="shared" si="19"/>
        <v>Niet kritiek</v>
      </c>
      <c r="AJ307" s="109" t="s">
        <v>198</v>
      </c>
      <c r="AK307" s="109"/>
      <c r="AL307" s="109" t="s">
        <v>2250</v>
      </c>
      <c r="AM307" s="9" t="s">
        <v>2250</v>
      </c>
      <c r="AN307" s="9"/>
    </row>
    <row r="308" spans="1:40" ht="165" x14ac:dyDescent="0.25">
      <c r="A308" s="109" t="s">
        <v>85</v>
      </c>
      <c r="B308" s="109" t="s">
        <v>97</v>
      </c>
      <c r="C308" s="109" t="s">
        <v>98</v>
      </c>
      <c r="D308" s="109">
        <v>516</v>
      </c>
      <c r="E308" s="109" t="s">
        <v>2622</v>
      </c>
      <c r="F308" s="109" t="s">
        <v>2615</v>
      </c>
      <c r="G308" s="79" t="s">
        <v>139</v>
      </c>
      <c r="H308" s="110" t="str">
        <f>INDEX('4a. Resultaat stap 1'!E:E,MATCH($J308,'4a. Resultaat stap 1'!I:I,0))</f>
        <v>Nee</v>
      </c>
      <c r="I308" s="110" t="e">
        <f>INDEX(Datavalidatie!$L$2:$L$28,MATCH(Table325[[#This Row],[CATEGORIE_DOMEIN_GROEP]],Datavalidatie!$K$2:$K$28,0))</f>
        <v>#N/A</v>
      </c>
      <c r="J308" s="110" t="str">
        <f t="shared" si="16"/>
        <v>Ondersteunend proces_Financieel beheer_Beheer financiële middelen</v>
      </c>
      <c r="K308" s="110" t="str">
        <f t="shared" si="17"/>
        <v>Ondersteunend proces_Financieel beheer_Beheer financiële middelen_Beheren van leningen</v>
      </c>
      <c r="L308" s="109" t="str">
        <f>INDEX('4b. Resultaat stap 2'!E:E,MATCH($J308,'4b. Resultaat stap 2'!R:R,0))</f>
        <v>Kritiek</v>
      </c>
      <c r="M308" s="109" t="str">
        <f>INDEX('4b. Resultaat stap 2'!$F:$F,MATCH(J308,'4b. Resultaat stap 2'!$R:$R,0))</f>
        <v>Directe impact op het beheer van financiële middelen, met zeer ernstige financiële gevolgen bij problemen.</v>
      </c>
      <c r="N308" s="109" t="str">
        <f>INDEX('4b. Resultaat stap 2'!G:G,MATCH($J308,'4b. Resultaat stap 2'!R:R,0))</f>
        <v>Kritiek</v>
      </c>
      <c r="O308" s="109" t="str">
        <f>INDEX('4b. Resultaat stap 2'!H:H,MATCH($J308,'4b. Resultaat stap 2'!R:R,0))</f>
        <v>De onbeschikbaarheid, lekkage of aanpassing van informatie heeft een zeer ernstige impact op de reputatie van het lokaal bestuur. Dit zal een continue negatieve berichtgeving in de pers met zich meebrengen (er heerst een 'schandaalsfeer').</v>
      </c>
      <c r="P308" s="109" t="str">
        <f>INDEX('4b. Resultaat stap 2'!I:I,MATCH($J308,'4b. Resultaat stap 2'!R:R,0))</f>
        <v>Groot</v>
      </c>
      <c r="Q308" s="109" t="str">
        <f>INDEX('4b. Resultaat stap 2'!J:J,MATCH($J308,'4b. Resultaat stap 2'!R:R,0))</f>
        <v>De onbeschikbaarheid, lekkage of aanpassing van informatie kan leiden tot ernstige juridische gevolgen zoals boetes.</v>
      </c>
      <c r="R308" s="109" t="str">
        <f>INDEX('4b. Resultaat stap 2'!K:K,MATCH($J308,'4b. Resultaat stap 2'!R:R,0))</f>
        <v>Groot</v>
      </c>
      <c r="S308" s="109" t="str">
        <f>INDEX('4b. Resultaat stap 2'!L:L,MATCH($J308,'4b. Resultaat stap 2'!R:R,0))</f>
        <v>De onbeschikbaarheid, lekkage of aanpassing van informatie veroorzaakt een ernstige verstoring van de dienstverlening. Het proces kan maximaal 72 uur onbeschikbaar zijn zonder gevolgen voor de dienstverlening.</v>
      </c>
      <c r="T308" s="109" t="str">
        <f>INDEX('4b. Resultaat stap 2'!M:M,MATCH($J308,'4b. Resultaat stap 2'!R:R,0))</f>
        <v>Kritiek</v>
      </c>
      <c r="U308" s="109" t="str">
        <f>INDEX('4b. Resultaat stap 2'!N:N,MATCH($J308,'4b. Resultaat stap 2'!R:R,0))</f>
        <v>De onbeschikbaarheid of incorrectheid van informatie heeft een zeer ernstige impact op het beheer van financiële middelen, met een compensatie voor gebruikers onmogelijk en meer dan 75% van de gebruikers geïmpacteerd.</v>
      </c>
      <c r="V308" s="109" t="str">
        <f>INDEX('4b. Resultaat stap 2'!O:O,MATCH($J308,'4b. Resultaat stap 2'!R:R,0))</f>
        <v>Kritiek</v>
      </c>
      <c r="W308" s="109" t="str">
        <f>INDEX('4c. Resultaat stap 3'!G:G,MATCH($K308,'4c. Resultaat stap 3'!T:T,0))</f>
        <v>Kritiek</v>
      </c>
      <c r="X308" s="109" t="str">
        <f>INDEX('4c. Resultaat stap 3'!H:H,MATCH($K308,'4c. Resultaat stap 3'!T:T,0))</f>
        <v>Het beheren van leningen is essentieel voor de financiële stabiliteit en groei van de gemeente. Problemen met beschikbaarheid, betrouwbaarheid of integriteit van informatie kunnen leiden tot zeer ernstige financiële gevolgen, zoals verlies van investeringen, juridische kosten en verlies van vertrouwen, met financiële schade van meer dan 20% van de jaaromzet.</v>
      </c>
      <c r="Y308" s="109" t="str">
        <f>INDEX('4c. Resultaat stap 3'!I:I,MATCH($K308,'4c. Resultaat stap 3'!T:T,0))</f>
        <v>Kritiek</v>
      </c>
      <c r="Z308" s="109" t="str">
        <f>INDEX('4c. Resultaat stap 3'!J:J,MATCH($K308,'4c. Resultaat stap 3'!T:T,0))</f>
        <v>Problemen met beschikbaarheid, betrouwbaarheid of integriteit van informatie kunnen leiden tot zeer ernstige reputatieschade, resulterend in continue negatieve berichtgeving. Dit proces is cruciaal voor de financiële stabiliteit en investeringen van het lokaal bestuur.</v>
      </c>
      <c r="AA308" s="109" t="str">
        <f>INDEX('4c. Resultaat stap 3'!K:K,MATCH($K308,'4c. Resultaat stap 3'!T:T,0))</f>
        <v>Groot</v>
      </c>
      <c r="AB308" s="109" t="str">
        <f>INDEX('4c. Resultaat stap 3'!L:L,MATCH($K308,'4c. Resultaat stap 3'!T:T,0))</f>
        <v>De onbeschikbaarheid, lekkage of aanpassing van informatie kan leiden tot ernstige juridische gevolgen zoals boetes, gezien het belang van correcte informatie voor het beheren van leningen en naleving van wettelijke vereisten.</v>
      </c>
      <c r="AC308" s="109" t="str">
        <f>INDEX('4c. Resultaat stap 3'!M:M,MATCH($K308,'4c. Resultaat stap 3'!T:T,0))</f>
        <v>Groot</v>
      </c>
      <c r="AD308" s="109" t="str">
        <f>INDEX('4c. Resultaat stap 3'!N:N,MATCH($K308,'4c. Resultaat stap 3'!T:T,0))</f>
        <v>De onbeschikbaarheid, lekkage of aanpassing van informatie kan leiden tot ernstige verstoringen in het beheer van leningen, wat directe negatieve gevolgen heeft voor de financiële stabiliteit en operationele continuïteit van de organisatie.</v>
      </c>
      <c r="AE308" s="109" t="str">
        <f>INDEX('4c. Resultaat stap 3'!O:O,MATCH($K308,'4c. Resultaat stap 3'!T:T,0))</f>
        <v>Kritiek</v>
      </c>
      <c r="AF308" s="109" t="str">
        <f>INDEX('4c. Resultaat stap 3'!P:P,MATCH($K308,'4c. Resultaat stap 3'!T:T,0))</f>
        <v>De onbeschikbaarheid, lekkage of aanpassing van informatie in dit proces kan leiden tot zeer ernstige verstoringen in het beheer van leningen, waarbij meer dan 75% van de gebruikers (organisaties) wordt geïmpacteerd. Een compensatie voor gebruikers is onmogelijk.</v>
      </c>
      <c r="AG308" s="109" t="str">
        <f>INDEX('4c. Resultaat stap 3'!Q:Q,MATCH($K308,'4c. Resultaat stap 3'!T:T,0))</f>
        <v>Kritiek</v>
      </c>
      <c r="AH308" s="109">
        <f t="shared" si="18"/>
        <v>3</v>
      </c>
      <c r="AI308" s="109" t="str">
        <f t="shared" si="19"/>
        <v>Kritiek</v>
      </c>
      <c r="AJ308" s="109" t="s">
        <v>198</v>
      </c>
      <c r="AK308" s="109" t="s">
        <v>2620</v>
      </c>
      <c r="AL308" s="109" t="s">
        <v>2250</v>
      </c>
      <c r="AM308" s="9" t="s">
        <v>2249</v>
      </c>
      <c r="AN308" s="9" t="s">
        <v>2617</v>
      </c>
    </row>
    <row r="309" spans="1:40" ht="135" x14ac:dyDescent="0.25">
      <c r="A309" s="109" t="s">
        <v>85</v>
      </c>
      <c r="B309" s="109" t="s">
        <v>97</v>
      </c>
      <c r="C309" s="109" t="s">
        <v>98</v>
      </c>
      <c r="D309" s="109">
        <v>715</v>
      </c>
      <c r="E309" s="109" t="s">
        <v>473</v>
      </c>
      <c r="F309" s="109" t="s">
        <v>2615</v>
      </c>
      <c r="G309" s="79" t="s">
        <v>139</v>
      </c>
      <c r="H309" s="110" t="str">
        <f>INDEX('4a. Resultaat stap 1'!E:E,MATCH($J309,'4a. Resultaat stap 1'!I:I,0))</f>
        <v>Nee</v>
      </c>
      <c r="I309" s="110" t="e">
        <f>INDEX(Datavalidatie!$L$2:$L$28,MATCH(Table325[[#This Row],[CATEGORIE_DOMEIN_GROEP]],Datavalidatie!$K$2:$K$28,0))</f>
        <v>#N/A</v>
      </c>
      <c r="J309" s="110" t="str">
        <f t="shared" si="16"/>
        <v>Ondersteunend proces_Financieel beheer_Beheer financiële middelen</v>
      </c>
      <c r="K309" s="110" t="str">
        <f t="shared" si="17"/>
        <v>Ondersteunend proces_Financieel beheer_Beheer financiële middelen_Uitvoeren van crediteurenbeheer</v>
      </c>
      <c r="L309" s="109" t="str">
        <f>INDEX('4b. Resultaat stap 2'!E:E,MATCH($J309,'4b. Resultaat stap 2'!R:R,0))</f>
        <v>Kritiek</v>
      </c>
      <c r="M309" s="109" t="str">
        <f>INDEX('4b. Resultaat stap 2'!$F:$F,MATCH(J309,'4b. Resultaat stap 2'!$R:$R,0))</f>
        <v>Directe impact op het beheer van financiële middelen, met zeer ernstige financiële gevolgen bij problemen.</v>
      </c>
      <c r="N309" s="109" t="str">
        <f>INDEX('4b. Resultaat stap 2'!G:G,MATCH($J309,'4b. Resultaat stap 2'!R:R,0))</f>
        <v>Kritiek</v>
      </c>
      <c r="O309" s="109" t="str">
        <f>INDEX('4b. Resultaat stap 2'!H:H,MATCH($J309,'4b. Resultaat stap 2'!R:R,0))</f>
        <v>De onbeschikbaarheid, lekkage of aanpassing van informatie heeft een zeer ernstige impact op de reputatie van het lokaal bestuur. Dit zal een continue negatieve berichtgeving in de pers met zich meebrengen (er heerst een 'schandaalsfeer').</v>
      </c>
      <c r="P309" s="109" t="str">
        <f>INDEX('4b. Resultaat stap 2'!I:I,MATCH($J309,'4b. Resultaat stap 2'!R:R,0))</f>
        <v>Groot</v>
      </c>
      <c r="Q309" s="109" t="str">
        <f>INDEX('4b. Resultaat stap 2'!J:J,MATCH($J309,'4b. Resultaat stap 2'!R:R,0))</f>
        <v>De onbeschikbaarheid, lekkage of aanpassing van informatie kan leiden tot ernstige juridische gevolgen zoals boetes.</v>
      </c>
      <c r="R309" s="109" t="str">
        <f>INDEX('4b. Resultaat stap 2'!K:K,MATCH($J309,'4b. Resultaat stap 2'!R:R,0))</f>
        <v>Groot</v>
      </c>
      <c r="S309" s="109" t="str">
        <f>INDEX('4b. Resultaat stap 2'!L:L,MATCH($J309,'4b. Resultaat stap 2'!R:R,0))</f>
        <v>De onbeschikbaarheid, lekkage of aanpassing van informatie veroorzaakt een ernstige verstoring van de dienstverlening. Het proces kan maximaal 72 uur onbeschikbaar zijn zonder gevolgen voor de dienstverlening.</v>
      </c>
      <c r="T309" s="109" t="str">
        <f>INDEX('4b. Resultaat stap 2'!M:M,MATCH($J309,'4b. Resultaat stap 2'!R:R,0))</f>
        <v>Kritiek</v>
      </c>
      <c r="U309" s="109" t="str">
        <f>INDEX('4b. Resultaat stap 2'!N:N,MATCH($J309,'4b. Resultaat stap 2'!R:R,0))</f>
        <v>De onbeschikbaarheid of incorrectheid van informatie heeft een zeer ernstige impact op het beheer van financiële middelen, met een compensatie voor gebruikers onmogelijk en meer dan 75% van de gebruikers geïmpacteerd.</v>
      </c>
      <c r="V309" s="109" t="str">
        <f>INDEX('4b. Resultaat stap 2'!O:O,MATCH($J309,'4b. Resultaat stap 2'!R:R,0))</f>
        <v>Kritiek</v>
      </c>
      <c r="W309" s="109" t="str">
        <f>INDEX('4c. Resultaat stap 3'!G:G,MATCH($K309,'4c. Resultaat stap 3'!T:T,0))</f>
        <v>Kritiek</v>
      </c>
      <c r="X309" s="109" t="str">
        <f>INDEX('4c. Resultaat stap 3'!H:H,MATCH($K309,'4c. Resultaat stap 3'!T:T,0))</f>
        <v>Het uitvoeren van crediteurenbeheer is cruciaal voor het beheer van schulden en betalingsverplichtingen. Problemen met informatie kunnen leiden tot ernstige financiële gevolgen, zoals verlies van kredieten, juridische kosten en verlies van vertrouwen, met financiële schade van meer dan 20% van de jaaromzet.</v>
      </c>
      <c r="Y309" s="109" t="str">
        <f>INDEX('4c. Resultaat stap 3'!I:I,MATCH($K309,'4c. Resultaat stap 3'!T:T,0))</f>
        <v>Groot</v>
      </c>
      <c r="Z309" s="109" t="str">
        <f>INDEX('4c. Resultaat stap 3'!J:J,MATCH($K309,'4c. Resultaat stap 3'!T:T,0))</f>
        <v>Problemen met beschikbaarheid, betrouwbaarheid of integriteit van informatie kunnen leiden tot ernstige reputatieschade, resulterend in enkele dagen van negatieve berichtgeving. Dit proces is van belang voor het beheer van schulden en betalingen aan leveranciers.</v>
      </c>
      <c r="AA309" s="109" t="str">
        <f>INDEX('4c. Resultaat stap 3'!K:K,MATCH($K309,'4c. Resultaat stap 3'!T:T,0))</f>
        <v>Groot</v>
      </c>
      <c r="AB309" s="109" t="str">
        <f>INDEX('4c. Resultaat stap 3'!L:L,MATCH($K309,'4c. Resultaat stap 3'!T:T,0))</f>
        <v>De onbeschikbaarheid, lekkage of aanpassing van informatie kan leiden tot ernstige juridische gevolgen zoals boetes, gezien het belang van correcte informatie voor het uitvoeren van crediteurenbeheer en naleving van wettelijke vereisten.</v>
      </c>
      <c r="AC309" s="109" t="str">
        <f>INDEX('4c. Resultaat stap 3'!M:M,MATCH($K309,'4c. Resultaat stap 3'!T:T,0))</f>
        <v>Groot</v>
      </c>
      <c r="AD309" s="109" t="str">
        <f>INDEX('4c. Resultaat stap 3'!N:N,MATCH($K309,'4c. Resultaat stap 3'!T:T,0))</f>
        <v>De onbeschikbaarheid, lekkage of aanpassing van informatie kan leiden tot ernstige verstoringen in het crediteurenbeheer, wat directe negatieve gevolgen heeft voor de financiële stabiliteit en operationele continuïteit van de organisatie.</v>
      </c>
      <c r="AE309" s="109" t="str">
        <f>INDEX('4c. Resultaat stap 3'!O:O,MATCH($K309,'4c. Resultaat stap 3'!T:T,0))</f>
        <v>Groot</v>
      </c>
      <c r="AF309" s="109" t="str">
        <f>INDEX('4c. Resultaat stap 3'!P:P,MATCH($K309,'4c. Resultaat stap 3'!T:T,0))</f>
        <v xml:space="preserve">De onbeschikbaarheid, lekkage of aanpassing van informatie in dit proces kan leiden tot ernstige verstoringen in het crediteurenbeheer, waarbij tot 75% van de gebruikers (organisaties) wordt geïmpacteerd. </v>
      </c>
      <c r="AG309" s="109" t="str">
        <f>INDEX('4c. Resultaat stap 3'!Q:Q,MATCH($K309,'4c. Resultaat stap 3'!T:T,0))</f>
        <v>Kritiek</v>
      </c>
      <c r="AH309" s="109">
        <f t="shared" si="18"/>
        <v>1</v>
      </c>
      <c r="AI309" s="109" t="str">
        <f t="shared" si="19"/>
        <v>Kritiek</v>
      </c>
      <c r="AJ309" s="109" t="s">
        <v>200</v>
      </c>
      <c r="AK309" s="109" t="s">
        <v>2580</v>
      </c>
      <c r="AL309" s="109" t="s">
        <v>2252</v>
      </c>
      <c r="AM309" s="9" t="s">
        <v>2250</v>
      </c>
      <c r="AN309" s="9" t="s">
        <v>2618</v>
      </c>
    </row>
    <row r="310" spans="1:40" ht="150" x14ac:dyDescent="0.25">
      <c r="A310" s="109" t="s">
        <v>85</v>
      </c>
      <c r="B310" s="109" t="s">
        <v>97</v>
      </c>
      <c r="C310" s="109" t="s">
        <v>98</v>
      </c>
      <c r="D310" s="109">
        <v>517</v>
      </c>
      <c r="E310" s="109" t="s">
        <v>474</v>
      </c>
      <c r="F310" s="109" t="s">
        <v>2615</v>
      </c>
      <c r="G310" s="79" t="s">
        <v>139</v>
      </c>
      <c r="H310" s="110" t="str">
        <f>INDEX('4a. Resultaat stap 1'!E:E,MATCH($J310,'4a. Resultaat stap 1'!I:I,0))</f>
        <v>Nee</v>
      </c>
      <c r="I310" s="110" t="e">
        <f>INDEX(Datavalidatie!$L$2:$L$28,MATCH(Table325[[#This Row],[CATEGORIE_DOMEIN_GROEP]],Datavalidatie!$K$2:$K$28,0))</f>
        <v>#N/A</v>
      </c>
      <c r="J310" s="110" t="str">
        <f t="shared" si="16"/>
        <v>Ondersteunend proces_Financieel beheer_Beheer financiële middelen</v>
      </c>
      <c r="K310" s="110" t="str">
        <f t="shared" si="17"/>
        <v>Ondersteunend proces_Financieel beheer_Beheer financiële middelen_Uitvoeren van kassabeheer &amp; provisies</v>
      </c>
      <c r="L310" s="109" t="str">
        <f>INDEX('4b. Resultaat stap 2'!E:E,MATCH($J310,'4b. Resultaat stap 2'!R:R,0))</f>
        <v>Kritiek</v>
      </c>
      <c r="M310" s="109" t="str">
        <f>INDEX('4b. Resultaat stap 2'!$F:$F,MATCH(J310,'4b. Resultaat stap 2'!$R:$R,0))</f>
        <v>Directe impact op het beheer van financiële middelen, met zeer ernstige financiële gevolgen bij problemen.</v>
      </c>
      <c r="N310" s="109" t="str">
        <f>INDEX('4b. Resultaat stap 2'!G:G,MATCH($J310,'4b. Resultaat stap 2'!R:R,0))</f>
        <v>Kritiek</v>
      </c>
      <c r="O310" s="109" t="str">
        <f>INDEX('4b. Resultaat stap 2'!H:H,MATCH($J310,'4b. Resultaat stap 2'!R:R,0))</f>
        <v>De onbeschikbaarheid, lekkage of aanpassing van informatie heeft een zeer ernstige impact op de reputatie van het lokaal bestuur. Dit zal een continue negatieve berichtgeving in de pers met zich meebrengen (er heerst een 'schandaalsfeer').</v>
      </c>
      <c r="P310" s="109" t="str">
        <f>INDEX('4b. Resultaat stap 2'!I:I,MATCH($J310,'4b. Resultaat stap 2'!R:R,0))</f>
        <v>Groot</v>
      </c>
      <c r="Q310" s="109" t="str">
        <f>INDEX('4b. Resultaat stap 2'!J:J,MATCH($J310,'4b. Resultaat stap 2'!R:R,0))</f>
        <v>De onbeschikbaarheid, lekkage of aanpassing van informatie kan leiden tot ernstige juridische gevolgen zoals boetes.</v>
      </c>
      <c r="R310" s="109" t="str">
        <f>INDEX('4b. Resultaat stap 2'!K:K,MATCH($J310,'4b. Resultaat stap 2'!R:R,0))</f>
        <v>Groot</v>
      </c>
      <c r="S310" s="109" t="str">
        <f>INDEX('4b. Resultaat stap 2'!L:L,MATCH($J310,'4b. Resultaat stap 2'!R:R,0))</f>
        <v>De onbeschikbaarheid, lekkage of aanpassing van informatie veroorzaakt een ernstige verstoring van de dienstverlening. Het proces kan maximaal 72 uur onbeschikbaar zijn zonder gevolgen voor de dienstverlening.</v>
      </c>
      <c r="T310" s="109" t="str">
        <f>INDEX('4b. Resultaat stap 2'!M:M,MATCH($J310,'4b. Resultaat stap 2'!R:R,0))</f>
        <v>Kritiek</v>
      </c>
      <c r="U310" s="109" t="str">
        <f>INDEX('4b. Resultaat stap 2'!N:N,MATCH($J310,'4b. Resultaat stap 2'!R:R,0))</f>
        <v>De onbeschikbaarheid of incorrectheid van informatie heeft een zeer ernstige impact op het beheer van financiële middelen, met een compensatie voor gebruikers onmogelijk en meer dan 75% van de gebruikers geïmpacteerd.</v>
      </c>
      <c r="V310" s="109" t="str">
        <f>INDEX('4b. Resultaat stap 2'!O:O,MATCH($J310,'4b. Resultaat stap 2'!R:R,0))</f>
        <v>Kritiek</v>
      </c>
      <c r="W310" s="109" t="str">
        <f>INDEX('4c. Resultaat stap 3'!G:G,MATCH($K310,'4c. Resultaat stap 3'!T:T,0))</f>
        <v>Kritiek</v>
      </c>
      <c r="X310" s="109" t="str">
        <f>INDEX('4c. Resultaat stap 3'!H:H,MATCH($K310,'4c. Resultaat stap 3'!T:T,0))</f>
        <v>Het uitvoeren van kassabeheer en provisies is belangrijk voor de dagelijkse operationele financiële stabiliteit. Problemen met informatie kunnen leiden tot zeer ernstige financiële gevolgen, zoals verlies van liquiditeit, juridische kosten en verlies van vertrouwen, met financiële schade van meer dan 20% van de jaaromzet.</v>
      </c>
      <c r="Y310" s="109" t="str">
        <f>INDEX('4c. Resultaat stap 3'!I:I,MATCH($K310,'4c. Resultaat stap 3'!T:T,0))</f>
        <v>Kritiek</v>
      </c>
      <c r="Z310" s="109" t="str">
        <f>INDEX('4c. Resultaat stap 3'!J:J,MATCH($K310,'4c. Resultaat stap 3'!T:T,0))</f>
        <v>Problemen met beschikbaarheid, betrouwbaarheid of integriteit van informatie kunnen leiden tot zeer ernstige reputatieschade, resulterend in continue negatieve berichtgeving. Dit proces is belangrijk voor de dagelijkse financiële operaties en liquiditeit.</v>
      </c>
      <c r="AA310" s="109" t="str">
        <f>INDEX('4c. Resultaat stap 3'!K:K,MATCH($K310,'4c. Resultaat stap 3'!T:T,0))</f>
        <v>Groot</v>
      </c>
      <c r="AB310" s="109" t="str">
        <f>INDEX('4c. Resultaat stap 3'!L:L,MATCH($K310,'4c. Resultaat stap 3'!T:T,0))</f>
        <v>De onbeschikbaarheid, lekkage of aanpassing van informatie kan leiden tot ernstige juridische gevolgen zoals boetes, gezien het belang van correcte informatie voor het uitvoeren van kassabeheer en provisies en naleving van wettelijke vereisten.</v>
      </c>
      <c r="AC310" s="109" t="str">
        <f>INDEX('4c. Resultaat stap 3'!M:M,MATCH($K310,'4c. Resultaat stap 3'!T:T,0))</f>
        <v>Groot</v>
      </c>
      <c r="AD310" s="109" t="str">
        <f>INDEX('4c. Resultaat stap 3'!N:N,MATCH($K310,'4c. Resultaat stap 3'!T:T,0))</f>
        <v>De onbeschikbaarheid, lekkage of aanpassing van informatie kan leiden tot ernstige verstoringen in het kassabeheer en de provisies, wat directe negatieve gevolgen heeft voor de financiële stabiliteit en operationele continuïteit van de organisatie.</v>
      </c>
      <c r="AE310" s="109" t="str">
        <f>INDEX('4c. Resultaat stap 3'!O:O,MATCH($K310,'4c. Resultaat stap 3'!T:T,0))</f>
        <v>Kritiek</v>
      </c>
      <c r="AF310" s="109" t="str">
        <f>INDEX('4c. Resultaat stap 3'!P:P,MATCH($K310,'4c. Resultaat stap 3'!T:T,0))</f>
        <v>De onbeschikbaarheid, lekkage of aanpassing van informatie in dit proces kan leiden tot zeer ernstige verstoringen in het kassabeheer en de provisies, waarbij meer dan 75% van de gebruikers (organisaties) wordt geïmpacteerd. Een compensatie voor gebruikers is onmogelijk.</v>
      </c>
      <c r="AG310" s="109" t="str">
        <f>INDEX('4c. Resultaat stap 3'!Q:Q,MATCH($K310,'4c. Resultaat stap 3'!T:T,0))</f>
        <v>Kritiek</v>
      </c>
      <c r="AH310" s="109">
        <f t="shared" si="18"/>
        <v>3</v>
      </c>
      <c r="AI310" s="109" t="str">
        <f t="shared" si="19"/>
        <v>Kritiek</v>
      </c>
      <c r="AJ310" s="109" t="s">
        <v>198</v>
      </c>
      <c r="AK310" s="109"/>
      <c r="AL310" s="109" t="s">
        <v>2250</v>
      </c>
      <c r="AM310" s="9" t="s">
        <v>2250</v>
      </c>
      <c r="AN310" s="9"/>
    </row>
    <row r="311" spans="1:40" ht="150" x14ac:dyDescent="0.25">
      <c r="A311" s="109" t="s">
        <v>85</v>
      </c>
      <c r="B311" s="109" t="s">
        <v>97</v>
      </c>
      <c r="C311" s="109" t="s">
        <v>98</v>
      </c>
      <c r="D311" s="109">
        <v>730</v>
      </c>
      <c r="E311" s="109" t="s">
        <v>475</v>
      </c>
      <c r="F311" s="109" t="s">
        <v>2615</v>
      </c>
      <c r="G311" s="79" t="s">
        <v>141</v>
      </c>
      <c r="H311" s="110" t="str">
        <f>INDEX('4a. Resultaat stap 1'!E:E,MATCH($J311,'4a. Resultaat stap 1'!I:I,0))</f>
        <v>Nee</v>
      </c>
      <c r="I311" s="110" t="e">
        <f>INDEX(Datavalidatie!$L$2:$L$28,MATCH(Table325[[#This Row],[CATEGORIE_DOMEIN_GROEP]],Datavalidatie!$K$2:$K$28,0))</f>
        <v>#N/A</v>
      </c>
      <c r="J311" s="110" t="str">
        <f t="shared" si="16"/>
        <v>Ondersteunend proces_Financieel beheer_Beheer financiële middelen</v>
      </c>
      <c r="K311" s="110" t="str">
        <f t="shared" si="17"/>
        <v>Ondersteunend proces_Financieel beheer_Beheer financiële middelen_Begroten van ontvangsten en uitgaven</v>
      </c>
      <c r="L311" s="109" t="str">
        <f>INDEX('4b. Resultaat stap 2'!E:E,MATCH($J311,'4b. Resultaat stap 2'!R:R,0))</f>
        <v>Kritiek</v>
      </c>
      <c r="M311" s="109" t="str">
        <f>INDEX('4b. Resultaat stap 2'!$F:$F,MATCH(J311,'4b. Resultaat stap 2'!$R:$R,0))</f>
        <v>Directe impact op het beheer van financiële middelen, met zeer ernstige financiële gevolgen bij problemen.</v>
      </c>
      <c r="N311" s="109" t="str">
        <f>INDEX('4b. Resultaat stap 2'!G:G,MATCH($J311,'4b. Resultaat stap 2'!R:R,0))</f>
        <v>Kritiek</v>
      </c>
      <c r="O311" s="109" t="str">
        <f>INDEX('4b. Resultaat stap 2'!H:H,MATCH($J311,'4b. Resultaat stap 2'!R:R,0))</f>
        <v>De onbeschikbaarheid, lekkage of aanpassing van informatie heeft een zeer ernstige impact op de reputatie van het lokaal bestuur. Dit zal een continue negatieve berichtgeving in de pers met zich meebrengen (er heerst een 'schandaalsfeer').</v>
      </c>
      <c r="P311" s="109" t="str">
        <f>INDEX('4b. Resultaat stap 2'!I:I,MATCH($J311,'4b. Resultaat stap 2'!R:R,0))</f>
        <v>Groot</v>
      </c>
      <c r="Q311" s="109" t="str">
        <f>INDEX('4b. Resultaat stap 2'!J:J,MATCH($J311,'4b. Resultaat stap 2'!R:R,0))</f>
        <v>De onbeschikbaarheid, lekkage of aanpassing van informatie kan leiden tot ernstige juridische gevolgen zoals boetes.</v>
      </c>
      <c r="R311" s="109" t="str">
        <f>INDEX('4b. Resultaat stap 2'!K:K,MATCH($J311,'4b. Resultaat stap 2'!R:R,0))</f>
        <v>Groot</v>
      </c>
      <c r="S311" s="109" t="str">
        <f>INDEX('4b. Resultaat stap 2'!L:L,MATCH($J311,'4b. Resultaat stap 2'!R:R,0))</f>
        <v>De onbeschikbaarheid, lekkage of aanpassing van informatie veroorzaakt een ernstige verstoring van de dienstverlening. Het proces kan maximaal 72 uur onbeschikbaar zijn zonder gevolgen voor de dienstverlening.</v>
      </c>
      <c r="T311" s="109" t="str">
        <f>INDEX('4b. Resultaat stap 2'!M:M,MATCH($J311,'4b. Resultaat stap 2'!R:R,0))</f>
        <v>Kritiek</v>
      </c>
      <c r="U311" s="109" t="str">
        <f>INDEX('4b. Resultaat stap 2'!N:N,MATCH($J311,'4b. Resultaat stap 2'!R:R,0))</f>
        <v>De onbeschikbaarheid of incorrectheid van informatie heeft een zeer ernstige impact op het beheer van financiële middelen, met een compensatie voor gebruikers onmogelijk en meer dan 75% van de gebruikers geïmpacteerd.</v>
      </c>
      <c r="V311" s="109" t="str">
        <f>INDEX('4b. Resultaat stap 2'!O:O,MATCH($J311,'4b. Resultaat stap 2'!R:R,0))</f>
        <v>Kritiek</v>
      </c>
      <c r="W311" s="109" t="str">
        <f>INDEX('4c. Resultaat stap 3'!G:G,MATCH($K311,'4c. Resultaat stap 3'!T:T,0))</f>
        <v>Groot</v>
      </c>
      <c r="X311" s="109" t="str">
        <f>INDEX('4c. Resultaat stap 3'!H:H,MATCH($K311,'4c. Resultaat stap 3'!T:T,0))</f>
        <v>Het begroten van ontvangsten en uitgaven is essentieel voor de financiële planning en controle van de gemeente. Problemen met informatie kunnen leiden tot ernstige financiële gevolgen, zoals verlies van subsidies, juridische kosten en verlies van vertrouwen, met financiële schade van 15-20% van de jaaromzet.</v>
      </c>
      <c r="Y311" s="109" t="str">
        <f>INDEX('4c. Resultaat stap 3'!I:I,MATCH($K311,'4c. Resultaat stap 3'!T:T,0))</f>
        <v>Groot</v>
      </c>
      <c r="Z311" s="109" t="str">
        <f>INDEX('4c. Resultaat stap 3'!J:J,MATCH($K311,'4c. Resultaat stap 3'!T:T,0))</f>
        <v>Problemen met beschikbaarheid, betrouwbaarheid of integriteit van informatie kunnen leiden tot ernstige reputatieschade, resulterend in enkele dagen van negatieve berichtgeving. Dit proces is belangrijk voor de financiële planning en budgettering.</v>
      </c>
      <c r="AA311" s="109" t="str">
        <f>INDEX('4c. Resultaat stap 3'!K:K,MATCH($K311,'4c. Resultaat stap 3'!T:T,0))</f>
        <v>Groot</v>
      </c>
      <c r="AB311" s="109" t="str">
        <f>INDEX('4c. Resultaat stap 3'!L:L,MATCH($K311,'4c. Resultaat stap 3'!T:T,0))</f>
        <v>De onbeschikbaarheid, lekkage of aanpassing van informatie kan leiden tot ernstige juridische gevolgen zoals boetes, gezien het belang van correcte informatie voor het begroten van ontvangsten en uitgaven en naleving van wettelijke vereisten.</v>
      </c>
      <c r="AC311" s="109" t="str">
        <f>INDEX('4c. Resultaat stap 3'!M:M,MATCH($K311,'4c. Resultaat stap 3'!T:T,0))</f>
        <v>Groot</v>
      </c>
      <c r="AD311" s="109" t="str">
        <f>INDEX('4c. Resultaat stap 3'!N:N,MATCH($K311,'4c. Resultaat stap 3'!T:T,0))</f>
        <v>De onbeschikbaarheid, lekkage of aanpassing van informatie kan leiden tot ernstige verstoringen in de begroting van ontvangsten en uitgaven, wat directe negatieve gevolgen heeft voor de financiële planning en operationele continuïteit van de organisatie.</v>
      </c>
      <c r="AE311" s="109" t="str">
        <f>INDEX('4c. Resultaat stap 3'!O:O,MATCH($K311,'4c. Resultaat stap 3'!T:T,0))</f>
        <v>Groot</v>
      </c>
      <c r="AF311" s="109" t="str">
        <f>INDEX('4c. Resultaat stap 3'!P:P,MATCH($K311,'4c. Resultaat stap 3'!T:T,0))</f>
        <v xml:space="preserve">De onbeschikbaarheid, lekkage of aanpassing van informatie in dit proces kan leiden tot  ernstige verstoringen in de begroting van ontvangsten en uitgaven, waarbij tot 75% van de gebruikers (organisaties) wordt geïmpacteerd. </v>
      </c>
      <c r="AG311" s="109" t="str">
        <f>INDEX('4c. Resultaat stap 3'!Q:Q,MATCH($K311,'4c. Resultaat stap 3'!T:T,0))</f>
        <v>Groot</v>
      </c>
      <c r="AH311" s="109">
        <f t="shared" si="18"/>
        <v>0</v>
      </c>
      <c r="AI311" s="109" t="str">
        <f t="shared" si="19"/>
        <v>Niet kritiek</v>
      </c>
      <c r="AJ311" s="109" t="s">
        <v>198</v>
      </c>
      <c r="AK311" s="109"/>
      <c r="AL311" s="109" t="s">
        <v>2250</v>
      </c>
      <c r="AM311" s="9" t="s">
        <v>2250</v>
      </c>
      <c r="AN311" s="9"/>
    </row>
    <row r="312" spans="1:40" ht="165" x14ac:dyDescent="0.25">
      <c r="A312" s="109" t="s">
        <v>85</v>
      </c>
      <c r="B312" s="109" t="s">
        <v>97</v>
      </c>
      <c r="C312" s="109" t="s">
        <v>98</v>
      </c>
      <c r="D312" s="109">
        <v>518</v>
      </c>
      <c r="E312" s="109" t="s">
        <v>476</v>
      </c>
      <c r="F312" s="109" t="s">
        <v>2615</v>
      </c>
      <c r="G312" s="79" t="s">
        <v>139</v>
      </c>
      <c r="H312" s="110" t="str">
        <f>INDEX('4a. Resultaat stap 1'!E:E,MATCH($J312,'4a. Resultaat stap 1'!I:I,0))</f>
        <v>Nee</v>
      </c>
      <c r="I312" s="110" t="e">
        <f>INDEX(Datavalidatie!$L$2:$L$28,MATCH(Table325[[#This Row],[CATEGORIE_DOMEIN_GROEP]],Datavalidatie!$K$2:$K$28,0))</f>
        <v>#N/A</v>
      </c>
      <c r="J312" s="110" t="str">
        <f t="shared" si="16"/>
        <v>Ondersteunend proces_Financieel beheer_Beheer financiële middelen</v>
      </c>
      <c r="K312" s="110" t="str">
        <f t="shared" si="17"/>
        <v>Ondersteunend proces_Financieel beheer_Beheer financiële middelen_Beheren van bankrekeningen (incl bankautorisaties, volmachten,..)</v>
      </c>
      <c r="L312" s="109" t="str">
        <f>INDEX('4b. Resultaat stap 2'!E:E,MATCH($J312,'4b. Resultaat stap 2'!R:R,0))</f>
        <v>Kritiek</v>
      </c>
      <c r="M312" s="109" t="str">
        <f>INDEX('4b. Resultaat stap 2'!$F:$F,MATCH(J312,'4b. Resultaat stap 2'!$R:$R,0))</f>
        <v>Directe impact op het beheer van financiële middelen, met zeer ernstige financiële gevolgen bij problemen.</v>
      </c>
      <c r="N312" s="109" t="str">
        <f>INDEX('4b. Resultaat stap 2'!G:G,MATCH($J312,'4b. Resultaat stap 2'!R:R,0))</f>
        <v>Kritiek</v>
      </c>
      <c r="O312" s="109" t="str">
        <f>INDEX('4b. Resultaat stap 2'!H:H,MATCH($J312,'4b. Resultaat stap 2'!R:R,0))</f>
        <v>De onbeschikbaarheid, lekkage of aanpassing van informatie heeft een zeer ernstige impact op de reputatie van het lokaal bestuur. Dit zal een continue negatieve berichtgeving in de pers met zich meebrengen (er heerst een 'schandaalsfeer').</v>
      </c>
      <c r="P312" s="109" t="str">
        <f>INDEX('4b. Resultaat stap 2'!I:I,MATCH($J312,'4b. Resultaat stap 2'!R:R,0))</f>
        <v>Groot</v>
      </c>
      <c r="Q312" s="109" t="str">
        <f>INDEX('4b. Resultaat stap 2'!J:J,MATCH($J312,'4b. Resultaat stap 2'!R:R,0))</f>
        <v>De onbeschikbaarheid, lekkage of aanpassing van informatie kan leiden tot ernstige juridische gevolgen zoals boetes.</v>
      </c>
      <c r="R312" s="109" t="str">
        <f>INDEX('4b. Resultaat stap 2'!K:K,MATCH($J312,'4b. Resultaat stap 2'!R:R,0))</f>
        <v>Groot</v>
      </c>
      <c r="S312" s="109" t="str">
        <f>INDEX('4b. Resultaat stap 2'!L:L,MATCH($J312,'4b. Resultaat stap 2'!R:R,0))</f>
        <v>De onbeschikbaarheid, lekkage of aanpassing van informatie veroorzaakt een ernstige verstoring van de dienstverlening. Het proces kan maximaal 72 uur onbeschikbaar zijn zonder gevolgen voor de dienstverlening.</v>
      </c>
      <c r="T312" s="109" t="str">
        <f>INDEX('4b. Resultaat stap 2'!M:M,MATCH($J312,'4b. Resultaat stap 2'!R:R,0))</f>
        <v>Kritiek</v>
      </c>
      <c r="U312" s="109" t="str">
        <f>INDEX('4b. Resultaat stap 2'!N:N,MATCH($J312,'4b. Resultaat stap 2'!R:R,0))</f>
        <v>De onbeschikbaarheid of incorrectheid van informatie heeft een zeer ernstige impact op het beheer van financiële middelen, met een compensatie voor gebruikers onmogelijk en meer dan 75% van de gebruikers geïmpacteerd.</v>
      </c>
      <c r="V312" s="109" t="str">
        <f>INDEX('4b. Resultaat stap 2'!O:O,MATCH($J312,'4b. Resultaat stap 2'!R:R,0))</f>
        <v>Kritiek</v>
      </c>
      <c r="W312" s="109" t="str">
        <f>INDEX('4c. Resultaat stap 3'!G:G,MATCH($K312,'4c. Resultaat stap 3'!T:T,0))</f>
        <v>Kritiek</v>
      </c>
      <c r="X312" s="109" t="str">
        <f>INDEX('4c. Resultaat stap 3'!H:H,MATCH($K312,'4c. Resultaat stap 3'!T:T,0))</f>
        <v>Het beheren van bankrekeningen, inclusief autorisaties en volmachten, is cruciaal voor de financiële operaties van de gemeente. Problemen met informatie kunnen leiden tot zeer ernstige financiële gevolgen, zoals verlies van toegang tot fondsen, juridische kosten en verlies van vertrouwen, met financiële schade van meer dan 20% van de jaaromzet.</v>
      </c>
      <c r="Y312" s="109" t="str">
        <f>INDEX('4c. Resultaat stap 3'!I:I,MATCH($K312,'4c. Resultaat stap 3'!T:T,0))</f>
        <v>Kritiek</v>
      </c>
      <c r="Z312" s="109" t="str">
        <f>INDEX('4c. Resultaat stap 3'!J:J,MATCH($K312,'4c. Resultaat stap 3'!T:T,0))</f>
        <v>Problemen met beschikbaarheid, betrouwbaarheid of integriteit van informatie kunnen leiden tot zeer ernstige reputatieschade, resulterend in continue negatieve berichtgeving. Dit proces is cruciaal voor de veilige en efficiënte werking van banktransacties.</v>
      </c>
      <c r="AA312" s="109" t="str">
        <f>INDEX('4c. Resultaat stap 3'!K:K,MATCH($K312,'4c. Resultaat stap 3'!T:T,0))</f>
        <v>Groot</v>
      </c>
      <c r="AB312" s="109" t="str">
        <f>INDEX('4c. Resultaat stap 3'!L:L,MATCH($K312,'4c. Resultaat stap 3'!T:T,0))</f>
        <v>De onbeschikbaarheid, lekkage of aanpassing van informatie kan leiden tot ernstige juridische gevolgen zoals boetes, gezien het belang van correcte informatie voor het beheren van bankrekeningen, bankautorisaties en volmachten en naleving van wettelijke vereisten.</v>
      </c>
      <c r="AC312" s="109" t="str">
        <f>INDEX('4c. Resultaat stap 3'!M:M,MATCH($K312,'4c. Resultaat stap 3'!T:T,0))</f>
        <v>Groot</v>
      </c>
      <c r="AD312" s="109" t="str">
        <f>INDEX('4c. Resultaat stap 3'!N:N,MATCH($K312,'4c. Resultaat stap 3'!T:T,0))</f>
        <v>De onbeschikbaarheid, lekkage of aanpassing van informatie kan leiden tot ernstige verstoringen in het beheer van bankrekeningen en autorisaties, wat directe negatieve gevolgen heeft voor de financiële stabiliteit en operationele continuïteit van de organisatie.</v>
      </c>
      <c r="AE312" s="109" t="str">
        <f>INDEX('4c. Resultaat stap 3'!O:O,MATCH($K312,'4c. Resultaat stap 3'!T:T,0))</f>
        <v>Kritiek</v>
      </c>
      <c r="AF312" s="109" t="str">
        <f>INDEX('4c. Resultaat stap 3'!P:P,MATCH($K312,'4c. Resultaat stap 3'!T:T,0))</f>
        <v>De onbeschikbaarheid, lekkage of aanpassing van informatie in dit proces kan leiden tot zeer ernstige verstoringen in het beheer van bankrekeningen en autorisaties, waarbij meer dan 75% van de gebruikers (organisaties) wordt geïmpacteerd. Een compensatie voor gebruikers is onmogelijk.</v>
      </c>
      <c r="AG312" s="109" t="str">
        <f>INDEX('4c. Resultaat stap 3'!Q:Q,MATCH($K312,'4c. Resultaat stap 3'!T:T,0))</f>
        <v>Kritiek</v>
      </c>
      <c r="AH312" s="109">
        <f t="shared" si="18"/>
        <v>3</v>
      </c>
      <c r="AI312" s="109" t="str">
        <f t="shared" si="19"/>
        <v>Kritiek</v>
      </c>
      <c r="AJ312" s="109" t="s">
        <v>198</v>
      </c>
      <c r="AK312" s="109"/>
      <c r="AL312" s="109" t="s">
        <v>2250</v>
      </c>
      <c r="AM312" s="9" t="s">
        <v>2250</v>
      </c>
      <c r="AN312" s="9"/>
    </row>
    <row r="313" spans="1:40" ht="180" x14ac:dyDescent="0.25">
      <c r="A313" s="109" t="s">
        <v>85</v>
      </c>
      <c r="B313" s="109" t="s">
        <v>97</v>
      </c>
      <c r="C313" s="109" t="s">
        <v>98</v>
      </c>
      <c r="D313" s="109">
        <v>519</v>
      </c>
      <c r="E313" s="109" t="s">
        <v>477</v>
      </c>
      <c r="F313" s="109" t="s">
        <v>2615</v>
      </c>
      <c r="G313" s="79" t="s">
        <v>139</v>
      </c>
      <c r="H313" s="110" t="str">
        <f>INDEX('4a. Resultaat stap 1'!E:E,MATCH($J313,'4a. Resultaat stap 1'!I:I,0))</f>
        <v>Nee</v>
      </c>
      <c r="I313" s="110" t="e">
        <f>INDEX(Datavalidatie!$L$2:$L$28,MATCH(Table325[[#This Row],[CATEGORIE_DOMEIN_GROEP]],Datavalidatie!$K$2:$K$28,0))</f>
        <v>#N/A</v>
      </c>
      <c r="J313" s="110" t="str">
        <f t="shared" si="16"/>
        <v>Ondersteunend proces_Financieel beheer_Beheer financiële middelen</v>
      </c>
      <c r="K313" s="110" t="str">
        <f t="shared" si="17"/>
        <v>Ondersteunend proces_Financieel beheer_Beheer financiële middelen_Opmaken en uitvoeren KT en MT planning (waaronder thesaurieplanning)</v>
      </c>
      <c r="L313" s="109" t="str">
        <f>INDEX('4b. Resultaat stap 2'!E:E,MATCH($J313,'4b. Resultaat stap 2'!R:R,0))</f>
        <v>Kritiek</v>
      </c>
      <c r="M313" s="109" t="str">
        <f>INDEX('4b. Resultaat stap 2'!$F:$F,MATCH(J313,'4b. Resultaat stap 2'!$R:$R,0))</f>
        <v>Directe impact op het beheer van financiële middelen, met zeer ernstige financiële gevolgen bij problemen.</v>
      </c>
      <c r="N313" s="109" t="str">
        <f>INDEX('4b. Resultaat stap 2'!G:G,MATCH($J313,'4b. Resultaat stap 2'!R:R,0))</f>
        <v>Kritiek</v>
      </c>
      <c r="O313" s="109" t="str">
        <f>INDEX('4b. Resultaat stap 2'!H:H,MATCH($J313,'4b. Resultaat stap 2'!R:R,0))</f>
        <v>De onbeschikbaarheid, lekkage of aanpassing van informatie heeft een zeer ernstige impact op de reputatie van het lokaal bestuur. Dit zal een continue negatieve berichtgeving in de pers met zich meebrengen (er heerst een 'schandaalsfeer').</v>
      </c>
      <c r="P313" s="109" t="str">
        <f>INDEX('4b. Resultaat stap 2'!I:I,MATCH($J313,'4b. Resultaat stap 2'!R:R,0))</f>
        <v>Groot</v>
      </c>
      <c r="Q313" s="109" t="str">
        <f>INDEX('4b. Resultaat stap 2'!J:J,MATCH($J313,'4b. Resultaat stap 2'!R:R,0))</f>
        <v>De onbeschikbaarheid, lekkage of aanpassing van informatie kan leiden tot ernstige juridische gevolgen zoals boetes.</v>
      </c>
      <c r="R313" s="109" t="str">
        <f>INDEX('4b. Resultaat stap 2'!K:K,MATCH($J313,'4b. Resultaat stap 2'!R:R,0))</f>
        <v>Groot</v>
      </c>
      <c r="S313" s="109" t="str">
        <f>INDEX('4b. Resultaat stap 2'!L:L,MATCH($J313,'4b. Resultaat stap 2'!R:R,0))</f>
        <v>De onbeschikbaarheid, lekkage of aanpassing van informatie veroorzaakt een ernstige verstoring van de dienstverlening. Het proces kan maximaal 72 uur onbeschikbaar zijn zonder gevolgen voor de dienstverlening.</v>
      </c>
      <c r="T313" s="109" t="str">
        <f>INDEX('4b. Resultaat stap 2'!M:M,MATCH($J313,'4b. Resultaat stap 2'!R:R,0))</f>
        <v>Kritiek</v>
      </c>
      <c r="U313" s="109" t="str">
        <f>INDEX('4b. Resultaat stap 2'!N:N,MATCH($J313,'4b. Resultaat stap 2'!R:R,0))</f>
        <v>De onbeschikbaarheid of incorrectheid van informatie heeft een zeer ernstige impact op het beheer van financiële middelen, met een compensatie voor gebruikers onmogelijk en meer dan 75% van de gebruikers geïmpacteerd.</v>
      </c>
      <c r="V313" s="109" t="str">
        <f>INDEX('4b. Resultaat stap 2'!O:O,MATCH($J313,'4b. Resultaat stap 2'!R:R,0))</f>
        <v>Kritiek</v>
      </c>
      <c r="W313" s="109" t="str">
        <f>INDEX('4c. Resultaat stap 3'!G:G,MATCH($K313,'4c. Resultaat stap 3'!T:T,0))</f>
        <v>Groot</v>
      </c>
      <c r="X313" s="109" t="str">
        <f>INDEX('4c. Resultaat stap 3'!H:H,MATCH($K313,'4c. Resultaat stap 3'!T:T,0))</f>
        <v>Het opmaken en uitvoeren van korte- en middellange termijn planning, inclusief thesaurieplanning, is belangrijk voor de strategische financiële stabiliteit van de gemeente. Problemen met informatie kunnen leiden tot ernstige financiële gevolgen, zoals verlies van investeringen, juridische kosten en verlies van vertrouwen, met financiële schade van 15-20% van de jaaromzet.</v>
      </c>
      <c r="Y313" s="109" t="str">
        <f>INDEX('4c. Resultaat stap 3'!I:I,MATCH($K313,'4c. Resultaat stap 3'!T:T,0))</f>
        <v>Groot</v>
      </c>
      <c r="Z313" s="109" t="str">
        <f>INDEX('4c. Resultaat stap 3'!J:J,MATCH($K313,'4c. Resultaat stap 3'!T:T,0))</f>
        <v>Problemen met beschikbaarheid, betrouwbaarheid of integriteit van informatie kunnen leiden tot ernstige reputatieschade, resulterend in enkele dagen van negatieve berichtgeving. Dit proces is belangrijk voor de korte en middellange termijn financiële strategieën en liquiditeit.</v>
      </c>
      <c r="AA313" s="109" t="str">
        <f>INDEX('4c. Resultaat stap 3'!K:K,MATCH($K313,'4c. Resultaat stap 3'!T:T,0))</f>
        <v>Groot</v>
      </c>
      <c r="AB313" s="109" t="str">
        <f>INDEX('4c. Resultaat stap 3'!L:L,MATCH($K313,'4c. Resultaat stap 3'!T:T,0))</f>
        <v>De onbeschikbaarheid, lekkage of aanpassing van informatie kan leiden tot ernstige juridische gevolgen zoals boetes, gezien het belang van correcte informatie voor het opmaken en uitvoeren van korte- en middellangetermijnplanning, waaronder thesaurieplanning, en naleving van wettelijke vereisten.</v>
      </c>
      <c r="AC313" s="109" t="str">
        <f>INDEX('4c. Resultaat stap 3'!M:M,MATCH($K313,'4c. Resultaat stap 3'!T:T,0))</f>
        <v>Groot</v>
      </c>
      <c r="AD313" s="109" t="str">
        <f>INDEX('4c. Resultaat stap 3'!N:N,MATCH($K313,'4c. Resultaat stap 3'!T:T,0))</f>
        <v>De onbeschikbaarheid, lekkage of aanpassing van informatie kan leiden tot ernstige verstoringen in de korte- en middellangetermijnplanning, wat directe negatieve gevolgen heeft voor de financiële stabiliteit en operationele continuïteit van de organisatie.</v>
      </c>
      <c r="AE313" s="109" t="str">
        <f>INDEX('4c. Resultaat stap 3'!O:O,MATCH($K313,'4c. Resultaat stap 3'!T:T,0))</f>
        <v>Groot</v>
      </c>
      <c r="AF313" s="109" t="str">
        <f>INDEX('4c. Resultaat stap 3'!P:P,MATCH($K313,'4c. Resultaat stap 3'!T:T,0))</f>
        <v xml:space="preserve">De onbeschikbaarheid, lekkage of aanpassing van informatie in dit proces kan leiden tot ernstige verstoringen in de korte- en middellangetermijnplanning, waarbij tot 75% van de gebruikers (organisaties) wordt geïmpacteerd. </v>
      </c>
      <c r="AG313" s="109" t="str">
        <f>INDEX('4c. Resultaat stap 3'!Q:Q,MATCH($K313,'4c. Resultaat stap 3'!T:T,0))</f>
        <v>Groot</v>
      </c>
      <c r="AH313" s="109">
        <f t="shared" si="18"/>
        <v>0</v>
      </c>
      <c r="AI313" s="109" t="str">
        <f t="shared" si="19"/>
        <v>Niet kritiek</v>
      </c>
      <c r="AJ313" s="109" t="s">
        <v>198</v>
      </c>
      <c r="AK313" s="109"/>
      <c r="AL313" s="109" t="s">
        <v>2250</v>
      </c>
      <c r="AM313" s="9" t="s">
        <v>2250</v>
      </c>
      <c r="AN313" s="9"/>
    </row>
    <row r="314" spans="1:40" ht="120" x14ac:dyDescent="0.25">
      <c r="A314" s="109" t="s">
        <v>85</v>
      </c>
      <c r="B314" s="109" t="s">
        <v>97</v>
      </c>
      <c r="C314" s="109" t="s">
        <v>99</v>
      </c>
      <c r="D314" s="109">
        <v>511</v>
      </c>
      <c r="E314" s="109" t="s">
        <v>480</v>
      </c>
      <c r="F314" s="109" t="s">
        <v>2615</v>
      </c>
      <c r="G314" s="79" t="s">
        <v>139</v>
      </c>
      <c r="H314" s="110" t="str">
        <f>INDEX('4a. Resultaat stap 1'!E:E,MATCH($J314,'4a. Resultaat stap 1'!I:I,0))</f>
        <v>Nee</v>
      </c>
      <c r="I314" s="110" t="e">
        <f>INDEX(Datavalidatie!$L$2:$L$28,MATCH(Table325[[#This Row],[CATEGORIE_DOMEIN_GROEP]],Datavalidatie!$K$2:$K$28,0))</f>
        <v>#N/A</v>
      </c>
      <c r="J314" s="110" t="str">
        <f t="shared" si="16"/>
        <v>Ondersteunend proces_Financieel beheer_Beheer inkomende toelagen en subsidies</v>
      </c>
      <c r="K314" s="110" t="str">
        <f t="shared" si="17"/>
        <v>Ondersteunend proces_Financieel beheer_Beheer inkomende toelagen en subsidies_Toekennen en verwerken van prijssubsidies AGB</v>
      </c>
      <c r="L314" s="109" t="str">
        <f>INDEX('4b. Resultaat stap 2'!E:E,MATCH($J314,'4b. Resultaat stap 2'!R:R,0))</f>
        <v>Kritiek</v>
      </c>
      <c r="M314" s="109" t="str">
        <f>INDEX('4b. Resultaat stap 2'!$F:$F,MATCH(J314,'4b. Resultaat stap 2'!$R:$R,0))</f>
        <v>Belangrijk voor het beheer van subsidies, met zeer ernstige financiële gevolgen bij problemen.</v>
      </c>
      <c r="N314" s="109" t="str">
        <f>INDEX('4b. Resultaat stap 2'!G:G,MATCH($J314,'4b. Resultaat stap 2'!R:R,0))</f>
        <v>Groot</v>
      </c>
      <c r="O314" s="109" t="str">
        <f>INDEX('4b. Resultaat stap 2'!H:H,MATCH($J314,'4b. Resultaat stap 2'!R:R,0))</f>
        <v>De onbeschikbaarheid, lekkage of aanpassing van informatie heeft een ernstige impact op de reputatie van het lokaal bestuur. Dit zal enkele dagen een negatieve berichtgeving in de pers met zich meebrengen.</v>
      </c>
      <c r="P314" s="109" t="str">
        <f>INDEX('4b. Resultaat stap 2'!I:I,MATCH($J314,'4b. Resultaat stap 2'!R:R,0))</f>
        <v>Groot</v>
      </c>
      <c r="Q314" s="109" t="str">
        <f>INDEX('4b. Resultaat stap 2'!J:J,MATCH($J314,'4b. Resultaat stap 2'!R:R,0))</f>
        <v>De onbeschikbaarheid, lekkage of aanpassing van informatie kan leiden tot ernstige juridische gevolgen zoals boetes.</v>
      </c>
      <c r="R314" s="109" t="str">
        <f>INDEX('4b. Resultaat stap 2'!K:K,MATCH($J314,'4b. Resultaat stap 2'!R:R,0))</f>
        <v>Groot</v>
      </c>
      <c r="S314" s="109" t="str">
        <f>INDEX('4b. Resultaat stap 2'!L:L,MATCH($J314,'4b. Resultaat stap 2'!R:R,0))</f>
        <v>De onbeschikbaarheid, lekkage of aanpassing van informatie veroorzaakt een ernstige verstoring van de dienstverlening. Het proces kan maximaal 72 uur onbeschikbaar zijn zonder gevolgen voor de dienstverlening.</v>
      </c>
      <c r="T314" s="109" t="str">
        <f>INDEX('4b. Resultaat stap 2'!M:M,MATCH($J314,'4b. Resultaat stap 2'!R:R,0))</f>
        <v>Groot</v>
      </c>
      <c r="U314" s="109" t="str">
        <f>INDEX('4b. Resultaat stap 2'!N:N,MATCH($J314,'4b. Resultaat stap 2'!R:R,0))</f>
        <v>De onbeschikbaarheid of incorrectheid van informatie heeft een ernstige impact op het beheer van inkomende toelagen en subsidies, met maximum 75% van de gebruikers geïmpacteerd.</v>
      </c>
      <c r="V314" s="109" t="str">
        <f>INDEX('4b. Resultaat stap 2'!O:O,MATCH($J314,'4b. Resultaat stap 2'!R:R,0))</f>
        <v>Kritiek</v>
      </c>
      <c r="W314" s="109" t="str">
        <f>INDEX('4c. Resultaat stap 3'!G:G,MATCH($K314,'4c. Resultaat stap 3'!T:T,0))</f>
        <v>Gemiddeld</v>
      </c>
      <c r="X314" s="109" t="str">
        <f>INDEX('4c. Resultaat stap 3'!H:H,MATCH($K314,'4c. Resultaat stap 3'!T:T,0))</f>
        <v>Problemen met beschikbaarheid, betrouwbaarheid of integriteit van informatie kunnen leiden tot aanzienlijke financiële gevolgen, met financiële schade van 10-15% van de jaaromzet.</v>
      </c>
      <c r="Y314" s="109" t="str">
        <f>INDEX('4c. Resultaat stap 3'!I:I,MATCH($K314,'4c. Resultaat stap 3'!T:T,0))</f>
        <v>Gemiddeld</v>
      </c>
      <c r="Z314" s="109" t="str">
        <f>INDEX('4c. Resultaat stap 3'!J:J,MATCH($K314,'4c. Resultaat stap 3'!T:T,0))</f>
        <v xml:space="preserve">Problemen met beschikbaarheid, betrouwbaarheid of integriteit van informatie kunnen leiden tot aanzienlijke reputatieschade, resulterend in eenmalige negatieve berichtgeving. </v>
      </c>
      <c r="AA314" s="109" t="str">
        <f>INDEX('4c. Resultaat stap 3'!K:K,MATCH($K314,'4c. Resultaat stap 3'!T:T,0))</f>
        <v>Groot</v>
      </c>
      <c r="AB314" s="109" t="str">
        <f>INDEX('4c. Resultaat stap 3'!L:L,MATCH($K314,'4c. Resultaat stap 3'!T:T,0))</f>
        <v>De onbeschikbaarheid, lekkage of aanpassing van informatie kan leiden tot ernstige juridische gevolgen zoals boetes, gezien het belang van correcte informatie voor het verwerken van prijssubsidies AGB.</v>
      </c>
      <c r="AC314" s="109" t="str">
        <f>INDEX('4c. Resultaat stap 3'!M:M,MATCH($K314,'4c. Resultaat stap 3'!T:T,0))</f>
        <v>Gemiddeld</v>
      </c>
      <c r="AD314" s="109" t="str">
        <f>INDEX('4c. Resultaat stap 3'!N:N,MATCH($K314,'4c. Resultaat stap 3'!T:T,0))</f>
        <v>De onbeschikbaarheid, lekkage of aanpassing van informatie kan leiden tot aanzienlijke verstoringen in het toekennen van prijssubsidies AGB, wat directe negatieve gevolgen heeft voor de financiële stabiliteit en operationele continuïteit van de organisatie.</v>
      </c>
      <c r="AE314" s="109" t="str">
        <f>INDEX('4c. Resultaat stap 3'!O:O,MATCH($K314,'4c. Resultaat stap 3'!T:T,0))</f>
        <v>Gemiddeld</v>
      </c>
      <c r="AF314" s="109" t="str">
        <f>INDEX('4c. Resultaat stap 3'!P:P,MATCH($K314,'4c. Resultaat stap 3'!T:T,0))</f>
        <v>De onbeschikbaarheid, lekkage of aanpassing van informatie in dit proces kan leiden tot aanzienlijke verstoringen, waarbij max. 50% van de gebruikers wordt geïmpacteerd.</v>
      </c>
      <c r="AG314" s="109" t="str">
        <f>INDEX('4c. Resultaat stap 3'!Q:Q,MATCH($K314,'4c. Resultaat stap 3'!T:T,0))</f>
        <v>Groot</v>
      </c>
      <c r="AH314" s="109">
        <f t="shared" si="18"/>
        <v>0</v>
      </c>
      <c r="AI314" s="109" t="str">
        <f t="shared" si="19"/>
        <v>Niet kritiek</v>
      </c>
      <c r="AJ314" s="109" t="s">
        <v>198</v>
      </c>
      <c r="AK314" s="109"/>
      <c r="AL314" s="109" t="s">
        <v>2250</v>
      </c>
      <c r="AM314" s="9" t="s">
        <v>2250</v>
      </c>
      <c r="AN314" s="9"/>
    </row>
    <row r="315" spans="1:40" ht="105" x14ac:dyDescent="0.25">
      <c r="A315" s="109" t="s">
        <v>85</v>
      </c>
      <c r="B315" s="109" t="s">
        <v>97</v>
      </c>
      <c r="C315" s="109" t="s">
        <v>99</v>
      </c>
      <c r="D315" s="109">
        <v>512</v>
      </c>
      <c r="E315" s="109" t="s">
        <v>481</v>
      </c>
      <c r="F315" s="109" t="s">
        <v>2615</v>
      </c>
      <c r="G315" s="79" t="s">
        <v>139</v>
      </c>
      <c r="H315" s="110" t="str">
        <f>INDEX('4a. Resultaat stap 1'!E:E,MATCH($J315,'4a. Resultaat stap 1'!I:I,0))</f>
        <v>Nee</v>
      </c>
      <c r="I315" s="110" t="e">
        <f>INDEX(Datavalidatie!$L$2:$L$28,MATCH(Table325[[#This Row],[CATEGORIE_DOMEIN_GROEP]],Datavalidatie!$K$2:$K$28,0))</f>
        <v>#N/A</v>
      </c>
      <c r="J315" s="110" t="str">
        <f t="shared" si="16"/>
        <v>Ondersteunend proces_Financieel beheer_Beheer inkomende toelagen en subsidies</v>
      </c>
      <c r="K315" s="110" t="str">
        <f t="shared" si="17"/>
        <v>Ondersteunend proces_Financieel beheer_Beheer inkomende toelagen en subsidies_Verwerken en betalen uitgaande werkings- en investeringssubsidies (incusief nominatieve)</v>
      </c>
      <c r="L315" s="109" t="str">
        <f>INDEX('4b. Resultaat stap 2'!E:E,MATCH($J315,'4b. Resultaat stap 2'!R:R,0))</f>
        <v>Kritiek</v>
      </c>
      <c r="M315" s="109" t="str">
        <f>INDEX('4b. Resultaat stap 2'!$F:$F,MATCH(J315,'4b. Resultaat stap 2'!$R:$R,0))</f>
        <v>Belangrijk voor het beheer van subsidies, met zeer ernstige financiële gevolgen bij problemen.</v>
      </c>
      <c r="N315" s="109" t="str">
        <f>INDEX('4b. Resultaat stap 2'!G:G,MATCH($J315,'4b. Resultaat stap 2'!R:R,0))</f>
        <v>Groot</v>
      </c>
      <c r="O315" s="109" t="str">
        <f>INDEX('4b. Resultaat stap 2'!H:H,MATCH($J315,'4b. Resultaat stap 2'!R:R,0))</f>
        <v>De onbeschikbaarheid, lekkage of aanpassing van informatie heeft een ernstige impact op de reputatie van het lokaal bestuur. Dit zal enkele dagen een negatieve berichtgeving in de pers met zich meebrengen.</v>
      </c>
      <c r="P315" s="109" t="str">
        <f>INDEX('4b. Resultaat stap 2'!I:I,MATCH($J315,'4b. Resultaat stap 2'!R:R,0))</f>
        <v>Groot</v>
      </c>
      <c r="Q315" s="109" t="str">
        <f>INDEX('4b. Resultaat stap 2'!J:J,MATCH($J315,'4b. Resultaat stap 2'!R:R,0))</f>
        <v>De onbeschikbaarheid, lekkage of aanpassing van informatie kan leiden tot ernstige juridische gevolgen zoals boetes.</v>
      </c>
      <c r="R315" s="109" t="str">
        <f>INDEX('4b. Resultaat stap 2'!K:K,MATCH($J315,'4b. Resultaat stap 2'!R:R,0))</f>
        <v>Groot</v>
      </c>
      <c r="S315" s="109" t="str">
        <f>INDEX('4b. Resultaat stap 2'!L:L,MATCH($J315,'4b. Resultaat stap 2'!R:R,0))</f>
        <v>De onbeschikbaarheid, lekkage of aanpassing van informatie veroorzaakt een ernstige verstoring van de dienstverlening. Het proces kan maximaal 72 uur onbeschikbaar zijn zonder gevolgen voor de dienstverlening.</v>
      </c>
      <c r="T315" s="109" t="str">
        <f>INDEX('4b. Resultaat stap 2'!M:M,MATCH($J315,'4b. Resultaat stap 2'!R:R,0))</f>
        <v>Groot</v>
      </c>
      <c r="U315" s="109" t="str">
        <f>INDEX('4b. Resultaat stap 2'!N:N,MATCH($J315,'4b. Resultaat stap 2'!R:R,0))</f>
        <v>De onbeschikbaarheid of incorrectheid van informatie heeft een ernstige impact op het beheer van inkomende toelagen en subsidies, met maximum 75% van de gebruikers geïmpacteerd.</v>
      </c>
      <c r="V315" s="109" t="str">
        <f>INDEX('4b. Resultaat stap 2'!O:O,MATCH($J315,'4b. Resultaat stap 2'!R:R,0))</f>
        <v>Kritiek</v>
      </c>
      <c r="W315" s="109" t="str">
        <f>INDEX('4c. Resultaat stap 3'!G:G,MATCH($K315,'4c. Resultaat stap 3'!T:T,0))</f>
        <v>Kritiek</v>
      </c>
      <c r="X315" s="109" t="str">
        <f>INDEX('4c. Resultaat stap 3'!H:H,MATCH($K315,'4c. Resultaat stap 3'!T:T,0))</f>
        <v>Problemen met beschikbaarheid, betrouwbaarheid of integriteit van informatie kunnen leiden tot ernstige financiële gevolgen,  met financiële schade van meer dan 20% van de jaaromzet.</v>
      </c>
      <c r="Y315" s="109" t="str">
        <f>INDEX('4c. Resultaat stap 3'!I:I,MATCH($K315,'4c. Resultaat stap 3'!T:T,0))</f>
        <v>Groot</v>
      </c>
      <c r="Z315" s="109" t="str">
        <f>INDEX('4c. Resultaat stap 3'!J:J,MATCH($K315,'4c. Resultaat stap 3'!T:T,0))</f>
        <v xml:space="preserve">Problemen met beschikbaarheid, betrouwbaarheid of integriteit van informatie kunnen leiden tot ernstige reputatieschade, resulterend in enkele dagen negatieve berichtgeving. </v>
      </c>
      <c r="AA315" s="109" t="str">
        <f>INDEX('4c. Resultaat stap 3'!K:K,MATCH($K315,'4c. Resultaat stap 3'!T:T,0))</f>
        <v>Groot</v>
      </c>
      <c r="AB315" s="109" t="str">
        <f>INDEX('4c. Resultaat stap 3'!L:L,MATCH($K315,'4c. Resultaat stap 3'!T:T,0))</f>
        <v>De onbeschikbaarheid, lekkage of aanpassing van informatie kan leiden tot ernstige juridische gevolgen zoals boetes, gezien het belang van correcte informatie voor het betalen van subsidies.</v>
      </c>
      <c r="AC315" s="109" t="str">
        <f>INDEX('4c. Resultaat stap 3'!M:M,MATCH($K315,'4c. Resultaat stap 3'!T:T,0))</f>
        <v>Groot</v>
      </c>
      <c r="AD315" s="109" t="str">
        <f>INDEX('4c. Resultaat stap 3'!N:N,MATCH($K315,'4c. Resultaat stap 3'!T:T,0))</f>
        <v>De onbeschikbaarheid, lekkage of aanpassing van informatie kan leiden tot ernstige verstoringen in het betalen van subsidies, wat directe negatieve gevolgen heeft voor de financiële stabiliteit en operationele continuïteit van de organisatie.</v>
      </c>
      <c r="AE315" s="109" t="str">
        <f>INDEX('4c. Resultaat stap 3'!O:O,MATCH($K315,'4c. Resultaat stap 3'!T:T,0))</f>
        <v>Groot</v>
      </c>
      <c r="AF315" s="109" t="str">
        <f>INDEX('4c. Resultaat stap 3'!P:P,MATCH($K315,'4c. Resultaat stap 3'!T:T,0))</f>
        <v>De onbeschikbaarheid, lekkage of aanpassing van informatie in dit proces kan leiden tot aanzienlijke verstoringen, waarbij max. 75% van de gebruikers wordt geïmpacteerd.</v>
      </c>
      <c r="AG315" s="109" t="str">
        <f>INDEX('4c. Resultaat stap 3'!Q:Q,MATCH($K315,'4c. Resultaat stap 3'!T:T,0))</f>
        <v>Kritiek</v>
      </c>
      <c r="AH315" s="109">
        <f t="shared" si="18"/>
        <v>1</v>
      </c>
      <c r="AI315" s="109" t="str">
        <f t="shared" si="19"/>
        <v>Kritiek</v>
      </c>
      <c r="AJ315" s="109" t="s">
        <v>200</v>
      </c>
      <c r="AK315" s="109" t="s">
        <v>2638</v>
      </c>
      <c r="AL315" s="109" t="s">
        <v>2252</v>
      </c>
      <c r="AM315" s="9" t="s">
        <v>2250</v>
      </c>
      <c r="AN315" s="9" t="s">
        <v>2618</v>
      </c>
    </row>
    <row r="316" spans="1:40" ht="120" x14ac:dyDescent="0.25">
      <c r="A316" s="109" t="s">
        <v>85</v>
      </c>
      <c r="B316" s="109" t="s">
        <v>97</v>
      </c>
      <c r="C316" s="109" t="s">
        <v>99</v>
      </c>
      <c r="D316" s="109">
        <v>513</v>
      </c>
      <c r="E316" s="109" t="s">
        <v>482</v>
      </c>
      <c r="F316" s="109" t="s">
        <v>2615</v>
      </c>
      <c r="G316" s="79" t="s">
        <v>140</v>
      </c>
      <c r="H316" s="110" t="str">
        <f>INDEX('4a. Resultaat stap 1'!E:E,MATCH($J316,'4a. Resultaat stap 1'!I:I,0))</f>
        <v>Nee</v>
      </c>
      <c r="I316" s="110" t="e">
        <f>INDEX(Datavalidatie!$L$2:$L$28,MATCH(Table325[[#This Row],[CATEGORIE_DOMEIN_GROEP]],Datavalidatie!$K$2:$K$28,0))</f>
        <v>#N/A</v>
      </c>
      <c r="J316" s="110" t="str">
        <f t="shared" si="16"/>
        <v>Ondersteunend proces_Financieel beheer_Beheer inkomende toelagen en subsidies</v>
      </c>
      <c r="K316" s="110" t="str">
        <f t="shared" si="17"/>
        <v xml:space="preserve">Ondersteunend proces_Financieel beheer_Beheer inkomende toelagen en subsidies_Beheren van inkomende toelagen en subsidies </v>
      </c>
      <c r="L316" s="109" t="str">
        <f>INDEX('4b. Resultaat stap 2'!E:E,MATCH($J316,'4b. Resultaat stap 2'!R:R,0))</f>
        <v>Kritiek</v>
      </c>
      <c r="M316" s="109" t="str">
        <f>INDEX('4b. Resultaat stap 2'!$F:$F,MATCH(J316,'4b. Resultaat stap 2'!$R:$R,0))</f>
        <v>Belangrijk voor het beheer van subsidies, met zeer ernstige financiële gevolgen bij problemen.</v>
      </c>
      <c r="N316" s="109" t="str">
        <f>INDEX('4b. Resultaat stap 2'!G:G,MATCH($J316,'4b. Resultaat stap 2'!R:R,0))</f>
        <v>Groot</v>
      </c>
      <c r="O316" s="109" t="str">
        <f>INDEX('4b. Resultaat stap 2'!H:H,MATCH($J316,'4b. Resultaat stap 2'!R:R,0))</f>
        <v>De onbeschikbaarheid, lekkage of aanpassing van informatie heeft een ernstige impact op de reputatie van het lokaal bestuur. Dit zal enkele dagen een negatieve berichtgeving in de pers met zich meebrengen.</v>
      </c>
      <c r="P316" s="109" t="str">
        <f>INDEX('4b. Resultaat stap 2'!I:I,MATCH($J316,'4b. Resultaat stap 2'!R:R,0))</f>
        <v>Groot</v>
      </c>
      <c r="Q316" s="109" t="str">
        <f>INDEX('4b. Resultaat stap 2'!J:J,MATCH($J316,'4b. Resultaat stap 2'!R:R,0))</f>
        <v>De onbeschikbaarheid, lekkage of aanpassing van informatie kan leiden tot ernstige juridische gevolgen zoals boetes.</v>
      </c>
      <c r="R316" s="109" t="str">
        <f>INDEX('4b. Resultaat stap 2'!K:K,MATCH($J316,'4b. Resultaat stap 2'!R:R,0))</f>
        <v>Groot</v>
      </c>
      <c r="S316" s="109" t="str">
        <f>INDEX('4b. Resultaat stap 2'!L:L,MATCH($J316,'4b. Resultaat stap 2'!R:R,0))</f>
        <v>De onbeschikbaarheid, lekkage of aanpassing van informatie veroorzaakt een ernstige verstoring van de dienstverlening. Het proces kan maximaal 72 uur onbeschikbaar zijn zonder gevolgen voor de dienstverlening.</v>
      </c>
      <c r="T316" s="109" t="str">
        <f>INDEX('4b. Resultaat stap 2'!M:M,MATCH($J316,'4b. Resultaat stap 2'!R:R,0))</f>
        <v>Groot</v>
      </c>
      <c r="U316" s="109" t="str">
        <f>INDEX('4b. Resultaat stap 2'!N:N,MATCH($J316,'4b. Resultaat stap 2'!R:R,0))</f>
        <v>De onbeschikbaarheid of incorrectheid van informatie heeft een ernstige impact op het beheer van inkomende toelagen en subsidies, met maximum 75% van de gebruikers geïmpacteerd.</v>
      </c>
      <c r="V316" s="109" t="str">
        <f>INDEX('4b. Resultaat stap 2'!O:O,MATCH($J316,'4b. Resultaat stap 2'!R:R,0))</f>
        <v>Kritiek</v>
      </c>
      <c r="W316" s="109" t="str">
        <f>INDEX('4c. Resultaat stap 3'!G:G,MATCH($K316,'4c. Resultaat stap 3'!T:T,0))</f>
        <v>Kritiek</v>
      </c>
      <c r="X316" s="109" t="str">
        <f>INDEX('4c. Resultaat stap 3'!H:H,MATCH($K316,'4c. Resultaat stap 3'!T:T,0))</f>
        <v>Problemen met beschikbaarheid, betrouwbaarheid of integriteit van informatie kunnen leiden tot ernstige financiële gevolgen,  met financiële schade van meer dan 20% van de jaaromzet.</v>
      </c>
      <c r="Y316" s="109" t="str">
        <f>INDEX('4c. Resultaat stap 3'!I:I,MATCH($K316,'4c. Resultaat stap 3'!T:T,0))</f>
        <v>Groot</v>
      </c>
      <c r="Z316" s="109" t="str">
        <f>INDEX('4c. Resultaat stap 3'!J:J,MATCH($K316,'4c. Resultaat stap 3'!T:T,0))</f>
        <v xml:space="preserve">Problemen met beschikbaarheid, betrouwbaarheid of integriteit van informatie kunnen leiden tot ernstige reputatieschade, resulterend in enkele dagen negatieve berichtgeving. </v>
      </c>
      <c r="AA316" s="109" t="str">
        <f>INDEX('4c. Resultaat stap 3'!K:K,MATCH($K316,'4c. Resultaat stap 3'!T:T,0))</f>
        <v>Groot</v>
      </c>
      <c r="AB316" s="109" t="str">
        <f>INDEX('4c. Resultaat stap 3'!L:L,MATCH($K316,'4c. Resultaat stap 3'!T:T,0))</f>
        <v>De onbeschikbaarheid, lekkage of aanpassing van informatie kan leiden tot ernstige juridische gevolgen zoals boetes, gezien het belang van correcte informatie voor het beheren van inkomende subsidies en toelagen.</v>
      </c>
      <c r="AC316" s="109" t="str">
        <f>INDEX('4c. Resultaat stap 3'!M:M,MATCH($K316,'4c. Resultaat stap 3'!T:T,0))</f>
        <v>Groot</v>
      </c>
      <c r="AD316" s="109" t="str">
        <f>INDEX('4c. Resultaat stap 3'!N:N,MATCH($K316,'4c. Resultaat stap 3'!T:T,0))</f>
        <v>De onbeschikbaarheid, lekkage of aanpassing van informatie kan leiden tot ernstige verstoringen in het beheren van inkomende toelagen, wat directe negatieve gevolgen heeft voor de financiële stabiliteit en operationele continuïteit van de organisatie.</v>
      </c>
      <c r="AE316" s="109" t="str">
        <f>INDEX('4c. Resultaat stap 3'!O:O,MATCH($K316,'4c. Resultaat stap 3'!T:T,0))</f>
        <v>Groot</v>
      </c>
      <c r="AF316" s="109" t="str">
        <f>INDEX('4c. Resultaat stap 3'!P:P,MATCH($K316,'4c. Resultaat stap 3'!T:T,0))</f>
        <v>De onbeschikbaarheid, lekkage of aanpassing van informatie in dit proces kan leiden tot aanzienlijke verstoringen, waarbij max. 75% van de gebruikers wordt geïmpacteerd.</v>
      </c>
      <c r="AG316" s="109" t="str">
        <f>INDEX('4c. Resultaat stap 3'!Q:Q,MATCH($K316,'4c. Resultaat stap 3'!T:T,0))</f>
        <v>Kritiek</v>
      </c>
      <c r="AH316" s="109">
        <f t="shared" si="18"/>
        <v>1</v>
      </c>
      <c r="AI316" s="109" t="str">
        <f t="shared" si="19"/>
        <v>Kritiek</v>
      </c>
      <c r="AJ316" s="109" t="s">
        <v>200</v>
      </c>
      <c r="AK316" s="109" t="s">
        <v>2639</v>
      </c>
      <c r="AL316" s="109" t="s">
        <v>2250</v>
      </c>
      <c r="AM316" s="9" t="s">
        <v>2250</v>
      </c>
      <c r="AN316" s="9"/>
    </row>
    <row r="317" spans="1:40" ht="105" x14ac:dyDescent="0.25">
      <c r="A317" s="109" t="s">
        <v>85</v>
      </c>
      <c r="B317" s="109" t="s">
        <v>97</v>
      </c>
      <c r="C317" s="109" t="s">
        <v>100</v>
      </c>
      <c r="D317" s="109">
        <v>509</v>
      </c>
      <c r="E317" s="109" t="s">
        <v>513</v>
      </c>
      <c r="F317" s="109" t="s">
        <v>2615</v>
      </c>
      <c r="G317" s="79" t="s">
        <v>139</v>
      </c>
      <c r="H317" s="110" t="str">
        <f>INDEX('4a. Resultaat stap 1'!E:E,MATCH($J317,'4a. Resultaat stap 1'!I:I,0))</f>
        <v>Nee</v>
      </c>
      <c r="I317" s="110" t="e">
        <f>INDEX(Datavalidatie!$L$2:$L$28,MATCH(Table325[[#This Row],[CATEGORIE_DOMEIN_GROEP]],Datavalidatie!$K$2:$K$28,0))</f>
        <v>#N/A</v>
      </c>
      <c r="J317" s="110" t="str">
        <f t="shared" si="16"/>
        <v>Ondersteunend proces_Financieel beheer_Beheer subsidies en premies aan verzelfstandigde entiteiten</v>
      </c>
      <c r="K317" s="110" t="str">
        <f t="shared" si="17"/>
        <v>Ondersteunend proces_Financieel beheer_Beheer subsidies en premies aan verzelfstandigde entiteiten_Beheren van subsidies en premies aan  verzelfstandigde/verbonden  entiteiten</v>
      </c>
      <c r="L317" s="109" t="str">
        <f>INDEX('4b. Resultaat stap 2'!E:E,MATCH($J317,'4b. Resultaat stap 2'!R:R,0))</f>
        <v>Groot</v>
      </c>
      <c r="M317" s="109" t="str">
        <f>INDEX('4b. Resultaat stap 2'!$F:$F,MATCH(J317,'4b. Resultaat stap 2'!$R:$R,0))</f>
        <v>Belangrijk voor het beheer van subsidies, met ernstige financiële gevolgen bij problemen.</v>
      </c>
      <c r="N317" s="109" t="str">
        <f>INDEX('4b. Resultaat stap 2'!G:G,MATCH($J317,'4b. Resultaat stap 2'!R:R,0))</f>
        <v>Groot</v>
      </c>
      <c r="O317" s="109" t="str">
        <f>INDEX('4b. Resultaat stap 2'!H:H,MATCH($J317,'4b. Resultaat stap 2'!R:R,0))</f>
        <v>De onbeschikbaarheid, lekkage of aanpassing van informatie heeft een ernstige impact op de reputatie van het lokaal bestuur. Dit zal enkele dagen een negatieve berichtgeving in de pers met zich meebrengen.</v>
      </c>
      <c r="P317" s="109" t="str">
        <f>INDEX('4b. Resultaat stap 2'!I:I,MATCH($J317,'4b. Resultaat stap 2'!R:R,0))</f>
        <v>Groot</v>
      </c>
      <c r="Q317" s="109" t="str">
        <f>INDEX('4b. Resultaat stap 2'!J:J,MATCH($J317,'4b. Resultaat stap 2'!R:R,0))</f>
        <v>De onbeschikbaarheid, lekkage of aanpassing van informatie kan leiden tot ernstige juridische gevolgen zoals boetes.</v>
      </c>
      <c r="R317" s="109" t="str">
        <f>INDEX('4b. Resultaat stap 2'!K:K,MATCH($J317,'4b. Resultaat stap 2'!R:R,0))</f>
        <v>Groot</v>
      </c>
      <c r="S317" s="109" t="str">
        <f>INDEX('4b. Resultaat stap 2'!L:L,MATCH($J317,'4b. Resultaat stap 2'!R:R,0))</f>
        <v>De onbeschikbaarheid, lekkage of aanpassing van informatie veroorzaakt een ernstige verstoring van de dienstverlening. Het proces kan maximaal 72 uur onbeschikbaar zijn zonder gevolgen voor de dienstverlening.</v>
      </c>
      <c r="T317" s="109" t="str">
        <f>INDEX('4b. Resultaat stap 2'!M:M,MATCH($J317,'4b. Resultaat stap 2'!R:R,0))</f>
        <v>Groot</v>
      </c>
      <c r="U317" s="109" t="str">
        <f>INDEX('4b. Resultaat stap 2'!N:N,MATCH($J317,'4b. Resultaat stap 2'!R:R,0))</f>
        <v>De onbeschikbaarheid of incorrectheid van informatie heeft een ernstige impact op het beheer van subsidies en premies aan verzelfstandigde entiteiten, met maximum 75% van de gebruikers geïmpacteerd.</v>
      </c>
      <c r="V317" s="109" t="str">
        <f>INDEX('4b. Resultaat stap 2'!O:O,MATCH($J317,'4b. Resultaat stap 2'!R:R,0))</f>
        <v>Groot</v>
      </c>
      <c r="W317" s="109" t="e">
        <f>INDEX('4c. Resultaat stap 3'!G:G,MATCH($K317,'4c. Resultaat stap 3'!T:T,0))</f>
        <v>#N/A</v>
      </c>
      <c r="X317" s="109" t="e">
        <f>INDEX('4c. Resultaat stap 3'!H:H,MATCH($K317,'4c. Resultaat stap 3'!T:T,0))</f>
        <v>#N/A</v>
      </c>
      <c r="Y317" s="109" t="e">
        <f>INDEX('4c. Resultaat stap 3'!I:I,MATCH($K317,'4c. Resultaat stap 3'!T:T,0))</f>
        <v>#N/A</v>
      </c>
      <c r="Z317" s="109" t="e">
        <f>INDEX('4c. Resultaat stap 3'!J:J,MATCH($K317,'4c. Resultaat stap 3'!T:T,0))</f>
        <v>#N/A</v>
      </c>
      <c r="AA317" s="109" t="e">
        <f>INDEX('4c. Resultaat stap 3'!K:K,MATCH($K317,'4c. Resultaat stap 3'!T:T,0))</f>
        <v>#N/A</v>
      </c>
      <c r="AB317" s="109" t="e">
        <f>INDEX('4c. Resultaat stap 3'!L:L,MATCH($K317,'4c. Resultaat stap 3'!T:T,0))</f>
        <v>#N/A</v>
      </c>
      <c r="AC317" s="109" t="e">
        <f>INDEX('4c. Resultaat stap 3'!M:M,MATCH($K317,'4c. Resultaat stap 3'!T:T,0))</f>
        <v>#N/A</v>
      </c>
      <c r="AD317" s="109" t="e">
        <f>INDEX('4c. Resultaat stap 3'!N:N,MATCH($K317,'4c. Resultaat stap 3'!T:T,0))</f>
        <v>#N/A</v>
      </c>
      <c r="AE317" s="109" t="e">
        <f>INDEX('4c. Resultaat stap 3'!O:O,MATCH($K317,'4c. Resultaat stap 3'!T:T,0))</f>
        <v>#N/A</v>
      </c>
      <c r="AF317" s="109" t="e">
        <f>INDEX('4c. Resultaat stap 3'!P:P,MATCH($K317,'4c. Resultaat stap 3'!T:T,0))</f>
        <v>#N/A</v>
      </c>
      <c r="AG317" s="109" t="e">
        <f>INDEX('4c. Resultaat stap 3'!Q:Q,MATCH($K317,'4c. Resultaat stap 3'!T:T,0))</f>
        <v>#N/A</v>
      </c>
      <c r="AH317" s="109">
        <f t="shared" si="18"/>
        <v>0</v>
      </c>
      <c r="AI317" s="109" t="str">
        <f t="shared" si="19"/>
        <v>Niet kritiek</v>
      </c>
      <c r="AJ317" s="109" t="s">
        <v>198</v>
      </c>
      <c r="AK317" s="109"/>
      <c r="AL317" s="109" t="s">
        <v>2250</v>
      </c>
      <c r="AM317" s="9" t="s">
        <v>2250</v>
      </c>
      <c r="AN317" s="9"/>
    </row>
    <row r="318" spans="1:40" ht="105" x14ac:dyDescent="0.25">
      <c r="A318" s="109" t="s">
        <v>85</v>
      </c>
      <c r="B318" s="109" t="s">
        <v>97</v>
      </c>
      <c r="C318" s="109" t="s">
        <v>101</v>
      </c>
      <c r="D318" s="109">
        <v>528</v>
      </c>
      <c r="E318" s="109" t="s">
        <v>555</v>
      </c>
      <c r="F318" s="109" t="s">
        <v>2615</v>
      </c>
      <c r="G318" s="79" t="s">
        <v>139</v>
      </c>
      <c r="H318" s="110" t="str">
        <f>INDEX('4a. Resultaat stap 1'!E:E,MATCH($J318,'4a. Resultaat stap 1'!I:I,0))</f>
        <v>Nee</v>
      </c>
      <c r="I318" s="110" t="e">
        <f>INDEX(Datavalidatie!$L$2:$L$28,MATCH(Table325[[#This Row],[CATEGORIE_DOMEIN_GROEP]],Datavalidatie!$K$2:$K$28,0))</f>
        <v>#N/A</v>
      </c>
      <c r="J318" s="110" t="str">
        <f t="shared" si="16"/>
        <v>Ondersteunend proces_Financieel beheer_BTW-beheer</v>
      </c>
      <c r="K318" s="110" t="str">
        <f t="shared" si="17"/>
        <v>Ondersteunend proces_Financieel beheer_BTW-beheer_Uitvoeren van BTW-facturatie</v>
      </c>
      <c r="L318" s="109" t="str">
        <f>INDEX('4b. Resultaat stap 2'!E:E,MATCH($J318,'4b. Resultaat stap 2'!R:R,0))</f>
        <v>Groot</v>
      </c>
      <c r="M318" s="109" t="str">
        <f>INDEX('4b. Resultaat stap 2'!$F:$F,MATCH(J318,'4b. Resultaat stap 2'!$R:$R,0))</f>
        <v>Directe impact op belastingbeheer, met ernstige financiële gevolgen bij problemen.</v>
      </c>
      <c r="N318" s="109" t="str">
        <f>INDEX('4b. Resultaat stap 2'!G:G,MATCH($J318,'4b. Resultaat stap 2'!R:R,0))</f>
        <v>Gemiddeld</v>
      </c>
      <c r="O318" s="109" t="str">
        <f>INDEX('4b. Resultaat stap 2'!H:H,MATCH($J318,'4b. Resultaat stap 2'!R:R,0))</f>
        <v>De onbeschikbaarheid, lekkage of aanpassing van informatie heeft een aanzienlijke impact op de reputatie van het lokaal bestuur. Dit zal éénmalige negatieve berichtgeving in de pers met zich meebrengen.</v>
      </c>
      <c r="P318" s="109" t="str">
        <f>INDEX('4b. Resultaat stap 2'!I:I,MATCH($J318,'4b. Resultaat stap 2'!R:R,0))</f>
        <v>Groot</v>
      </c>
      <c r="Q318" s="109" t="str">
        <f>INDEX('4b. Resultaat stap 2'!J:J,MATCH($J318,'4b. Resultaat stap 2'!R:R,0))</f>
        <v>De onbeschikbaarheid, lekkage of aanpassing van informatie kan leiden tot ernstige juridische gevolgen zoals boetes.</v>
      </c>
      <c r="R318" s="109" t="str">
        <f>INDEX('4b. Resultaat stap 2'!K:K,MATCH($J318,'4b. Resultaat stap 2'!R:R,0))</f>
        <v>Laag</v>
      </c>
      <c r="S318" s="109" t="str">
        <f>INDEX('4b. Resultaat stap 2'!L:L,MATCH($J318,'4b. Resultaat stap 2'!R:R,0))</f>
        <v>De onbeschikbaarheid, lekkage of aanpassing van informatie veroorzaakt een beperkte verstoring van de dienstverlening. Het proces kan maximaal één maand onbeschikbaar zijn zonder gevolgen voor de dienstverlening.</v>
      </c>
      <c r="T318" s="109" t="str">
        <f>INDEX('4b. Resultaat stap 2'!M:M,MATCH($J318,'4b. Resultaat stap 2'!R:R,0))</f>
        <v>Gemiddeld</v>
      </c>
      <c r="U318" s="109" t="str">
        <f>INDEX('4b. Resultaat stap 2'!N:N,MATCH($J318,'4b. Resultaat stap 2'!R:R,0))</f>
        <v>De onbeschikbaarheid of incorrectheid van informatie heeft een aanzienlijke impact op het BTW-beheer, met een maximum 50% van de gebruikers geïmpacteerd.</v>
      </c>
      <c r="V318" s="109" t="str">
        <f>INDEX('4b. Resultaat stap 2'!O:O,MATCH($J318,'4b. Resultaat stap 2'!R:R,0))</f>
        <v>Groot</v>
      </c>
      <c r="W318" s="109" t="e">
        <f>INDEX('4c. Resultaat stap 3'!G:G,MATCH($K318,'4c. Resultaat stap 3'!T:T,0))</f>
        <v>#N/A</v>
      </c>
      <c r="X318" s="109" t="e">
        <f>INDEX('4c. Resultaat stap 3'!H:H,MATCH($K318,'4c. Resultaat stap 3'!T:T,0))</f>
        <v>#N/A</v>
      </c>
      <c r="Y318" s="109" t="e">
        <f>INDEX('4c. Resultaat stap 3'!I:I,MATCH($K318,'4c. Resultaat stap 3'!T:T,0))</f>
        <v>#N/A</v>
      </c>
      <c r="Z318" s="109" t="e">
        <f>INDEX('4c. Resultaat stap 3'!J:J,MATCH($K318,'4c. Resultaat stap 3'!T:T,0))</f>
        <v>#N/A</v>
      </c>
      <c r="AA318" s="109" t="e">
        <f>INDEX('4c. Resultaat stap 3'!K:K,MATCH($K318,'4c. Resultaat stap 3'!T:T,0))</f>
        <v>#N/A</v>
      </c>
      <c r="AB318" s="109" t="e">
        <f>INDEX('4c. Resultaat stap 3'!L:L,MATCH($K318,'4c. Resultaat stap 3'!T:T,0))</f>
        <v>#N/A</v>
      </c>
      <c r="AC318" s="109" t="e">
        <f>INDEX('4c. Resultaat stap 3'!M:M,MATCH($K318,'4c. Resultaat stap 3'!T:T,0))</f>
        <v>#N/A</v>
      </c>
      <c r="AD318" s="109" t="e">
        <f>INDEX('4c. Resultaat stap 3'!N:N,MATCH($K318,'4c. Resultaat stap 3'!T:T,0))</f>
        <v>#N/A</v>
      </c>
      <c r="AE318" s="109" t="e">
        <f>INDEX('4c. Resultaat stap 3'!O:O,MATCH($K318,'4c. Resultaat stap 3'!T:T,0))</f>
        <v>#N/A</v>
      </c>
      <c r="AF318" s="109" t="e">
        <f>INDEX('4c. Resultaat stap 3'!P:P,MATCH($K318,'4c. Resultaat stap 3'!T:T,0))</f>
        <v>#N/A</v>
      </c>
      <c r="AG318" s="109" t="e">
        <f>INDEX('4c. Resultaat stap 3'!Q:Q,MATCH($K318,'4c. Resultaat stap 3'!T:T,0))</f>
        <v>#N/A</v>
      </c>
      <c r="AH318" s="109">
        <f t="shared" si="18"/>
        <v>0</v>
      </c>
      <c r="AI318" s="109" t="str">
        <f t="shared" si="19"/>
        <v>Niet kritiek</v>
      </c>
      <c r="AJ318" s="109" t="s">
        <v>198</v>
      </c>
      <c r="AK318" s="109"/>
      <c r="AL318" s="109" t="s">
        <v>2250</v>
      </c>
      <c r="AM318" s="9" t="s">
        <v>2252</v>
      </c>
      <c r="AN318" s="9" t="s">
        <v>2619</v>
      </c>
    </row>
    <row r="319" spans="1:40" ht="105" x14ac:dyDescent="0.25">
      <c r="A319" s="109" t="s">
        <v>85</v>
      </c>
      <c r="B319" s="109" t="s">
        <v>97</v>
      </c>
      <c r="C319" s="109" t="s">
        <v>102</v>
      </c>
      <c r="D319" s="109">
        <v>505</v>
      </c>
      <c r="E319" s="109" t="s">
        <v>592</v>
      </c>
      <c r="F319" s="109" t="s">
        <v>2615</v>
      </c>
      <c r="G319" s="79" t="s">
        <v>139</v>
      </c>
      <c r="H319" s="110" t="str">
        <f>INDEX('4a. Resultaat stap 1'!E:E,MATCH($J319,'4a. Resultaat stap 1'!I:I,0))</f>
        <v>Nee</v>
      </c>
      <c r="I319" s="110" t="e">
        <f>INDEX(Datavalidatie!$L$2:$L$28,MATCH(Table325[[#This Row],[CATEGORIE_DOMEIN_GROEP]],Datavalidatie!$K$2:$K$28,0))</f>
        <v>#N/A</v>
      </c>
      <c r="J319" s="110" t="str">
        <f t="shared" si="16"/>
        <v>Ondersteunend proces_Financieel beheer_Delegatie op vlak van financiën</v>
      </c>
      <c r="K319" s="110" t="str">
        <f t="shared" si="17"/>
        <v>Ondersteunend proces_Financieel beheer_Delegatie op vlak van financiën_Opvolgen delegatie en financiële verantwoordelijkheden</v>
      </c>
      <c r="L319" s="109" t="str">
        <f>INDEX('4b. Resultaat stap 2'!E:E,MATCH($J319,'4b. Resultaat stap 2'!R:R,0))</f>
        <v>Groot</v>
      </c>
      <c r="M319" s="109" t="str">
        <f>INDEX('4b. Resultaat stap 2'!$F:$F,MATCH(J319,'4b. Resultaat stap 2'!$R:$R,0))</f>
        <v>Directe impact op financiële delegatie, met ernstige financiële gevolgen bij problemen.</v>
      </c>
      <c r="N319" s="109" t="str">
        <f>INDEX('4b. Resultaat stap 2'!G:G,MATCH($J319,'4b. Resultaat stap 2'!R:R,0))</f>
        <v>Groot</v>
      </c>
      <c r="O319" s="109" t="str">
        <f>INDEX('4b. Resultaat stap 2'!H:H,MATCH($J319,'4b. Resultaat stap 2'!R:R,0))</f>
        <v>De onbeschikbaarheid, lekkage of aanpassing van informatie heeft een ernstige impact op de reputatie van het lokaal bestuur. Dit zal enkele dagen een negatieve berichtgeving in de pers met zich meebrengen.</v>
      </c>
      <c r="P319" s="109" t="str">
        <f>INDEX('4b. Resultaat stap 2'!I:I,MATCH($J319,'4b. Resultaat stap 2'!R:R,0))</f>
        <v>Groot</v>
      </c>
      <c r="Q319" s="109" t="str">
        <f>INDEX('4b. Resultaat stap 2'!J:J,MATCH($J319,'4b. Resultaat stap 2'!R:R,0))</f>
        <v>De onbeschikbaarheid, lekkage of aanpassing van informatie kan leiden tot ernstige juridische gevolgen zoals boetes.</v>
      </c>
      <c r="R319" s="109" t="str">
        <f>INDEX('4b. Resultaat stap 2'!K:K,MATCH($J319,'4b. Resultaat stap 2'!R:R,0))</f>
        <v>Groot</v>
      </c>
      <c r="S319" s="109" t="str">
        <f>INDEX('4b. Resultaat stap 2'!L:L,MATCH($J319,'4b. Resultaat stap 2'!R:R,0))</f>
        <v>De onbeschikbaarheid, lekkage of aanpassing van informatie veroorzaakt een ernstige verstoring van de dienstverlening. Het proces kan maximaal 72 uur onbeschikbaar zijn zonder gevolgen voor de dienstverlening.</v>
      </c>
      <c r="T319" s="109" t="str">
        <f>INDEX('4b. Resultaat stap 2'!M:M,MATCH($J319,'4b. Resultaat stap 2'!R:R,0))</f>
        <v>Groot</v>
      </c>
      <c r="U319" s="109" t="str">
        <f>INDEX('4b. Resultaat stap 2'!N:N,MATCH($J319,'4b. Resultaat stap 2'!R:R,0))</f>
        <v>De onbeschikbaarheid of incorrectheid van informatie heeft een ernstige impact op de financiële delegatie, met maximum 75% van de gebruikers geïmpacteerd.</v>
      </c>
      <c r="V319" s="109" t="str">
        <f>INDEX('4b. Resultaat stap 2'!O:O,MATCH($J319,'4b. Resultaat stap 2'!R:R,0))</f>
        <v>Groot</v>
      </c>
      <c r="W319" s="109" t="e">
        <f>INDEX('4c. Resultaat stap 3'!G:G,MATCH($K319,'4c. Resultaat stap 3'!T:T,0))</f>
        <v>#N/A</v>
      </c>
      <c r="X319" s="109" t="e">
        <f>INDEX('4c. Resultaat stap 3'!H:H,MATCH($K319,'4c. Resultaat stap 3'!T:T,0))</f>
        <v>#N/A</v>
      </c>
      <c r="Y319" s="109" t="e">
        <f>INDEX('4c. Resultaat stap 3'!I:I,MATCH($K319,'4c. Resultaat stap 3'!T:T,0))</f>
        <v>#N/A</v>
      </c>
      <c r="Z319" s="109" t="e">
        <f>INDEX('4c. Resultaat stap 3'!J:J,MATCH($K319,'4c. Resultaat stap 3'!T:T,0))</f>
        <v>#N/A</v>
      </c>
      <c r="AA319" s="109" t="e">
        <f>INDEX('4c. Resultaat stap 3'!K:K,MATCH($K319,'4c. Resultaat stap 3'!T:T,0))</f>
        <v>#N/A</v>
      </c>
      <c r="AB319" s="109" t="e">
        <f>INDEX('4c. Resultaat stap 3'!L:L,MATCH($K319,'4c. Resultaat stap 3'!T:T,0))</f>
        <v>#N/A</v>
      </c>
      <c r="AC319" s="109" t="e">
        <f>INDEX('4c. Resultaat stap 3'!M:M,MATCH($K319,'4c. Resultaat stap 3'!T:T,0))</f>
        <v>#N/A</v>
      </c>
      <c r="AD319" s="109" t="e">
        <f>INDEX('4c. Resultaat stap 3'!N:N,MATCH($K319,'4c. Resultaat stap 3'!T:T,0))</f>
        <v>#N/A</v>
      </c>
      <c r="AE319" s="109" t="e">
        <f>INDEX('4c. Resultaat stap 3'!O:O,MATCH($K319,'4c. Resultaat stap 3'!T:T,0))</f>
        <v>#N/A</v>
      </c>
      <c r="AF319" s="109" t="e">
        <f>INDEX('4c. Resultaat stap 3'!P:P,MATCH($K319,'4c. Resultaat stap 3'!T:T,0))</f>
        <v>#N/A</v>
      </c>
      <c r="AG319" s="109" t="e">
        <f>INDEX('4c. Resultaat stap 3'!Q:Q,MATCH($K319,'4c. Resultaat stap 3'!T:T,0))</f>
        <v>#N/A</v>
      </c>
      <c r="AH319" s="109">
        <f t="shared" si="18"/>
        <v>0</v>
      </c>
      <c r="AI319" s="109" t="str">
        <f t="shared" si="19"/>
        <v>Niet kritiek</v>
      </c>
      <c r="AJ319" s="109" t="s">
        <v>198</v>
      </c>
      <c r="AK319" s="109"/>
      <c r="AL319" s="109" t="s">
        <v>2250</v>
      </c>
      <c r="AM319" s="9" t="s">
        <v>2252</v>
      </c>
      <c r="AN319" s="9"/>
    </row>
    <row r="320" spans="1:40" ht="195" x14ac:dyDescent="0.25">
      <c r="A320" s="109" t="s">
        <v>85</v>
      </c>
      <c r="B320" s="109" t="s">
        <v>97</v>
      </c>
      <c r="C320" s="109" t="s">
        <v>104</v>
      </c>
      <c r="D320" s="109">
        <v>731</v>
      </c>
      <c r="E320" s="109" t="s">
        <v>653</v>
      </c>
      <c r="F320" s="109" t="s">
        <v>2615</v>
      </c>
      <c r="G320" s="79" t="s">
        <v>141</v>
      </c>
      <c r="H320" s="110" t="str">
        <f>INDEX('4a. Resultaat stap 1'!E:E,MATCH($J320,'4a. Resultaat stap 1'!I:I,0))</f>
        <v>Nee</v>
      </c>
      <c r="I320" s="110" t="e">
        <f>INDEX(Datavalidatie!$L$2:$L$28,MATCH(Table325[[#This Row],[CATEGORIE_DOMEIN_GROEP]],Datavalidatie!$K$2:$K$28,0))</f>
        <v>#N/A</v>
      </c>
      <c r="J320" s="110" t="str">
        <f t="shared" si="16"/>
        <v>Ondersteunend proces_Financieel beheer_Financiële monitoring/beheersopvolging</v>
      </c>
      <c r="K320" s="110" t="str">
        <f t="shared" si="17"/>
        <v>Ondersteunend proces_Financieel beheer_Financiële monitoring/beheersopvolging_Beheren van boekhouding van de inkomsten en uitgaven</v>
      </c>
      <c r="L320" s="109" t="str">
        <f>INDEX('4b. Resultaat stap 2'!E:E,MATCH($J320,'4b. Resultaat stap 2'!R:R,0))</f>
        <v>Kritiek</v>
      </c>
      <c r="M320" s="109" t="str">
        <f>INDEX('4b. Resultaat stap 2'!$F:$F,MATCH(J320,'4b. Resultaat stap 2'!$R:$R,0))</f>
        <v>Directe impact op financiële controle en opvolging, met zeer ernstige financiële gevolgen bij problemen.</v>
      </c>
      <c r="N320" s="109" t="str">
        <f>INDEX('4b. Resultaat stap 2'!G:G,MATCH($J320,'4b. Resultaat stap 2'!R:R,0))</f>
        <v>Groot</v>
      </c>
      <c r="O320" s="109" t="str">
        <f>INDEX('4b. Resultaat stap 2'!H:H,MATCH($J320,'4b. Resultaat stap 2'!R:R,0))</f>
        <v>De onbeschikbaarheid, lekkage of aanpassing van informatie heeft een ernstige impact op de reputatie van het lokaal bestuur. Dit zal enkele dagen een negatieve berichtgeving in de pers met zich meebrengen.</v>
      </c>
      <c r="P320" s="109" t="str">
        <f>INDEX('4b. Resultaat stap 2'!I:I,MATCH($J320,'4b. Resultaat stap 2'!R:R,0))</f>
        <v>Groot</v>
      </c>
      <c r="Q320" s="109" t="str">
        <f>INDEX('4b. Resultaat stap 2'!J:J,MATCH($J320,'4b. Resultaat stap 2'!R:R,0))</f>
        <v>De onbeschikbaarheid, lekkage of aanpassing van informatie kan leiden tot ernstige juridische gevolgen zoals boetes.</v>
      </c>
      <c r="R320" s="109" t="str">
        <f>INDEX('4b. Resultaat stap 2'!K:K,MATCH($J320,'4b. Resultaat stap 2'!R:R,0))</f>
        <v>Groot</v>
      </c>
      <c r="S320" s="109" t="str">
        <f>INDEX('4b. Resultaat stap 2'!L:L,MATCH($J320,'4b. Resultaat stap 2'!R:R,0))</f>
        <v>De onbeschikbaarheid, lekkage of aanpassing van informatie veroorzaakt een ernstige verstoring van de dienstverlening. Het proces kan maximaal 72 uur onbeschikbaar zijn zonder gevolgen voor de dienstverlening.</v>
      </c>
      <c r="T320" s="109" t="str">
        <f>INDEX('4b. Resultaat stap 2'!M:M,MATCH($J320,'4b. Resultaat stap 2'!R:R,0))</f>
        <v>Kritiek</v>
      </c>
      <c r="U320" s="109" t="str">
        <f>INDEX('4b. Resultaat stap 2'!N:N,MATCH($J320,'4b. Resultaat stap 2'!R:R,0))</f>
        <v>De onbeschikbaarheid of incorrectheid van informatie heeft een zeer ernstige impact op de financiële monitoring, met een compensatie voor gebruikers onmogelijk en meer dan 75% van de gebruikers geïmpacteerd.</v>
      </c>
      <c r="V320" s="109" t="str">
        <f>INDEX('4b. Resultaat stap 2'!O:O,MATCH($J320,'4b. Resultaat stap 2'!R:R,0))</f>
        <v>Kritiek</v>
      </c>
      <c r="W320" s="109" t="str">
        <f>INDEX('4c. Resultaat stap 3'!G:G,MATCH($K320,'4c. Resultaat stap 3'!T:T,0))</f>
        <v>Kritiek</v>
      </c>
      <c r="X320" s="109" t="str">
        <f>INDEX('4c. Resultaat stap 3'!H:H,MATCH($K320,'4c. Resultaat stap 3'!T:T,0))</f>
        <v>Het beheren van de boekhouding van inkomsten en uitgaven is essentieel voor de financiële controle en stabiliteit van de gemeente. Problemen met beschikbaarheid, betrouwbaarheid of integriteit van informatie kunnen leiden tot zeer ernstige financiële gevolgen, zoals verlies van subsidies, juridische kosten en verlies van vertrouwen, met financiële schade van meer dan 20% van de jaaromzet.</v>
      </c>
      <c r="Y320" s="109" t="str">
        <f>INDEX('4c. Resultaat stap 3'!I:I,MATCH($K320,'4c. Resultaat stap 3'!T:T,0))</f>
        <v>Groot</v>
      </c>
      <c r="Z320" s="109" t="str">
        <f>INDEX('4c. Resultaat stap 3'!J:J,MATCH($K320,'4c. Resultaat stap 3'!T:T,0))</f>
        <v>Problemen met beschikbaarheid, betrouwbaarheid of integriteit van informatie kunnen leiden tot ernstige reputatieschade, resulterend in enkele dagen negatieve berichtgeving. Dit proces is cruciaal voor de transparantie en nauwkeurigheid van financiële rapportages en de financiële gezondheid van het lokaal bestuur.</v>
      </c>
      <c r="AA320" s="109" t="str">
        <f>INDEX('4c. Resultaat stap 3'!K:K,MATCH($K320,'4c. Resultaat stap 3'!T:T,0))</f>
        <v>Groot</v>
      </c>
      <c r="AB320" s="109" t="str">
        <f>INDEX('4c. Resultaat stap 3'!L:L,MATCH($K320,'4c. Resultaat stap 3'!T:T,0))</f>
        <v>De onbeschikbaarheid, lekkage of aanpassing van informatie kan leiden tot ernstige juridische gevolgen zoals boetes, gezien het belang van correcte informatie voor het beheren van de boekhouding van inkomsten en uitgaven en naleving van wettelijke vereisten.</v>
      </c>
      <c r="AC320" s="109" t="str">
        <f>INDEX('4c. Resultaat stap 3'!M:M,MATCH($K320,'4c. Resultaat stap 3'!T:T,0))</f>
        <v>Groot</v>
      </c>
      <c r="AD320" s="109" t="str">
        <f>INDEX('4c. Resultaat stap 3'!N:N,MATCH($K320,'4c. Resultaat stap 3'!T:T,0))</f>
        <v>De onbeschikbaarheid, lekkage of aanpassing van informatie kan leiden tot ernstige verstoringen in de boekhouding van inkomsten en uitgaven, wat directe negatieve gevolgen heeft voor de financiële stabiliteit en operationele continuïteit van de organisatie. Nauwkeurige boekhouding is essentieel voor het maken van strategische beslissingen en het naleven van wettelijke verplichtingen.</v>
      </c>
      <c r="AE320" s="109" t="str">
        <f>INDEX('4c. Resultaat stap 3'!O:O,MATCH($K320,'4c. Resultaat stap 3'!T:T,0))</f>
        <v>Kritiek</v>
      </c>
      <c r="AF320" s="109" t="str">
        <f>INDEX('4c. Resultaat stap 3'!P:P,MATCH($K320,'4c. Resultaat stap 3'!T:T,0))</f>
        <v>De onbeschikbaarheid, lekkage of aanpassing van informatie in dit proces kan leiden tot zeer ernstige verstoringen in de financiële administratie, waarbij meer dan 75% van de gebruikers (organisaties) wordt geïmpacteerd. Een compensatie voor gebruikers is onmogelijk.</v>
      </c>
      <c r="AG320" s="109" t="str">
        <f>INDEX('4c. Resultaat stap 3'!Q:Q,MATCH($K320,'4c. Resultaat stap 3'!T:T,0))</f>
        <v>Kritiek</v>
      </c>
      <c r="AH320" s="109">
        <f t="shared" si="18"/>
        <v>2</v>
      </c>
      <c r="AI320" s="109" t="str">
        <f t="shared" si="19"/>
        <v>Kritiek</v>
      </c>
      <c r="AJ320" s="109" t="s">
        <v>198</v>
      </c>
      <c r="AK320" s="109"/>
      <c r="AL320" s="109" t="s">
        <v>2250</v>
      </c>
      <c r="AM320" s="9" t="s">
        <v>2250</v>
      </c>
      <c r="AN320" s="9"/>
    </row>
    <row r="321" spans="1:40" ht="150" x14ac:dyDescent="0.25">
      <c r="A321" s="109" t="s">
        <v>85</v>
      </c>
      <c r="B321" s="109" t="s">
        <v>97</v>
      </c>
      <c r="C321" s="109" t="s">
        <v>105</v>
      </c>
      <c r="D321" s="109">
        <v>522</v>
      </c>
      <c r="E321" s="109" t="s">
        <v>655</v>
      </c>
      <c r="F321" s="109" t="s">
        <v>2615</v>
      </c>
      <c r="G321" s="79" t="s">
        <v>139</v>
      </c>
      <c r="H321" s="110" t="str">
        <f>INDEX('4a. Resultaat stap 1'!E:E,MATCH($J321,'4a. Resultaat stap 1'!I:I,0))</f>
        <v>Nee</v>
      </c>
      <c r="I321" s="110" t="e">
        <f>INDEX(Datavalidatie!$L$2:$L$28,MATCH(Table325[[#This Row],[CATEGORIE_DOMEIN_GROEP]],Datavalidatie!$K$2:$K$28,0))</f>
        <v>#N/A</v>
      </c>
      <c r="J321" s="110" t="str">
        <f t="shared" si="16"/>
        <v>Ondersteunend proces_Financieel beheer_Financiële rapportering</v>
      </c>
      <c r="K321" s="110" t="str">
        <f t="shared" si="17"/>
        <v>Ondersteunend proces_Financieel beheer_Financiële rapportering_Nakomen van periodieke rapportering</v>
      </c>
      <c r="L321" s="109" t="str">
        <f>INDEX('4b. Resultaat stap 2'!E:E,MATCH($J321,'4b. Resultaat stap 2'!R:R,0))</f>
        <v>Kritiek</v>
      </c>
      <c r="M321" s="109" t="str">
        <f>INDEX('4b. Resultaat stap 2'!$F:$F,MATCH(J321,'4b. Resultaat stap 2'!$R:$R,0))</f>
        <v>Directe impact op financiële controle en opvolging, met zeer ernstige financiële gevolgen bij problemen.</v>
      </c>
      <c r="N321" s="109" t="str">
        <f>INDEX('4b. Resultaat stap 2'!G:G,MATCH($J321,'4b. Resultaat stap 2'!R:R,0))</f>
        <v>Groot</v>
      </c>
      <c r="O321" s="109" t="str">
        <f>INDEX('4b. Resultaat stap 2'!H:H,MATCH($J321,'4b. Resultaat stap 2'!R:R,0))</f>
        <v>De onbeschikbaarheid, lekkage of aanpassing van informatie heeft een ernstige impact op de reputatie van het lokaal bestuur. Dit zal enkele dagen een negatieve berichtgeving in de pers met zich meebrengen.</v>
      </c>
      <c r="P321" s="109" t="str">
        <f>INDEX('4b. Resultaat stap 2'!I:I,MATCH($J321,'4b. Resultaat stap 2'!R:R,0))</f>
        <v>Groot</v>
      </c>
      <c r="Q321" s="109" t="str">
        <f>INDEX('4b. Resultaat stap 2'!J:J,MATCH($J321,'4b. Resultaat stap 2'!R:R,0))</f>
        <v>De onbeschikbaarheid, lekkage of aanpassing van informatie kan leiden tot ernstige juridische gevolgen zoals boetes.</v>
      </c>
      <c r="R321" s="109" t="str">
        <f>INDEX('4b. Resultaat stap 2'!K:K,MATCH($J321,'4b. Resultaat stap 2'!R:R,0))</f>
        <v>Groot</v>
      </c>
      <c r="S321" s="109" t="str">
        <f>INDEX('4b. Resultaat stap 2'!L:L,MATCH($J321,'4b. Resultaat stap 2'!R:R,0))</f>
        <v>De onbeschikbaarheid, lekkage of aanpassing van informatie veroorzaakt een ernstige verstoring van de dienstverlening. Het proces kan maximaal 72 uur onbeschikbaar zijn zonder gevolgen voor de dienstverlening.</v>
      </c>
      <c r="T321" s="109" t="str">
        <f>INDEX('4b. Resultaat stap 2'!M:M,MATCH($J321,'4b. Resultaat stap 2'!R:R,0))</f>
        <v>Kritiek</v>
      </c>
      <c r="U321" s="109" t="str">
        <f>INDEX('4b. Resultaat stap 2'!N:N,MATCH($J321,'4b. Resultaat stap 2'!R:R,0))</f>
        <v>De onbeschikbaarheid of incorrectheid van informatie heeft een zeer ernstige impact op de financiële monitoring, met een compensatie voor gebruikers onmogelijk en meer dan 75% van de gebruikers geïmpacteerd.</v>
      </c>
      <c r="V321" s="109" t="str">
        <f>INDEX('4b. Resultaat stap 2'!O:O,MATCH($J321,'4b. Resultaat stap 2'!R:R,0))</f>
        <v>Kritiek</v>
      </c>
      <c r="W321" s="109" t="str">
        <f>INDEX('4c. Resultaat stap 3'!G:G,MATCH($K321,'4c. Resultaat stap 3'!T:T,0))</f>
        <v>Laag</v>
      </c>
      <c r="X321" s="109" t="str">
        <f>INDEX('4c. Resultaat stap 3'!H:H,MATCH($K321,'4c. Resultaat stap 3'!T:T,0))</f>
        <v>Hoewel periodieke rapportering belangrijk is, heeft het minder directe impact op de financiële stabiliteit dan jaarrekening en afsluitingen. Fouten of onbeschikbaarheid kunnen beperkte financiële gevolgen hebben, zoals vertragingen in besluitvorming, wat kan oplopen tot 5-10% van de jaaromzet.</v>
      </c>
      <c r="Y321" s="109" t="str">
        <f>INDEX('4c. Resultaat stap 3'!I:I,MATCH($K321,'4c. Resultaat stap 3'!T:T,0))</f>
        <v>Gemiddeld</v>
      </c>
      <c r="Z321" s="109" t="str">
        <f>INDEX('4c. Resultaat stap 3'!J:J,MATCH($K321,'4c. Resultaat stap 3'!T:T,0))</f>
        <v>De onbeschikbaarheid, lekkage of aanpassing van deze informatie kan leiden tot éénmalige negatieve berichtgeving in de pers, omdat regelmatige rapportages belangrijk zijn voor de operationele transparantie.</v>
      </c>
      <c r="AA321" s="109" t="str">
        <f>INDEX('4c. Resultaat stap 3'!K:K,MATCH($K321,'4c. Resultaat stap 3'!T:T,0))</f>
        <v>Gemiddeld</v>
      </c>
      <c r="AB321" s="109" t="str">
        <f>INDEX('4c. Resultaat stap 3'!L:L,MATCH($K321,'4c. Resultaat stap 3'!T:T,0))</f>
        <v>De onbeschikbaarheid, lekkage of aanpassing van de informatie kan leiden tot aanzienlijke juridische gevolgen zoals een aanmaning, omdat periodieke rapporteringen minder zwaar wegen dan jaarlijkse rapporteringen, maar nog steeds belangrijk zijn voor juridische naleving.</v>
      </c>
      <c r="AC321" s="109" t="str">
        <f>INDEX('4c. Resultaat stap 3'!M:M,MATCH($K321,'4c. Resultaat stap 3'!T:T,0))</f>
        <v>Gemiddeld</v>
      </c>
      <c r="AD321" s="109" t="str">
        <f>INDEX('4c. Resultaat stap 3'!N:N,MATCH($K321,'4c. Resultaat stap 3'!T:T,0))</f>
        <v xml:space="preserve">	Periodieke rapportering is belangrijk voor het bijhouden van de financiële gezondheid van de organisatie. Onbeschikbaarheid of incorrecte informatie kan leiden tot aanzienlijke verstoringen in de financiële monitoring en rapportage, wat de werking van de organisatie kan beïnvloeden, maar niet direct tot ernstige verstoringen leidt.</v>
      </c>
      <c r="AE321" s="109" t="str">
        <f>INDEX('4c. Resultaat stap 3'!O:O,MATCH($K321,'4c. Resultaat stap 3'!T:T,0))</f>
        <v>Gemiddeld</v>
      </c>
      <c r="AF321" s="109" t="str">
        <f>INDEX('4c. Resultaat stap 3'!P:P,MATCH($K321,'4c. Resultaat stap 3'!T:T,0))</f>
        <v xml:space="preserve">	De onbeschikbaarheid, lekkage of aanpassing van de informatie kan aanzienlijke financiële schade veroorzaken voor gebruikers, aangezien periodieke rapporteringen nodig zijn voor regelmatige controle en evaluatie van de financiële situatie.</v>
      </c>
      <c r="AG321" s="109" t="str">
        <f>INDEX('4c. Resultaat stap 3'!Q:Q,MATCH($K321,'4c. Resultaat stap 3'!T:T,0))</f>
        <v>Gemiddeld</v>
      </c>
      <c r="AH321" s="109">
        <f t="shared" si="18"/>
        <v>0</v>
      </c>
      <c r="AI321" s="109" t="str">
        <f t="shared" si="19"/>
        <v>Niet kritiek</v>
      </c>
      <c r="AJ321" s="109" t="s">
        <v>198</v>
      </c>
      <c r="AK321" s="109"/>
      <c r="AL321" s="109" t="s">
        <v>2250</v>
      </c>
      <c r="AM321" s="9" t="s">
        <v>2250</v>
      </c>
      <c r="AN321" s="9"/>
    </row>
    <row r="322" spans="1:40" ht="135" x14ac:dyDescent="0.25">
      <c r="A322" s="109" t="s">
        <v>85</v>
      </c>
      <c r="B322" s="109" t="s">
        <v>97</v>
      </c>
      <c r="C322" s="109" t="s">
        <v>105</v>
      </c>
      <c r="D322" s="109">
        <v>523</v>
      </c>
      <c r="E322" s="109" t="s">
        <v>656</v>
      </c>
      <c r="F322" s="109" t="s">
        <v>2615</v>
      </c>
      <c r="G322" s="79" t="s">
        <v>139</v>
      </c>
      <c r="H322" s="110" t="str">
        <f>INDEX('4a. Resultaat stap 1'!E:E,MATCH($J322,'4a. Resultaat stap 1'!I:I,0))</f>
        <v>Nee</v>
      </c>
      <c r="I322" s="110" t="e">
        <f>INDEX(Datavalidatie!$L$2:$L$28,MATCH(Table325[[#This Row],[CATEGORIE_DOMEIN_GROEP]],Datavalidatie!$K$2:$K$28,0))</f>
        <v>#N/A</v>
      </c>
      <c r="J322" s="110" t="str">
        <f t="shared" si="16"/>
        <v>Ondersteunend proces_Financieel beheer_Financiële rapportering</v>
      </c>
      <c r="K322" s="110" t="str">
        <f t="shared" si="17"/>
        <v>Ondersteunend proces_Financieel beheer_Financiële rapportering_Nakomen van jaarlijkse rapportering (jaarrekening etc)</v>
      </c>
      <c r="L322" s="109" t="str">
        <f>INDEX('4b. Resultaat stap 2'!E:E,MATCH($J322,'4b. Resultaat stap 2'!R:R,0))</f>
        <v>Kritiek</v>
      </c>
      <c r="M322" s="109" t="str">
        <f>INDEX('4b. Resultaat stap 2'!$F:$F,MATCH(J322,'4b. Resultaat stap 2'!$R:$R,0))</f>
        <v>Directe impact op financiële controle en opvolging, met zeer ernstige financiële gevolgen bij problemen.</v>
      </c>
      <c r="N322" s="109" t="str">
        <f>INDEX('4b. Resultaat stap 2'!G:G,MATCH($J322,'4b. Resultaat stap 2'!R:R,0))</f>
        <v>Groot</v>
      </c>
      <c r="O322" s="109" t="str">
        <f>INDEX('4b. Resultaat stap 2'!H:H,MATCH($J322,'4b. Resultaat stap 2'!R:R,0))</f>
        <v>De onbeschikbaarheid, lekkage of aanpassing van informatie heeft een ernstige impact op de reputatie van het lokaal bestuur. Dit zal enkele dagen een negatieve berichtgeving in de pers met zich meebrengen.</v>
      </c>
      <c r="P322" s="109" t="str">
        <f>INDEX('4b. Resultaat stap 2'!I:I,MATCH($J322,'4b. Resultaat stap 2'!R:R,0))</f>
        <v>Groot</v>
      </c>
      <c r="Q322" s="109" t="str">
        <f>INDEX('4b. Resultaat stap 2'!J:J,MATCH($J322,'4b. Resultaat stap 2'!R:R,0))</f>
        <v>De onbeschikbaarheid, lekkage of aanpassing van informatie kan leiden tot ernstige juridische gevolgen zoals boetes.</v>
      </c>
      <c r="R322" s="109" t="str">
        <f>INDEX('4b. Resultaat stap 2'!K:K,MATCH($J322,'4b. Resultaat stap 2'!R:R,0))</f>
        <v>Groot</v>
      </c>
      <c r="S322" s="109" t="str">
        <f>INDEX('4b. Resultaat stap 2'!L:L,MATCH($J322,'4b. Resultaat stap 2'!R:R,0))</f>
        <v>De onbeschikbaarheid, lekkage of aanpassing van informatie veroorzaakt een ernstige verstoring van de dienstverlening. Het proces kan maximaal 72 uur onbeschikbaar zijn zonder gevolgen voor de dienstverlening.</v>
      </c>
      <c r="T322" s="109" t="str">
        <f>INDEX('4b. Resultaat stap 2'!M:M,MATCH($J322,'4b. Resultaat stap 2'!R:R,0))</f>
        <v>Kritiek</v>
      </c>
      <c r="U322" s="109" t="str">
        <f>INDEX('4b. Resultaat stap 2'!N:N,MATCH($J322,'4b. Resultaat stap 2'!R:R,0))</f>
        <v>De onbeschikbaarheid of incorrectheid van informatie heeft een zeer ernstige impact op de financiële monitoring, met een compensatie voor gebruikers onmogelijk en meer dan 75% van de gebruikers geïmpacteerd.</v>
      </c>
      <c r="V322" s="109" t="str">
        <f>INDEX('4b. Resultaat stap 2'!O:O,MATCH($J322,'4b. Resultaat stap 2'!R:R,0))</f>
        <v>Kritiek</v>
      </c>
      <c r="W322" s="109" t="str">
        <f>INDEX('4c. Resultaat stap 3'!G:G,MATCH($K322,'4c. Resultaat stap 3'!T:T,0))</f>
        <v>Groot</v>
      </c>
      <c r="X322" s="109" t="str">
        <f>INDEX('4c. Resultaat stap 3'!H:H,MATCH($K322,'4c. Resultaat stap 3'!T:T,0))</f>
        <v xml:space="preserve">	Jaarlijkse rapportering zoals de jaarrekening is essentieel voor de financiële verantwoording en transparantie. Onbeschikbaarheid, lekkage of incorrecte informatie kan leiden tot ernstige financiële gevolgen, zoals verlies van subsidies of boetes, wat kan oplopen tot 15-20% van de jaaromzet.</v>
      </c>
      <c r="Y322" s="109" t="str">
        <f>INDEX('4c. Resultaat stap 3'!I:I,MATCH($K322,'4c. Resultaat stap 3'!T:T,0))</f>
        <v>Groot</v>
      </c>
      <c r="Z322" s="109" t="str">
        <f>INDEX('4c. Resultaat stap 3'!J:J,MATCH($K322,'4c. Resultaat stap 3'!T:T,0))</f>
        <v xml:space="preserve">	De onbeschikbaarheid, lekkage of aanpassing van deze informatie kan leiden tot enkele dagen negatieve berichtgeving in de pers, gezien de jaarrekening een cruciaal document is voor de financiële verantwoording van het lokaal bestuur.</v>
      </c>
      <c r="AA322" s="109" t="str">
        <f>INDEX('4c. Resultaat stap 3'!K:K,MATCH($K322,'4c. Resultaat stap 3'!T:T,0))</f>
        <v>Groot</v>
      </c>
      <c r="AB322" s="109" t="str">
        <f>INDEX('4c. Resultaat stap 3'!L:L,MATCH($K322,'4c. Resultaat stap 3'!T:T,0))</f>
        <v xml:space="preserve">	De onbeschikbaarheid, lekkage of aanpassing van de informatie kan leiden tot ernstige juridische gevolgen zoals boetes, omdat het niet naleven van jaarlijkse rapporteringsverplichtingen aanzienlijke juridische implicaties heeft.</v>
      </c>
      <c r="AC322" s="109" t="str">
        <f>INDEX('4c. Resultaat stap 3'!M:M,MATCH($K322,'4c. Resultaat stap 3'!T:T,0))</f>
        <v>Groot</v>
      </c>
      <c r="AD322" s="109" t="str">
        <f>INDEX('4c. Resultaat stap 3'!N:N,MATCH($K322,'4c. Resultaat stap 3'!T:T,0))</f>
        <v>Onbeschikbaarheid of incorrecte informatie kan leiden tot ernstige verstoringen in de financiële administratie en verantwoording, wat de werking van de organisatie ernstig kan beïnvloeden.</v>
      </c>
      <c r="AE322" s="109" t="str">
        <f>INDEX('4c. Resultaat stap 3'!O:O,MATCH($K322,'4c. Resultaat stap 3'!T:T,0))</f>
        <v>Groot</v>
      </c>
      <c r="AF322" s="109" t="str">
        <f>INDEX('4c. Resultaat stap 3'!P:P,MATCH($K322,'4c. Resultaat stap 3'!T:T,0))</f>
        <v xml:space="preserve">	De onbeschikbaarheid, lekkage of aanpassing van de informatie heeft een ernstige impact op de gebruikers, omdat jaarlijkse rapporteringen zoals de jaarrekening essentieel zijn voor het financiële overzicht en de verantwoording van de organisatie.</v>
      </c>
      <c r="AG322" s="109" t="str">
        <f>INDEX('4c. Resultaat stap 3'!Q:Q,MATCH($K322,'4c. Resultaat stap 3'!T:T,0))</f>
        <v>Groot</v>
      </c>
      <c r="AH322" s="109">
        <f t="shared" si="18"/>
        <v>0</v>
      </c>
      <c r="AI322" s="109" t="str">
        <f t="shared" si="19"/>
        <v>Niet kritiek</v>
      </c>
      <c r="AJ322" s="109" t="s">
        <v>198</v>
      </c>
      <c r="AK322" s="109"/>
      <c r="AL322" s="109" t="s">
        <v>2250</v>
      </c>
      <c r="AM322" s="9" t="s">
        <v>2250</v>
      </c>
      <c r="AN322" s="9"/>
    </row>
    <row r="323" spans="1:40" ht="150" x14ac:dyDescent="0.25">
      <c r="A323" s="109" t="s">
        <v>85</v>
      </c>
      <c r="B323" s="109" t="s">
        <v>97</v>
      </c>
      <c r="C323" s="109" t="s">
        <v>105</v>
      </c>
      <c r="D323" s="109">
        <v>721</v>
      </c>
      <c r="E323" s="109" t="s">
        <v>785</v>
      </c>
      <c r="F323" s="109" t="s">
        <v>2615</v>
      </c>
      <c r="G323" s="79" t="s">
        <v>786</v>
      </c>
      <c r="H323" s="110" t="str">
        <f>INDEX('4a. Resultaat stap 1'!E:E,MATCH($J323,'4a. Resultaat stap 1'!I:I,0))</f>
        <v>Nee</v>
      </c>
      <c r="I323" s="110" t="e">
        <f>INDEX(Datavalidatie!$L$2:$L$28,MATCH(Table325[[#This Row],[CATEGORIE_DOMEIN_GROEP]],Datavalidatie!$K$2:$K$28,0))</f>
        <v>#N/A</v>
      </c>
      <c r="J323" s="110" t="str">
        <f t="shared" si="16"/>
        <v>Ondersteunend proces_Financieel beheer_Financiële rapportering</v>
      </c>
      <c r="K323" s="110" t="str">
        <f t="shared" si="17"/>
        <v>Ondersteunend proces_Financieel beheer_Financiële rapportering_Rapporteren over de besteding van verkregen subsidies</v>
      </c>
      <c r="L323" s="109" t="str">
        <f>INDEX('4b. Resultaat stap 2'!E:E,MATCH($J323,'4b. Resultaat stap 2'!R:R,0))</f>
        <v>Kritiek</v>
      </c>
      <c r="M323" s="109" t="str">
        <f>INDEX('4b. Resultaat stap 2'!$F:$F,MATCH(J323,'4b. Resultaat stap 2'!$R:$R,0))</f>
        <v>Directe impact op financiële controle en opvolging, met zeer ernstige financiële gevolgen bij problemen.</v>
      </c>
      <c r="N323" s="109" t="str">
        <f>INDEX('4b. Resultaat stap 2'!G:G,MATCH($J323,'4b. Resultaat stap 2'!R:R,0))</f>
        <v>Groot</v>
      </c>
      <c r="O323" s="109" t="str">
        <f>INDEX('4b. Resultaat stap 2'!H:H,MATCH($J323,'4b. Resultaat stap 2'!R:R,0))</f>
        <v>De onbeschikbaarheid, lekkage of aanpassing van informatie heeft een ernstige impact op de reputatie van het lokaal bestuur. Dit zal enkele dagen een negatieve berichtgeving in de pers met zich meebrengen.</v>
      </c>
      <c r="P323" s="109" t="str">
        <f>INDEX('4b. Resultaat stap 2'!I:I,MATCH($J323,'4b. Resultaat stap 2'!R:R,0))</f>
        <v>Groot</v>
      </c>
      <c r="Q323" s="109" t="str">
        <f>INDEX('4b. Resultaat stap 2'!J:J,MATCH($J323,'4b. Resultaat stap 2'!R:R,0))</f>
        <v>De onbeschikbaarheid, lekkage of aanpassing van informatie kan leiden tot ernstige juridische gevolgen zoals boetes.</v>
      </c>
      <c r="R323" s="109" t="str">
        <f>INDEX('4b. Resultaat stap 2'!K:K,MATCH($J323,'4b. Resultaat stap 2'!R:R,0))</f>
        <v>Groot</v>
      </c>
      <c r="S323" s="109" t="str">
        <f>INDEX('4b. Resultaat stap 2'!L:L,MATCH($J323,'4b. Resultaat stap 2'!R:R,0))</f>
        <v>De onbeschikbaarheid, lekkage of aanpassing van informatie veroorzaakt een ernstige verstoring van de dienstverlening. Het proces kan maximaal 72 uur onbeschikbaar zijn zonder gevolgen voor de dienstverlening.</v>
      </c>
      <c r="T323" s="109" t="str">
        <f>INDEX('4b. Resultaat stap 2'!M:M,MATCH($J323,'4b. Resultaat stap 2'!R:R,0))</f>
        <v>Kritiek</v>
      </c>
      <c r="U323" s="109" t="str">
        <f>INDEX('4b. Resultaat stap 2'!N:N,MATCH($J323,'4b. Resultaat stap 2'!R:R,0))</f>
        <v>De onbeschikbaarheid of incorrectheid van informatie heeft een zeer ernstige impact op de financiële monitoring, met een compensatie voor gebruikers onmogelijk en meer dan 75% van de gebruikers geïmpacteerd.</v>
      </c>
      <c r="V323" s="109" t="str">
        <f>INDEX('4b. Resultaat stap 2'!O:O,MATCH($J323,'4b. Resultaat stap 2'!R:R,0))</f>
        <v>Kritiek</v>
      </c>
      <c r="W323" s="109" t="str">
        <f>INDEX('4c. Resultaat stap 3'!G:G,MATCH($K323,'4c. Resultaat stap 3'!T:T,0))</f>
        <v>Laag</v>
      </c>
      <c r="X323" s="109" t="str">
        <f>INDEX('4c. Resultaat stap 3'!H:H,MATCH($K323,'4c. Resultaat stap 3'!T:T,0))</f>
        <v>Hoewel rapportering over de besteding van subsidies belangrijk is, heeft het minder directe impact op de financiële stabiliteit dan jaarrekening en afsluitingen. Fouten of onbeschikbaarheid kunnen beperkte financiële gevolgen hebben, zoals vertragingen in besluitvorming, wat kan oplopen tot 5-10% van de jaaromzet.</v>
      </c>
      <c r="Y323" s="109" t="str">
        <f>INDEX('4c. Resultaat stap 3'!I:I,MATCH($K323,'4c. Resultaat stap 3'!T:T,0))</f>
        <v>Gemiddeld</v>
      </c>
      <c r="Z323" s="109" t="str">
        <f>INDEX('4c. Resultaat stap 3'!J:J,MATCH($K323,'4c. Resultaat stap 3'!T:T,0))</f>
        <v>De onbeschikbaarheid, lekkage of aanpassing van deze informatie kan leiden tot éénmalige negatieve berichtgeving in de pers, omdat regelmatige rapportages belangrijk zijn voor de operationele transparantie.</v>
      </c>
      <c r="AA323" s="109" t="str">
        <f>INDEX('4c. Resultaat stap 3'!K:K,MATCH($K323,'4c. Resultaat stap 3'!T:T,0))</f>
        <v>Gemiddeld</v>
      </c>
      <c r="AB323" s="109" t="str">
        <f>INDEX('4c. Resultaat stap 3'!L:L,MATCH($K323,'4c. Resultaat stap 3'!T:T,0))</f>
        <v>De onbeschikbaarheid, lekkage of aanpassing van de informatie kan leiden tot aanzienlijke juridische gevolgen zoals een aanmaning, omdat deze rapporteringen minder zwaar wegen dan jaarlijkse rapporteringen, maar nog steeds belangrijk zijn voor juridische naleving.</v>
      </c>
      <c r="AC323" s="109" t="str">
        <f>INDEX('4c. Resultaat stap 3'!M:M,MATCH($K323,'4c. Resultaat stap 3'!T:T,0))</f>
        <v>Gemiddeld</v>
      </c>
      <c r="AD323" s="109" t="str">
        <f>INDEX('4c. Resultaat stap 3'!N:N,MATCH($K323,'4c. Resultaat stap 3'!T:T,0))</f>
        <v>Rapportering is belangrijk voor het bijhouden van de financiële gezondheid van de organisatie. Onbeschikbaarheid of incorrecte informatie kan leiden tot aanzienlijke verstoringen in de financiële monitoring en rapportage, wat de werking van de organisatie kan beïnvloeden, maar niet direct tot ernstige verstoringen leidt.</v>
      </c>
      <c r="AE323" s="109" t="str">
        <f>INDEX('4c. Resultaat stap 3'!O:O,MATCH($K323,'4c. Resultaat stap 3'!T:T,0))</f>
        <v>Gemiddeld</v>
      </c>
      <c r="AF323" s="109" t="str">
        <f>INDEX('4c. Resultaat stap 3'!P:P,MATCH($K323,'4c. Resultaat stap 3'!T:T,0))</f>
        <v xml:space="preserve">	De onbeschikbaarheid, lekkage of aanpassing van de informatie kan aanzienlijke financiële schade veroorzaken voor gebruikers, aangezien periodieke rapporteringen nodig zijn voor regelmatige controle en evaluatie van de financiële situatie.</v>
      </c>
      <c r="AG323" s="109" t="str">
        <f>INDEX('4c. Resultaat stap 3'!Q:Q,MATCH($K323,'4c. Resultaat stap 3'!T:T,0))</f>
        <v>Gemiddeld</v>
      </c>
      <c r="AH323" s="109">
        <f t="shared" si="18"/>
        <v>0</v>
      </c>
      <c r="AI323" s="109" t="str">
        <f t="shared" si="19"/>
        <v>Niet kritiek</v>
      </c>
      <c r="AJ323" s="109" t="s">
        <v>198</v>
      </c>
      <c r="AK323" s="109"/>
      <c r="AL323" s="109" t="s">
        <v>2250</v>
      </c>
      <c r="AM323" s="9" t="s">
        <v>2250</v>
      </c>
      <c r="AN323" s="9"/>
    </row>
    <row r="324" spans="1:40" ht="90" x14ac:dyDescent="0.25">
      <c r="A324" s="109" t="s">
        <v>85</v>
      </c>
      <c r="B324" s="109" t="s">
        <v>2176</v>
      </c>
      <c r="C324" s="109" t="s">
        <v>113</v>
      </c>
      <c r="D324" s="109">
        <v>558</v>
      </c>
      <c r="E324" s="109" t="s">
        <v>2547</v>
      </c>
      <c r="F324" s="109" t="s">
        <v>2503</v>
      </c>
      <c r="G324" s="79" t="s">
        <v>2548</v>
      </c>
      <c r="H324" s="110" t="str">
        <f>INDEX('4a. Resultaat stap 1'!E:E,MATCH($J324,'4a. Resultaat stap 1'!I:I,0))</f>
        <v>Ja</v>
      </c>
      <c r="I324" s="110" t="str">
        <f>INDEX(Datavalidatie!$L$2:$L$28,MATCH(Table325[[#This Row],[CATEGORIE_DOMEIN_GROEP]],Datavalidatie!$K$2:$K$28,0))</f>
        <v>Ja</v>
      </c>
      <c r="J324" s="110" t="str">
        <f t="shared" si="16"/>
        <v>Ondersteunend proces_ICT en informatiebeheer_Informatiebeheer</v>
      </c>
      <c r="K324" s="110" t="str">
        <f t="shared" si="17"/>
        <v>Ondersteunend proces_ICT en informatiebeheer_Informatiebeheer_Inrichten van software development life cycle (SDLC), met aandacht voor hergebruiken van informatie, gebruik van open data en referentiedatabanken</v>
      </c>
      <c r="L324" s="109" t="e">
        <f>INDEX('4b. Resultaat stap 2'!E:E,MATCH($J324,'4b. Resultaat stap 2'!R:R,0))</f>
        <v>#N/A</v>
      </c>
      <c r="M324" s="109" t="e">
        <f>INDEX('4b. Resultaat stap 2'!$F:$F,MATCH(J324,'4b. Resultaat stap 2'!$R:$R,0))</f>
        <v>#N/A</v>
      </c>
      <c r="N324" s="109" t="e">
        <f>INDEX('4b. Resultaat stap 2'!G:G,MATCH($J324,'4b. Resultaat stap 2'!R:R,0))</f>
        <v>#N/A</v>
      </c>
      <c r="O324" s="109" t="e">
        <f>INDEX('4b. Resultaat stap 2'!H:H,MATCH($J324,'4b. Resultaat stap 2'!R:R,0))</f>
        <v>#N/A</v>
      </c>
      <c r="P324" s="109" t="e">
        <f>INDEX('4b. Resultaat stap 2'!I:I,MATCH($J324,'4b. Resultaat stap 2'!R:R,0))</f>
        <v>#N/A</v>
      </c>
      <c r="Q324" s="109" t="e">
        <f>INDEX('4b. Resultaat stap 2'!J:J,MATCH($J324,'4b. Resultaat stap 2'!R:R,0))</f>
        <v>#N/A</v>
      </c>
      <c r="R324" s="109" t="e">
        <f>INDEX('4b. Resultaat stap 2'!K:K,MATCH($J324,'4b. Resultaat stap 2'!R:R,0))</f>
        <v>#N/A</v>
      </c>
      <c r="S324" s="109" t="e">
        <f>INDEX('4b. Resultaat stap 2'!L:L,MATCH($J324,'4b. Resultaat stap 2'!R:R,0))</f>
        <v>#N/A</v>
      </c>
      <c r="T324" s="109" t="e">
        <f>INDEX('4b. Resultaat stap 2'!M:M,MATCH($J324,'4b. Resultaat stap 2'!R:R,0))</f>
        <v>#N/A</v>
      </c>
      <c r="U324" s="109" t="e">
        <f>INDEX('4b. Resultaat stap 2'!N:N,MATCH($J324,'4b. Resultaat stap 2'!R:R,0))</f>
        <v>#N/A</v>
      </c>
      <c r="V324" s="109" t="e">
        <f>INDEX('4b. Resultaat stap 2'!O:O,MATCH($J324,'4b. Resultaat stap 2'!R:R,0))</f>
        <v>#N/A</v>
      </c>
      <c r="W324" s="109" t="str">
        <f>INDEX('4c. Resultaat stap 3'!G:G,MATCH($K324,'4c. Resultaat stap 3'!T:T,0))</f>
        <v>Laag</v>
      </c>
      <c r="X324" s="109" t="str">
        <f>INDEX('4c. Resultaat stap 3'!H:H,MATCH($K324,'4c. Resultaat stap 3'!T:T,0))</f>
        <v>Hergebruik van data heeft beperkte directe financiële impact (5-10% van de jaaromzet)</v>
      </c>
      <c r="Y324" s="109" t="str">
        <f>INDEX('4c. Resultaat stap 3'!I:I,MATCH($K324,'4c. Resultaat stap 3'!T:T,0))</f>
        <v>Gemiddeld</v>
      </c>
      <c r="Z324" s="109" t="str">
        <f>INDEX('4c. Resultaat stap 3'!J:J,MATCH($K324,'4c. Resultaat stap 3'!T:T,0))</f>
        <v>Gebrekkige uitvoering kan aanzienlijke impact hebben, resulterend in eenmalige negatieve persberichten.</v>
      </c>
      <c r="AA324" s="109" t="str">
        <f>INDEX('4c. Resultaat stap 3'!K:K,MATCH($K324,'4c. Resultaat stap 3'!T:T,0))</f>
        <v>Kritiek</v>
      </c>
      <c r="AB324" s="109" t="str">
        <f>INDEX('4c. Resultaat stap 3'!L:L,MATCH($K324,'4c. Resultaat stap 3'!T:T,0))</f>
        <v>Onbeschikbaarheid of incorrecte informatie kan leiden tot zeer ernstige juridische gevolgen door nalatigheid in gegevensbeheer.</v>
      </c>
      <c r="AC324" s="109" t="str">
        <f>INDEX('4c. Resultaat stap 3'!M:M,MATCH($K324,'4c. Resultaat stap 3'!T:T,0))</f>
        <v>Gemiddeld</v>
      </c>
      <c r="AD324" s="109" t="str">
        <f>INDEX('4c. Resultaat stap 3'!N:N,MATCH($K324,'4c. Resultaat stap 3'!T:T,0))</f>
        <v>Maximaal één week onbeschikbaar zonder verstoring. Gebrek aan integriteit veroorzaakt aanzienlijke verstoring bij het hergebruiken van informatie.</v>
      </c>
      <c r="AE324" s="109" t="str">
        <f>INDEX('4c. Resultaat stap 3'!O:O,MATCH($K324,'4c. Resultaat stap 3'!T:T,0))</f>
        <v>Gemiddeld</v>
      </c>
      <c r="AF324" s="109" t="str">
        <f>INDEX('4c. Resultaat stap 3'!P:P,MATCH($K324,'4c. Resultaat stap 3'!T:T,0))</f>
        <v>Beschikbaarheidsproblemen hebben aanzienlijke impact op het hergebruik van informatie, resulterend in ongemakken voor maximaal 50% van gebruikers en processen.</v>
      </c>
      <c r="AG324" s="109" t="str">
        <f>INDEX('4c. Resultaat stap 3'!Q:Q,MATCH($K324,'4c. Resultaat stap 3'!T:T,0))</f>
        <v>Kritiek</v>
      </c>
      <c r="AH324" s="109">
        <f t="shared" si="18"/>
        <v>1</v>
      </c>
      <c r="AI324" s="109" t="str">
        <f t="shared" si="19"/>
        <v>Kritiek</v>
      </c>
      <c r="AJ324" s="109" t="s">
        <v>198</v>
      </c>
      <c r="AK324" s="109" t="s">
        <v>2556</v>
      </c>
      <c r="AL324" s="109" t="s">
        <v>2250</v>
      </c>
      <c r="AM324" s="109" t="s">
        <v>2252</v>
      </c>
      <c r="AN324" s="109" t="s">
        <v>2519</v>
      </c>
    </row>
    <row r="325" spans="1:40" ht="90" x14ac:dyDescent="0.25">
      <c r="A325" s="109" t="s">
        <v>85</v>
      </c>
      <c r="B325" s="109" t="s">
        <v>2176</v>
      </c>
      <c r="C325" s="109" t="s">
        <v>2199</v>
      </c>
      <c r="D325" s="109">
        <v>538</v>
      </c>
      <c r="E325" s="109" t="s">
        <v>702</v>
      </c>
      <c r="F325" s="109" t="s">
        <v>2503</v>
      </c>
      <c r="G325" s="79" t="s">
        <v>139</v>
      </c>
      <c r="H325" s="110" t="str">
        <f>INDEX('4a. Resultaat stap 1'!E:E,MATCH($J325,'4a. Resultaat stap 1'!I:I,0))</f>
        <v>Ja</v>
      </c>
      <c r="I325" s="110" t="str">
        <f>INDEX(Datavalidatie!$L$2:$L$28,MATCH(Table325[[#This Row],[CATEGORIE_DOMEIN_GROEP]],Datavalidatie!$K$2:$K$28,0))</f>
        <v>Ja</v>
      </c>
      <c r="J325" s="110" t="str">
        <f t="shared" si="16"/>
        <v>Ondersteunend proces_ICT en informatiebeheer_Informatietechnologie</v>
      </c>
      <c r="K325" s="110" t="str">
        <f t="shared" si="17"/>
        <v>Ondersteunend proces_ICT en informatiebeheer_Informatietechnologie_Faciliteren van overleg en samenwerking tussen ICT en business</v>
      </c>
      <c r="L325" s="109" t="e">
        <f>INDEX('4b. Resultaat stap 2'!E:E,MATCH($J325,'4b. Resultaat stap 2'!R:R,0))</f>
        <v>#N/A</v>
      </c>
      <c r="M325" s="109" t="e">
        <f>INDEX('4b. Resultaat stap 2'!$F:$F,MATCH(J325,'4b. Resultaat stap 2'!$R:$R,0))</f>
        <v>#N/A</v>
      </c>
      <c r="N325" s="109" t="e">
        <f>INDEX('4b. Resultaat stap 2'!G:G,MATCH($J325,'4b. Resultaat stap 2'!R:R,0))</f>
        <v>#N/A</v>
      </c>
      <c r="O325" s="109" t="e">
        <f>INDEX('4b. Resultaat stap 2'!H:H,MATCH($J325,'4b. Resultaat stap 2'!R:R,0))</f>
        <v>#N/A</v>
      </c>
      <c r="P325" s="109" t="e">
        <f>INDEX('4b. Resultaat stap 2'!I:I,MATCH($J325,'4b. Resultaat stap 2'!R:R,0))</f>
        <v>#N/A</v>
      </c>
      <c r="Q325" s="109" t="e">
        <f>INDEX('4b. Resultaat stap 2'!J:J,MATCH($J325,'4b. Resultaat stap 2'!R:R,0))</f>
        <v>#N/A</v>
      </c>
      <c r="R325" s="109" t="e">
        <f>INDEX('4b. Resultaat stap 2'!K:K,MATCH($J325,'4b. Resultaat stap 2'!R:R,0))</f>
        <v>#N/A</v>
      </c>
      <c r="S325" s="109" t="e">
        <f>INDEX('4b. Resultaat stap 2'!L:L,MATCH($J325,'4b. Resultaat stap 2'!R:R,0))</f>
        <v>#N/A</v>
      </c>
      <c r="T325" s="109" t="e">
        <f>INDEX('4b. Resultaat stap 2'!M:M,MATCH($J325,'4b. Resultaat stap 2'!R:R,0))</f>
        <v>#N/A</v>
      </c>
      <c r="U325" s="109" t="e">
        <f>INDEX('4b. Resultaat stap 2'!N:N,MATCH($J325,'4b. Resultaat stap 2'!R:R,0))</f>
        <v>#N/A</v>
      </c>
      <c r="V325" s="109" t="e">
        <f>INDEX('4b. Resultaat stap 2'!O:O,MATCH($J325,'4b. Resultaat stap 2'!R:R,0))</f>
        <v>#N/A</v>
      </c>
      <c r="W325" s="109" t="str">
        <f>INDEX('4c. Resultaat stap 3'!G:G,MATCH($K325,'4c. Resultaat stap 3'!T:T,0))</f>
        <v>Laag</v>
      </c>
      <c r="X325" s="109" t="str">
        <f>INDEX('4c. Resultaat stap 3'!H:H,MATCH($K325,'4c. Resultaat stap 3'!T:T,0))</f>
        <v>Faciliteren van samenwerking heeft beperkte directe financiële impact (5-10% van de jaaromzet)</v>
      </c>
      <c r="Y325" s="109" t="str">
        <f>INDEX('4c. Resultaat stap 3'!I:I,MATCH($K325,'4c. Resultaat stap 3'!T:T,0))</f>
        <v>Laag</v>
      </c>
      <c r="Z325" s="109" t="str">
        <f>INDEX('4c. Resultaat stap 3'!J:J,MATCH($K325,'4c. Resultaat stap 3'!T:T,0))</f>
        <v>Fouten hebben beperkte impact, leiden tot interne communicatie en communicatie naar betrokkenen.</v>
      </c>
      <c r="AA325" s="109" t="str">
        <f>INDEX('4c. Resultaat stap 3'!K:K,MATCH($K325,'4c. Resultaat stap 3'!T:T,0))</f>
        <v>Gemiddeld</v>
      </c>
      <c r="AB325" s="109" t="str">
        <f>INDEX('4c. Resultaat stap 3'!L:L,MATCH($K325,'4c. Resultaat stap 3'!T:T,0))</f>
        <v>Juridische implicaties bij inbreuken kunnen aanzienlijke gevolgen hebben, zoals aanmaningen bij niet-naleving van samenwerkingsovereenkomsten.</v>
      </c>
      <c r="AC325" s="109" t="str">
        <f>INDEX('4c. Resultaat stap 3'!M:M,MATCH($K325,'4c. Resultaat stap 3'!T:T,0))</f>
        <v>Gemiddeld</v>
      </c>
      <c r="AD325" s="109" t="str">
        <f>INDEX('4c. Resultaat stap 3'!N:N,MATCH($K325,'4c. Resultaat stap 3'!T:T,0))</f>
        <v>Maximaal één week onbeschikbaar zonder verstoring. Integriteitsproblemen veroorzaken aanzienlijke verstoring bij overleg en samenwerking tussen ICT en business.</v>
      </c>
      <c r="AE325" s="109" t="str">
        <f>INDEX('4c. Resultaat stap 3'!O:O,MATCH($K325,'4c. Resultaat stap 3'!T:T,0))</f>
        <v>Laag</v>
      </c>
      <c r="AF325" s="109" t="str">
        <f>INDEX('4c. Resultaat stap 3'!P:P,MATCH($K325,'4c. Resultaat stap 3'!T:T,0))</f>
        <v>Beschikbaarheidsproblemen hebben beperkte impact op de samenwerking tussen ICT en bedrijfsvoering, resulterend in ongemakken voor maximaal 20% van processen.</v>
      </c>
      <c r="AG325" s="109" t="str">
        <f>INDEX('4c. Resultaat stap 3'!Q:Q,MATCH($K325,'4c. Resultaat stap 3'!T:T,0))</f>
        <v>Gemiddeld</v>
      </c>
      <c r="AH325" s="109">
        <f t="shared" si="18"/>
        <v>0</v>
      </c>
      <c r="AI325" s="109" t="str">
        <f t="shared" si="19"/>
        <v>Niet kritiek</v>
      </c>
      <c r="AJ325" s="109" t="s">
        <v>198</v>
      </c>
      <c r="AK325" s="109"/>
      <c r="AL325" s="109" t="s">
        <v>2250</v>
      </c>
      <c r="AM325" s="109" t="s">
        <v>2250</v>
      </c>
      <c r="AN325" s="109"/>
    </row>
    <row r="326" spans="1:40" ht="75" x14ac:dyDescent="0.25">
      <c r="A326" s="109" t="s">
        <v>85</v>
      </c>
      <c r="B326" s="109" t="s">
        <v>2176</v>
      </c>
      <c r="C326" s="109" t="s">
        <v>2199</v>
      </c>
      <c r="D326" s="109">
        <v>546</v>
      </c>
      <c r="E326" s="109" t="s">
        <v>703</v>
      </c>
      <c r="F326" s="109" t="s">
        <v>2503</v>
      </c>
      <c r="G326" s="79" t="s">
        <v>139</v>
      </c>
      <c r="H326" s="110" t="str">
        <f>INDEX('4a. Resultaat stap 1'!E:E,MATCH($J326,'4a. Resultaat stap 1'!I:I,0))</f>
        <v>Ja</v>
      </c>
      <c r="I326" s="110" t="str">
        <f>INDEX(Datavalidatie!$L$2:$L$28,MATCH(Table325[[#This Row],[CATEGORIE_DOMEIN_GROEP]],Datavalidatie!$K$2:$K$28,0))</f>
        <v>Ja</v>
      </c>
      <c r="J326" s="110" t="str">
        <f t="shared" si="16"/>
        <v>Ondersteunend proces_ICT en informatiebeheer_Informatietechnologie</v>
      </c>
      <c r="K326" s="110" t="str">
        <f t="shared" si="17"/>
        <v>Ondersteunend proces_ICT en informatiebeheer_Informatietechnologie_Uitvoeren van netwerkbeheer</v>
      </c>
      <c r="L326" s="109" t="e">
        <f>INDEX('4b. Resultaat stap 2'!E:E,MATCH($J326,'4b. Resultaat stap 2'!R:R,0))</f>
        <v>#N/A</v>
      </c>
      <c r="M326" s="109" t="e">
        <f>INDEX('4b. Resultaat stap 2'!$F:$F,MATCH(J326,'4b. Resultaat stap 2'!$R:$R,0))</f>
        <v>#N/A</v>
      </c>
      <c r="N326" s="109" t="e">
        <f>INDEX('4b. Resultaat stap 2'!G:G,MATCH($J326,'4b. Resultaat stap 2'!R:R,0))</f>
        <v>#N/A</v>
      </c>
      <c r="O326" s="109" t="e">
        <f>INDEX('4b. Resultaat stap 2'!H:H,MATCH($J326,'4b. Resultaat stap 2'!R:R,0))</f>
        <v>#N/A</v>
      </c>
      <c r="P326" s="109" t="e">
        <f>INDEX('4b. Resultaat stap 2'!I:I,MATCH($J326,'4b. Resultaat stap 2'!R:R,0))</f>
        <v>#N/A</v>
      </c>
      <c r="Q326" s="109" t="e">
        <f>INDEX('4b. Resultaat stap 2'!J:J,MATCH($J326,'4b. Resultaat stap 2'!R:R,0))</f>
        <v>#N/A</v>
      </c>
      <c r="R326" s="109" t="e">
        <f>INDEX('4b. Resultaat stap 2'!K:K,MATCH($J326,'4b. Resultaat stap 2'!R:R,0))</f>
        <v>#N/A</v>
      </c>
      <c r="S326" s="109" t="e">
        <f>INDEX('4b. Resultaat stap 2'!L:L,MATCH($J326,'4b. Resultaat stap 2'!R:R,0))</f>
        <v>#N/A</v>
      </c>
      <c r="T326" s="109" t="e">
        <f>INDEX('4b. Resultaat stap 2'!M:M,MATCH($J326,'4b. Resultaat stap 2'!R:R,0))</f>
        <v>#N/A</v>
      </c>
      <c r="U326" s="109" t="e">
        <f>INDEX('4b. Resultaat stap 2'!N:N,MATCH($J326,'4b. Resultaat stap 2'!R:R,0))</f>
        <v>#N/A</v>
      </c>
      <c r="V326" s="109" t="e">
        <f>INDEX('4b. Resultaat stap 2'!O:O,MATCH($J326,'4b. Resultaat stap 2'!R:R,0))</f>
        <v>#N/A</v>
      </c>
      <c r="W326" s="109" t="str">
        <f>INDEX('4c. Resultaat stap 3'!G:G,MATCH($K326,'4c. Resultaat stap 3'!T:T,0))</f>
        <v>Laag</v>
      </c>
      <c r="X326" s="109" t="str">
        <f>INDEX('4c. Resultaat stap 3'!H:H,MATCH($K326,'4c. Resultaat stap 3'!T:T,0))</f>
        <v>Netwerkbeheer heeft beperkte directe financiële impact (5-10% van de jaaromzet)</v>
      </c>
      <c r="Y326" s="109" t="str">
        <f>INDEX('4c. Resultaat stap 3'!I:I,MATCH($K326,'4c. Resultaat stap 3'!T:T,0))</f>
        <v>Gemiddeld</v>
      </c>
      <c r="Z326" s="109" t="str">
        <f>INDEX('4c. Resultaat stap 3'!J:J,MATCH($K326,'4c. Resultaat stap 3'!T:T,0))</f>
        <v>Fouten kunnen aanzienlijke impact hebben, resulterend in eenmalige negatieve persberichten.</v>
      </c>
      <c r="AA326" s="109" t="str">
        <f>INDEX('4c. Resultaat stap 3'!K:K,MATCH($K326,'4c. Resultaat stap 3'!T:T,0))</f>
        <v>Laag</v>
      </c>
      <c r="AB326" s="109" t="str">
        <f>INDEX('4c. Resultaat stap 3'!L:L,MATCH($K326,'4c. Resultaat stap 3'!T:T,0))</f>
        <v>De juridische implicaties zijn beperkt door voornamelijk administratieve taken met beperkte juridische gevolgen bij onbeschikbaarheid.</v>
      </c>
      <c r="AC326" s="109" t="str">
        <f>INDEX('4c. Resultaat stap 3'!M:M,MATCH($K326,'4c. Resultaat stap 3'!T:T,0))</f>
        <v>Kritiek</v>
      </c>
      <c r="AD326" s="109" t="str">
        <f>INDEX('4c. Resultaat stap 3'!N:N,MATCH($K326,'4c. Resultaat stap 3'!T:T,0))</f>
        <v>Maximaal 24 uur onbeschikbaar zonder verstoring. Integriteitsproblemen veroorzaken zeer ernstige verstoring bij netwerkbeheer.</v>
      </c>
      <c r="AE326" s="109" t="str">
        <f>INDEX('4c. Resultaat stap 3'!O:O,MATCH($K326,'4c. Resultaat stap 3'!T:T,0))</f>
        <v>Groot</v>
      </c>
      <c r="AF326" s="109" t="str">
        <f>INDEX('4c. Resultaat stap 3'!P:P,MATCH($K326,'4c. Resultaat stap 3'!T:T,0))</f>
        <v>Beschikbaarheidsproblemen hebben ernstige impact op netwerkbeheer, met blijvende gevolgen voor maximaal 75% van processen en gebruikers.</v>
      </c>
      <c r="AG326" s="109" t="str">
        <f>INDEX('4c. Resultaat stap 3'!Q:Q,MATCH($K326,'4c. Resultaat stap 3'!T:T,0))</f>
        <v>Kritiek</v>
      </c>
      <c r="AH326" s="109">
        <f t="shared" si="18"/>
        <v>1</v>
      </c>
      <c r="AI326" s="109" t="str">
        <f t="shared" si="19"/>
        <v>Kritiek</v>
      </c>
      <c r="AJ326" s="109" t="s">
        <v>198</v>
      </c>
      <c r="AK326" s="109"/>
      <c r="AL326" s="109" t="s">
        <v>2250</v>
      </c>
      <c r="AM326" s="109" t="s">
        <v>2250</v>
      </c>
      <c r="AN326" s="109"/>
    </row>
    <row r="327" spans="1:40" ht="105" x14ac:dyDescent="0.25">
      <c r="A327" s="109" t="s">
        <v>85</v>
      </c>
      <c r="B327" s="109" t="s">
        <v>2176</v>
      </c>
      <c r="C327" s="109" t="s">
        <v>2199</v>
      </c>
      <c r="D327" s="109">
        <v>551</v>
      </c>
      <c r="E327" s="109" t="s">
        <v>704</v>
      </c>
      <c r="F327" s="109" t="s">
        <v>2503</v>
      </c>
      <c r="G327" s="79" t="s">
        <v>139</v>
      </c>
      <c r="H327" s="110" t="str">
        <f>INDEX('4a. Resultaat stap 1'!E:E,MATCH($J327,'4a. Resultaat stap 1'!I:I,0))</f>
        <v>Ja</v>
      </c>
      <c r="I327" s="110" t="str">
        <f>INDEX(Datavalidatie!$L$2:$L$28,MATCH(Table325[[#This Row],[CATEGORIE_DOMEIN_GROEP]],Datavalidatie!$K$2:$K$28,0))</f>
        <v>Ja</v>
      </c>
      <c r="J327" s="110" t="str">
        <f t="shared" ref="J327:J390" si="20">A327&amp;"_"&amp;B327&amp;"_"&amp;C327</f>
        <v>Ondersteunend proces_ICT en informatiebeheer_Informatietechnologie</v>
      </c>
      <c r="K327" s="110" t="str">
        <f t="shared" ref="K327:K390" si="21">A327&amp;"_"&amp;B327&amp;"_"&amp;C327&amp;"_"&amp;E327</f>
        <v>Ondersteunend proces_ICT en informatiebeheer_Informatietechnologie_Nemen, bewaren en terugplaatsen van back-ups van alle essentiële informatie en software</v>
      </c>
      <c r="L327" s="109" t="e">
        <f>INDEX('4b. Resultaat stap 2'!E:E,MATCH($J327,'4b. Resultaat stap 2'!R:R,0))</f>
        <v>#N/A</v>
      </c>
      <c r="M327" s="109" t="e">
        <f>INDEX('4b. Resultaat stap 2'!$F:$F,MATCH(J327,'4b. Resultaat stap 2'!$R:$R,0))</f>
        <v>#N/A</v>
      </c>
      <c r="N327" s="109" t="e">
        <f>INDEX('4b. Resultaat stap 2'!G:G,MATCH($J327,'4b. Resultaat stap 2'!R:R,0))</f>
        <v>#N/A</v>
      </c>
      <c r="O327" s="109" t="e">
        <f>INDEX('4b. Resultaat stap 2'!H:H,MATCH($J327,'4b. Resultaat stap 2'!R:R,0))</f>
        <v>#N/A</v>
      </c>
      <c r="P327" s="109" t="e">
        <f>INDEX('4b. Resultaat stap 2'!I:I,MATCH($J327,'4b. Resultaat stap 2'!R:R,0))</f>
        <v>#N/A</v>
      </c>
      <c r="Q327" s="109" t="e">
        <f>INDEX('4b. Resultaat stap 2'!J:J,MATCH($J327,'4b. Resultaat stap 2'!R:R,0))</f>
        <v>#N/A</v>
      </c>
      <c r="R327" s="109" t="e">
        <f>INDEX('4b. Resultaat stap 2'!K:K,MATCH($J327,'4b. Resultaat stap 2'!R:R,0))</f>
        <v>#N/A</v>
      </c>
      <c r="S327" s="109" t="e">
        <f>INDEX('4b. Resultaat stap 2'!L:L,MATCH($J327,'4b. Resultaat stap 2'!R:R,0))</f>
        <v>#N/A</v>
      </c>
      <c r="T327" s="109" t="e">
        <f>INDEX('4b. Resultaat stap 2'!M:M,MATCH($J327,'4b. Resultaat stap 2'!R:R,0))</f>
        <v>#N/A</v>
      </c>
      <c r="U327" s="109" t="e">
        <f>INDEX('4b. Resultaat stap 2'!N:N,MATCH($J327,'4b. Resultaat stap 2'!R:R,0))</f>
        <v>#N/A</v>
      </c>
      <c r="V327" s="109" t="e">
        <f>INDEX('4b. Resultaat stap 2'!O:O,MATCH($J327,'4b. Resultaat stap 2'!R:R,0))</f>
        <v>#N/A</v>
      </c>
      <c r="W327" s="109" t="str">
        <f>INDEX('4c. Resultaat stap 3'!G:G,MATCH($K327,'4c. Resultaat stap 3'!T:T,0))</f>
        <v>Groot</v>
      </c>
      <c r="X327" s="109" t="str">
        <f>INDEX('4c. Resultaat stap 3'!H:H,MATCH($K327,'4c. Resultaat stap 3'!T:T,0))</f>
        <v>Back-ups zijn cruciaal voor herstel na calamiteit, met ernstige financiële gevolgen bij verstoring (15-20% van de jaaromzet)</v>
      </c>
      <c r="Y327" s="109" t="str">
        <f>INDEX('4c. Resultaat stap 3'!I:I,MATCH($K327,'4c. Resultaat stap 3'!T:T,0))</f>
        <v>Groot</v>
      </c>
      <c r="Z327" s="109" t="str">
        <f>INDEX('4c. Resultaat stap 3'!J:J,MATCH($K327,'4c. Resultaat stap 3'!T:T,0))</f>
        <v>Slechte uitvoering kan leiden tot ernstige negatieve berichtgeving in de pers gedurende enkele dagen.</v>
      </c>
      <c r="AA327" s="109" t="str">
        <f>INDEX('4c. Resultaat stap 3'!K:K,MATCH($K327,'4c. Resultaat stap 3'!T:T,0))</f>
        <v>Laag</v>
      </c>
      <c r="AB327" s="109" t="str">
        <f>INDEX('4c. Resultaat stap 3'!L:L,MATCH($K327,'4c. Resultaat stap 3'!T:T,0))</f>
        <v>De juridische implicaties zijn beperkt door voornamelijk administratieve taken met beperkte juridische gevolgen bij onbeschikbaarheid.</v>
      </c>
      <c r="AC327" s="109" t="str">
        <f>INDEX('4c. Resultaat stap 3'!M:M,MATCH($K327,'4c. Resultaat stap 3'!T:T,0))</f>
        <v>Kritiek</v>
      </c>
      <c r="AD327" s="109" t="str">
        <f>INDEX('4c. Resultaat stap 3'!N:N,MATCH($K327,'4c. Resultaat stap 3'!T:T,0))</f>
        <v>Maximaal 24 uur onbeschikbaar zonder verstoring. Integriteitsproblemen veroorzaken zeer ernstige verstoring bij back-up procedures.</v>
      </c>
      <c r="AE327" s="109" t="str">
        <f>INDEX('4c. Resultaat stap 3'!O:O,MATCH($K327,'4c. Resultaat stap 3'!T:T,0))</f>
        <v>Kritiek</v>
      </c>
      <c r="AF327" s="109" t="str">
        <f>INDEX('4c. Resultaat stap 3'!P:P,MATCH($K327,'4c. Resultaat stap 3'!T:T,0))</f>
        <v>Beschikbaarheidsproblemen hebben zeer ernstige impact op de veiligheid en integriteit van cruciale informatie en software, zonder compensatiemogelijkheden, implicaties voor meer dan 75% van processen en gebruikers.</v>
      </c>
      <c r="AG327" s="109" t="str">
        <f>INDEX('4c. Resultaat stap 3'!Q:Q,MATCH($K327,'4c. Resultaat stap 3'!T:T,0))</f>
        <v>Kritiek</v>
      </c>
      <c r="AH327" s="109">
        <f t="shared" ref="AH327:AH390" si="22">COUNTIF($W327:$AF327,"Kritiek")</f>
        <v>2</v>
      </c>
      <c r="AI327" s="109" t="str">
        <f t="shared" ref="AI327:AI390" si="23">IFERROR(IF($AG327="Kritiek", "Kritiek", "Niet kritiek"),"Niet kritiek")</f>
        <v>Kritiek</v>
      </c>
      <c r="AJ327" s="109" t="s">
        <v>198</v>
      </c>
      <c r="AK327" s="109"/>
      <c r="AL327" s="109" t="s">
        <v>2250</v>
      </c>
      <c r="AM327" s="109" t="s">
        <v>2250</v>
      </c>
      <c r="AN327" s="109"/>
    </row>
    <row r="328" spans="1:40" ht="75" x14ac:dyDescent="0.25">
      <c r="A328" s="109" t="s">
        <v>85</v>
      </c>
      <c r="B328" s="109" t="s">
        <v>2176</v>
      </c>
      <c r="C328" s="109" t="s">
        <v>108</v>
      </c>
      <c r="D328" s="109">
        <v>550</v>
      </c>
      <c r="E328" s="109" t="s">
        <v>867</v>
      </c>
      <c r="F328" s="109" t="s">
        <v>2503</v>
      </c>
      <c r="G328" s="79" t="s">
        <v>139</v>
      </c>
      <c r="H328" s="110" t="str">
        <f>INDEX('4a. Resultaat stap 1'!E:E,MATCH($J328,'4a. Resultaat stap 1'!I:I,0))</f>
        <v>Ja</v>
      </c>
      <c r="I328" s="110" t="str">
        <f>INDEX(Datavalidatie!$L$2:$L$28,MATCH(Table325[[#This Row],[CATEGORIE_DOMEIN_GROEP]],Datavalidatie!$K$2:$K$28,0))</f>
        <v>Ja</v>
      </c>
      <c r="J328" s="110" t="str">
        <f t="shared" si="20"/>
        <v>Ondersteunend proces_ICT en informatiebeheer_ICT Architectuur</v>
      </c>
      <c r="K328" s="110" t="str">
        <f t="shared" si="21"/>
        <v>Ondersteunend proces_ICT en informatiebeheer_ICT Architectuur_Beheren van inventarissen van configuraties, applicaties, apparatuur, netwerkschema's</v>
      </c>
      <c r="L328" s="109" t="e">
        <f>INDEX('4b. Resultaat stap 2'!E:E,MATCH($J328,'4b. Resultaat stap 2'!R:R,0))</f>
        <v>#N/A</v>
      </c>
      <c r="M328" s="109" t="e">
        <f>INDEX('4b. Resultaat stap 2'!$F:$F,MATCH(J328,'4b. Resultaat stap 2'!$R:$R,0))</f>
        <v>#N/A</v>
      </c>
      <c r="N328" s="109" t="e">
        <f>INDEX('4b. Resultaat stap 2'!G:G,MATCH($J328,'4b. Resultaat stap 2'!R:R,0))</f>
        <v>#N/A</v>
      </c>
      <c r="O328" s="109" t="e">
        <f>INDEX('4b. Resultaat stap 2'!H:H,MATCH($J328,'4b. Resultaat stap 2'!R:R,0))</f>
        <v>#N/A</v>
      </c>
      <c r="P328" s="109" t="e">
        <f>INDEX('4b. Resultaat stap 2'!I:I,MATCH($J328,'4b. Resultaat stap 2'!R:R,0))</f>
        <v>#N/A</v>
      </c>
      <c r="Q328" s="109" t="e">
        <f>INDEX('4b. Resultaat stap 2'!J:J,MATCH($J328,'4b. Resultaat stap 2'!R:R,0))</f>
        <v>#N/A</v>
      </c>
      <c r="R328" s="109" t="e">
        <f>INDEX('4b. Resultaat stap 2'!K:K,MATCH($J328,'4b. Resultaat stap 2'!R:R,0))</f>
        <v>#N/A</v>
      </c>
      <c r="S328" s="109" t="e">
        <f>INDEX('4b. Resultaat stap 2'!L:L,MATCH($J328,'4b. Resultaat stap 2'!R:R,0))</f>
        <v>#N/A</v>
      </c>
      <c r="T328" s="109" t="e">
        <f>INDEX('4b. Resultaat stap 2'!M:M,MATCH($J328,'4b. Resultaat stap 2'!R:R,0))</f>
        <v>#N/A</v>
      </c>
      <c r="U328" s="109" t="e">
        <f>INDEX('4b. Resultaat stap 2'!N:N,MATCH($J328,'4b. Resultaat stap 2'!R:R,0))</f>
        <v>#N/A</v>
      </c>
      <c r="V328" s="109" t="e">
        <f>INDEX('4b. Resultaat stap 2'!O:O,MATCH($J328,'4b. Resultaat stap 2'!R:R,0))</f>
        <v>#N/A</v>
      </c>
      <c r="W328" s="109" t="str">
        <f>INDEX('4c. Resultaat stap 3'!G:G,MATCH($K328,'4c. Resultaat stap 3'!T:T,0))</f>
        <v>Groot</v>
      </c>
      <c r="X328" s="109" t="str">
        <f>INDEX('4c. Resultaat stap 3'!H:H,MATCH($K328,'4c. Resultaat stap 3'!T:T,0))</f>
        <v>Beheer van ICT-inventaris is cruciaal voor bedrijfsvoering, met ernstige financiële gevolgen bij verstoring (15-20% van de jaaromzet)</v>
      </c>
      <c r="Y328" s="109" t="str">
        <f>INDEX('4c. Resultaat stap 3'!I:I,MATCH($K328,'4c. Resultaat stap 3'!T:T,0))</f>
        <v>Laag</v>
      </c>
      <c r="Z328" s="109" t="str">
        <f>INDEX('4c. Resultaat stap 3'!J:J,MATCH($K328,'4c. Resultaat stap 3'!T:T,0))</f>
        <v>Fouten hebben beperkte impact, leiden tot interne communicatie en communicatie naar betrokkenen.</v>
      </c>
      <c r="AA328" s="109" t="str">
        <f>INDEX('4c. Resultaat stap 3'!K:K,MATCH($K328,'4c. Resultaat stap 3'!T:T,0))</f>
        <v>Kritiek</v>
      </c>
      <c r="AB328" s="109" t="str">
        <f>INDEX('4c. Resultaat stap 3'!L:L,MATCH($K328,'4c. Resultaat stap 3'!T:T,0))</f>
        <v>Onbeschikbaarheid of incorrecte informatie kan leiden tot zeer ernstige juridische gevolgen door niet-naleving van informatiebeveiligingsregels.</v>
      </c>
      <c r="AC328" s="109" t="str">
        <f>INDEX('4c. Resultaat stap 3'!M:M,MATCH($K328,'4c. Resultaat stap 3'!T:T,0))</f>
        <v>Kritiek</v>
      </c>
      <c r="AD328" s="109" t="str">
        <f>INDEX('4c. Resultaat stap 3'!N:N,MATCH($K328,'4c. Resultaat stap 3'!T:T,0))</f>
        <v>Maximaal 24 uur onbeschikbaar zonder verstoring. Gebrek aan integriteit veroorzaakt zeer ernstige verstoring bij IT-configuratiebeheer.</v>
      </c>
      <c r="AE328" s="109" t="str">
        <f>INDEX('4c. Resultaat stap 3'!O:O,MATCH($K328,'4c. Resultaat stap 3'!T:T,0))</f>
        <v>Groot</v>
      </c>
      <c r="AF328" s="109" t="str">
        <f>INDEX('4c. Resultaat stap 3'!P:P,MATCH($K328,'4c. Resultaat stap 3'!T:T,0))</f>
        <v>Beschikbaarheidsproblemen hebben ernstige impact op IT-efficiëntie en bedrijfsprocessen, met blijvende gevolgen voor maximaal 75% van gebruikers en processen.</v>
      </c>
      <c r="AG328" s="109" t="str">
        <f>INDEX('4c. Resultaat stap 3'!Q:Q,MATCH($K328,'4c. Resultaat stap 3'!T:T,0))</f>
        <v>Kritiek</v>
      </c>
      <c r="AH328" s="109">
        <f t="shared" si="22"/>
        <v>2</v>
      </c>
      <c r="AI328" s="109" t="str">
        <f t="shared" si="23"/>
        <v>Kritiek</v>
      </c>
      <c r="AJ328" s="109" t="s">
        <v>198</v>
      </c>
      <c r="AK328" s="109"/>
      <c r="AL328" s="109" t="s">
        <v>2250</v>
      </c>
      <c r="AM328" s="109" t="s">
        <v>2250</v>
      </c>
      <c r="AN328" s="109"/>
    </row>
    <row r="329" spans="1:40" ht="75" x14ac:dyDescent="0.25">
      <c r="A329" s="109" t="s">
        <v>85</v>
      </c>
      <c r="B329" s="109" t="s">
        <v>2176</v>
      </c>
      <c r="C329" s="109" t="s">
        <v>108</v>
      </c>
      <c r="D329" s="109">
        <v>553</v>
      </c>
      <c r="E329" s="109" t="s">
        <v>688</v>
      </c>
      <c r="F329" s="109" t="s">
        <v>2503</v>
      </c>
      <c r="G329" s="79" t="s">
        <v>137</v>
      </c>
      <c r="H329" s="110" t="str">
        <f>INDEX('4a. Resultaat stap 1'!E:E,MATCH($J329,'4a. Resultaat stap 1'!I:I,0))</f>
        <v>Ja</v>
      </c>
      <c r="I329" s="110" t="str">
        <f>INDEX(Datavalidatie!$L$2:$L$28,MATCH(Table325[[#This Row],[CATEGORIE_DOMEIN_GROEP]],Datavalidatie!$K$2:$K$28,0))</f>
        <v>Ja</v>
      </c>
      <c r="J329" s="110" t="str">
        <f t="shared" si="20"/>
        <v>Ondersteunend proces_ICT en informatiebeheer_ICT Architectuur</v>
      </c>
      <c r="K329" s="110" t="str">
        <f t="shared" si="21"/>
        <v>Ondersteunend proces_ICT en informatiebeheer_ICT Architectuur_Beheren van ICT-infrastructuur en -architectuur</v>
      </c>
      <c r="L329" s="109" t="e">
        <f>INDEX('4b. Resultaat stap 2'!E:E,MATCH($J329,'4b. Resultaat stap 2'!R:R,0))</f>
        <v>#N/A</v>
      </c>
      <c r="M329" s="109" t="e">
        <f>INDEX('4b. Resultaat stap 2'!$F:$F,MATCH(J329,'4b. Resultaat stap 2'!$R:$R,0))</f>
        <v>#N/A</v>
      </c>
      <c r="N329" s="109" t="e">
        <f>INDEX('4b. Resultaat stap 2'!G:G,MATCH($J329,'4b. Resultaat stap 2'!R:R,0))</f>
        <v>#N/A</v>
      </c>
      <c r="O329" s="109" t="e">
        <f>INDEX('4b. Resultaat stap 2'!H:H,MATCH($J329,'4b. Resultaat stap 2'!R:R,0))</f>
        <v>#N/A</v>
      </c>
      <c r="P329" s="109" t="e">
        <f>INDEX('4b. Resultaat stap 2'!I:I,MATCH($J329,'4b. Resultaat stap 2'!R:R,0))</f>
        <v>#N/A</v>
      </c>
      <c r="Q329" s="109" t="e">
        <f>INDEX('4b. Resultaat stap 2'!J:J,MATCH($J329,'4b. Resultaat stap 2'!R:R,0))</f>
        <v>#N/A</v>
      </c>
      <c r="R329" s="109" t="e">
        <f>INDEX('4b. Resultaat stap 2'!K:K,MATCH($J329,'4b. Resultaat stap 2'!R:R,0))</f>
        <v>#N/A</v>
      </c>
      <c r="S329" s="109" t="e">
        <f>INDEX('4b. Resultaat stap 2'!L:L,MATCH($J329,'4b. Resultaat stap 2'!R:R,0))</f>
        <v>#N/A</v>
      </c>
      <c r="T329" s="109" t="e">
        <f>INDEX('4b. Resultaat stap 2'!M:M,MATCH($J329,'4b. Resultaat stap 2'!R:R,0))</f>
        <v>#N/A</v>
      </c>
      <c r="U329" s="109" t="e">
        <f>INDEX('4b. Resultaat stap 2'!N:N,MATCH($J329,'4b. Resultaat stap 2'!R:R,0))</f>
        <v>#N/A</v>
      </c>
      <c r="V329" s="109" t="e">
        <f>INDEX('4b. Resultaat stap 2'!O:O,MATCH($J329,'4b. Resultaat stap 2'!R:R,0))</f>
        <v>#N/A</v>
      </c>
      <c r="W329" s="109" t="str">
        <f>INDEX('4c. Resultaat stap 3'!G:G,MATCH($K329,'4c. Resultaat stap 3'!T:T,0))</f>
        <v>Groot</v>
      </c>
      <c r="X329" s="109" t="str">
        <f>INDEX('4c. Resultaat stap 3'!H:H,MATCH($K329,'4c. Resultaat stap 3'!T:T,0))</f>
        <v>Verstoringen in ICT-infrastructuur kunnen ernstige financiële gevolgen hebben (15-20% van de jaaromzet)</v>
      </c>
      <c r="Y329" s="109" t="str">
        <f>INDEX('4c. Resultaat stap 3'!I:I,MATCH($K329,'4c. Resultaat stap 3'!T:T,0))</f>
        <v>Laag</v>
      </c>
      <c r="Z329" s="109" t="str">
        <f>INDEX('4c. Resultaat stap 3'!J:J,MATCH($K329,'4c. Resultaat stap 3'!T:T,0))</f>
        <v>Fouten hebben beperkte impact, leiden tot interne communicatie en communicatie naar betrokkenen.</v>
      </c>
      <c r="AA329" s="109" t="str">
        <f>INDEX('4c. Resultaat stap 3'!K:K,MATCH($K329,'4c. Resultaat stap 3'!T:T,0))</f>
        <v>Kritiek</v>
      </c>
      <c r="AB329" s="109" t="str">
        <f>INDEX('4c. Resultaat stap 3'!L:L,MATCH($K329,'4c. Resultaat stap 3'!T:T,0))</f>
        <v>Onbeschikbaarheid of incorrecte informatie kan leiden tot zeer ernstige juridische gevolgen door niet-naleving van informatiebeveiligingsregels.</v>
      </c>
      <c r="AC329" s="109" t="str">
        <f>INDEX('4c. Resultaat stap 3'!M:M,MATCH($K329,'4c. Resultaat stap 3'!T:T,0))</f>
        <v>Kritiek</v>
      </c>
      <c r="AD329" s="109" t="str">
        <f>INDEX('4c. Resultaat stap 3'!N:N,MATCH($K329,'4c. Resultaat stap 3'!T:T,0))</f>
        <v>Maximaal 24 uur onbeschikbaar zonder verstoring. Integriteitsproblemen veroorzaken zeer ernstige verstoring bij IT-infrastructuurbeheer.</v>
      </c>
      <c r="AE329" s="109" t="str">
        <f>INDEX('4c. Resultaat stap 3'!O:O,MATCH($K329,'4c. Resultaat stap 3'!T:T,0))</f>
        <v>Groot</v>
      </c>
      <c r="AF329" s="109" t="str">
        <f>INDEX('4c. Resultaat stap 3'!P:P,MATCH($K329,'4c. Resultaat stap 3'!T:T,0))</f>
        <v>Beschikbaarheidsproblemen hebben ernstige impact op IT-efficiëntie en bedrijfsprocessen, met blijvende gevolgen voor maximaal 75% van gebruikers en processen.</v>
      </c>
      <c r="AG329" s="109" t="str">
        <f>INDEX('4c. Resultaat stap 3'!Q:Q,MATCH($K329,'4c. Resultaat stap 3'!T:T,0))</f>
        <v>Kritiek</v>
      </c>
      <c r="AH329" s="109">
        <f t="shared" si="22"/>
        <v>2</v>
      </c>
      <c r="AI329" s="109" t="str">
        <f t="shared" si="23"/>
        <v>Kritiek</v>
      </c>
      <c r="AJ329" s="109" t="s">
        <v>198</v>
      </c>
      <c r="AK329" s="109"/>
      <c r="AL329" s="109" t="s">
        <v>2250</v>
      </c>
      <c r="AM329" s="109" t="s">
        <v>2250</v>
      </c>
      <c r="AN329" s="109"/>
    </row>
    <row r="330" spans="1:40" ht="90" x14ac:dyDescent="0.25">
      <c r="A330" s="109" t="s">
        <v>85</v>
      </c>
      <c r="B330" s="109" t="s">
        <v>2176</v>
      </c>
      <c r="C330" s="109" t="s">
        <v>109</v>
      </c>
      <c r="D330" s="109">
        <v>541</v>
      </c>
      <c r="E330" s="109" t="s">
        <v>689</v>
      </c>
      <c r="F330" s="109" t="s">
        <v>2503</v>
      </c>
      <c r="G330" s="79" t="s">
        <v>139</v>
      </c>
      <c r="H330" s="110" t="str">
        <f>INDEX('4a. Resultaat stap 1'!E:E,MATCH($J330,'4a. Resultaat stap 1'!I:I,0))</f>
        <v>Ja</v>
      </c>
      <c r="I330" s="110" t="str">
        <f>INDEX(Datavalidatie!$L$2:$L$28,MATCH(Table325[[#This Row],[CATEGORIE_DOMEIN_GROEP]],Datavalidatie!$K$2:$K$28,0))</f>
        <v>Ja</v>
      </c>
      <c r="J330" s="110" t="str">
        <f t="shared" si="20"/>
        <v>Ondersteunend proces_ICT en informatiebeheer_ICT Security and Audit</v>
      </c>
      <c r="K330" s="110" t="str">
        <f t="shared" si="21"/>
        <v>Ondersteunend proces_ICT en informatiebeheer_ICT Security and Audit_Beheren van toegangsrechten en gebruikersrechten</v>
      </c>
      <c r="L330" s="109" t="e">
        <f>INDEX('4b. Resultaat stap 2'!E:E,MATCH($J330,'4b. Resultaat stap 2'!R:R,0))</f>
        <v>#N/A</v>
      </c>
      <c r="M330" s="109" t="e">
        <f>INDEX('4b. Resultaat stap 2'!$F:$F,MATCH(J330,'4b. Resultaat stap 2'!$R:$R,0))</f>
        <v>#N/A</v>
      </c>
      <c r="N330" s="109" t="e">
        <f>INDEX('4b. Resultaat stap 2'!G:G,MATCH($J330,'4b. Resultaat stap 2'!R:R,0))</f>
        <v>#N/A</v>
      </c>
      <c r="O330" s="109" t="e">
        <f>INDEX('4b. Resultaat stap 2'!H:H,MATCH($J330,'4b. Resultaat stap 2'!R:R,0))</f>
        <v>#N/A</v>
      </c>
      <c r="P330" s="109" t="e">
        <f>INDEX('4b. Resultaat stap 2'!I:I,MATCH($J330,'4b. Resultaat stap 2'!R:R,0))</f>
        <v>#N/A</v>
      </c>
      <c r="Q330" s="109" t="e">
        <f>INDEX('4b. Resultaat stap 2'!J:J,MATCH($J330,'4b. Resultaat stap 2'!R:R,0))</f>
        <v>#N/A</v>
      </c>
      <c r="R330" s="109" t="e">
        <f>INDEX('4b. Resultaat stap 2'!K:K,MATCH($J330,'4b. Resultaat stap 2'!R:R,0))</f>
        <v>#N/A</v>
      </c>
      <c r="S330" s="109" t="e">
        <f>INDEX('4b. Resultaat stap 2'!L:L,MATCH($J330,'4b. Resultaat stap 2'!R:R,0))</f>
        <v>#N/A</v>
      </c>
      <c r="T330" s="109" t="e">
        <f>INDEX('4b. Resultaat stap 2'!M:M,MATCH($J330,'4b. Resultaat stap 2'!R:R,0))</f>
        <v>#N/A</v>
      </c>
      <c r="U330" s="109" t="e">
        <f>INDEX('4b. Resultaat stap 2'!N:N,MATCH($J330,'4b. Resultaat stap 2'!R:R,0))</f>
        <v>#N/A</v>
      </c>
      <c r="V330" s="109" t="e">
        <f>INDEX('4b. Resultaat stap 2'!O:O,MATCH($J330,'4b. Resultaat stap 2'!R:R,0))</f>
        <v>#N/A</v>
      </c>
      <c r="W330" s="109" t="str">
        <f>INDEX('4c. Resultaat stap 3'!G:G,MATCH($K330,'4c. Resultaat stap 3'!T:T,0))</f>
        <v>Groot</v>
      </c>
      <c r="X330" s="109" t="str">
        <f>INDEX('4c. Resultaat stap 3'!H:H,MATCH($K330,'4c. Resultaat stap 3'!T:T,0))</f>
        <v>Toegangsrechten zijn cruciaal voor beveiliging, met ernstige financiële gevolgen bij verstoring (15-20% van de jaaromzet)</v>
      </c>
      <c r="Y330" s="109" t="str">
        <f>INDEX('4c. Resultaat stap 3'!I:I,MATCH($K330,'4c. Resultaat stap 3'!T:T,0))</f>
        <v>Groot</v>
      </c>
      <c r="Z330" s="109" t="str">
        <f>INDEX('4c. Resultaat stap 3'!J:J,MATCH($K330,'4c. Resultaat stap 3'!T:T,0))</f>
        <v>Slechte beveiliging kan leiden tot ernstige negatieve berichtgeving in de pers gedurende enkele dagen.</v>
      </c>
      <c r="AA330" s="109" t="str">
        <f>INDEX('4c. Resultaat stap 3'!K:K,MATCH($K330,'4c. Resultaat stap 3'!T:T,0))</f>
        <v>Groot</v>
      </c>
      <c r="AB330" s="109" t="str">
        <f>INDEX('4c. Resultaat stap 3'!L:L,MATCH($K330,'4c. Resultaat stap 3'!T:T,0))</f>
        <v>Onbeschikbaarheid of incorrecte informatie kan leiden tot zeer ernstige juridische gevolgen door nalatigheid in veiligheidsbeheer.</v>
      </c>
      <c r="AC330" s="109" t="str">
        <f>INDEX('4c. Resultaat stap 3'!M:M,MATCH($K330,'4c. Resultaat stap 3'!T:T,0))</f>
        <v>Kritiek</v>
      </c>
      <c r="AD330" s="109" t="str">
        <f>INDEX('4c. Resultaat stap 3'!N:N,MATCH($K330,'4c. Resultaat stap 3'!T:T,0))</f>
        <v>Maximaal 24 uur onbeschikbaar zonder verstoring. Gebrek aan integriteit veroorzaakt zeer ernstige verstoring in IT-toegangsbeheer en beveiliging.</v>
      </c>
      <c r="AE330" s="109" t="str">
        <f>INDEX('4c. Resultaat stap 3'!O:O,MATCH($K330,'4c. Resultaat stap 3'!T:T,0))</f>
        <v>Kritiek</v>
      </c>
      <c r="AF330" s="109" t="str">
        <f>INDEX('4c. Resultaat stap 3'!P:P,MATCH($K330,'4c. Resultaat stap 3'!T:T,0))</f>
        <v>Beschikbaarheidsproblemen hebben een zeer ernstige impact op informatiebeveiliging, zonder compensatiemogelijkheid, met implicaties voor meer dan 75% van gebruikers en processen.</v>
      </c>
      <c r="AG330" s="109" t="str">
        <f>INDEX('4c. Resultaat stap 3'!Q:Q,MATCH($K330,'4c. Resultaat stap 3'!T:T,0))</f>
        <v>Kritiek</v>
      </c>
      <c r="AH330" s="109">
        <f t="shared" si="22"/>
        <v>2</v>
      </c>
      <c r="AI330" s="109" t="str">
        <f t="shared" si="23"/>
        <v>Kritiek</v>
      </c>
      <c r="AJ330" s="109" t="s">
        <v>198</v>
      </c>
      <c r="AK330" s="109"/>
      <c r="AL330" s="109" t="s">
        <v>2250</v>
      </c>
      <c r="AM330" s="109" t="s">
        <v>2250</v>
      </c>
      <c r="AN330" s="109"/>
    </row>
    <row r="331" spans="1:40" ht="90" x14ac:dyDescent="0.25">
      <c r="A331" s="109" t="s">
        <v>85</v>
      </c>
      <c r="B331" s="109" t="s">
        <v>2176</v>
      </c>
      <c r="C331" s="109" t="s">
        <v>109</v>
      </c>
      <c r="D331" s="109">
        <v>543</v>
      </c>
      <c r="E331" s="109" t="s">
        <v>690</v>
      </c>
      <c r="F331" s="109" t="s">
        <v>2503</v>
      </c>
      <c r="G331" s="79" t="s">
        <v>139</v>
      </c>
      <c r="H331" s="110" t="str">
        <f>INDEX('4a. Resultaat stap 1'!E:E,MATCH($J331,'4a. Resultaat stap 1'!I:I,0))</f>
        <v>Ja</v>
      </c>
      <c r="I331" s="110" t="str">
        <f>INDEX(Datavalidatie!$L$2:$L$28,MATCH(Table325[[#This Row],[CATEGORIE_DOMEIN_GROEP]],Datavalidatie!$K$2:$K$28,0))</f>
        <v>Ja</v>
      </c>
      <c r="J331" s="110" t="str">
        <f t="shared" si="20"/>
        <v>Ondersteunend proces_ICT en informatiebeheer_ICT Security and Audit</v>
      </c>
      <c r="K331" s="110" t="str">
        <f t="shared" si="21"/>
        <v xml:space="preserve">Ondersteunend proces_ICT en informatiebeheer_ICT Security and Audit_Organiseren van preventie (informatieveiligheidscel, sensibilisering, versleuteling, anti-malware) </v>
      </c>
      <c r="L331" s="109" t="e">
        <f>INDEX('4b. Resultaat stap 2'!E:E,MATCH($J331,'4b. Resultaat stap 2'!R:R,0))</f>
        <v>#N/A</v>
      </c>
      <c r="M331" s="109" t="e">
        <f>INDEX('4b. Resultaat stap 2'!$F:$F,MATCH(J331,'4b. Resultaat stap 2'!$R:$R,0))</f>
        <v>#N/A</v>
      </c>
      <c r="N331" s="109" t="e">
        <f>INDEX('4b. Resultaat stap 2'!G:G,MATCH($J331,'4b. Resultaat stap 2'!R:R,0))</f>
        <v>#N/A</v>
      </c>
      <c r="O331" s="109" t="e">
        <f>INDEX('4b. Resultaat stap 2'!H:H,MATCH($J331,'4b. Resultaat stap 2'!R:R,0))</f>
        <v>#N/A</v>
      </c>
      <c r="P331" s="109" t="e">
        <f>INDEX('4b. Resultaat stap 2'!I:I,MATCH($J331,'4b. Resultaat stap 2'!R:R,0))</f>
        <v>#N/A</v>
      </c>
      <c r="Q331" s="109" t="e">
        <f>INDEX('4b. Resultaat stap 2'!J:J,MATCH($J331,'4b. Resultaat stap 2'!R:R,0))</f>
        <v>#N/A</v>
      </c>
      <c r="R331" s="109" t="e">
        <f>INDEX('4b. Resultaat stap 2'!K:K,MATCH($J331,'4b. Resultaat stap 2'!R:R,0))</f>
        <v>#N/A</v>
      </c>
      <c r="S331" s="109" t="e">
        <f>INDEX('4b. Resultaat stap 2'!L:L,MATCH($J331,'4b. Resultaat stap 2'!R:R,0))</f>
        <v>#N/A</v>
      </c>
      <c r="T331" s="109" t="e">
        <f>INDEX('4b. Resultaat stap 2'!M:M,MATCH($J331,'4b. Resultaat stap 2'!R:R,0))</f>
        <v>#N/A</v>
      </c>
      <c r="U331" s="109" t="e">
        <f>INDEX('4b. Resultaat stap 2'!N:N,MATCH($J331,'4b. Resultaat stap 2'!R:R,0))</f>
        <v>#N/A</v>
      </c>
      <c r="V331" s="109" t="e">
        <f>INDEX('4b. Resultaat stap 2'!O:O,MATCH($J331,'4b. Resultaat stap 2'!R:R,0))</f>
        <v>#N/A</v>
      </c>
      <c r="W331" s="109" t="str">
        <f>INDEX('4c. Resultaat stap 3'!G:G,MATCH($K331,'4c. Resultaat stap 3'!T:T,0))</f>
        <v>Groot</v>
      </c>
      <c r="X331" s="109" t="str">
        <f>INDEX('4c. Resultaat stap 3'!H:H,MATCH($K331,'4c. Resultaat stap 3'!T:T,0))</f>
        <v>Preventieve maatregelen zijn essentieel voor beveiliging, met ernstige financiële gevolgen bij verstoring (15-20% van de jaaromzet)</v>
      </c>
      <c r="Y331" s="109" t="str">
        <f>INDEX('4c. Resultaat stap 3'!I:I,MATCH($K331,'4c. Resultaat stap 3'!T:T,0))</f>
        <v>Groot</v>
      </c>
      <c r="Z331" s="109" t="str">
        <f>INDEX('4c. Resultaat stap 3'!J:J,MATCH($K331,'4c. Resultaat stap 3'!T:T,0))</f>
        <v>Gebrekkige preventie heeft ernstige impact, resulterend in enkele dagen negatieve persberichten.</v>
      </c>
      <c r="AA331" s="109" t="str">
        <f>INDEX('4c. Resultaat stap 3'!K:K,MATCH($K331,'4c. Resultaat stap 3'!T:T,0))</f>
        <v>Groot</v>
      </c>
      <c r="AB331" s="109" t="str">
        <f>INDEX('4c. Resultaat stap 3'!L:L,MATCH($K331,'4c. Resultaat stap 3'!T:T,0))</f>
        <v>Onbeschikbaarheid of incorrecte informatie kan leiden tot zeer ernstige juridische gevolgen door nalatigheid in informatieveiligheidsbeheer.</v>
      </c>
      <c r="AC331" s="109" t="str">
        <f>INDEX('4c. Resultaat stap 3'!M:M,MATCH($K331,'4c. Resultaat stap 3'!T:T,0))</f>
        <v>Kritiek</v>
      </c>
      <c r="AD331" s="109" t="str">
        <f>INDEX('4c. Resultaat stap 3'!N:N,MATCH($K331,'4c. Resultaat stap 3'!T:T,0))</f>
        <v>Maximaal 24 uur onbeschikbaar zonder verstoring. Integriteitsproblemen veroorzaken zeer ernstige verstoring bij informatieveiligheidsmaatregelen.</v>
      </c>
      <c r="AE331" s="109" t="str">
        <f>INDEX('4c. Resultaat stap 3'!O:O,MATCH($K331,'4c. Resultaat stap 3'!T:T,0))</f>
        <v>Kritiek</v>
      </c>
      <c r="AF331" s="109" t="str">
        <f>INDEX('4c. Resultaat stap 3'!P:P,MATCH($K331,'4c. Resultaat stap 3'!T:T,0))</f>
        <v>Beschikbaarheidsproblemen hebben zeer ernstige impact op informatieveiligheid, zonder compensatiemogelijkheden, met implicaties voor meer dan 75% van processen.</v>
      </c>
      <c r="AG331" s="109" t="str">
        <f>INDEX('4c. Resultaat stap 3'!Q:Q,MATCH($K331,'4c. Resultaat stap 3'!T:T,0))</f>
        <v>Kritiek</v>
      </c>
      <c r="AH331" s="109">
        <f t="shared" si="22"/>
        <v>2</v>
      </c>
      <c r="AI331" s="109" t="str">
        <f t="shared" si="23"/>
        <v>Kritiek</v>
      </c>
      <c r="AJ331" s="109" t="s">
        <v>198</v>
      </c>
      <c r="AK331" s="109"/>
      <c r="AL331" s="109" t="s">
        <v>2250</v>
      </c>
      <c r="AM331" s="109" t="s">
        <v>2250</v>
      </c>
      <c r="AN331" s="109"/>
    </row>
    <row r="332" spans="1:40" ht="150" x14ac:dyDescent="0.25">
      <c r="A332" s="109" t="s">
        <v>85</v>
      </c>
      <c r="B332" s="109" t="s">
        <v>2176</v>
      </c>
      <c r="C332" s="109" t="s">
        <v>109</v>
      </c>
      <c r="D332" s="109">
        <v>762</v>
      </c>
      <c r="E332" s="109" t="s">
        <v>2178</v>
      </c>
      <c r="F332" s="109" t="s">
        <v>2503</v>
      </c>
      <c r="G332" s="79" t="s">
        <v>2158</v>
      </c>
      <c r="H332" s="110" t="str">
        <f>INDEX('4a. Resultaat stap 1'!E:E,MATCH($J332,'4a. Resultaat stap 1'!I:I,0))</f>
        <v>Ja</v>
      </c>
      <c r="I332" s="110" t="str">
        <f>INDEX(Datavalidatie!$L$2:$L$28,MATCH(Table325[[#This Row],[CATEGORIE_DOMEIN_GROEP]],Datavalidatie!$K$2:$K$28,0))</f>
        <v>Ja</v>
      </c>
      <c r="J332" s="110" t="str">
        <f t="shared" si="20"/>
        <v>Ondersteunend proces_ICT en informatiebeheer_ICT Security and Audit</v>
      </c>
      <c r="K332" s="110" t="str">
        <f t="shared" si="21"/>
        <v>Ondersteunend proces_ICT en informatiebeheer_ICT Security and Audit_Nakomen van informatieveiligheidsplan</v>
      </c>
      <c r="L332" s="109" t="e">
        <f>INDEX('4b. Resultaat stap 2'!E:E,MATCH($J332,'4b. Resultaat stap 2'!R:R,0))</f>
        <v>#N/A</v>
      </c>
      <c r="M332" s="109" t="e">
        <f>INDEX('4b. Resultaat stap 2'!$F:$F,MATCH(J332,'4b. Resultaat stap 2'!$R:$R,0))</f>
        <v>#N/A</v>
      </c>
      <c r="N332" s="109" t="e">
        <f>INDEX('4b. Resultaat stap 2'!G:G,MATCH($J332,'4b. Resultaat stap 2'!R:R,0))</f>
        <v>#N/A</v>
      </c>
      <c r="O332" s="109" t="e">
        <f>INDEX('4b. Resultaat stap 2'!H:H,MATCH($J332,'4b. Resultaat stap 2'!R:R,0))</f>
        <v>#N/A</v>
      </c>
      <c r="P332" s="109" t="e">
        <f>INDEX('4b. Resultaat stap 2'!I:I,MATCH($J332,'4b. Resultaat stap 2'!R:R,0))</f>
        <v>#N/A</v>
      </c>
      <c r="Q332" s="109" t="e">
        <f>INDEX('4b. Resultaat stap 2'!J:J,MATCH($J332,'4b. Resultaat stap 2'!R:R,0))</f>
        <v>#N/A</v>
      </c>
      <c r="R332" s="109" t="e">
        <f>INDEX('4b. Resultaat stap 2'!K:K,MATCH($J332,'4b. Resultaat stap 2'!R:R,0))</f>
        <v>#N/A</v>
      </c>
      <c r="S332" s="109" t="e">
        <f>INDEX('4b. Resultaat stap 2'!L:L,MATCH($J332,'4b. Resultaat stap 2'!R:R,0))</f>
        <v>#N/A</v>
      </c>
      <c r="T332" s="109" t="e">
        <f>INDEX('4b. Resultaat stap 2'!M:M,MATCH($J332,'4b. Resultaat stap 2'!R:R,0))</f>
        <v>#N/A</v>
      </c>
      <c r="U332" s="109" t="e">
        <f>INDEX('4b. Resultaat stap 2'!N:N,MATCH($J332,'4b. Resultaat stap 2'!R:R,0))</f>
        <v>#N/A</v>
      </c>
      <c r="V332" s="109" t="e">
        <f>INDEX('4b. Resultaat stap 2'!O:O,MATCH($J332,'4b. Resultaat stap 2'!R:R,0))</f>
        <v>#N/A</v>
      </c>
      <c r="W332" s="109" t="str">
        <f>INDEX('4c. Resultaat stap 3'!G:G,MATCH($K332,'4c. Resultaat stap 3'!T:T,0))</f>
        <v>Groot</v>
      </c>
      <c r="X332" s="109" t="str">
        <f>INDEX('4c. Resultaat stap 3'!H:H,MATCH($K332,'4c. Resultaat stap 3'!T:T,0))</f>
        <v>Het nakomen van het informatieveiligheidsplan is cruciaal voor beveiliging, met ernstige financiële gevolgen bij verstoring (15-20% van de jaaromzet)</v>
      </c>
      <c r="Y332" s="109" t="str">
        <f>INDEX('4c. Resultaat stap 3'!I:I,MATCH($K332,'4c. Resultaat stap 3'!T:T,0))</f>
        <v>Groot</v>
      </c>
      <c r="Z332" s="109" t="str">
        <f>INDEX('4c. Resultaat stap 3'!J:J,MATCH($K332,'4c. Resultaat stap 3'!T:T,0))</f>
        <v>Problemen met beschikbaarheid, betrouwbaarheid of integriteit van informatie kunnen leiden tot ernstige reputatieschade, resulterend in enkele dagen negatieve berichtgeving. Dit proces is cruciaal voor de naleving van wettelijke en reglementaire vereisten en de bescherming van persoonsgegevens.</v>
      </c>
      <c r="AA332" s="109" t="str">
        <f>INDEX('4c. Resultaat stap 3'!K:K,MATCH($K332,'4c. Resultaat stap 3'!T:T,0))</f>
        <v>Kritiek</v>
      </c>
      <c r="AB332" s="109" t="str">
        <f>INDEX('4c. Resultaat stap 3'!L:L,MATCH($K332,'4c. Resultaat stap 3'!T:T,0))</f>
        <v>De onbeschikbaarheid, lekkage of aanpassing van informatie kan leiden tot zeer ernstige juridische gevolgen zoals juridische vervolging, gezien het belang van correcte informatie voor het beheren van collectieve moties van gemeenteraadsleden/burgemeesters.</v>
      </c>
      <c r="AC332" s="109" t="str">
        <f>INDEX('4c. Resultaat stap 3'!M:M,MATCH($K332,'4c. Resultaat stap 3'!T:T,0))</f>
        <v>Groot</v>
      </c>
      <c r="AD332" s="109" t="str">
        <f>INDEX('4c. Resultaat stap 3'!N:N,MATCH($K332,'4c. Resultaat stap 3'!T:T,0))</f>
        <v>De onbeschikbaarheid, lekkage of aanpassing van informatie kan leiden tot ernstige verstoringen in de naleving van informatiebeveiligingsplannen, wat directe negatieve gevolgen heeft voor de juridische en operationele continuïteit van de organisatie.</v>
      </c>
      <c r="AE332" s="109" t="str">
        <f>INDEX('4c. Resultaat stap 3'!O:O,MATCH($K332,'4c. Resultaat stap 3'!T:T,0))</f>
        <v>Kritiek</v>
      </c>
      <c r="AF332" s="109" t="str">
        <f>INDEX('4c. Resultaat stap 3'!P:P,MATCH($K332,'4c. Resultaat stap 3'!T:T,0))</f>
        <v>De onbeschikbaarheid, lekkage of aanpassing van informatie in dit proces kan leiden tot zeer ernstige verstoringen in de naleving van informatiebeveiligingsplannen, waarbij meer dan 75% van de gebruikers (organisaties en burgers) wordt geïmpacteerd. Een compensatie voor gebruikers is onmogelijk.</v>
      </c>
      <c r="AG332" s="109" t="str">
        <f>INDEX('4c. Resultaat stap 3'!Q:Q,MATCH($K332,'4c. Resultaat stap 3'!T:T,0))</f>
        <v>Kritiek</v>
      </c>
      <c r="AH332" s="109">
        <f t="shared" si="22"/>
        <v>2</v>
      </c>
      <c r="AI332" s="109" t="str">
        <f t="shared" si="23"/>
        <v>Kritiek</v>
      </c>
      <c r="AJ332" s="109" t="s">
        <v>198</v>
      </c>
      <c r="AK332" s="109"/>
      <c r="AL332" s="109" t="s">
        <v>2250</v>
      </c>
      <c r="AM332" s="109" t="s">
        <v>2250</v>
      </c>
      <c r="AN332" s="109"/>
    </row>
    <row r="333" spans="1:40" ht="90" x14ac:dyDescent="0.25">
      <c r="A333" s="109" t="s">
        <v>85</v>
      </c>
      <c r="B333" s="109" t="s">
        <v>2176</v>
      </c>
      <c r="C333" s="109" t="s">
        <v>109</v>
      </c>
      <c r="D333" s="109">
        <v>544</v>
      </c>
      <c r="E333" s="109" t="s">
        <v>2173</v>
      </c>
      <c r="F333" s="109" t="s">
        <v>2503</v>
      </c>
      <c r="G333" s="79" t="s">
        <v>139</v>
      </c>
      <c r="H333" s="110" t="str">
        <f>INDEX('4a. Resultaat stap 1'!E:E,MATCH($J333,'4a. Resultaat stap 1'!I:I,0))</f>
        <v>Ja</v>
      </c>
      <c r="I333" s="110" t="str">
        <f>INDEX(Datavalidatie!$L$2:$L$28,MATCH(Table325[[#This Row],[CATEGORIE_DOMEIN_GROEP]],Datavalidatie!$K$2:$K$28,0))</f>
        <v>Ja</v>
      </c>
      <c r="J333" s="110" t="str">
        <f t="shared" si="20"/>
        <v>Ondersteunend proces_ICT en informatiebeheer_ICT Security and Audit</v>
      </c>
      <c r="K333" s="110" t="str">
        <f t="shared" si="21"/>
        <v>Ondersteunend proces_ICT en informatiebeheer_ICT Security and Audit_Organiseren van detectie (identificeren van kwetsbaarheden, melden en monitoren van incidenten en lekken)</v>
      </c>
      <c r="L333" s="109" t="e">
        <f>INDEX('4b. Resultaat stap 2'!E:E,MATCH($J333,'4b. Resultaat stap 2'!R:R,0))</f>
        <v>#N/A</v>
      </c>
      <c r="M333" s="109" t="e">
        <f>INDEX('4b. Resultaat stap 2'!$F:$F,MATCH(J333,'4b. Resultaat stap 2'!$R:$R,0))</f>
        <v>#N/A</v>
      </c>
      <c r="N333" s="109" t="e">
        <f>INDEX('4b. Resultaat stap 2'!G:G,MATCH($J333,'4b. Resultaat stap 2'!R:R,0))</f>
        <v>#N/A</v>
      </c>
      <c r="O333" s="109" t="e">
        <f>INDEX('4b. Resultaat stap 2'!H:H,MATCH($J333,'4b. Resultaat stap 2'!R:R,0))</f>
        <v>#N/A</v>
      </c>
      <c r="P333" s="109" t="e">
        <f>INDEX('4b. Resultaat stap 2'!I:I,MATCH($J333,'4b. Resultaat stap 2'!R:R,0))</f>
        <v>#N/A</v>
      </c>
      <c r="Q333" s="109" t="e">
        <f>INDEX('4b. Resultaat stap 2'!J:J,MATCH($J333,'4b. Resultaat stap 2'!R:R,0))</f>
        <v>#N/A</v>
      </c>
      <c r="R333" s="109" t="e">
        <f>INDEX('4b. Resultaat stap 2'!K:K,MATCH($J333,'4b. Resultaat stap 2'!R:R,0))</f>
        <v>#N/A</v>
      </c>
      <c r="S333" s="109" t="e">
        <f>INDEX('4b. Resultaat stap 2'!L:L,MATCH($J333,'4b. Resultaat stap 2'!R:R,0))</f>
        <v>#N/A</v>
      </c>
      <c r="T333" s="109" t="e">
        <f>INDEX('4b. Resultaat stap 2'!M:M,MATCH($J333,'4b. Resultaat stap 2'!R:R,0))</f>
        <v>#N/A</v>
      </c>
      <c r="U333" s="109" t="e">
        <f>INDEX('4b. Resultaat stap 2'!N:N,MATCH($J333,'4b. Resultaat stap 2'!R:R,0))</f>
        <v>#N/A</v>
      </c>
      <c r="V333" s="109" t="e">
        <f>INDEX('4b. Resultaat stap 2'!O:O,MATCH($J333,'4b. Resultaat stap 2'!R:R,0))</f>
        <v>#N/A</v>
      </c>
      <c r="W333" s="109" t="str">
        <f>INDEX('4c. Resultaat stap 3'!G:G,MATCH($K333,'4c. Resultaat stap 3'!T:T,0))</f>
        <v>Groot</v>
      </c>
      <c r="X333" s="109" t="str">
        <f>INDEX('4c. Resultaat stap 3'!H:H,MATCH($K333,'4c. Resultaat stap 3'!T:T,0))</f>
        <v>Detectieprocessen zijn cruciaal voor beveiliging, met ernstige financiële gevolgen bij verstoring (15-20% van de jaaromzet)</v>
      </c>
      <c r="Y333" s="109" t="str">
        <f>INDEX('4c. Resultaat stap 3'!I:I,MATCH($K333,'4c. Resultaat stap 3'!T:T,0))</f>
        <v>Groot</v>
      </c>
      <c r="Z333" s="109" t="str">
        <f>INDEX('4c. Resultaat stap 3'!J:J,MATCH($K333,'4c. Resultaat stap 3'!T:T,0))</f>
        <v>Slechte detectie kan leiden tot ernstige negatieve berichtgeving in de pers gedurende enkele dagen.</v>
      </c>
      <c r="AA333" s="109" t="str">
        <f>INDEX('4c. Resultaat stap 3'!K:K,MATCH($K333,'4c. Resultaat stap 3'!T:T,0))</f>
        <v>Groot</v>
      </c>
      <c r="AB333" s="109" t="str">
        <f>INDEX('4c. Resultaat stap 3'!L:L,MATCH($K333,'4c. Resultaat stap 3'!T:T,0))</f>
        <v>Onbeschikbaarheid of incorrecte informatie kan leiden tot zeer ernstige juridische gevolgen door nalatigheid in detectiebeheer.</v>
      </c>
      <c r="AC333" s="109" t="str">
        <f>INDEX('4c. Resultaat stap 3'!M:M,MATCH($K333,'4c. Resultaat stap 3'!T:T,0))</f>
        <v>Kritiek</v>
      </c>
      <c r="AD333" s="109" t="str">
        <f>INDEX('4c. Resultaat stap 3'!N:N,MATCH($K333,'4c. Resultaat stap 3'!T:T,0))</f>
        <v>Maximaal 24 uur onbeschikbaar zonder verstoring. Gebrek aan integriteit veroorzaakt zeer ernstige verstoring bij IT-detectieprocessen en incidentmonitoring.</v>
      </c>
      <c r="AE333" s="109" t="str">
        <f>INDEX('4c. Resultaat stap 3'!O:O,MATCH($K333,'4c. Resultaat stap 3'!T:T,0))</f>
        <v>Kritiek</v>
      </c>
      <c r="AF333" s="109" t="str">
        <f>INDEX('4c. Resultaat stap 3'!P:P,MATCH($K333,'4c. Resultaat stap 3'!T:T,0))</f>
        <v>Beschikbaarheidsproblemen hebben zeer ernstige impact op informatieveiligheid, zonder compensatiemogelijkheden, met implicaties voor meer dan 75% van processen.</v>
      </c>
      <c r="AG333" s="109" t="str">
        <f>INDEX('4c. Resultaat stap 3'!Q:Q,MATCH($K333,'4c. Resultaat stap 3'!T:T,0))</f>
        <v>Kritiek</v>
      </c>
      <c r="AH333" s="109">
        <f t="shared" si="22"/>
        <v>2</v>
      </c>
      <c r="AI333" s="109" t="str">
        <f t="shared" si="23"/>
        <v>Kritiek</v>
      </c>
      <c r="AJ333" s="109" t="s">
        <v>198</v>
      </c>
      <c r="AK333" s="109"/>
      <c r="AL333" s="109" t="s">
        <v>2250</v>
      </c>
      <c r="AM333" s="109" t="s">
        <v>2250</v>
      </c>
      <c r="AN333" s="109"/>
    </row>
    <row r="334" spans="1:40" ht="90" x14ac:dyDescent="0.25">
      <c r="A334" s="109" t="s">
        <v>85</v>
      </c>
      <c r="B334" s="109" t="s">
        <v>2176</v>
      </c>
      <c r="C334" s="109" t="s">
        <v>109</v>
      </c>
      <c r="D334" s="109">
        <v>548</v>
      </c>
      <c r="E334" s="109" t="s">
        <v>2512</v>
      </c>
      <c r="F334" s="109" t="s">
        <v>2503</v>
      </c>
      <c r="G334" s="79" t="s">
        <v>139</v>
      </c>
      <c r="H334" s="110" t="str">
        <f>INDEX('4a. Resultaat stap 1'!E:E,MATCH($J334,'4a. Resultaat stap 1'!I:I,0))</f>
        <v>Ja</v>
      </c>
      <c r="I334" s="110" t="str">
        <f>INDEX(Datavalidatie!$L$2:$L$28,MATCH(Table325[[#This Row],[CATEGORIE_DOMEIN_GROEP]],Datavalidatie!$K$2:$K$28,0))</f>
        <v>Ja</v>
      </c>
      <c r="J334" s="110" t="str">
        <f t="shared" si="20"/>
        <v>Ondersteunend proces_ICT en informatiebeheer_ICT Security and Audit</v>
      </c>
      <c r="K334" s="110" t="str">
        <f t="shared" si="21"/>
        <v>Ondersteunend proces_ICT en informatiebeheer_ICT Security and Audit_Uitvoeren van kwetsbaarheden-, incidenten- en problemenbeheer</v>
      </c>
      <c r="L334" s="109" t="e">
        <f>INDEX('4b. Resultaat stap 2'!E:E,MATCH($J334,'4b. Resultaat stap 2'!R:R,0))</f>
        <v>#N/A</v>
      </c>
      <c r="M334" s="109" t="e">
        <f>INDEX('4b. Resultaat stap 2'!$F:$F,MATCH(J334,'4b. Resultaat stap 2'!$R:$R,0))</f>
        <v>#N/A</v>
      </c>
      <c r="N334" s="109" t="e">
        <f>INDEX('4b. Resultaat stap 2'!G:G,MATCH($J334,'4b. Resultaat stap 2'!R:R,0))</f>
        <v>#N/A</v>
      </c>
      <c r="O334" s="109" t="e">
        <f>INDEX('4b. Resultaat stap 2'!H:H,MATCH($J334,'4b. Resultaat stap 2'!R:R,0))</f>
        <v>#N/A</v>
      </c>
      <c r="P334" s="109" t="e">
        <f>INDEX('4b. Resultaat stap 2'!I:I,MATCH($J334,'4b. Resultaat stap 2'!R:R,0))</f>
        <v>#N/A</v>
      </c>
      <c r="Q334" s="109" t="e">
        <f>INDEX('4b. Resultaat stap 2'!J:J,MATCH($J334,'4b. Resultaat stap 2'!R:R,0))</f>
        <v>#N/A</v>
      </c>
      <c r="R334" s="109" t="e">
        <f>INDEX('4b. Resultaat stap 2'!K:K,MATCH($J334,'4b. Resultaat stap 2'!R:R,0))</f>
        <v>#N/A</v>
      </c>
      <c r="S334" s="109" t="e">
        <f>INDEX('4b. Resultaat stap 2'!L:L,MATCH($J334,'4b. Resultaat stap 2'!R:R,0))</f>
        <v>#N/A</v>
      </c>
      <c r="T334" s="109" t="e">
        <f>INDEX('4b. Resultaat stap 2'!M:M,MATCH($J334,'4b. Resultaat stap 2'!R:R,0))</f>
        <v>#N/A</v>
      </c>
      <c r="U334" s="109" t="e">
        <f>INDEX('4b. Resultaat stap 2'!N:N,MATCH($J334,'4b. Resultaat stap 2'!R:R,0))</f>
        <v>#N/A</v>
      </c>
      <c r="V334" s="109" t="e">
        <f>INDEX('4b. Resultaat stap 2'!O:O,MATCH($J334,'4b. Resultaat stap 2'!R:R,0))</f>
        <v>#N/A</v>
      </c>
      <c r="W334" s="109" t="str">
        <f>INDEX('4c. Resultaat stap 3'!G:G,MATCH($K334,'4c. Resultaat stap 3'!T:T,0))</f>
        <v>Groot</v>
      </c>
      <c r="X334" s="109" t="str">
        <f>INDEX('4c. Resultaat stap 3'!H:H,MATCH($K334,'4c. Resultaat stap 3'!T:T,0))</f>
        <v>Incidentenbeheer is essentieel voor herstel en beveiliging, met ernstige financiële gevolgen bij verstoring (15-20% van de jaaromzet)</v>
      </c>
      <c r="Y334" s="109" t="str">
        <f>INDEX('4c. Resultaat stap 3'!I:I,MATCH($K334,'4c. Resultaat stap 3'!T:T,0))</f>
        <v>Groot</v>
      </c>
      <c r="Z334" s="109" t="str">
        <f>INDEX('4c. Resultaat stap 3'!J:J,MATCH($K334,'4c. Resultaat stap 3'!T:T,0))</f>
        <v>Slechte uitvoering kan leiden tot ernstige negatieve berichtgeving in de pers gedurende enkele dagen.</v>
      </c>
      <c r="AA334" s="109" t="str">
        <f>INDEX('4c. Resultaat stap 3'!K:K,MATCH($K334,'4c. Resultaat stap 3'!T:T,0))</f>
        <v>Groot</v>
      </c>
      <c r="AB334" s="109" t="str">
        <f>INDEX('4c. Resultaat stap 3'!L:L,MATCH($K334,'4c. Resultaat stap 3'!T:T,0))</f>
        <v>Onbeschikbaarheid of incorrecte informatie kan leiden tot zeer ernstige juridische gevolgen door nalatigheid in incidentenbeheer.</v>
      </c>
      <c r="AC334" s="109" t="str">
        <f>INDEX('4c. Resultaat stap 3'!M:M,MATCH($K334,'4c. Resultaat stap 3'!T:T,0))</f>
        <v>Kritiek</v>
      </c>
      <c r="AD334" s="109" t="str">
        <f>INDEX('4c. Resultaat stap 3'!N:N,MATCH($K334,'4c. Resultaat stap 3'!T:T,0))</f>
        <v>Maximaal 24 uur onbeschikbaar zonder verstoring. Integriteitsproblemen veroorzaken zeer ernstige verstoring bij incident- en problemenbeheer.</v>
      </c>
      <c r="AE334" s="109" t="str">
        <f>INDEX('4c. Resultaat stap 3'!O:O,MATCH($K334,'4c. Resultaat stap 3'!T:T,0))</f>
        <v>Kritiek</v>
      </c>
      <c r="AF334" s="109" t="str">
        <f>INDEX('4c. Resultaat stap 3'!P:P,MATCH($K334,'4c. Resultaat stap 3'!T:T,0))</f>
        <v>Beschikbaarheidsproblemen hebben een zeer ernstige impact op de beheersing van ICT-incidenten, zonder compensatiemogelijkheden, implicaties voor meer dan 75% van gebruikers en processen.</v>
      </c>
      <c r="AG334" s="109" t="str">
        <f>INDEX('4c. Resultaat stap 3'!Q:Q,MATCH($K334,'4c. Resultaat stap 3'!T:T,0))</f>
        <v>Kritiek</v>
      </c>
      <c r="AH334" s="109">
        <f t="shared" si="22"/>
        <v>2</v>
      </c>
      <c r="AI334" s="109" t="str">
        <f t="shared" si="23"/>
        <v>Kritiek</v>
      </c>
      <c r="AJ334" s="109" t="s">
        <v>198</v>
      </c>
      <c r="AK334" s="109"/>
      <c r="AL334" s="109" t="s">
        <v>2250</v>
      </c>
      <c r="AM334" s="109" t="s">
        <v>2250</v>
      </c>
      <c r="AN334" s="109"/>
    </row>
    <row r="335" spans="1:40" ht="90" x14ac:dyDescent="0.25">
      <c r="A335" s="109" t="s">
        <v>85</v>
      </c>
      <c r="B335" s="109" t="s">
        <v>2176</v>
      </c>
      <c r="C335" s="109" t="s">
        <v>109</v>
      </c>
      <c r="D335" s="109">
        <v>552</v>
      </c>
      <c r="E335" s="109" t="s">
        <v>868</v>
      </c>
      <c r="F335" s="109" t="s">
        <v>2503</v>
      </c>
      <c r="G335" s="79" t="s">
        <v>139</v>
      </c>
      <c r="H335" s="110" t="str">
        <f>INDEX('4a. Resultaat stap 1'!E:E,MATCH($J335,'4a. Resultaat stap 1'!I:I,0))</f>
        <v>Ja</v>
      </c>
      <c r="I335" s="110" t="str">
        <f>INDEX(Datavalidatie!$L$2:$L$28,MATCH(Table325[[#This Row],[CATEGORIE_DOMEIN_GROEP]],Datavalidatie!$K$2:$K$28,0))</f>
        <v>Ja</v>
      </c>
      <c r="J335" s="110" t="str">
        <f t="shared" si="20"/>
        <v>Ondersteunend proces_ICT en informatiebeheer_ICT Security and Audit</v>
      </c>
      <c r="K335" s="110" t="str">
        <f t="shared" si="21"/>
        <v>Ondersteunend proces_ICT en informatiebeheer_ICT Security and Audit_Opmaken en uitvoeren van herstelprocedures om de gehele ICT-infrastructuur na een calamiteit te herstellen (DRP)</v>
      </c>
      <c r="L335" s="109" t="e">
        <f>INDEX('4b. Resultaat stap 2'!E:E,MATCH($J335,'4b. Resultaat stap 2'!R:R,0))</f>
        <v>#N/A</v>
      </c>
      <c r="M335" s="109" t="e">
        <f>INDEX('4b. Resultaat stap 2'!$F:$F,MATCH(J335,'4b. Resultaat stap 2'!$R:$R,0))</f>
        <v>#N/A</v>
      </c>
      <c r="N335" s="109" t="e">
        <f>INDEX('4b. Resultaat stap 2'!G:G,MATCH($J335,'4b. Resultaat stap 2'!R:R,0))</f>
        <v>#N/A</v>
      </c>
      <c r="O335" s="109" t="e">
        <f>INDEX('4b. Resultaat stap 2'!H:H,MATCH($J335,'4b. Resultaat stap 2'!R:R,0))</f>
        <v>#N/A</v>
      </c>
      <c r="P335" s="109" t="e">
        <f>INDEX('4b. Resultaat stap 2'!I:I,MATCH($J335,'4b. Resultaat stap 2'!R:R,0))</f>
        <v>#N/A</v>
      </c>
      <c r="Q335" s="109" t="e">
        <f>INDEX('4b. Resultaat stap 2'!J:J,MATCH($J335,'4b. Resultaat stap 2'!R:R,0))</f>
        <v>#N/A</v>
      </c>
      <c r="R335" s="109" t="e">
        <f>INDEX('4b. Resultaat stap 2'!K:K,MATCH($J335,'4b. Resultaat stap 2'!R:R,0))</f>
        <v>#N/A</v>
      </c>
      <c r="S335" s="109" t="e">
        <f>INDEX('4b. Resultaat stap 2'!L:L,MATCH($J335,'4b. Resultaat stap 2'!R:R,0))</f>
        <v>#N/A</v>
      </c>
      <c r="T335" s="109" t="e">
        <f>INDEX('4b. Resultaat stap 2'!M:M,MATCH($J335,'4b. Resultaat stap 2'!R:R,0))</f>
        <v>#N/A</v>
      </c>
      <c r="U335" s="109" t="e">
        <f>INDEX('4b. Resultaat stap 2'!N:N,MATCH($J335,'4b. Resultaat stap 2'!R:R,0))</f>
        <v>#N/A</v>
      </c>
      <c r="V335" s="109" t="e">
        <f>INDEX('4b. Resultaat stap 2'!O:O,MATCH($J335,'4b. Resultaat stap 2'!R:R,0))</f>
        <v>#N/A</v>
      </c>
      <c r="W335" s="109" t="str">
        <f>INDEX('4c. Resultaat stap 3'!G:G,MATCH($K335,'4c. Resultaat stap 3'!T:T,0))</f>
        <v>Groot</v>
      </c>
      <c r="X335" s="109" t="str">
        <f>INDEX('4c. Resultaat stap 3'!H:H,MATCH($K335,'4c. Resultaat stap 3'!T:T,0))</f>
        <v>Herstelprocedures zijn cruciaal voor continuïteit, met ernstige financiële gevolgen bij verstoring (15-20% van de jaaromzet)</v>
      </c>
      <c r="Y335" s="109" t="str">
        <f>INDEX('4c. Resultaat stap 3'!I:I,MATCH($K335,'4c. Resultaat stap 3'!T:T,0))</f>
        <v>Groot</v>
      </c>
      <c r="Z335" s="109" t="str">
        <f>INDEX('4c. Resultaat stap 3'!J:J,MATCH($K335,'4c. Resultaat stap 3'!T:T,0))</f>
        <v>Gebrekkige uitvoering kan leiden tot ernstige negatieve berichtgeving in de pers gedurende enkele dagen.</v>
      </c>
      <c r="AA335" s="109" t="str">
        <f>INDEX('4c. Resultaat stap 3'!K:K,MATCH($K335,'4c. Resultaat stap 3'!T:T,0))</f>
        <v>Groot</v>
      </c>
      <c r="AB335" s="109" t="str">
        <f>INDEX('4c. Resultaat stap 3'!L:L,MATCH($K335,'4c. Resultaat stap 3'!T:T,0))</f>
        <v>Onbeschikbaarheid of incorrecte informatie kan leiden tot zeer ernstige juridische gevolgen bij niet-adequate herstelprocedures na calamiteiten.</v>
      </c>
      <c r="AC335" s="109" t="str">
        <f>INDEX('4c. Resultaat stap 3'!M:M,MATCH($K335,'4c. Resultaat stap 3'!T:T,0))</f>
        <v>Kritiek</v>
      </c>
      <c r="AD335" s="109" t="str">
        <f>INDEX('4c. Resultaat stap 3'!N:N,MATCH($K335,'4c. Resultaat stap 3'!T:T,0))</f>
        <v>Maximaal 24 uur onbeschikbaar zonder verstoring. Integriteitsproblemen veroorzaken zeer ernstige verstoring bij uitvoering van IT-herstelprocessen.</v>
      </c>
      <c r="AE335" s="109" t="str">
        <f>INDEX('4c. Resultaat stap 3'!O:O,MATCH($K335,'4c. Resultaat stap 3'!T:T,0))</f>
        <v>Kritiek</v>
      </c>
      <c r="AF335" s="109" t="str">
        <f>INDEX('4c. Resultaat stap 3'!P:P,MATCH($K335,'4c. Resultaat stap 3'!T:T,0))</f>
        <v>Beschikbaarheidsproblemen hebben een zeer ernstige impact op de bedrijfscontinuïteit en het herstel na calamiteiten, zonder compensaties, implicaties voor meer dan 75% van processen.</v>
      </c>
      <c r="AG335" s="109" t="str">
        <f>INDEX('4c. Resultaat stap 3'!Q:Q,MATCH($K335,'4c. Resultaat stap 3'!T:T,0))</f>
        <v>Kritiek</v>
      </c>
      <c r="AH335" s="109">
        <f t="shared" si="22"/>
        <v>2</v>
      </c>
      <c r="AI335" s="109" t="str">
        <f t="shared" si="23"/>
        <v>Kritiek</v>
      </c>
      <c r="AJ335" s="109" t="s">
        <v>198</v>
      </c>
      <c r="AK335" s="109"/>
      <c r="AL335" s="109" t="s">
        <v>2250</v>
      </c>
      <c r="AM335" s="109" t="s">
        <v>2250</v>
      </c>
      <c r="AN335" s="109"/>
    </row>
    <row r="336" spans="1:40" ht="75" x14ac:dyDescent="0.25">
      <c r="A336" s="109" t="s">
        <v>85</v>
      </c>
      <c r="B336" s="109" t="s">
        <v>2176</v>
      </c>
      <c r="C336" s="109" t="s">
        <v>110</v>
      </c>
      <c r="D336" s="109">
        <v>545</v>
      </c>
      <c r="E336" s="109" t="s">
        <v>869</v>
      </c>
      <c r="F336" s="109" t="s">
        <v>2503</v>
      </c>
      <c r="G336" s="79" t="s">
        <v>139</v>
      </c>
      <c r="H336" s="110" t="str">
        <f>INDEX('4a. Resultaat stap 1'!E:E,MATCH($J336,'4a. Resultaat stap 1'!I:I,0))</f>
        <v>Ja</v>
      </c>
      <c r="I336" s="110" t="str">
        <f>INDEX(Datavalidatie!$L$2:$L$28,MATCH(Table325[[#This Row],[CATEGORIE_DOMEIN_GROEP]],Datavalidatie!$K$2:$K$28,0))</f>
        <v>Ja</v>
      </c>
      <c r="J336" s="110" t="str">
        <f t="shared" si="20"/>
        <v>Ondersteunend proces_ICT en informatiebeheer_ICT Service Delivery</v>
      </c>
      <c r="K336" s="110" t="str">
        <f t="shared" si="21"/>
        <v>Ondersteunend proces_ICT en informatiebeheer_ICT Service Delivery_Uitvoeren van veranderingsmanagement (changes, releases, configuration, patching)</v>
      </c>
      <c r="L336" s="109" t="e">
        <f>INDEX('4b. Resultaat stap 2'!E:E,MATCH($J336,'4b. Resultaat stap 2'!R:R,0))</f>
        <v>#N/A</v>
      </c>
      <c r="M336" s="109" t="e">
        <f>INDEX('4b. Resultaat stap 2'!$F:$F,MATCH(J336,'4b. Resultaat stap 2'!$R:$R,0))</f>
        <v>#N/A</v>
      </c>
      <c r="N336" s="109" t="e">
        <f>INDEX('4b. Resultaat stap 2'!G:G,MATCH($J336,'4b. Resultaat stap 2'!R:R,0))</f>
        <v>#N/A</v>
      </c>
      <c r="O336" s="109" t="e">
        <f>INDEX('4b. Resultaat stap 2'!H:H,MATCH($J336,'4b. Resultaat stap 2'!R:R,0))</f>
        <v>#N/A</v>
      </c>
      <c r="P336" s="109" t="e">
        <f>INDEX('4b. Resultaat stap 2'!I:I,MATCH($J336,'4b. Resultaat stap 2'!R:R,0))</f>
        <v>#N/A</v>
      </c>
      <c r="Q336" s="109" t="e">
        <f>INDEX('4b. Resultaat stap 2'!J:J,MATCH($J336,'4b. Resultaat stap 2'!R:R,0))</f>
        <v>#N/A</v>
      </c>
      <c r="R336" s="109" t="e">
        <f>INDEX('4b. Resultaat stap 2'!K:K,MATCH($J336,'4b. Resultaat stap 2'!R:R,0))</f>
        <v>#N/A</v>
      </c>
      <c r="S336" s="109" t="e">
        <f>INDEX('4b. Resultaat stap 2'!L:L,MATCH($J336,'4b. Resultaat stap 2'!R:R,0))</f>
        <v>#N/A</v>
      </c>
      <c r="T336" s="109" t="e">
        <f>INDEX('4b. Resultaat stap 2'!M:M,MATCH($J336,'4b. Resultaat stap 2'!R:R,0))</f>
        <v>#N/A</v>
      </c>
      <c r="U336" s="109" t="e">
        <f>INDEX('4b. Resultaat stap 2'!N:N,MATCH($J336,'4b. Resultaat stap 2'!R:R,0))</f>
        <v>#N/A</v>
      </c>
      <c r="V336" s="109" t="e">
        <f>INDEX('4b. Resultaat stap 2'!O:O,MATCH($J336,'4b. Resultaat stap 2'!R:R,0))</f>
        <v>#N/A</v>
      </c>
      <c r="W336" s="109" t="str">
        <f>INDEX('4c. Resultaat stap 3'!G:G,MATCH($K336,'4c. Resultaat stap 3'!T:T,0))</f>
        <v>Laag</v>
      </c>
      <c r="X336" s="109" t="str">
        <f>INDEX('4c. Resultaat stap 3'!H:H,MATCH($K336,'4c. Resultaat stap 3'!T:T,0))</f>
        <v>Veranderingsmanagement is belangrijk voor continuïteit, maar heeft beperkte directe financiële impact (5-10% van de jaaromzet)</v>
      </c>
      <c r="Y336" s="109" t="str">
        <f>INDEX('4c. Resultaat stap 3'!I:I,MATCH($K336,'4c. Resultaat stap 3'!T:T,0))</f>
        <v>Laag</v>
      </c>
      <c r="Z336" s="109" t="str">
        <f>INDEX('4c. Resultaat stap 3'!J:J,MATCH($K336,'4c. Resultaat stap 3'!T:T,0))</f>
        <v>Fouten hebben beperkte impact, leiden tot interne communicatie en communicatie naar betrokkenen.</v>
      </c>
      <c r="AA336" s="109" t="str">
        <f>INDEX('4c. Resultaat stap 3'!K:K,MATCH($K336,'4c. Resultaat stap 3'!T:T,0))</f>
        <v>Laag</v>
      </c>
      <c r="AB336" s="109" t="str">
        <f>INDEX('4c. Resultaat stap 3'!L:L,MATCH($K336,'4c. Resultaat stap 3'!T:T,0))</f>
        <v>De juridische implicaties zijn beperkt door voornamelijk administratieve taken met beperkte juridische gevolgen bij onbeschikbaarheid.</v>
      </c>
      <c r="AC336" s="109" t="str">
        <f>INDEX('4c. Resultaat stap 3'!M:M,MATCH($K336,'4c. Resultaat stap 3'!T:T,0))</f>
        <v>Kritiek</v>
      </c>
      <c r="AD336" s="109" t="str">
        <f>INDEX('4c. Resultaat stap 3'!N:N,MATCH($K336,'4c. Resultaat stap 3'!T:T,0))</f>
        <v>Maximaal 24 uur onbeschikbaar zonder verstoring. Gebrek aan integriteit veroorzaakt zeer ernstige verstoring bij IT-veranderingsmanagement.</v>
      </c>
      <c r="AE336" s="109" t="str">
        <f>INDEX('4c. Resultaat stap 3'!O:O,MATCH($K336,'4c. Resultaat stap 3'!T:T,0))</f>
        <v>Groot</v>
      </c>
      <c r="AF336" s="109" t="str">
        <f>INDEX('4c. Resultaat stap 3'!P:P,MATCH($K336,'4c. Resultaat stap 3'!T:T,0))</f>
        <v>Beschikbaarheidsproblemen hebben ernstige impact op ICT-efficiëntie en bedrijfsprocessen, met blijvende gevolgen voor maximaal 75% van processen.</v>
      </c>
      <c r="AG336" s="109" t="str">
        <f>INDEX('4c. Resultaat stap 3'!Q:Q,MATCH($K336,'4c. Resultaat stap 3'!T:T,0))</f>
        <v>Kritiek</v>
      </c>
      <c r="AH336" s="109">
        <f t="shared" si="22"/>
        <v>1</v>
      </c>
      <c r="AI336" s="109" t="str">
        <f t="shared" si="23"/>
        <v>Kritiek</v>
      </c>
      <c r="AJ336" s="109" t="s">
        <v>198</v>
      </c>
      <c r="AK336" s="109"/>
      <c r="AL336" s="109" t="s">
        <v>2250</v>
      </c>
      <c r="AM336" s="109" t="s">
        <v>2250</v>
      </c>
      <c r="AN336" s="109"/>
    </row>
    <row r="337" spans="1:40" ht="75" x14ac:dyDescent="0.25">
      <c r="A337" s="109" t="s">
        <v>85</v>
      </c>
      <c r="B337" s="109" t="s">
        <v>2176</v>
      </c>
      <c r="C337" s="109" t="s">
        <v>111</v>
      </c>
      <c r="D337" s="109">
        <v>532</v>
      </c>
      <c r="E337" s="109" t="s">
        <v>870</v>
      </c>
      <c r="F337" s="109" t="s">
        <v>2503</v>
      </c>
      <c r="G337" s="79" t="s">
        <v>139</v>
      </c>
      <c r="H337" s="110" t="str">
        <f>INDEX('4a. Resultaat stap 1'!E:E,MATCH($J337,'4a. Resultaat stap 1'!I:I,0))</f>
        <v>Ja</v>
      </c>
      <c r="I337" s="110" t="str">
        <f>INDEX(Datavalidatie!$L$2:$L$28,MATCH(Table325[[#This Row],[CATEGORIE_DOMEIN_GROEP]],Datavalidatie!$K$2:$K$28,0))</f>
        <v>Ja</v>
      </c>
      <c r="J337" s="110" t="str">
        <f t="shared" si="20"/>
        <v>Ondersteunend proces_ICT en informatiebeheer_ICT Sourcing</v>
      </c>
      <c r="K337" s="110" t="str">
        <f t="shared" si="21"/>
        <v>Ondersteunend proces_ICT en informatiebeheer_ICT Sourcing_Uitvoeren van project en programma lifecycle management</v>
      </c>
      <c r="L337" s="109" t="e">
        <f>INDEX('4b. Resultaat stap 2'!E:E,MATCH($J337,'4b. Resultaat stap 2'!R:R,0))</f>
        <v>#N/A</v>
      </c>
      <c r="M337" s="109" t="e">
        <f>INDEX('4b. Resultaat stap 2'!$F:$F,MATCH(J337,'4b. Resultaat stap 2'!$R:$R,0))</f>
        <v>#N/A</v>
      </c>
      <c r="N337" s="109" t="e">
        <f>INDEX('4b. Resultaat stap 2'!G:G,MATCH($J337,'4b. Resultaat stap 2'!R:R,0))</f>
        <v>#N/A</v>
      </c>
      <c r="O337" s="109" t="e">
        <f>INDEX('4b. Resultaat stap 2'!H:H,MATCH($J337,'4b. Resultaat stap 2'!R:R,0))</f>
        <v>#N/A</v>
      </c>
      <c r="P337" s="109" t="e">
        <f>INDEX('4b. Resultaat stap 2'!I:I,MATCH($J337,'4b. Resultaat stap 2'!R:R,0))</f>
        <v>#N/A</v>
      </c>
      <c r="Q337" s="109" t="e">
        <f>INDEX('4b. Resultaat stap 2'!J:J,MATCH($J337,'4b. Resultaat stap 2'!R:R,0))</f>
        <v>#N/A</v>
      </c>
      <c r="R337" s="109" t="e">
        <f>INDEX('4b. Resultaat stap 2'!K:K,MATCH($J337,'4b. Resultaat stap 2'!R:R,0))</f>
        <v>#N/A</v>
      </c>
      <c r="S337" s="109" t="e">
        <f>INDEX('4b. Resultaat stap 2'!L:L,MATCH($J337,'4b. Resultaat stap 2'!R:R,0))</f>
        <v>#N/A</v>
      </c>
      <c r="T337" s="109" t="e">
        <f>INDEX('4b. Resultaat stap 2'!M:M,MATCH($J337,'4b. Resultaat stap 2'!R:R,0))</f>
        <v>#N/A</v>
      </c>
      <c r="U337" s="109" t="e">
        <f>INDEX('4b. Resultaat stap 2'!N:N,MATCH($J337,'4b. Resultaat stap 2'!R:R,0))</f>
        <v>#N/A</v>
      </c>
      <c r="V337" s="109" t="e">
        <f>INDEX('4b. Resultaat stap 2'!O:O,MATCH($J337,'4b. Resultaat stap 2'!R:R,0))</f>
        <v>#N/A</v>
      </c>
      <c r="W337" s="109" t="str">
        <f>INDEX('4c. Resultaat stap 3'!G:G,MATCH($K337,'4c. Resultaat stap 3'!T:T,0))</f>
        <v>Gemiddeld</v>
      </c>
      <c r="X337" s="109" t="str">
        <f>INDEX('4c. Resultaat stap 3'!H:H,MATCH($K337,'4c. Resultaat stap 3'!T:T,0))</f>
        <v>Project- en programma management is belangrijk voor effectieve uitvoering, met aanzienlijke financiële gevolgen bij verstoring (10-15% van de jaaromzet)</v>
      </c>
      <c r="Y337" s="109" t="str">
        <f>INDEX('4c. Resultaat stap 3'!I:I,MATCH($K337,'4c. Resultaat stap 3'!T:T,0))</f>
        <v>Laag</v>
      </c>
      <c r="Z337" s="109" t="str">
        <f>INDEX('4c. Resultaat stap 3'!J:J,MATCH($K337,'4c. Resultaat stap 3'!T:T,0))</f>
        <v>Fouten hebben beperkte impact, leiden tot interne communicatie en communicatie naar betrokkenen.</v>
      </c>
      <c r="AA337" s="109" t="str">
        <f>INDEX('4c. Resultaat stap 3'!K:K,MATCH($K337,'4c. Resultaat stap 3'!T:T,0))</f>
        <v>Laag</v>
      </c>
      <c r="AB337" s="109" t="str">
        <f>INDEX('4c. Resultaat stap 3'!L:L,MATCH($K337,'4c. Resultaat stap 3'!T:T,0))</f>
        <v>De juridische implicaties zijn beperkt door voornamelijk administratieve taken met beperkte juridische gevolgen bij onbeschikbaarheid.</v>
      </c>
      <c r="AC337" s="109" t="str">
        <f>INDEX('4c. Resultaat stap 3'!M:M,MATCH($K337,'4c. Resultaat stap 3'!T:T,0))</f>
        <v>Gemiddeld</v>
      </c>
      <c r="AD337" s="109" t="str">
        <f>INDEX('4c. Resultaat stap 3'!N:N,MATCH($K337,'4c. Resultaat stap 3'!T:T,0))</f>
        <v>Maximaal één week onbeschikbaar zonder verstoring. Gebrek aan integriteit veroorzaakt aanzienlijke verstoring bij projectmanagement en lifecyclebeheer.</v>
      </c>
      <c r="AE337" s="109" t="str">
        <f>INDEX('4c. Resultaat stap 3'!O:O,MATCH($K337,'4c. Resultaat stap 3'!T:T,0))</f>
        <v>Groot</v>
      </c>
      <c r="AF337" s="109" t="str">
        <f>INDEX('4c. Resultaat stap 3'!P:P,MATCH($K337,'4c. Resultaat stap 3'!T:T,0))</f>
        <v>Beschikbaarheidsproblemen hebben ernstige impact op projecten en programma’s, met blijvende gevolgen voor maximaal 75% van processen en gebruikers.</v>
      </c>
      <c r="AG337" s="109" t="str">
        <f>INDEX('4c. Resultaat stap 3'!Q:Q,MATCH($K337,'4c. Resultaat stap 3'!T:T,0))</f>
        <v>Groot</v>
      </c>
      <c r="AH337" s="109">
        <f t="shared" si="22"/>
        <v>0</v>
      </c>
      <c r="AI337" s="109" t="str">
        <f t="shared" si="23"/>
        <v>Niet kritiek</v>
      </c>
      <c r="AJ337" s="109" t="s">
        <v>198</v>
      </c>
      <c r="AK337" s="109"/>
      <c r="AL337" s="109" t="s">
        <v>2250</v>
      </c>
      <c r="AM337" s="109" t="s">
        <v>2250</v>
      </c>
      <c r="AN337" s="109"/>
    </row>
    <row r="338" spans="1:40" ht="90" x14ac:dyDescent="0.25">
      <c r="A338" s="109" t="s">
        <v>85</v>
      </c>
      <c r="B338" s="109" t="s">
        <v>2176</v>
      </c>
      <c r="C338" s="109" t="s">
        <v>111</v>
      </c>
      <c r="D338" s="109">
        <v>534</v>
      </c>
      <c r="E338" s="109" t="s">
        <v>2632</v>
      </c>
      <c r="F338" s="109" t="s">
        <v>2503</v>
      </c>
      <c r="G338" s="79" t="s">
        <v>139</v>
      </c>
      <c r="H338" s="110" t="str">
        <f>INDEX('4a. Resultaat stap 1'!E:E,MATCH($J338,'4a. Resultaat stap 1'!I:I,0))</f>
        <v>Ja</v>
      </c>
      <c r="I338" s="110" t="str">
        <f>INDEX(Datavalidatie!$L$2:$L$28,MATCH(Table325[[#This Row],[CATEGORIE_DOMEIN_GROEP]],Datavalidatie!$K$2:$K$28,0))</f>
        <v>Ja</v>
      </c>
      <c r="J338" s="110" t="str">
        <f t="shared" si="20"/>
        <v>Ondersteunend proces_ICT en informatiebeheer_ICT Sourcing</v>
      </c>
      <c r="K338" s="110" t="str">
        <f t="shared" si="21"/>
        <v>Ondersteunend proces_ICT en informatiebeheer_ICT Sourcing_Beheren van ICT-staf, ICT-competenties, gedrag en budget- en tijdsopvolging</v>
      </c>
      <c r="L338" s="109" t="e">
        <f>INDEX('4b. Resultaat stap 2'!E:E,MATCH($J338,'4b. Resultaat stap 2'!R:R,0))</f>
        <v>#N/A</v>
      </c>
      <c r="M338" s="109" t="e">
        <f>INDEX('4b. Resultaat stap 2'!$F:$F,MATCH(J338,'4b. Resultaat stap 2'!$R:$R,0))</f>
        <v>#N/A</v>
      </c>
      <c r="N338" s="109" t="e">
        <f>INDEX('4b. Resultaat stap 2'!G:G,MATCH($J338,'4b. Resultaat stap 2'!R:R,0))</f>
        <v>#N/A</v>
      </c>
      <c r="O338" s="109" t="e">
        <f>INDEX('4b. Resultaat stap 2'!H:H,MATCH($J338,'4b. Resultaat stap 2'!R:R,0))</f>
        <v>#N/A</v>
      </c>
      <c r="P338" s="109" t="e">
        <f>INDEX('4b. Resultaat stap 2'!I:I,MATCH($J338,'4b. Resultaat stap 2'!R:R,0))</f>
        <v>#N/A</v>
      </c>
      <c r="Q338" s="109" t="e">
        <f>INDEX('4b. Resultaat stap 2'!J:J,MATCH($J338,'4b. Resultaat stap 2'!R:R,0))</f>
        <v>#N/A</v>
      </c>
      <c r="R338" s="109" t="e">
        <f>INDEX('4b. Resultaat stap 2'!K:K,MATCH($J338,'4b. Resultaat stap 2'!R:R,0))</f>
        <v>#N/A</v>
      </c>
      <c r="S338" s="109" t="e">
        <f>INDEX('4b. Resultaat stap 2'!L:L,MATCH($J338,'4b. Resultaat stap 2'!R:R,0))</f>
        <v>#N/A</v>
      </c>
      <c r="T338" s="109" t="e">
        <f>INDEX('4b. Resultaat stap 2'!M:M,MATCH($J338,'4b. Resultaat stap 2'!R:R,0))</f>
        <v>#N/A</v>
      </c>
      <c r="U338" s="109" t="e">
        <f>INDEX('4b. Resultaat stap 2'!N:N,MATCH($J338,'4b. Resultaat stap 2'!R:R,0))</f>
        <v>#N/A</v>
      </c>
      <c r="V338" s="109" t="e">
        <f>INDEX('4b. Resultaat stap 2'!O:O,MATCH($J338,'4b. Resultaat stap 2'!R:R,0))</f>
        <v>#N/A</v>
      </c>
      <c r="W338" s="109" t="str">
        <f>INDEX('4c. Resultaat stap 3'!G:G,MATCH($K338,'4c. Resultaat stap 3'!T:T,0))</f>
        <v>Gemiddeld</v>
      </c>
      <c r="X338" s="109" t="str">
        <f>INDEX('4c. Resultaat stap 3'!H:H,MATCH($K338,'4c. Resultaat stap 3'!T:T,0))</f>
        <v>Beheer van ICT-staf is cruciaal voor continuïteit, met aanzienlijke financiële gevolgen bij verstoring (10-15% van de jaaromzet)</v>
      </c>
      <c r="Y338" s="109" t="str">
        <f>INDEX('4c. Resultaat stap 3'!I:I,MATCH($K338,'4c. Resultaat stap 3'!T:T,0))</f>
        <v>Laag</v>
      </c>
      <c r="Z338" s="109" t="str">
        <f>INDEX('4c. Resultaat stap 3'!J:J,MATCH($K338,'4c. Resultaat stap 3'!T:T,0))</f>
        <v>Fouten hebben beperkte impact, leiden tot interne communicatie en communicatie naar betrokkenen.</v>
      </c>
      <c r="AA338" s="109" t="str">
        <f>INDEX('4c. Resultaat stap 3'!K:K,MATCH($K338,'4c. Resultaat stap 3'!T:T,0))</f>
        <v>Gemiddeld</v>
      </c>
      <c r="AB338" s="109" t="str">
        <f>INDEX('4c. Resultaat stap 3'!L:L,MATCH($K338,'4c. Resultaat stap 3'!T:T,0))</f>
        <v>Juridische implicaties bij inbreuken kunnen aanzienlijke gevolgen hebben, zoals aanmaningen bij niet-naleving van personeelsbeheerregels.</v>
      </c>
      <c r="AC338" s="109" t="str">
        <f>INDEX('4c. Resultaat stap 3'!M:M,MATCH($K338,'4c. Resultaat stap 3'!T:T,0))</f>
        <v>Gemiddeld</v>
      </c>
      <c r="AD338" s="109" t="str">
        <f>INDEX('4c. Resultaat stap 3'!N:N,MATCH($K338,'4c. Resultaat stap 3'!T:T,0))</f>
        <v>Maximaal één week onbeschikbaar zonder verstoring. Integriteitsproblemen veroorzaken aanzienlijke verstoring bij beheer van IT-staf en competenties.</v>
      </c>
      <c r="AE338" s="109" t="str">
        <f>INDEX('4c. Resultaat stap 3'!O:O,MATCH($K338,'4c. Resultaat stap 3'!T:T,0))</f>
        <v>Gemiddeld</v>
      </c>
      <c r="AF338" s="109" t="str">
        <f>INDEX('4c. Resultaat stap 3'!P:P,MATCH($K338,'4c. Resultaat stap 3'!T:T,0))</f>
        <v>Beschikbaarheidsproblemen hebben aanzienlijke impact op het beheer van ICT-staf en vaardigheden, resulterend in ongemakken voor maximaal 50% van processen en gebruikers.</v>
      </c>
      <c r="AG338" s="109" t="str">
        <f>INDEX('4c. Resultaat stap 3'!Q:Q,MATCH($K338,'4c. Resultaat stap 3'!T:T,0))</f>
        <v>Gemiddeld</v>
      </c>
      <c r="AH338" s="109">
        <f t="shared" si="22"/>
        <v>0</v>
      </c>
      <c r="AI338" s="109" t="str">
        <f t="shared" si="23"/>
        <v>Niet kritiek</v>
      </c>
      <c r="AJ338" s="109" t="s">
        <v>198</v>
      </c>
      <c r="AK338" s="109" t="s">
        <v>2517</v>
      </c>
      <c r="AL338" s="109" t="s">
        <v>2250</v>
      </c>
      <c r="AM338" s="109" t="s">
        <v>2249</v>
      </c>
      <c r="AN338" s="109" t="s">
        <v>2478</v>
      </c>
    </row>
    <row r="339" spans="1:40" ht="105" x14ac:dyDescent="0.25">
      <c r="A339" s="109" t="s">
        <v>85</v>
      </c>
      <c r="B339" s="109" t="s">
        <v>2176</v>
      </c>
      <c r="C339" s="109" t="s">
        <v>111</v>
      </c>
      <c r="D339" s="109">
        <v>540</v>
      </c>
      <c r="E339" s="109" t="s">
        <v>691</v>
      </c>
      <c r="F339" s="109" t="s">
        <v>2503</v>
      </c>
      <c r="G339" s="79" t="s">
        <v>139</v>
      </c>
      <c r="H339" s="110" t="str">
        <f>INDEX('4a. Resultaat stap 1'!E:E,MATCH($J339,'4a. Resultaat stap 1'!I:I,0))</f>
        <v>Ja</v>
      </c>
      <c r="I339" s="110" t="str">
        <f>INDEX(Datavalidatie!$L$2:$L$28,MATCH(Table325[[#This Row],[CATEGORIE_DOMEIN_GROEP]],Datavalidatie!$K$2:$K$28,0))</f>
        <v>Ja</v>
      </c>
      <c r="J339" s="110" t="str">
        <f t="shared" si="20"/>
        <v>Ondersteunend proces_ICT en informatiebeheer_ICT Sourcing</v>
      </c>
      <c r="K339" s="110" t="str">
        <f t="shared" si="21"/>
        <v>Ondersteunend proces_ICT en informatiebeheer_ICT Sourcing_Opvolgen van outsourcing en ICT-dienstenleveranciers (o.a. SLA's)</v>
      </c>
      <c r="L339" s="109" t="e">
        <f>INDEX('4b. Resultaat stap 2'!E:E,MATCH($J339,'4b. Resultaat stap 2'!R:R,0))</f>
        <v>#N/A</v>
      </c>
      <c r="M339" s="109" t="e">
        <f>INDEX('4b. Resultaat stap 2'!$F:$F,MATCH(J339,'4b. Resultaat stap 2'!$R:$R,0))</f>
        <v>#N/A</v>
      </c>
      <c r="N339" s="109" t="e">
        <f>INDEX('4b. Resultaat stap 2'!G:G,MATCH($J339,'4b. Resultaat stap 2'!R:R,0))</f>
        <v>#N/A</v>
      </c>
      <c r="O339" s="109" t="e">
        <f>INDEX('4b. Resultaat stap 2'!H:H,MATCH($J339,'4b. Resultaat stap 2'!R:R,0))</f>
        <v>#N/A</v>
      </c>
      <c r="P339" s="109" t="e">
        <f>INDEX('4b. Resultaat stap 2'!I:I,MATCH($J339,'4b. Resultaat stap 2'!R:R,0))</f>
        <v>#N/A</v>
      </c>
      <c r="Q339" s="109" t="e">
        <f>INDEX('4b. Resultaat stap 2'!J:J,MATCH($J339,'4b. Resultaat stap 2'!R:R,0))</f>
        <v>#N/A</v>
      </c>
      <c r="R339" s="109" t="e">
        <f>INDEX('4b. Resultaat stap 2'!K:K,MATCH($J339,'4b. Resultaat stap 2'!R:R,0))</f>
        <v>#N/A</v>
      </c>
      <c r="S339" s="109" t="e">
        <f>INDEX('4b. Resultaat stap 2'!L:L,MATCH($J339,'4b. Resultaat stap 2'!R:R,0))</f>
        <v>#N/A</v>
      </c>
      <c r="T339" s="109" t="e">
        <f>INDEX('4b. Resultaat stap 2'!M:M,MATCH($J339,'4b. Resultaat stap 2'!R:R,0))</f>
        <v>#N/A</v>
      </c>
      <c r="U339" s="109" t="e">
        <f>INDEX('4b. Resultaat stap 2'!N:N,MATCH($J339,'4b. Resultaat stap 2'!R:R,0))</f>
        <v>#N/A</v>
      </c>
      <c r="V339" s="109" t="e">
        <f>INDEX('4b. Resultaat stap 2'!O:O,MATCH($J339,'4b. Resultaat stap 2'!R:R,0))</f>
        <v>#N/A</v>
      </c>
      <c r="W339" s="109" t="str">
        <f>INDEX('4c. Resultaat stap 3'!G:G,MATCH($K339,'4c. Resultaat stap 3'!T:T,0))</f>
        <v>Gemiddeld</v>
      </c>
      <c r="X339" s="109" t="str">
        <f>INDEX('4c. Resultaat stap 3'!H:H,MATCH($K339,'4c. Resultaat stap 3'!T:T,0))</f>
        <v>Outsourcing opvolging is essentieel voor contractbeheer, met aanzienlijke financiële gevolgen bij verstoring (10-15% van de jaaromzet)</v>
      </c>
      <c r="Y339" s="109" t="str">
        <f>INDEX('4c. Resultaat stap 3'!I:I,MATCH($K339,'4c. Resultaat stap 3'!T:T,0))</f>
        <v>Gemiddeld</v>
      </c>
      <c r="Z339" s="109" t="str">
        <f>INDEX('4c. Resultaat stap 3'!J:J,MATCH($K339,'4c. Resultaat stap 3'!T:T,0))</f>
        <v>Fouten hebben aanzienlijke impact, resulterend in eenmalige negatieve persberichten.</v>
      </c>
      <c r="AA339" s="109" t="str">
        <f>INDEX('4c. Resultaat stap 3'!K:K,MATCH($K339,'4c. Resultaat stap 3'!T:T,0))</f>
        <v>Kritiek</v>
      </c>
      <c r="AB339" s="109" t="str">
        <f>INDEX('4c. Resultaat stap 3'!L:L,MATCH($K339,'4c. Resultaat stap 3'!T:T,0))</f>
        <v>Onbeschikbaarheid of incorrecte informatie kan leiden tot zeer ernstige juridische gevolgen door nalatigheid in outsourcingbeheer.</v>
      </c>
      <c r="AC339" s="109" t="str">
        <f>INDEX('4c. Resultaat stap 3'!M:M,MATCH($K339,'4c. Resultaat stap 3'!T:T,0))</f>
        <v>Gemiddeld</v>
      </c>
      <c r="AD339" s="109" t="str">
        <f>INDEX('4c. Resultaat stap 3'!N:N,MATCH($K339,'4c. Resultaat stap 3'!T:T,0))</f>
        <v>Maximaal één week onbeschikbaar zonder verstoring. Integriteitsproblemen veroorzaken aanzienlijke verstoring bij opvolging van IT -dienstenleveranciers.</v>
      </c>
      <c r="AE339" s="109" t="str">
        <f>INDEX('4c. Resultaat stap 3'!O:O,MATCH($K339,'4c. Resultaat stap 3'!T:T,0))</f>
        <v>Gemiddeld</v>
      </c>
      <c r="AF339" s="109" t="str">
        <f>INDEX('4c. Resultaat stap 3'!P:P,MATCH($K339,'4c. Resultaat stap 3'!T:T,0))</f>
        <v>Beschikbaarheidsproblemen hebben aanzienlijke impact op de uitvoering van outsourcing en dienstverleningsovereenkomsten, resulterend in ongemakken voor maximaal 50% van processen en gebruikers.</v>
      </c>
      <c r="AG339" s="109" t="str">
        <f>INDEX('4c. Resultaat stap 3'!Q:Q,MATCH($K339,'4c. Resultaat stap 3'!T:T,0))</f>
        <v>Kritiek</v>
      </c>
      <c r="AH339" s="109">
        <f t="shared" si="22"/>
        <v>1</v>
      </c>
      <c r="AI339" s="109" t="str">
        <f t="shared" si="23"/>
        <v>Kritiek</v>
      </c>
      <c r="AJ339" s="109" t="s">
        <v>198</v>
      </c>
      <c r="AK339" s="109"/>
      <c r="AL339" s="109" t="s">
        <v>2250</v>
      </c>
      <c r="AM339" s="109" t="s">
        <v>2250</v>
      </c>
      <c r="AN339" s="109"/>
    </row>
    <row r="340" spans="1:40" ht="75" x14ac:dyDescent="0.25">
      <c r="A340" s="109" t="s">
        <v>85</v>
      </c>
      <c r="B340" s="109" t="s">
        <v>2176</v>
      </c>
      <c r="C340" s="109" t="s">
        <v>111</v>
      </c>
      <c r="D340" s="109">
        <v>547</v>
      </c>
      <c r="E340" s="109" t="s">
        <v>692</v>
      </c>
      <c r="F340" s="109" t="s">
        <v>2503</v>
      </c>
      <c r="G340" s="79" t="s">
        <v>139</v>
      </c>
      <c r="H340" s="110" t="str">
        <f>INDEX('4a. Resultaat stap 1'!E:E,MATCH($J340,'4a. Resultaat stap 1'!I:I,0))</f>
        <v>Ja</v>
      </c>
      <c r="I340" s="110" t="str">
        <f>INDEX(Datavalidatie!$L$2:$L$28,MATCH(Table325[[#This Row],[CATEGORIE_DOMEIN_GROEP]],Datavalidatie!$K$2:$K$28,0))</f>
        <v>Ja</v>
      </c>
      <c r="J340" s="110" t="str">
        <f t="shared" si="20"/>
        <v>Ondersteunend proces_ICT en informatiebeheer_ICT Sourcing</v>
      </c>
      <c r="K340" s="110" t="str">
        <f t="shared" si="21"/>
        <v>Ondersteunend proces_ICT en informatiebeheer_ICT Sourcing_Uitvoeren van performantie- en capaciteitsbeheer</v>
      </c>
      <c r="L340" s="109" t="e">
        <f>INDEX('4b. Resultaat stap 2'!E:E,MATCH($J340,'4b. Resultaat stap 2'!R:R,0))</f>
        <v>#N/A</v>
      </c>
      <c r="M340" s="109" t="e">
        <f>INDEX('4b. Resultaat stap 2'!$F:$F,MATCH(J340,'4b. Resultaat stap 2'!$R:$R,0))</f>
        <v>#N/A</v>
      </c>
      <c r="N340" s="109" t="e">
        <f>INDEX('4b. Resultaat stap 2'!G:G,MATCH($J340,'4b. Resultaat stap 2'!R:R,0))</f>
        <v>#N/A</v>
      </c>
      <c r="O340" s="109" t="e">
        <f>INDEX('4b. Resultaat stap 2'!H:H,MATCH($J340,'4b. Resultaat stap 2'!R:R,0))</f>
        <v>#N/A</v>
      </c>
      <c r="P340" s="109" t="e">
        <f>INDEX('4b. Resultaat stap 2'!I:I,MATCH($J340,'4b. Resultaat stap 2'!R:R,0))</f>
        <v>#N/A</v>
      </c>
      <c r="Q340" s="109" t="e">
        <f>INDEX('4b. Resultaat stap 2'!J:J,MATCH($J340,'4b. Resultaat stap 2'!R:R,0))</f>
        <v>#N/A</v>
      </c>
      <c r="R340" s="109" t="e">
        <f>INDEX('4b. Resultaat stap 2'!K:K,MATCH($J340,'4b. Resultaat stap 2'!R:R,0))</f>
        <v>#N/A</v>
      </c>
      <c r="S340" s="109" t="e">
        <f>INDEX('4b. Resultaat stap 2'!L:L,MATCH($J340,'4b. Resultaat stap 2'!R:R,0))</f>
        <v>#N/A</v>
      </c>
      <c r="T340" s="109" t="e">
        <f>INDEX('4b. Resultaat stap 2'!M:M,MATCH($J340,'4b. Resultaat stap 2'!R:R,0))</f>
        <v>#N/A</v>
      </c>
      <c r="U340" s="109" t="e">
        <f>INDEX('4b. Resultaat stap 2'!N:N,MATCH($J340,'4b. Resultaat stap 2'!R:R,0))</f>
        <v>#N/A</v>
      </c>
      <c r="V340" s="109" t="e">
        <f>INDEX('4b. Resultaat stap 2'!O:O,MATCH($J340,'4b. Resultaat stap 2'!R:R,0))</f>
        <v>#N/A</v>
      </c>
      <c r="W340" s="109" t="str">
        <f>INDEX('4c. Resultaat stap 3'!G:G,MATCH($K340,'4c. Resultaat stap 3'!T:T,0))</f>
        <v>Gemiddeld</v>
      </c>
      <c r="X340" s="109" t="str">
        <f>INDEX('4c. Resultaat stap 3'!H:H,MATCH($K340,'4c. Resultaat stap 3'!T:T,0))</f>
        <v>Performantiebeheer is essentieel voor IT-functionaliteit, met aanzienlijke financiële gevolgen bij verstoring (10-15% van de jaaromzet)</v>
      </c>
      <c r="Y340" s="109" t="str">
        <f>INDEX('4c. Resultaat stap 3'!I:I,MATCH($K340,'4c. Resultaat stap 3'!T:T,0))</f>
        <v>Laag</v>
      </c>
      <c r="Z340" s="109" t="str">
        <f>INDEX('4c. Resultaat stap 3'!J:J,MATCH($K340,'4c. Resultaat stap 3'!T:T,0))</f>
        <v>Fouten hebben beperkte impact, leiden tot interne communicatie en communicatie naar betrokkenen.</v>
      </c>
      <c r="AA340" s="109" t="str">
        <f>INDEX('4c. Resultaat stap 3'!K:K,MATCH($K340,'4c. Resultaat stap 3'!T:T,0))</f>
        <v>Laag</v>
      </c>
      <c r="AB340" s="109" t="str">
        <f>INDEX('4c. Resultaat stap 3'!L:L,MATCH($K340,'4c. Resultaat stap 3'!T:T,0))</f>
        <v>De juridische implicaties zijn beperkt door voornamelijk administratieve taken met beperkte juridische gevolgen bij onbeschikbaarheid.</v>
      </c>
      <c r="AC340" s="109" t="str">
        <f>INDEX('4c. Resultaat stap 3'!M:M,MATCH($K340,'4c. Resultaat stap 3'!T:T,0))</f>
        <v>Gemiddeld</v>
      </c>
      <c r="AD340" s="109" t="str">
        <f>INDEX('4c. Resultaat stap 3'!N:N,MATCH($K340,'4c. Resultaat stap 3'!T:T,0))</f>
        <v>Maximaal één week onbeschikbaar zonder verstoring. Gebrek aan integriteit veroorzaakt aanzienlijke verstoring bij het hergebruiken van informatie.</v>
      </c>
      <c r="AE340" s="109" t="str">
        <f>INDEX('4c. Resultaat stap 3'!O:O,MATCH($K340,'4c. Resultaat stap 3'!T:T,0))</f>
        <v>Groot</v>
      </c>
      <c r="AF340" s="109" t="str">
        <f>INDEX('4c. Resultaat stap 3'!P:P,MATCH($K340,'4c. Resultaat stap 3'!T:T,0))</f>
        <v>Beschikbaarheidsproblemen hebben ernstige impact op de performantie en capaciteit van ICT-diensten, met blijvende gevolgen voor maximaal 75% van processen.</v>
      </c>
      <c r="AG340" s="109" t="str">
        <f>INDEX('4c. Resultaat stap 3'!Q:Q,MATCH($K340,'4c. Resultaat stap 3'!T:T,0))</f>
        <v>Groot</v>
      </c>
      <c r="AH340" s="109">
        <f t="shared" si="22"/>
        <v>0</v>
      </c>
      <c r="AI340" s="109" t="str">
        <f t="shared" si="23"/>
        <v>Niet kritiek</v>
      </c>
      <c r="AJ340" s="109" t="s">
        <v>198</v>
      </c>
      <c r="AK340" s="109" t="s">
        <v>2557</v>
      </c>
      <c r="AL340" s="109" t="s">
        <v>2250</v>
      </c>
      <c r="AM340" s="109" t="s">
        <v>2249</v>
      </c>
      <c r="AN340" s="109" t="s">
        <v>2479</v>
      </c>
    </row>
    <row r="341" spans="1:40" ht="75" x14ac:dyDescent="0.25">
      <c r="A341" s="109" t="s">
        <v>85</v>
      </c>
      <c r="B341" s="109" t="s">
        <v>2176</v>
      </c>
      <c r="C341" s="109" t="s">
        <v>112</v>
      </c>
      <c r="D341" s="109">
        <v>529</v>
      </c>
      <c r="E341" s="109" t="s">
        <v>693</v>
      </c>
      <c r="F341" s="109" t="s">
        <v>2503</v>
      </c>
      <c r="G341" s="79" t="s">
        <v>139</v>
      </c>
      <c r="H341" s="110" t="str">
        <f>INDEX('4a. Resultaat stap 1'!E:E,MATCH($J341,'4a. Resultaat stap 1'!I:I,0))</f>
        <v>Ja</v>
      </c>
      <c r="I341" s="110" t="str">
        <f>INDEX(Datavalidatie!$L$2:$L$28,MATCH(Table325[[#This Row],[CATEGORIE_DOMEIN_GROEP]],Datavalidatie!$K$2:$K$28,0))</f>
        <v>Ja</v>
      </c>
      <c r="J341" s="110" t="str">
        <f t="shared" si="20"/>
        <v>Ondersteunend proces_ICT en informatiebeheer_ICT Strategie</v>
      </c>
      <c r="K341" s="110" t="str">
        <f t="shared" si="21"/>
        <v>Ondersteunend proces_ICT en informatiebeheer_ICT Strategie_Coördineren van de ICT in functie van de organisatiedoelstellingen en dat ook monitoren</v>
      </c>
      <c r="L341" s="109" t="e">
        <f>INDEX('4b. Resultaat stap 2'!E:E,MATCH($J341,'4b. Resultaat stap 2'!R:R,0))</f>
        <v>#N/A</v>
      </c>
      <c r="M341" s="109" t="e">
        <f>INDEX('4b. Resultaat stap 2'!$F:$F,MATCH(J341,'4b. Resultaat stap 2'!$R:$R,0))</f>
        <v>#N/A</v>
      </c>
      <c r="N341" s="109" t="e">
        <f>INDEX('4b. Resultaat stap 2'!G:G,MATCH($J341,'4b. Resultaat stap 2'!R:R,0))</f>
        <v>#N/A</v>
      </c>
      <c r="O341" s="109" t="e">
        <f>INDEX('4b. Resultaat stap 2'!H:H,MATCH($J341,'4b. Resultaat stap 2'!R:R,0))</f>
        <v>#N/A</v>
      </c>
      <c r="P341" s="109" t="e">
        <f>INDEX('4b. Resultaat stap 2'!I:I,MATCH($J341,'4b. Resultaat stap 2'!R:R,0))</f>
        <v>#N/A</v>
      </c>
      <c r="Q341" s="109" t="e">
        <f>INDEX('4b. Resultaat stap 2'!J:J,MATCH($J341,'4b. Resultaat stap 2'!R:R,0))</f>
        <v>#N/A</v>
      </c>
      <c r="R341" s="109" t="e">
        <f>INDEX('4b. Resultaat stap 2'!K:K,MATCH($J341,'4b. Resultaat stap 2'!R:R,0))</f>
        <v>#N/A</v>
      </c>
      <c r="S341" s="109" t="e">
        <f>INDEX('4b. Resultaat stap 2'!L:L,MATCH($J341,'4b. Resultaat stap 2'!R:R,0))</f>
        <v>#N/A</v>
      </c>
      <c r="T341" s="109" t="e">
        <f>INDEX('4b. Resultaat stap 2'!M:M,MATCH($J341,'4b. Resultaat stap 2'!R:R,0))</f>
        <v>#N/A</v>
      </c>
      <c r="U341" s="109" t="e">
        <f>INDEX('4b. Resultaat stap 2'!N:N,MATCH($J341,'4b. Resultaat stap 2'!R:R,0))</f>
        <v>#N/A</v>
      </c>
      <c r="V341" s="109" t="e">
        <f>INDEX('4b. Resultaat stap 2'!O:O,MATCH($J341,'4b. Resultaat stap 2'!R:R,0))</f>
        <v>#N/A</v>
      </c>
      <c r="W341" s="109" t="str">
        <f>INDEX('4c. Resultaat stap 3'!G:G,MATCH($K341,'4c. Resultaat stap 3'!T:T,0))</f>
        <v>Gemiddeld</v>
      </c>
      <c r="X341" s="109" t="str">
        <f>INDEX('4c. Resultaat stap 3'!H:H,MATCH($K341,'4c. Resultaat stap 3'!T:T,0))</f>
        <v>ICT-coördinatie is belangrijk voor strategische doelen, met aanzienlijke financiële gevolgen bij verstoring (10-15% van de jaaromzet)</v>
      </c>
      <c r="Y341" s="109" t="str">
        <f>INDEX('4c. Resultaat stap 3'!I:I,MATCH($K341,'4c. Resultaat stap 3'!T:T,0))</f>
        <v>Gemiddeld</v>
      </c>
      <c r="Z341" s="109" t="str">
        <f>INDEX('4c. Resultaat stap 3'!J:J,MATCH($K341,'4c. Resultaat stap 3'!T:T,0))</f>
        <v>Fouten kunnen aanzienlijke impact hebben, resulterend in eenmalige negatieve persberichten.</v>
      </c>
      <c r="AA341" s="109" t="str">
        <f>INDEX('4c. Resultaat stap 3'!K:K,MATCH($K341,'4c. Resultaat stap 3'!T:T,0))</f>
        <v>Laag</v>
      </c>
      <c r="AB341" s="109" t="str">
        <f>INDEX('4c. Resultaat stap 3'!L:L,MATCH($K341,'4c. Resultaat stap 3'!T:T,0))</f>
        <v>De juridische implicaties zijn beperkt door voornamelijk administratieve taken met beperkte juridische gevolgen bij onbeschikbaarheid.</v>
      </c>
      <c r="AC341" s="109" t="str">
        <f>INDEX('4c. Resultaat stap 3'!M:M,MATCH($K341,'4c. Resultaat stap 3'!T:T,0))</f>
        <v>Gemiddeld</v>
      </c>
      <c r="AD341" s="109" t="str">
        <f>INDEX('4c. Resultaat stap 3'!N:N,MATCH($K341,'4c. Resultaat stap 3'!T:T,0))</f>
        <v>Maximaal één week onbeschikbaar zonder verstoring. Gebrek aan integriteit veroorzaakt aanzienlijke verstoring bij het hergebruiken van informatie.</v>
      </c>
      <c r="AE341" s="109" t="str">
        <f>INDEX('4c. Resultaat stap 3'!O:O,MATCH($K341,'4c. Resultaat stap 3'!T:T,0))</f>
        <v>Groot</v>
      </c>
      <c r="AF341" s="109" t="str">
        <f>INDEX('4c. Resultaat stap 3'!P:P,MATCH($K341,'4c. Resultaat stap 3'!T:T,0))</f>
        <v>Beschikbaarheidsproblemen hebben ernstige impact op strategische coördinatie van ICT, met blijvende gevolgen voor maximaal 75% van processen.</v>
      </c>
      <c r="AG341" s="109" t="str">
        <f>INDEX('4c. Resultaat stap 3'!Q:Q,MATCH($K341,'4c. Resultaat stap 3'!T:T,0))</f>
        <v>Groot</v>
      </c>
      <c r="AH341" s="109">
        <f t="shared" si="22"/>
        <v>0</v>
      </c>
      <c r="AI341" s="109" t="str">
        <f t="shared" si="23"/>
        <v>Niet kritiek</v>
      </c>
      <c r="AJ341" s="109" t="s">
        <v>198</v>
      </c>
      <c r="AK341" s="109"/>
      <c r="AL341" s="109" t="s">
        <v>2250</v>
      </c>
      <c r="AM341" s="109" t="s">
        <v>2252</v>
      </c>
      <c r="AN341" s="109"/>
    </row>
    <row r="342" spans="1:40" ht="75" x14ac:dyDescent="0.25">
      <c r="A342" s="109" t="s">
        <v>85</v>
      </c>
      <c r="B342" s="109" t="s">
        <v>2176</v>
      </c>
      <c r="C342" s="109" t="s">
        <v>112</v>
      </c>
      <c r="D342" s="109">
        <v>536</v>
      </c>
      <c r="E342" s="109" t="s">
        <v>694</v>
      </c>
      <c r="F342" s="109" t="s">
        <v>2503</v>
      </c>
      <c r="G342" s="79" t="s">
        <v>139</v>
      </c>
      <c r="H342" s="110" t="str">
        <f>INDEX('4a. Resultaat stap 1'!E:E,MATCH($J342,'4a. Resultaat stap 1'!I:I,0))</f>
        <v>Ja</v>
      </c>
      <c r="I342" s="110" t="str">
        <f>INDEX(Datavalidatie!$L$2:$L$28,MATCH(Table325[[#This Row],[CATEGORIE_DOMEIN_GROEP]],Datavalidatie!$K$2:$K$28,0))</f>
        <v>Ja</v>
      </c>
      <c r="J342" s="110" t="str">
        <f t="shared" si="20"/>
        <v>Ondersteunend proces_ICT en informatiebeheer_ICT Strategie</v>
      </c>
      <c r="K342" s="110" t="str">
        <f t="shared" si="21"/>
        <v>Ondersteunend proces_ICT en informatiebeheer_ICT Strategie_Uitvoeren van effectief beheer via ICT-beleidslijnen, -normen en -standaarden</v>
      </c>
      <c r="L342" s="109" t="e">
        <f>INDEX('4b. Resultaat stap 2'!E:E,MATCH($J342,'4b. Resultaat stap 2'!R:R,0))</f>
        <v>#N/A</v>
      </c>
      <c r="M342" s="109" t="e">
        <f>INDEX('4b. Resultaat stap 2'!$F:$F,MATCH(J342,'4b. Resultaat stap 2'!$R:$R,0))</f>
        <v>#N/A</v>
      </c>
      <c r="N342" s="109" t="e">
        <f>INDEX('4b. Resultaat stap 2'!G:G,MATCH($J342,'4b. Resultaat stap 2'!R:R,0))</f>
        <v>#N/A</v>
      </c>
      <c r="O342" s="109" t="e">
        <f>INDEX('4b. Resultaat stap 2'!H:H,MATCH($J342,'4b. Resultaat stap 2'!R:R,0))</f>
        <v>#N/A</v>
      </c>
      <c r="P342" s="109" t="e">
        <f>INDEX('4b. Resultaat stap 2'!I:I,MATCH($J342,'4b. Resultaat stap 2'!R:R,0))</f>
        <v>#N/A</v>
      </c>
      <c r="Q342" s="109" t="e">
        <f>INDEX('4b. Resultaat stap 2'!J:J,MATCH($J342,'4b. Resultaat stap 2'!R:R,0))</f>
        <v>#N/A</v>
      </c>
      <c r="R342" s="109" t="e">
        <f>INDEX('4b. Resultaat stap 2'!K:K,MATCH($J342,'4b. Resultaat stap 2'!R:R,0))</f>
        <v>#N/A</v>
      </c>
      <c r="S342" s="109" t="e">
        <f>INDEX('4b. Resultaat stap 2'!L:L,MATCH($J342,'4b. Resultaat stap 2'!R:R,0))</f>
        <v>#N/A</v>
      </c>
      <c r="T342" s="109" t="e">
        <f>INDEX('4b. Resultaat stap 2'!M:M,MATCH($J342,'4b. Resultaat stap 2'!R:R,0))</f>
        <v>#N/A</v>
      </c>
      <c r="U342" s="109" t="e">
        <f>INDEX('4b. Resultaat stap 2'!N:N,MATCH($J342,'4b. Resultaat stap 2'!R:R,0))</f>
        <v>#N/A</v>
      </c>
      <c r="V342" s="109" t="e">
        <f>INDEX('4b. Resultaat stap 2'!O:O,MATCH($J342,'4b. Resultaat stap 2'!R:R,0))</f>
        <v>#N/A</v>
      </c>
      <c r="W342" s="109" t="str">
        <f>INDEX('4c. Resultaat stap 3'!G:G,MATCH($K342,'4c. Resultaat stap 3'!T:T,0))</f>
        <v>Gemiddeld</v>
      </c>
      <c r="X342" s="109" t="str">
        <f>INDEX('4c. Resultaat stap 3'!H:H,MATCH($K342,'4c. Resultaat stap 3'!T:T,0))</f>
        <v>Beleid is cruciaal voor compliance en functionaliteit, met aanzienlijke financiële gevolgen bij verstoring (10-15% van de jaaromzet)</v>
      </c>
      <c r="Y342" s="109" t="str">
        <f>INDEX('4c. Resultaat stap 3'!I:I,MATCH($K342,'4c. Resultaat stap 3'!T:T,0))</f>
        <v>Gemiddeld</v>
      </c>
      <c r="Z342" s="109" t="str">
        <f>INDEX('4c. Resultaat stap 3'!J:J,MATCH($K342,'4c. Resultaat stap 3'!T:T,0))</f>
        <v>Fouten kunnen aanzienlijke impact hebben, resulterend in eenmalige negatieve persberichten.</v>
      </c>
      <c r="AA342" s="109" t="str">
        <f>INDEX('4c. Resultaat stap 3'!K:K,MATCH($K342,'4c. Resultaat stap 3'!T:T,0))</f>
        <v>Laag</v>
      </c>
      <c r="AB342" s="109" t="str">
        <f>INDEX('4c. Resultaat stap 3'!L:L,MATCH($K342,'4c. Resultaat stap 3'!T:T,0))</f>
        <v>De juridische implicaties zijn beperkt door voornamelijk administratieve taken met beperkte juridische gevolgen bij onbeschikbaarheid.</v>
      </c>
      <c r="AC342" s="109" t="str">
        <f>INDEX('4c. Resultaat stap 3'!M:M,MATCH($K342,'4c. Resultaat stap 3'!T:T,0))</f>
        <v>Kritiek</v>
      </c>
      <c r="AD342" s="109" t="str">
        <f>INDEX('4c. Resultaat stap 3'!N:N,MATCH($K342,'4c. Resultaat stap 3'!T:T,0))</f>
        <v>Maximaal 24 uur onbeschikbaar zonder verstoring. Integriteitsproblemen veroorzaken zeer ernstige verstoring bij uitvoer van ICT-beleidslijnen en normen.</v>
      </c>
      <c r="AE342" s="109" t="str">
        <f>INDEX('4c. Resultaat stap 3'!O:O,MATCH($K342,'4c. Resultaat stap 3'!T:T,0))</f>
        <v>Groot</v>
      </c>
      <c r="AF342" s="109" t="str">
        <f>INDEX('4c. Resultaat stap 3'!P:P,MATCH($K342,'4c. Resultaat stap 3'!T:T,0))</f>
        <v>Beschikbaarheidsproblemen hebben ernstige impact op het beheer van ICT-beleid, normen en standaarden, met blijvende gevolgen voor maximaal 75% van processen.</v>
      </c>
      <c r="AG342" s="109" t="str">
        <f>INDEX('4c. Resultaat stap 3'!Q:Q,MATCH($K342,'4c. Resultaat stap 3'!T:T,0))</f>
        <v>Kritiek</v>
      </c>
      <c r="AH342" s="109">
        <f t="shared" si="22"/>
        <v>1</v>
      </c>
      <c r="AI342" s="109" t="str">
        <f t="shared" si="23"/>
        <v>Kritiek</v>
      </c>
      <c r="AJ342" s="109" t="s">
        <v>198</v>
      </c>
      <c r="AK342" s="109"/>
      <c r="AL342" s="109" t="s">
        <v>2250</v>
      </c>
      <c r="AM342" s="109" t="s">
        <v>2250</v>
      </c>
      <c r="AN342" s="109"/>
    </row>
    <row r="343" spans="1:40" ht="90" x14ac:dyDescent="0.25">
      <c r="A343" s="109" t="s">
        <v>85</v>
      </c>
      <c r="B343" s="109" t="s">
        <v>2176</v>
      </c>
      <c r="C343" s="109" t="s">
        <v>112</v>
      </c>
      <c r="D343" s="109">
        <v>629</v>
      </c>
      <c r="E343" s="109" t="s">
        <v>695</v>
      </c>
      <c r="F343" s="109" t="s">
        <v>2503</v>
      </c>
      <c r="G343" s="79" t="s">
        <v>140</v>
      </c>
      <c r="H343" s="110" t="str">
        <f>INDEX('4a. Resultaat stap 1'!E:E,MATCH($J343,'4a. Resultaat stap 1'!I:I,0))</f>
        <v>Ja</v>
      </c>
      <c r="I343" s="110" t="str">
        <f>INDEX(Datavalidatie!$L$2:$L$28,MATCH(Table325[[#This Row],[CATEGORIE_DOMEIN_GROEP]],Datavalidatie!$K$2:$K$28,0))</f>
        <v>Ja</v>
      </c>
      <c r="J343" s="110" t="str">
        <f t="shared" si="20"/>
        <v>Ondersteunend proces_ICT en informatiebeheer_ICT Strategie</v>
      </c>
      <c r="K343" s="110" t="str">
        <f t="shared" si="21"/>
        <v>Ondersteunend proces_ICT en informatiebeheer_ICT Strategie_Digitaliseren en automatiseren van sleutelprocessen</v>
      </c>
      <c r="L343" s="109" t="e">
        <f>INDEX('4b. Resultaat stap 2'!E:E,MATCH($J343,'4b. Resultaat stap 2'!R:R,0))</f>
        <v>#N/A</v>
      </c>
      <c r="M343" s="109" t="e">
        <f>INDEX('4b. Resultaat stap 2'!$F:$F,MATCH(J343,'4b. Resultaat stap 2'!$R:$R,0))</f>
        <v>#N/A</v>
      </c>
      <c r="N343" s="109" t="e">
        <f>INDEX('4b. Resultaat stap 2'!G:G,MATCH($J343,'4b. Resultaat stap 2'!R:R,0))</f>
        <v>#N/A</v>
      </c>
      <c r="O343" s="109" t="e">
        <f>INDEX('4b. Resultaat stap 2'!H:H,MATCH($J343,'4b. Resultaat stap 2'!R:R,0))</f>
        <v>#N/A</v>
      </c>
      <c r="P343" s="109" t="e">
        <f>INDEX('4b. Resultaat stap 2'!I:I,MATCH($J343,'4b. Resultaat stap 2'!R:R,0))</f>
        <v>#N/A</v>
      </c>
      <c r="Q343" s="109" t="e">
        <f>INDEX('4b. Resultaat stap 2'!J:J,MATCH($J343,'4b. Resultaat stap 2'!R:R,0))</f>
        <v>#N/A</v>
      </c>
      <c r="R343" s="109" t="e">
        <f>INDEX('4b. Resultaat stap 2'!K:K,MATCH($J343,'4b. Resultaat stap 2'!R:R,0))</f>
        <v>#N/A</v>
      </c>
      <c r="S343" s="109" t="e">
        <f>INDEX('4b. Resultaat stap 2'!L:L,MATCH($J343,'4b. Resultaat stap 2'!R:R,0))</f>
        <v>#N/A</v>
      </c>
      <c r="T343" s="109" t="e">
        <f>INDEX('4b. Resultaat stap 2'!M:M,MATCH($J343,'4b. Resultaat stap 2'!R:R,0))</f>
        <v>#N/A</v>
      </c>
      <c r="U343" s="109" t="e">
        <f>INDEX('4b. Resultaat stap 2'!N:N,MATCH($J343,'4b. Resultaat stap 2'!R:R,0))</f>
        <v>#N/A</v>
      </c>
      <c r="V343" s="109" t="e">
        <f>INDEX('4b. Resultaat stap 2'!O:O,MATCH($J343,'4b. Resultaat stap 2'!R:R,0))</f>
        <v>#N/A</v>
      </c>
      <c r="W343" s="109" t="str">
        <f>INDEX('4c. Resultaat stap 3'!G:G,MATCH($K343,'4c. Resultaat stap 3'!T:T,0))</f>
        <v>Gemiddeld</v>
      </c>
      <c r="X343" s="109" t="str">
        <f>INDEX('4c. Resultaat stap 3'!H:H,MATCH($K343,'4c. Resultaat stap 3'!T:T,0))</f>
        <v>Digitalisering is belangrijk voor kostenbeheer, met aanzienlijke financiële gevolgen bij verstoring (10-15% van de jaaromzet)</v>
      </c>
      <c r="Y343" s="109" t="str">
        <f>INDEX('4c. Resultaat stap 3'!I:I,MATCH($K343,'4c. Resultaat stap 3'!T:T,0))</f>
        <v>Gemiddeld</v>
      </c>
      <c r="Z343" s="109" t="str">
        <f>INDEX('4c. Resultaat stap 3'!J:J,MATCH($K343,'4c. Resultaat stap 3'!T:T,0))</f>
        <v>Fouten kunnen aanzienlijke impact hebben, resulterend in eenmalige negatieve persberichten.</v>
      </c>
      <c r="AA343" s="109" t="str">
        <f>INDEX('4c. Resultaat stap 3'!K:K,MATCH($K343,'4c. Resultaat stap 3'!T:T,0))</f>
        <v>Laag</v>
      </c>
      <c r="AB343" s="109" t="str">
        <f>INDEX('4c. Resultaat stap 3'!L:L,MATCH($K343,'4c. Resultaat stap 3'!T:T,0))</f>
        <v>De juridische implicaties zijn beperkt door voornamelijk administratieve taken met beperkte juridische gevolgen bij onbeschikbaarheid.</v>
      </c>
      <c r="AC343" s="109" t="str">
        <f>INDEX('4c. Resultaat stap 3'!M:M,MATCH($K343,'4c. Resultaat stap 3'!T:T,0))</f>
        <v>Laag</v>
      </c>
      <c r="AD343" s="109" t="str">
        <f>INDEX('4c. Resultaat stap 3'!N:N,MATCH($K343,'4c. Resultaat stap 3'!T:T,0))</f>
        <v>Maximaal één maand onbeschikbaar zonder verstoring. Gebrek aan integriteit kan verstoring veroorzaken.</v>
      </c>
      <c r="AE343" s="109" t="str">
        <f>INDEX('4c. Resultaat stap 3'!O:O,MATCH($K343,'4c. Resultaat stap 3'!T:T,0))</f>
        <v>Groot</v>
      </c>
      <c r="AF343" s="109" t="str">
        <f>INDEX('4c. Resultaat stap 3'!P:P,MATCH($K343,'4c. Resultaat stap 3'!T:T,0))</f>
        <v>Beschikbaarheidsproblemen hebben ernstige impact op digitalisering en automatisering van kernprocessen, met blijvende gevolgen voor maximaal 75% van gebruikers en processen.</v>
      </c>
      <c r="AG343" s="109" t="str">
        <f>INDEX('4c. Resultaat stap 3'!Q:Q,MATCH($K343,'4c. Resultaat stap 3'!T:T,0))</f>
        <v>Groot</v>
      </c>
      <c r="AH343" s="109">
        <f t="shared" si="22"/>
        <v>0</v>
      </c>
      <c r="AI343" s="109" t="str">
        <f t="shared" si="23"/>
        <v>Niet kritiek</v>
      </c>
      <c r="AJ343" s="109" t="s">
        <v>198</v>
      </c>
      <c r="AK343" s="109"/>
      <c r="AL343" s="109" t="s">
        <v>2250</v>
      </c>
      <c r="AM343" s="109" t="s">
        <v>2250</v>
      </c>
      <c r="AN343" s="109"/>
    </row>
    <row r="344" spans="1:40" ht="75" x14ac:dyDescent="0.25">
      <c r="A344" s="109" t="s">
        <v>85</v>
      </c>
      <c r="B344" s="109" t="s">
        <v>2176</v>
      </c>
      <c r="C344" s="109" t="s">
        <v>113</v>
      </c>
      <c r="D344" s="109">
        <v>555</v>
      </c>
      <c r="E344" s="109" t="s">
        <v>696</v>
      </c>
      <c r="F344" s="109" t="s">
        <v>2503</v>
      </c>
      <c r="G344" s="79" t="s">
        <v>139</v>
      </c>
      <c r="H344" s="110" t="str">
        <f>INDEX('4a. Resultaat stap 1'!E:E,MATCH($J344,'4a. Resultaat stap 1'!I:I,0))</f>
        <v>Ja</v>
      </c>
      <c r="I344" s="110" t="str">
        <f>INDEX(Datavalidatie!$L$2:$L$28,MATCH(Table325[[#This Row],[CATEGORIE_DOMEIN_GROEP]],Datavalidatie!$K$2:$K$28,0))</f>
        <v>Ja</v>
      </c>
      <c r="J344" s="110" t="str">
        <f t="shared" si="20"/>
        <v>Ondersteunend proces_ICT en informatiebeheer_Informatiebeheer</v>
      </c>
      <c r="K344" s="110" t="str">
        <f t="shared" si="21"/>
        <v>Ondersteunend proces_ICT en informatiebeheer_Informatiebeheer_Beheren van informatie/documentbeheer</v>
      </c>
      <c r="L344" s="109" t="e">
        <f>INDEX('4b. Resultaat stap 2'!E:E,MATCH($J344,'4b. Resultaat stap 2'!R:R,0))</f>
        <v>#N/A</v>
      </c>
      <c r="M344" s="109" t="e">
        <f>INDEX('4b. Resultaat stap 2'!$F:$F,MATCH(J344,'4b. Resultaat stap 2'!$R:$R,0))</f>
        <v>#N/A</v>
      </c>
      <c r="N344" s="109" t="e">
        <f>INDEX('4b. Resultaat stap 2'!G:G,MATCH($J344,'4b. Resultaat stap 2'!R:R,0))</f>
        <v>#N/A</v>
      </c>
      <c r="O344" s="109" t="e">
        <f>INDEX('4b. Resultaat stap 2'!H:H,MATCH($J344,'4b. Resultaat stap 2'!R:R,0))</f>
        <v>#N/A</v>
      </c>
      <c r="P344" s="109" t="e">
        <f>INDEX('4b. Resultaat stap 2'!I:I,MATCH($J344,'4b. Resultaat stap 2'!R:R,0))</f>
        <v>#N/A</v>
      </c>
      <c r="Q344" s="109" t="e">
        <f>INDEX('4b. Resultaat stap 2'!J:J,MATCH($J344,'4b. Resultaat stap 2'!R:R,0))</f>
        <v>#N/A</v>
      </c>
      <c r="R344" s="109" t="e">
        <f>INDEX('4b. Resultaat stap 2'!K:K,MATCH($J344,'4b. Resultaat stap 2'!R:R,0))</f>
        <v>#N/A</v>
      </c>
      <c r="S344" s="109" t="e">
        <f>INDEX('4b. Resultaat stap 2'!L:L,MATCH($J344,'4b. Resultaat stap 2'!R:R,0))</f>
        <v>#N/A</v>
      </c>
      <c r="T344" s="109" t="e">
        <f>INDEX('4b. Resultaat stap 2'!M:M,MATCH($J344,'4b. Resultaat stap 2'!R:R,0))</f>
        <v>#N/A</v>
      </c>
      <c r="U344" s="109" t="e">
        <f>INDEX('4b. Resultaat stap 2'!N:N,MATCH($J344,'4b. Resultaat stap 2'!R:R,0))</f>
        <v>#N/A</v>
      </c>
      <c r="V344" s="109" t="e">
        <f>INDEX('4b. Resultaat stap 2'!O:O,MATCH($J344,'4b. Resultaat stap 2'!R:R,0))</f>
        <v>#N/A</v>
      </c>
      <c r="W344" s="109" t="str">
        <f>INDEX('4c. Resultaat stap 3'!G:G,MATCH($K344,'4c. Resultaat stap 3'!T:T,0))</f>
        <v>Gemiddeld</v>
      </c>
      <c r="X344" s="109" t="str">
        <f>INDEX('4c. Resultaat stap 3'!H:H,MATCH($K344,'4c. Resultaat stap 3'!T:T,0))</f>
        <v>Informatiebeheer is essentieel voor operationele continuïteit, met aanzienlijke financiële gevolgen bij verstoring (10-15% van de jaaromzet)</v>
      </c>
      <c r="Y344" s="109" t="str">
        <f>INDEX('4c. Resultaat stap 3'!I:I,MATCH($K344,'4c. Resultaat stap 3'!T:T,0))</f>
        <v>Laag</v>
      </c>
      <c r="Z344" s="109" t="str">
        <f>INDEX('4c. Resultaat stap 3'!J:J,MATCH($K344,'4c. Resultaat stap 3'!T:T,0))</f>
        <v>Fouten hebben beperkte impact, leiden tot interne communicatie en communicatie naar betrokkenen.</v>
      </c>
      <c r="AA344" s="109" t="str">
        <f>INDEX('4c. Resultaat stap 3'!K:K,MATCH($K344,'4c. Resultaat stap 3'!T:T,0))</f>
        <v>Kritiek</v>
      </c>
      <c r="AB344" s="109" t="str">
        <f>INDEX('4c. Resultaat stap 3'!L:L,MATCH($K344,'4c. Resultaat stap 3'!T:T,0))</f>
        <v>Onbeschikbaarheid of incorrecte informatie kan leiden tot zeer ernstige juridische gevolgen door nalatigheid in informatiebeheer.</v>
      </c>
      <c r="AC344" s="109" t="str">
        <f>INDEX('4c. Resultaat stap 3'!M:M,MATCH($K344,'4c. Resultaat stap 3'!T:T,0))</f>
        <v>Kritiek</v>
      </c>
      <c r="AD344" s="109" t="str">
        <f>INDEX('4c. Resultaat stap 3'!N:N,MATCH($K344,'4c. Resultaat stap 3'!T:T,0))</f>
        <v>Maximaal 24 uur onbeschikbaar zonder verstoring. Gebrek aan integriteit veroorzaakt zeer ernstige verstoring bij informatiebeheer.</v>
      </c>
      <c r="AE344" s="109" t="str">
        <f>INDEX('4c. Resultaat stap 3'!O:O,MATCH($K344,'4c. Resultaat stap 3'!T:T,0))</f>
        <v>Groot</v>
      </c>
      <c r="AF344" s="109" t="str">
        <f>INDEX('4c. Resultaat stap 3'!P:P,MATCH($K344,'4c. Resultaat stap 3'!T:T,0))</f>
        <v>Beschikbaarheidsproblemen hebben ernstige impact op informatiebeheer, met blijvende gevolgen voor maximaal 75% van gebruikers en processen.</v>
      </c>
      <c r="AG344" s="109" t="str">
        <f>INDEX('4c. Resultaat stap 3'!Q:Q,MATCH($K344,'4c. Resultaat stap 3'!T:T,0))</f>
        <v>Kritiek</v>
      </c>
      <c r="AH344" s="109">
        <f t="shared" si="22"/>
        <v>2</v>
      </c>
      <c r="AI344" s="109" t="str">
        <f t="shared" si="23"/>
        <v>Kritiek</v>
      </c>
      <c r="AJ344" s="109" t="s">
        <v>198</v>
      </c>
      <c r="AK344" s="109"/>
      <c r="AL344" s="109" t="s">
        <v>2250</v>
      </c>
      <c r="AM344" s="109" t="s">
        <v>2250</v>
      </c>
      <c r="AN344" s="109"/>
    </row>
    <row r="345" spans="1:40" ht="75" x14ac:dyDescent="0.25">
      <c r="A345" s="109" t="s">
        <v>85</v>
      </c>
      <c r="B345" s="109" t="s">
        <v>2176</v>
      </c>
      <c r="C345" s="109" t="s">
        <v>113</v>
      </c>
      <c r="D345" s="109">
        <v>556</v>
      </c>
      <c r="E345" s="109" t="s">
        <v>2508</v>
      </c>
      <c r="F345" s="109" t="s">
        <v>2503</v>
      </c>
      <c r="G345" s="79" t="s">
        <v>141</v>
      </c>
      <c r="H345" s="110" t="str">
        <f>INDEX('4a. Resultaat stap 1'!E:E,MATCH($J345,'4a. Resultaat stap 1'!I:I,0))</f>
        <v>Ja</v>
      </c>
      <c r="I345" s="110" t="str">
        <f>INDEX(Datavalidatie!$L$2:$L$28,MATCH(Table325[[#This Row],[CATEGORIE_DOMEIN_GROEP]],Datavalidatie!$K$2:$K$28,0))</f>
        <v>Ja</v>
      </c>
      <c r="J345" s="110" t="str">
        <f t="shared" si="20"/>
        <v>Ondersteunend proces_ICT en informatiebeheer_Informatiebeheer</v>
      </c>
      <c r="K345" s="110" t="str">
        <f t="shared" si="21"/>
        <v>Ondersteunend proces_ICT en informatiebeheer_Informatiebeheer_Beheren van centraal archief (papier en digitaal)</v>
      </c>
      <c r="L345" s="109" t="e">
        <f>INDEX('4b. Resultaat stap 2'!E:E,MATCH($J345,'4b. Resultaat stap 2'!R:R,0))</f>
        <v>#N/A</v>
      </c>
      <c r="M345" s="109" t="e">
        <f>INDEX('4b. Resultaat stap 2'!$F:$F,MATCH(J345,'4b. Resultaat stap 2'!$R:$R,0))</f>
        <v>#N/A</v>
      </c>
      <c r="N345" s="109" t="e">
        <f>INDEX('4b. Resultaat stap 2'!G:G,MATCH($J345,'4b. Resultaat stap 2'!R:R,0))</f>
        <v>#N/A</v>
      </c>
      <c r="O345" s="109" t="e">
        <f>INDEX('4b. Resultaat stap 2'!H:H,MATCH($J345,'4b. Resultaat stap 2'!R:R,0))</f>
        <v>#N/A</v>
      </c>
      <c r="P345" s="109" t="e">
        <f>INDEX('4b. Resultaat stap 2'!I:I,MATCH($J345,'4b. Resultaat stap 2'!R:R,0))</f>
        <v>#N/A</v>
      </c>
      <c r="Q345" s="109" t="e">
        <f>INDEX('4b. Resultaat stap 2'!J:J,MATCH($J345,'4b. Resultaat stap 2'!R:R,0))</f>
        <v>#N/A</v>
      </c>
      <c r="R345" s="109" t="e">
        <f>INDEX('4b. Resultaat stap 2'!K:K,MATCH($J345,'4b. Resultaat stap 2'!R:R,0))</f>
        <v>#N/A</v>
      </c>
      <c r="S345" s="109" t="e">
        <f>INDEX('4b. Resultaat stap 2'!L:L,MATCH($J345,'4b. Resultaat stap 2'!R:R,0))</f>
        <v>#N/A</v>
      </c>
      <c r="T345" s="109" t="e">
        <f>INDEX('4b. Resultaat stap 2'!M:M,MATCH($J345,'4b. Resultaat stap 2'!R:R,0))</f>
        <v>#N/A</v>
      </c>
      <c r="U345" s="109" t="e">
        <f>INDEX('4b. Resultaat stap 2'!N:N,MATCH($J345,'4b. Resultaat stap 2'!R:R,0))</f>
        <v>#N/A</v>
      </c>
      <c r="V345" s="109" t="e">
        <f>INDEX('4b. Resultaat stap 2'!O:O,MATCH($J345,'4b. Resultaat stap 2'!R:R,0))</f>
        <v>#N/A</v>
      </c>
      <c r="W345" s="109" t="str">
        <f>INDEX('4c. Resultaat stap 3'!G:G,MATCH($K345,'4c. Resultaat stap 3'!T:T,0))</f>
        <v>Gemiddeld</v>
      </c>
      <c r="X345" s="109" t="str">
        <f>INDEX('4c. Resultaat stap 3'!H:H,MATCH($K345,'4c. Resultaat stap 3'!T:T,0))</f>
        <v>Archiefbeheer is belangrijk voor opslag en compliance, met aanzienlijke financiële gevolgen bij verstoring (10-15% van de jaaromzet)</v>
      </c>
      <c r="Y345" s="109" t="str">
        <f>INDEX('4c. Resultaat stap 3'!I:I,MATCH($K345,'4c. Resultaat stap 3'!T:T,0))</f>
        <v>Laag</v>
      </c>
      <c r="Z345" s="109" t="str">
        <f>INDEX('4c. Resultaat stap 3'!J:J,MATCH($K345,'4c. Resultaat stap 3'!T:T,0))</f>
        <v>Fouten hebben beperkte impact, leiden tot interne communicatie en communicatie naar betrokkenen.</v>
      </c>
      <c r="AA345" s="109" t="str">
        <f>INDEX('4c. Resultaat stap 3'!K:K,MATCH($K345,'4c. Resultaat stap 3'!T:T,0))</f>
        <v>Kritiek</v>
      </c>
      <c r="AB345" s="109" t="str">
        <f>INDEX('4c. Resultaat stap 3'!L:L,MATCH($K345,'4c. Resultaat stap 3'!T:T,0))</f>
        <v>Onbeschikbaarheid of incorrecte informatie kan leiden tot zeer ernstige juridische gevolgen door nalatigheid in archiefbeheer.</v>
      </c>
      <c r="AC345" s="109" t="str">
        <f>INDEX('4c. Resultaat stap 3'!M:M,MATCH($K345,'4c. Resultaat stap 3'!T:T,0))</f>
        <v>Kritiek</v>
      </c>
      <c r="AD345" s="109" t="str">
        <f>INDEX('4c. Resultaat stap 3'!N:N,MATCH($K345,'4c. Resultaat stap 3'!T:T,0))</f>
        <v>Maximaal 24 uur onbeschikbaar zonder verstoring. Integriteitsproblemen veroorzaken zeer ernstige verstoring bij beheer van centraal archief.</v>
      </c>
      <c r="AE345" s="109" t="str">
        <f>INDEX('4c. Resultaat stap 3'!O:O,MATCH($K345,'4c. Resultaat stap 3'!T:T,0))</f>
        <v>Groot</v>
      </c>
      <c r="AF345" s="109" t="str">
        <f>INDEX('4c. Resultaat stap 3'!P:P,MATCH($K345,'4c. Resultaat stap 3'!T:T,0))</f>
        <v>Beschikbaarheidsproblemen hebben ernstige impact op het beheer van het centraal archief, met blijvende gevolgen voor maximaal 75% van gebruikers en processen.</v>
      </c>
      <c r="AG345" s="109" t="str">
        <f>INDEX('4c. Resultaat stap 3'!Q:Q,MATCH($K345,'4c. Resultaat stap 3'!T:T,0))</f>
        <v>Kritiek</v>
      </c>
      <c r="AH345" s="109">
        <f t="shared" si="22"/>
        <v>2</v>
      </c>
      <c r="AI345" s="109" t="str">
        <f t="shared" si="23"/>
        <v>Kritiek</v>
      </c>
      <c r="AJ345" s="109" t="s">
        <v>198</v>
      </c>
      <c r="AK345" s="109" t="s">
        <v>2511</v>
      </c>
      <c r="AL345" s="109" t="s">
        <v>2250</v>
      </c>
      <c r="AM345" s="109" t="s">
        <v>2250</v>
      </c>
      <c r="AN345" s="109" t="s">
        <v>2518</v>
      </c>
    </row>
    <row r="346" spans="1:40" ht="150" x14ac:dyDescent="0.25">
      <c r="A346" s="109" t="s">
        <v>85</v>
      </c>
      <c r="B346" s="109" t="s">
        <v>2176</v>
      </c>
      <c r="C346" s="109" t="s">
        <v>2199</v>
      </c>
      <c r="D346" s="109">
        <v>549</v>
      </c>
      <c r="E346" s="109" t="s">
        <v>2559</v>
      </c>
      <c r="F346" s="109" t="s">
        <v>2503</v>
      </c>
      <c r="G346" s="79" t="s">
        <v>139</v>
      </c>
      <c r="H346" s="110" t="str">
        <f>INDEX('4a. Resultaat stap 1'!E:E,MATCH($J346,'4a. Resultaat stap 1'!I:I,0))</f>
        <v>Ja</v>
      </c>
      <c r="I346" s="110" t="str">
        <f>INDEX(Datavalidatie!$L$2:$L$28,MATCH(Table325[[#This Row],[CATEGORIE_DOMEIN_GROEP]],Datavalidatie!$K$2:$K$28,0))</f>
        <v>Ja</v>
      </c>
      <c r="J346" s="110" t="str">
        <f t="shared" si="20"/>
        <v>Ondersteunend proces_ICT en informatiebeheer_Informatietechnologie</v>
      </c>
      <c r="K346" s="110" t="str">
        <f t="shared" si="21"/>
        <v>Ondersteunend proces_ICT en informatiebeheer_Informatietechnologie_Organiseren van een volwaardige ICT-dienst</v>
      </c>
      <c r="L346" s="109" t="e">
        <f>INDEX('4b. Resultaat stap 2'!E:E,MATCH($J346,'4b. Resultaat stap 2'!R:R,0))</f>
        <v>#N/A</v>
      </c>
      <c r="M346" s="109" t="e">
        <f>INDEX('4b. Resultaat stap 2'!$F:$F,MATCH(J346,'4b. Resultaat stap 2'!$R:$R,0))</f>
        <v>#N/A</v>
      </c>
      <c r="N346" s="109" t="e">
        <f>INDEX('4b. Resultaat stap 2'!G:G,MATCH($J346,'4b. Resultaat stap 2'!R:R,0))</f>
        <v>#N/A</v>
      </c>
      <c r="O346" s="109" t="e">
        <f>INDEX('4b. Resultaat stap 2'!H:H,MATCH($J346,'4b. Resultaat stap 2'!R:R,0))</f>
        <v>#N/A</v>
      </c>
      <c r="P346" s="109" t="e">
        <f>INDEX('4b. Resultaat stap 2'!I:I,MATCH($J346,'4b. Resultaat stap 2'!R:R,0))</f>
        <v>#N/A</v>
      </c>
      <c r="Q346" s="109" t="e">
        <f>INDEX('4b. Resultaat stap 2'!J:J,MATCH($J346,'4b. Resultaat stap 2'!R:R,0))</f>
        <v>#N/A</v>
      </c>
      <c r="R346" s="109" t="e">
        <f>INDEX('4b. Resultaat stap 2'!K:K,MATCH($J346,'4b. Resultaat stap 2'!R:R,0))</f>
        <v>#N/A</v>
      </c>
      <c r="S346" s="109" t="e">
        <f>INDEX('4b. Resultaat stap 2'!L:L,MATCH($J346,'4b. Resultaat stap 2'!R:R,0))</f>
        <v>#N/A</v>
      </c>
      <c r="T346" s="109" t="e">
        <f>INDEX('4b. Resultaat stap 2'!M:M,MATCH($J346,'4b. Resultaat stap 2'!R:R,0))</f>
        <v>#N/A</v>
      </c>
      <c r="U346" s="109" t="e">
        <f>INDEX('4b. Resultaat stap 2'!N:N,MATCH($J346,'4b. Resultaat stap 2'!R:R,0))</f>
        <v>#N/A</v>
      </c>
      <c r="V346" s="109" t="e">
        <f>INDEX('4b. Resultaat stap 2'!O:O,MATCH($J346,'4b. Resultaat stap 2'!R:R,0))</f>
        <v>#N/A</v>
      </c>
      <c r="W346" s="109" t="str">
        <f>INDEX('4c. Resultaat stap 3'!G:G,MATCH($K346,'4c. Resultaat stap 3'!T:T,0))</f>
        <v>Gemiddeld</v>
      </c>
      <c r="X346" s="109" t="str">
        <f>INDEX('4c. Resultaat stap 3'!H:H,MATCH($K346,'4c. Resultaat stap 3'!T:T,0))</f>
        <v>Technische ondersteuning is essentieel voor continuïteit, met aanzienlijke financiële gevolgen bij verstoring (10-15% van de jaaromzet)</v>
      </c>
      <c r="Y346" s="109" t="str">
        <f>INDEX('4c. Resultaat stap 3'!I:I,MATCH($K346,'4c. Resultaat stap 3'!T:T,0))</f>
        <v>Gemiddeld</v>
      </c>
      <c r="Z346" s="109" t="str">
        <f>INDEX('4c. Resultaat stap 3'!J:J,MATCH($K346,'4c. Resultaat stap 3'!T:T,0))</f>
        <v>Fouten kunnen aanzienlijke impact hebben, resulterend in eenmalige negatieve persberichten.</v>
      </c>
      <c r="AA346" s="109" t="str">
        <f>INDEX('4c. Resultaat stap 3'!K:K,MATCH($K346,'4c. Resultaat stap 3'!T:T,0))</f>
        <v>Laag</v>
      </c>
      <c r="AB346" s="109" t="str">
        <f>INDEX('4c. Resultaat stap 3'!L:L,MATCH($K346,'4c. Resultaat stap 3'!T:T,0))</f>
        <v>De juridische implicaties zijn beperkt door voornamelijk administratieve taken met beperkte juridische gevolgen bij onbeschikbaarheid.</v>
      </c>
      <c r="AC346" s="109" t="str">
        <f>INDEX('4c. Resultaat stap 3'!M:M,MATCH($K346,'4c. Resultaat stap 3'!T:T,0))</f>
        <v>Kritiek</v>
      </c>
      <c r="AD346" s="109" t="str">
        <f>INDEX('4c. Resultaat stap 3'!N:N,MATCH($K346,'4c. Resultaat stap 3'!T:T,0))</f>
        <v>Maximaal 24 uur onbeschikbaar zonder verstoring. Integriteitsproblemen veroorzaken zeer ernstige verstoring bij technische ondersteuning en helpdesk.</v>
      </c>
      <c r="AE346" s="109" t="str">
        <f>INDEX('4c. Resultaat stap 3'!O:O,MATCH($K346,'4c. Resultaat stap 3'!T:T,0))</f>
        <v>Gemiddeld</v>
      </c>
      <c r="AF346" s="109" t="str">
        <f>INDEX('4c. Resultaat stap 3'!P:P,MATCH($K346,'4c. Resultaat stap 3'!T:T,0))</f>
        <v>Beschikbaarheidsproblemen hebben aanzienlijke impact op technische ondersteuning en helpdesk, resulterend in ongemakken voor maximaal 50% van gebruikers.</v>
      </c>
      <c r="AG346" s="109" t="str">
        <f>INDEX('4c. Resultaat stap 3'!Q:Q,MATCH($K346,'4c. Resultaat stap 3'!T:T,0))</f>
        <v>Kritiek</v>
      </c>
      <c r="AH346" s="109">
        <f t="shared" si="22"/>
        <v>1</v>
      </c>
      <c r="AI346" s="109" t="str">
        <f t="shared" si="23"/>
        <v>Kritiek</v>
      </c>
      <c r="AJ346" s="109" t="s">
        <v>198</v>
      </c>
      <c r="AK346" s="109" t="s">
        <v>2558</v>
      </c>
      <c r="AL346" s="109" t="s">
        <v>2252</v>
      </c>
      <c r="AM346" s="109" t="s">
        <v>2250</v>
      </c>
      <c r="AN346" s="109" t="s">
        <v>2504</v>
      </c>
    </row>
    <row r="347" spans="1:40" ht="75" x14ac:dyDescent="0.25">
      <c r="A347" s="109" t="s">
        <v>13</v>
      </c>
      <c r="B347" s="109" t="s">
        <v>2155</v>
      </c>
      <c r="C347" s="109" t="s">
        <v>53</v>
      </c>
      <c r="D347" s="109">
        <v>199</v>
      </c>
      <c r="E347" s="10" t="s">
        <v>447</v>
      </c>
      <c r="F347" s="10" t="s">
        <v>2259</v>
      </c>
      <c r="G347" s="79" t="s">
        <v>139</v>
      </c>
      <c r="H347" s="110" t="str">
        <f>INDEX('4a. Resultaat stap 1'!E:E,MATCH($J347,'4a. Resultaat stap 1'!I:I,0))</f>
        <v xml:space="preserve">Ja </v>
      </c>
      <c r="I347" s="110" t="str">
        <f>INDEX(Datavalidatie!$L$2:$L$28,MATCH(Table325[[#This Row],[CATEGORIE_DOMEIN_GROEP]],Datavalidatie!$K$2:$K$28,0))</f>
        <v>Ja</v>
      </c>
      <c r="J347" s="110" t="str">
        <f t="shared" si="20"/>
        <v>Kernproces_Wonen, ruimtelijke ordening en omgeving_Beheer en onderhoud van openbaar domein en wegen</v>
      </c>
      <c r="K347" s="110" t="str">
        <f t="shared" si="21"/>
        <v>Kernproces_Wonen, ruimtelijke ordening en omgeving_Beheer en onderhoud van openbaar domein en wegen_Aanvragen wijziging vaste verkeersreglementering</v>
      </c>
      <c r="L347" s="109" t="e">
        <f>INDEX('4b. Resultaat stap 2'!E:E,MATCH($J347,'4b. Resultaat stap 2'!R:R,0))</f>
        <v>#N/A</v>
      </c>
      <c r="M347" s="109" t="e">
        <f>INDEX('4b. Resultaat stap 2'!$F:$F,MATCH(J347,'4b. Resultaat stap 2'!$R:$R,0))</f>
        <v>#N/A</v>
      </c>
      <c r="N347" s="109" t="e">
        <f>INDEX('4b. Resultaat stap 2'!G:G,MATCH($J347,'4b. Resultaat stap 2'!R:R,0))</f>
        <v>#N/A</v>
      </c>
      <c r="O347" s="109" t="e">
        <f>INDEX('4b. Resultaat stap 2'!H:H,MATCH($J347,'4b. Resultaat stap 2'!R:R,0))</f>
        <v>#N/A</v>
      </c>
      <c r="P347" s="109" t="e">
        <f>INDEX('4b. Resultaat stap 2'!I:I,MATCH($J347,'4b. Resultaat stap 2'!R:R,0))</f>
        <v>#N/A</v>
      </c>
      <c r="Q347" s="109" t="e">
        <f>INDEX('4b. Resultaat stap 2'!J:J,MATCH($J347,'4b. Resultaat stap 2'!R:R,0))</f>
        <v>#N/A</v>
      </c>
      <c r="R347" s="109" t="e">
        <f>INDEX('4b. Resultaat stap 2'!K:K,MATCH($J347,'4b. Resultaat stap 2'!R:R,0))</f>
        <v>#N/A</v>
      </c>
      <c r="S347" s="109" t="e">
        <f>INDEX('4b. Resultaat stap 2'!L:L,MATCH($J347,'4b. Resultaat stap 2'!R:R,0))</f>
        <v>#N/A</v>
      </c>
      <c r="T347" s="109" t="e">
        <f>INDEX('4b. Resultaat stap 2'!M:M,MATCH($J347,'4b. Resultaat stap 2'!R:R,0))</f>
        <v>#N/A</v>
      </c>
      <c r="U347" s="109" t="e">
        <f>INDEX('4b. Resultaat stap 2'!N:N,MATCH($J347,'4b. Resultaat stap 2'!R:R,0))</f>
        <v>#N/A</v>
      </c>
      <c r="V347" s="109" t="e">
        <f>INDEX('4b. Resultaat stap 2'!O:O,MATCH($J347,'4b. Resultaat stap 2'!R:R,0))</f>
        <v>#N/A</v>
      </c>
      <c r="W347" s="109" t="str">
        <f>INDEX('4c. Resultaat stap 3'!G:G,MATCH($K347,'4c. Resultaat stap 3'!T:T,0))</f>
        <v>Zeer Laag</v>
      </c>
      <c r="X347" s="109" t="str">
        <f>INDEX('4c. Resultaat stap 3'!H:H,MATCH($K347,'4c. Resultaat stap 3'!T:T,0))</f>
        <v>Dit proces heeft zeer beperkte directe financiële gevolgen voor de lokale besturen (&lt; 5% van de jaaromzet)</v>
      </c>
      <c r="Y347" s="109" t="str">
        <f>INDEX('4c. Resultaat stap 3'!I:I,MATCH($K347,'4c. Resultaat stap 3'!T:T,0))</f>
        <v>Laag</v>
      </c>
      <c r="Z347" s="109" t="str">
        <f>INDEX('4c. Resultaat stap 3'!J:J,MATCH($K347,'4c. Resultaat stap 3'!T:T,0))</f>
        <v>Fouten hebben beperkte impact, leiden tot interne communicatie en communicatie naar betrokkenen.</v>
      </c>
      <c r="AA347" s="109" t="str">
        <f>INDEX('4c. Resultaat stap 3'!K:K,MATCH($K347,'4c. Resultaat stap 3'!T:T,0))</f>
        <v>Gemiddeld</v>
      </c>
      <c r="AB347" s="109" t="str">
        <f>INDEX('4c. Resultaat stap 3'!L:L,MATCH($K347,'4c. Resultaat stap 3'!T:T,0))</f>
        <v>De juridische implicaties zijn aanzientelijk bij onbeschikbaarheid, incorrecte of gelekte informatie, die kan leiden tot een aanmaning.</v>
      </c>
      <c r="AC347" s="109" t="str">
        <f>INDEX('4c. Resultaat stap 3'!M:M,MATCH($K347,'4c. Resultaat stap 3'!T:T,0))</f>
        <v>Gemiddeld</v>
      </c>
      <c r="AD347" s="109" t="str">
        <f>INDEX('4c. Resultaat stap 3'!N:N,MATCH($K347,'4c. Resultaat stap 3'!T:T,0))</f>
        <v>Maximaal één week onbeschikbaarheid zonder verstoring van dienstregelingen. Gebrek aan integriteit leidt tot aanzienlijke verstoring.</v>
      </c>
      <c r="AE347" s="109" t="str">
        <f>INDEX('4c. Resultaat stap 3'!O:O,MATCH($K347,'4c. Resultaat stap 3'!T:T,0))</f>
        <v>Zeer Laag</v>
      </c>
      <c r="AF347" s="109" t="str">
        <f>INDEX('4c. Resultaat stap 3'!P:P,MATCH($K347,'4c. Resultaat stap 3'!T:T,0))</f>
        <v>De impact is zeer beperkt, aangezien wijzigingen in verkeersreglementering slechts maximaal 5% van de gebruikers treffen.</v>
      </c>
      <c r="AG347" s="109" t="str">
        <f>INDEX('4c. Resultaat stap 3'!Q:Q,MATCH($K347,'4c. Resultaat stap 3'!T:T,0))</f>
        <v>Gemiddeld</v>
      </c>
      <c r="AH347" s="109">
        <f t="shared" si="22"/>
        <v>0</v>
      </c>
      <c r="AI347" s="109" t="str">
        <f t="shared" si="23"/>
        <v>Niet kritiek</v>
      </c>
      <c r="AJ347" s="109" t="s">
        <v>198</v>
      </c>
      <c r="AK347" s="109"/>
      <c r="AL347" s="109" t="s">
        <v>2250</v>
      </c>
      <c r="AM347" s="109"/>
      <c r="AN347" s="109"/>
    </row>
    <row r="348" spans="1:40" ht="165" x14ac:dyDescent="0.25">
      <c r="A348" s="109" t="s">
        <v>13</v>
      </c>
      <c r="B348" s="109" t="s">
        <v>2155</v>
      </c>
      <c r="C348" s="109" t="s">
        <v>53</v>
      </c>
      <c r="D348" s="109">
        <v>200</v>
      </c>
      <c r="E348" s="10" t="s">
        <v>858</v>
      </c>
      <c r="F348" s="10" t="s">
        <v>2259</v>
      </c>
      <c r="G348" s="79" t="s">
        <v>139</v>
      </c>
      <c r="H348" s="110" t="str">
        <f>INDEX('4a. Resultaat stap 1'!E:E,MATCH($J348,'4a. Resultaat stap 1'!I:I,0))</f>
        <v xml:space="preserve">Ja </v>
      </c>
      <c r="I348" s="110" t="str">
        <f>INDEX(Datavalidatie!$L$2:$L$28,MATCH(Table325[[#This Row],[CATEGORIE_DOMEIN_GROEP]],Datavalidatie!$K$2:$K$28,0))</f>
        <v>Ja</v>
      </c>
      <c r="J348" s="110" t="str">
        <f t="shared" si="20"/>
        <v>Kernproces_Wonen, ruimtelijke ordening en omgeving_Beheer en onderhoud van openbaar domein en wegen</v>
      </c>
      <c r="K348" s="110" t="str">
        <f t="shared" si="21"/>
        <v>Kernproces_Wonen, ruimtelijke ordening en omgeving_Beheer en onderhoud van openbaar domein en wegen_Onderhouden van wegen, parkings</v>
      </c>
      <c r="L348" s="109" t="e">
        <f>INDEX('4b. Resultaat stap 2'!E:E,MATCH($J348,'4b. Resultaat stap 2'!R:R,0))</f>
        <v>#N/A</v>
      </c>
      <c r="M348" s="109" t="e">
        <f>INDEX('4b. Resultaat stap 2'!$F:$F,MATCH(J348,'4b. Resultaat stap 2'!$R:$R,0))</f>
        <v>#N/A</v>
      </c>
      <c r="N348" s="109" t="e">
        <f>INDEX('4b. Resultaat stap 2'!G:G,MATCH($J348,'4b. Resultaat stap 2'!R:R,0))</f>
        <v>#N/A</v>
      </c>
      <c r="O348" s="109" t="e">
        <f>INDEX('4b. Resultaat stap 2'!H:H,MATCH($J348,'4b. Resultaat stap 2'!R:R,0))</f>
        <v>#N/A</v>
      </c>
      <c r="P348" s="109" t="e">
        <f>INDEX('4b. Resultaat stap 2'!I:I,MATCH($J348,'4b. Resultaat stap 2'!R:R,0))</f>
        <v>#N/A</v>
      </c>
      <c r="Q348" s="109" t="e">
        <f>INDEX('4b. Resultaat stap 2'!J:J,MATCH($J348,'4b. Resultaat stap 2'!R:R,0))</f>
        <v>#N/A</v>
      </c>
      <c r="R348" s="109" t="e">
        <f>INDEX('4b. Resultaat stap 2'!K:K,MATCH($J348,'4b. Resultaat stap 2'!R:R,0))</f>
        <v>#N/A</v>
      </c>
      <c r="S348" s="109" t="e">
        <f>INDEX('4b. Resultaat stap 2'!L:L,MATCH($J348,'4b. Resultaat stap 2'!R:R,0))</f>
        <v>#N/A</v>
      </c>
      <c r="T348" s="109" t="e">
        <f>INDEX('4b. Resultaat stap 2'!M:M,MATCH($J348,'4b. Resultaat stap 2'!R:R,0))</f>
        <v>#N/A</v>
      </c>
      <c r="U348" s="109" t="e">
        <f>INDEX('4b. Resultaat stap 2'!N:N,MATCH($J348,'4b. Resultaat stap 2'!R:R,0))</f>
        <v>#N/A</v>
      </c>
      <c r="V348" s="109" t="e">
        <f>INDEX('4b. Resultaat stap 2'!O:O,MATCH($J348,'4b. Resultaat stap 2'!R:R,0))</f>
        <v>#N/A</v>
      </c>
      <c r="W348" s="109" t="str">
        <f>INDEX('4c. Resultaat stap 3'!G:G,MATCH($K348,'4c. Resultaat stap 3'!T:T,0))</f>
        <v>Groot</v>
      </c>
      <c r="X348" s="109" t="str">
        <f>INDEX('4c. Resultaat stap 3'!H:H,MATCH($K348,'4c. Resultaat stap 3'!T:T,0))</f>
        <v>Onderhoud van infrastructuur is cruciaal en verstoring kan zware financiële consequenties hebben (15-20% van de jaaromzet)</v>
      </c>
      <c r="Y348" s="109" t="str">
        <f>INDEX('4c. Resultaat stap 3'!I:I,MATCH($K348,'4c. Resultaat stap 3'!T:T,0))</f>
        <v>Groot</v>
      </c>
      <c r="Z348" s="109" t="str">
        <f>INDEX('4c. Resultaat stap 3'!J:J,MATCH($K348,'4c. Resultaat stap 3'!T:T,0))</f>
        <v>Slechte uitvoering kan leiden tot ernstige negatieve berichtgeving in de pers gedurende enkele dagen.</v>
      </c>
      <c r="AA348" s="109" t="str">
        <f>INDEX('4c. Resultaat stap 3'!K:K,MATCH($K348,'4c. Resultaat stap 3'!T:T,0))</f>
        <v>Gemiddeld</v>
      </c>
      <c r="AB348" s="109" t="str">
        <f>INDEX('4c. Resultaat stap 3'!L:L,MATCH($K348,'4c. Resultaat stap 3'!T:T,0))</f>
        <v>Juridische implicaties bij inbreuken kunnen aanzienlijke gevolgen hebben, zoals aanmaningen.</v>
      </c>
      <c r="AC348" s="109" t="str">
        <f>INDEX('4c. Resultaat stap 3'!M:M,MATCH($K348,'4c. Resultaat stap 3'!T:T,0))</f>
        <v>Groot</v>
      </c>
      <c r="AD348" s="109" t="str">
        <f>INDEX('4c. Resultaat stap 3'!N:N,MATCH($K348,'4c. Resultaat stap 3'!T:T,0))</f>
        <v>Maximaal 72 uur onbeschikbaarheid; bij gebrek aan integriteit kan ernstige verstoring optreden. Regelmatig onderhoud is noodzakelijk.</v>
      </c>
      <c r="AE348" s="109" t="str">
        <f>INDEX('4c. Resultaat stap 3'!O:O,MATCH($K348,'4c. Resultaat stap 3'!T:T,0))</f>
        <v>Gemiddeld</v>
      </c>
      <c r="AF348" s="109" t="str">
        <f>INDEX('4c. Resultaat stap 3'!P:P,MATCH($K348,'4c. Resultaat stap 3'!T:T,0))</f>
        <v>Onbeschikbaarheid van informatie of integriteitsproblemen heeft aanzienlijke impact, met financiële gevolgen en maximaal 50% van de gebruikers geïmpacteerd.</v>
      </c>
      <c r="AG348" s="109" t="str">
        <f>INDEX('4c. Resultaat stap 3'!Q:Q,MATCH($K348,'4c. Resultaat stap 3'!T:T,0))</f>
        <v>Groot</v>
      </c>
      <c r="AH348" s="109">
        <f t="shared" si="22"/>
        <v>0</v>
      </c>
      <c r="AI348" s="109" t="str">
        <f t="shared" si="23"/>
        <v>Niet kritiek</v>
      </c>
      <c r="AJ348" s="109" t="s">
        <v>198</v>
      </c>
      <c r="AK348" s="109" t="s">
        <v>2582</v>
      </c>
      <c r="AL348" s="109" t="s">
        <v>2249</v>
      </c>
      <c r="AM348" s="109"/>
      <c r="AN348" s="10" t="s">
        <v>2453</v>
      </c>
    </row>
    <row r="349" spans="1:40" ht="90" x14ac:dyDescent="0.25">
      <c r="A349" s="109" t="s">
        <v>13</v>
      </c>
      <c r="B349" s="109" t="s">
        <v>2155</v>
      </c>
      <c r="C349" s="109" t="s">
        <v>53</v>
      </c>
      <c r="D349" s="109">
        <v>201</v>
      </c>
      <c r="E349" s="10" t="s">
        <v>2194</v>
      </c>
      <c r="F349" s="10" t="s">
        <v>2259</v>
      </c>
      <c r="G349" s="79" t="s">
        <v>139</v>
      </c>
      <c r="H349" s="110" t="str">
        <f>INDEX('4a. Resultaat stap 1'!E:E,MATCH($J349,'4a. Resultaat stap 1'!I:I,0))</f>
        <v xml:space="preserve">Ja </v>
      </c>
      <c r="I349" s="110" t="str">
        <f>INDEX(Datavalidatie!$L$2:$L$28,MATCH(Table325[[#This Row],[CATEGORIE_DOMEIN_GROEP]],Datavalidatie!$K$2:$K$28,0))</f>
        <v>Ja</v>
      </c>
      <c r="J349" s="110" t="str">
        <f t="shared" si="20"/>
        <v>Kernproces_Wonen, ruimtelijke ordening en omgeving_Beheer en onderhoud van openbaar domein en wegen</v>
      </c>
      <c r="K349" s="110" t="str">
        <f t="shared" si="21"/>
        <v>Kernproces_Wonen, ruimtelijke ordening en omgeving_Beheer en onderhoud van openbaar domein en wegen_Beheren en onderhouden van losstaand materiaal/gemeentelijk meubelair  (laadpalen, banken, fietsboxen, fietsenstallingen, etc.)</v>
      </c>
      <c r="L349" s="109" t="e">
        <f>INDEX('4b. Resultaat stap 2'!E:E,MATCH($J349,'4b. Resultaat stap 2'!R:R,0))</f>
        <v>#N/A</v>
      </c>
      <c r="M349" s="109" t="e">
        <f>INDEX('4b. Resultaat stap 2'!$F:$F,MATCH(J349,'4b. Resultaat stap 2'!$R:$R,0))</f>
        <v>#N/A</v>
      </c>
      <c r="N349" s="109" t="e">
        <f>INDEX('4b. Resultaat stap 2'!G:G,MATCH($J349,'4b. Resultaat stap 2'!R:R,0))</f>
        <v>#N/A</v>
      </c>
      <c r="O349" s="109" t="e">
        <f>INDEX('4b. Resultaat stap 2'!H:H,MATCH($J349,'4b. Resultaat stap 2'!R:R,0))</f>
        <v>#N/A</v>
      </c>
      <c r="P349" s="109" t="e">
        <f>INDEX('4b. Resultaat stap 2'!I:I,MATCH($J349,'4b. Resultaat stap 2'!R:R,0))</f>
        <v>#N/A</v>
      </c>
      <c r="Q349" s="109" t="e">
        <f>INDEX('4b. Resultaat stap 2'!J:J,MATCH($J349,'4b. Resultaat stap 2'!R:R,0))</f>
        <v>#N/A</v>
      </c>
      <c r="R349" s="109" t="e">
        <f>INDEX('4b. Resultaat stap 2'!K:K,MATCH($J349,'4b. Resultaat stap 2'!R:R,0))</f>
        <v>#N/A</v>
      </c>
      <c r="S349" s="109" t="e">
        <f>INDEX('4b. Resultaat stap 2'!L:L,MATCH($J349,'4b. Resultaat stap 2'!R:R,0))</f>
        <v>#N/A</v>
      </c>
      <c r="T349" s="109" t="e">
        <f>INDEX('4b. Resultaat stap 2'!M:M,MATCH($J349,'4b. Resultaat stap 2'!R:R,0))</f>
        <v>#N/A</v>
      </c>
      <c r="U349" s="109" t="e">
        <f>INDEX('4b. Resultaat stap 2'!N:N,MATCH($J349,'4b. Resultaat stap 2'!R:R,0))</f>
        <v>#N/A</v>
      </c>
      <c r="V349" s="109" t="e">
        <f>INDEX('4b. Resultaat stap 2'!O:O,MATCH($J349,'4b. Resultaat stap 2'!R:R,0))</f>
        <v>#N/A</v>
      </c>
      <c r="W349" s="109" t="str">
        <f>INDEX('4c. Resultaat stap 3'!G:G,MATCH($K349,'4c. Resultaat stap 3'!T:T,0))</f>
        <v>Laag</v>
      </c>
      <c r="X349" s="109" t="str">
        <f>INDEX('4c. Resultaat stap 3'!H:H,MATCH($K349,'4c. Resultaat stap 3'!T:T,0))</f>
        <v>Beheer van gemeentelijk meubeliair heeft minder directe financiële impact (5-10% van de jaaromzet)</v>
      </c>
      <c r="Y349" s="109" t="str">
        <f>INDEX('4c. Resultaat stap 3'!I:I,MATCH($K349,'4c. Resultaat stap 3'!T:T,0))</f>
        <v>Gemiddeld</v>
      </c>
      <c r="Z349" s="109" t="str">
        <f>INDEX('4c. Resultaat stap 3'!J:J,MATCH($K349,'4c. Resultaat stap 3'!T:T,0))</f>
        <v>Fouten hebben aanzienlijke impact, resulterend in eenmalige negatieve persberichten.</v>
      </c>
      <c r="AA349" s="109" t="str">
        <f>INDEX('4c. Resultaat stap 3'!K:K,MATCH($K349,'4c. Resultaat stap 3'!T:T,0))</f>
        <v>Laag</v>
      </c>
      <c r="AB349" s="109" t="str">
        <f>INDEX('4c. Resultaat stap 3'!L:L,MATCH($K349,'4c. Resultaat stap 3'!T:T,0))</f>
        <v>De juridische implicaties zijn beperkt omdat het voornamelijk gaat om onderhoudstaken met beperkte juridische gevolgen bij onbeschikbaarheid.</v>
      </c>
      <c r="AC349" s="109" t="str">
        <f>INDEX('4c. Resultaat stap 3'!M:M,MATCH($K349,'4c. Resultaat stap 3'!T:T,0))</f>
        <v>Gemiddeld</v>
      </c>
      <c r="AD349" s="109" t="str">
        <f>INDEX('4c. Resultaat stap 3'!N:N,MATCH($K349,'4c. Resultaat stap 3'!T:T,0))</f>
        <v>Bij onbeschikbaarheid maximaal één week tolerantie; aanzienlijke verstoring is mogelijk ook bij integriteitsproblemen.</v>
      </c>
      <c r="AE349" s="109" t="str">
        <f>INDEX('4c. Resultaat stap 3'!O:O,MATCH($K349,'4c. Resultaat stap 3'!T:T,0))</f>
        <v>Laag</v>
      </c>
      <c r="AF349" s="109" t="str">
        <f>INDEX('4c. Resultaat stap 3'!P:P,MATCH($K349,'4c. Resultaat stap 3'!T:T,0))</f>
        <v>Bij problemen is de impact beperkt, omdat maximaal 20% van de gebruikers geïnfecteerd kunnen worden, met opties tot compensatie bij integriteitsfouten.</v>
      </c>
      <c r="AG349" s="109" t="str">
        <f>INDEX('4c. Resultaat stap 3'!Q:Q,MATCH($K349,'4c. Resultaat stap 3'!T:T,0))</f>
        <v>Gemiddeld</v>
      </c>
      <c r="AH349" s="109">
        <f t="shared" si="22"/>
        <v>0</v>
      </c>
      <c r="AI349" s="109" t="str">
        <f t="shared" si="23"/>
        <v>Niet kritiek</v>
      </c>
      <c r="AJ349" s="109" t="s">
        <v>198</v>
      </c>
      <c r="AK349" s="109"/>
      <c r="AL349" s="109" t="s">
        <v>2250</v>
      </c>
      <c r="AM349" s="109"/>
      <c r="AN349" s="109"/>
    </row>
    <row r="350" spans="1:40" ht="75" x14ac:dyDescent="0.25">
      <c r="A350" s="109" t="s">
        <v>13</v>
      </c>
      <c r="B350" s="109" t="s">
        <v>2155</v>
      </c>
      <c r="C350" s="109" t="s">
        <v>53</v>
      </c>
      <c r="D350" s="109">
        <v>203</v>
      </c>
      <c r="E350" s="10" t="s">
        <v>448</v>
      </c>
      <c r="F350" s="10" t="s">
        <v>2259</v>
      </c>
      <c r="G350" s="79" t="s">
        <v>139</v>
      </c>
      <c r="H350" s="110" t="str">
        <f>INDEX('4a. Resultaat stap 1'!E:E,MATCH($J350,'4a. Resultaat stap 1'!I:I,0))</f>
        <v xml:space="preserve">Ja </v>
      </c>
      <c r="I350" s="110" t="str">
        <f>INDEX(Datavalidatie!$L$2:$L$28,MATCH(Table325[[#This Row],[CATEGORIE_DOMEIN_GROEP]],Datavalidatie!$K$2:$K$28,0))</f>
        <v>Ja</v>
      </c>
      <c r="J350" s="110" t="str">
        <f t="shared" si="20"/>
        <v>Kernproces_Wonen, ruimtelijke ordening en omgeving_Beheer en onderhoud van openbaar domein en wegen</v>
      </c>
      <c r="K350" s="110" t="str">
        <f t="shared" si="21"/>
        <v>Kernproces_Wonen, ruimtelijke ordening en omgeving_Beheer en onderhoud van openbaar domein en wegen_Beheren, onderhouden en ontwikkelen van (residentiële) woonwagenterreinen</v>
      </c>
      <c r="L350" s="109" t="e">
        <f>INDEX('4b. Resultaat stap 2'!E:E,MATCH($J350,'4b. Resultaat stap 2'!R:R,0))</f>
        <v>#N/A</v>
      </c>
      <c r="M350" s="109" t="e">
        <f>INDEX('4b. Resultaat stap 2'!$F:$F,MATCH(J350,'4b. Resultaat stap 2'!$R:$R,0))</f>
        <v>#N/A</v>
      </c>
      <c r="N350" s="109" t="e">
        <f>INDEX('4b. Resultaat stap 2'!G:G,MATCH($J350,'4b. Resultaat stap 2'!R:R,0))</f>
        <v>#N/A</v>
      </c>
      <c r="O350" s="109" t="e">
        <f>INDEX('4b. Resultaat stap 2'!H:H,MATCH($J350,'4b. Resultaat stap 2'!R:R,0))</f>
        <v>#N/A</v>
      </c>
      <c r="P350" s="109" t="e">
        <f>INDEX('4b. Resultaat stap 2'!I:I,MATCH($J350,'4b. Resultaat stap 2'!R:R,0))</f>
        <v>#N/A</v>
      </c>
      <c r="Q350" s="109" t="e">
        <f>INDEX('4b. Resultaat stap 2'!J:J,MATCH($J350,'4b. Resultaat stap 2'!R:R,0))</f>
        <v>#N/A</v>
      </c>
      <c r="R350" s="109" t="e">
        <f>INDEX('4b. Resultaat stap 2'!K:K,MATCH($J350,'4b. Resultaat stap 2'!R:R,0))</f>
        <v>#N/A</v>
      </c>
      <c r="S350" s="109" t="e">
        <f>INDEX('4b. Resultaat stap 2'!L:L,MATCH($J350,'4b. Resultaat stap 2'!R:R,0))</f>
        <v>#N/A</v>
      </c>
      <c r="T350" s="109" t="e">
        <f>INDEX('4b. Resultaat stap 2'!M:M,MATCH($J350,'4b. Resultaat stap 2'!R:R,0))</f>
        <v>#N/A</v>
      </c>
      <c r="U350" s="109" t="e">
        <f>INDEX('4b. Resultaat stap 2'!N:N,MATCH($J350,'4b. Resultaat stap 2'!R:R,0))</f>
        <v>#N/A</v>
      </c>
      <c r="V350" s="109" t="e">
        <f>INDEX('4b. Resultaat stap 2'!O:O,MATCH($J350,'4b. Resultaat stap 2'!R:R,0))</f>
        <v>#N/A</v>
      </c>
      <c r="W350" s="109" t="str">
        <f>INDEX('4c. Resultaat stap 3'!G:G,MATCH($K350,'4c. Resultaat stap 3'!T:T,0))</f>
        <v>Gemiddeld</v>
      </c>
      <c r="X350" s="109" t="str">
        <f>INDEX('4c. Resultaat stap 3'!H:H,MATCH($K350,'4c. Resultaat stap 3'!T:T,0))</f>
        <v>Residentiële woonwagenterreinen zijn belangrijk, maar de financiële impact bij verstoring is aanzienlijk (10-15% van de jaaromzet)</v>
      </c>
      <c r="Y350" s="109" t="str">
        <f>INDEX('4c. Resultaat stap 3'!I:I,MATCH($K350,'4c. Resultaat stap 3'!T:T,0))</f>
        <v>Groot</v>
      </c>
      <c r="Z350" s="109" t="str">
        <f>INDEX('4c. Resultaat stap 3'!J:J,MATCH($K350,'4c. Resultaat stap 3'!T:T,0))</f>
        <v>Slechte uitvoering kan leiden tot ernstige negatieve berichtgeving in de pers gedurende enkele dagen.</v>
      </c>
      <c r="AA350" s="109" t="str">
        <f>INDEX('4c. Resultaat stap 3'!K:K,MATCH($K350,'4c. Resultaat stap 3'!T:T,0))</f>
        <v>Groot</v>
      </c>
      <c r="AB350" s="109" t="str">
        <f>INDEX('4c. Resultaat stap 3'!L:L,MATCH($K350,'4c. Resultaat stap 3'!T:T,0))</f>
        <v>Onbeschikbaarheid of incorrecte informatie kan leiden tot ernstige juridische gevolgen door niet-naleving van woningregels.</v>
      </c>
      <c r="AC350" s="109" t="str">
        <f>INDEX('4c. Resultaat stap 3'!M:M,MATCH($K350,'4c. Resultaat stap 3'!T:T,0))</f>
        <v>Groot</v>
      </c>
      <c r="AD350" s="109" t="str">
        <f>INDEX('4c. Resultaat stap 3'!N:N,MATCH($K350,'4c. Resultaat stap 3'!T:T,0))</f>
        <v>Onbeschikbaarheidsperiode van maximaal 72 uur, waarbij gebrekkige integriteit kan leiden tot ernstige verstoring van kritieke woonvoorzieningen.</v>
      </c>
      <c r="AE350" s="109" t="str">
        <f>INDEX('4c. Resultaat stap 3'!O:O,MATCH($K350,'4c. Resultaat stap 3'!T:T,0))</f>
        <v>Gemiddeld</v>
      </c>
      <c r="AF350" s="109" t="str">
        <f>INDEX('4c. Resultaat stap 3'!P:P,MATCH($K350,'4c. Resultaat stap 3'!T:T,0))</f>
        <v>Beschikbaarheids- of integriteitsproblemen hebben aanzienlijke impact op leefkwaliteit en integratie, met max. 50% van gebruikers geïmpacteerd.</v>
      </c>
      <c r="AG350" s="109" t="str">
        <f>INDEX('4c. Resultaat stap 3'!Q:Q,MATCH($K350,'4c. Resultaat stap 3'!T:T,0))</f>
        <v>Groot</v>
      </c>
      <c r="AH350" s="109">
        <f t="shared" si="22"/>
        <v>0</v>
      </c>
      <c r="AI350" s="109" t="str">
        <f t="shared" si="23"/>
        <v>Niet kritiek</v>
      </c>
      <c r="AJ350" s="109" t="s">
        <v>198</v>
      </c>
      <c r="AK350" s="109"/>
      <c r="AL350" s="109" t="s">
        <v>2250</v>
      </c>
      <c r="AM350" s="109"/>
      <c r="AN350" s="109"/>
    </row>
    <row r="351" spans="1:40" ht="75" x14ac:dyDescent="0.25">
      <c r="A351" s="109" t="s">
        <v>13</v>
      </c>
      <c r="B351" s="109" t="s">
        <v>2155</v>
      </c>
      <c r="C351" s="109" t="s">
        <v>53</v>
      </c>
      <c r="D351" s="109">
        <v>204</v>
      </c>
      <c r="E351" s="10" t="s">
        <v>449</v>
      </c>
      <c r="F351" s="10" t="s">
        <v>2259</v>
      </c>
      <c r="G351" s="79" t="s">
        <v>139</v>
      </c>
      <c r="H351" s="110" t="str">
        <f>INDEX('4a. Resultaat stap 1'!E:E,MATCH($J351,'4a. Resultaat stap 1'!I:I,0))</f>
        <v xml:space="preserve">Ja </v>
      </c>
      <c r="I351" s="110" t="str">
        <f>INDEX(Datavalidatie!$L$2:$L$28,MATCH(Table325[[#This Row],[CATEGORIE_DOMEIN_GROEP]],Datavalidatie!$K$2:$K$28,0))</f>
        <v>Ja</v>
      </c>
      <c r="J351" s="110" t="str">
        <f t="shared" si="20"/>
        <v>Kernproces_Wonen, ruimtelijke ordening en omgeving_Beheer en onderhoud van openbaar domein en wegen</v>
      </c>
      <c r="K351" s="110" t="str">
        <f t="shared" si="21"/>
        <v>Kernproces_Wonen, ruimtelijke ordening en omgeving_Beheer en onderhoud van openbaar domein en wegen_Beheren, onderhouden en ontwikkelen van doortrekkersterreinen en pleisterplaatsen voor woonwagenbewoners</v>
      </c>
      <c r="L351" s="109" t="e">
        <f>INDEX('4b. Resultaat stap 2'!E:E,MATCH($J351,'4b. Resultaat stap 2'!R:R,0))</f>
        <v>#N/A</v>
      </c>
      <c r="M351" s="109" t="e">
        <f>INDEX('4b. Resultaat stap 2'!$F:$F,MATCH(J351,'4b. Resultaat stap 2'!$R:$R,0))</f>
        <v>#N/A</v>
      </c>
      <c r="N351" s="109" t="e">
        <f>INDEX('4b. Resultaat stap 2'!G:G,MATCH($J351,'4b. Resultaat stap 2'!R:R,0))</f>
        <v>#N/A</v>
      </c>
      <c r="O351" s="109" t="e">
        <f>INDEX('4b. Resultaat stap 2'!H:H,MATCH($J351,'4b. Resultaat stap 2'!R:R,0))</f>
        <v>#N/A</v>
      </c>
      <c r="P351" s="109" t="e">
        <f>INDEX('4b. Resultaat stap 2'!I:I,MATCH($J351,'4b. Resultaat stap 2'!R:R,0))</f>
        <v>#N/A</v>
      </c>
      <c r="Q351" s="109" t="e">
        <f>INDEX('4b. Resultaat stap 2'!J:J,MATCH($J351,'4b. Resultaat stap 2'!R:R,0))</f>
        <v>#N/A</v>
      </c>
      <c r="R351" s="109" t="e">
        <f>INDEX('4b. Resultaat stap 2'!K:K,MATCH($J351,'4b. Resultaat stap 2'!R:R,0))</f>
        <v>#N/A</v>
      </c>
      <c r="S351" s="109" t="e">
        <f>INDEX('4b. Resultaat stap 2'!L:L,MATCH($J351,'4b. Resultaat stap 2'!R:R,0))</f>
        <v>#N/A</v>
      </c>
      <c r="T351" s="109" t="e">
        <f>INDEX('4b. Resultaat stap 2'!M:M,MATCH($J351,'4b. Resultaat stap 2'!R:R,0))</f>
        <v>#N/A</v>
      </c>
      <c r="U351" s="109" t="e">
        <f>INDEX('4b. Resultaat stap 2'!N:N,MATCH($J351,'4b. Resultaat stap 2'!R:R,0))</f>
        <v>#N/A</v>
      </c>
      <c r="V351" s="109" t="e">
        <f>INDEX('4b. Resultaat stap 2'!O:O,MATCH($J351,'4b. Resultaat stap 2'!R:R,0))</f>
        <v>#N/A</v>
      </c>
      <c r="W351" s="109" t="str">
        <f>INDEX('4c. Resultaat stap 3'!G:G,MATCH($K351,'4c. Resultaat stap 3'!T:T,0))</f>
        <v>Gemiddeld</v>
      </c>
      <c r="X351" s="109" t="str">
        <f>INDEX('4c. Resultaat stap 3'!H:H,MATCH($K351,'4c. Resultaat stap 3'!T:T,0))</f>
        <v>Deze terreinen zijn belangrijk voor de woonwagenbewoners, met aanzienlijke financiële impact bij verstoring (10-15% van de jaaromzet)</v>
      </c>
      <c r="Y351" s="109" t="str">
        <f>INDEX('4c. Resultaat stap 3'!I:I,MATCH($K351,'4c. Resultaat stap 3'!T:T,0))</f>
        <v>Groot</v>
      </c>
      <c r="Z351" s="109" t="str">
        <f>INDEX('4c. Resultaat stap 3'!J:J,MATCH($K351,'4c. Resultaat stap 3'!T:T,0))</f>
        <v>Slechte uitvoering kan leiden tot ernstige negatieve berichtgeving in de pers gedurende enkele dagen.</v>
      </c>
      <c r="AA351" s="109" t="str">
        <f>INDEX('4c. Resultaat stap 3'!K:K,MATCH($K351,'4c. Resultaat stap 3'!T:T,0))</f>
        <v>Groot</v>
      </c>
      <c r="AB351" s="109" t="str">
        <f>INDEX('4c. Resultaat stap 3'!L:L,MATCH($K351,'4c. Resultaat stap 3'!T:T,0))</f>
        <v>Onbeschikbaarheid of incorrecte informatie kan leiden tot ernstige juridische gevolgen door niet-naleving van woningregels.</v>
      </c>
      <c r="AC351" s="109" t="str">
        <f>INDEX('4c. Resultaat stap 3'!M:M,MATCH($K351,'4c. Resultaat stap 3'!T:T,0))</f>
        <v>Groot</v>
      </c>
      <c r="AD351" s="109" t="str">
        <f>INDEX('4c. Resultaat stap 3'!N:N,MATCH($K351,'4c. Resultaat stap 3'!T:T,0))</f>
        <v>Maximaal 72 uur zonder verstoring; ernstige impact bij integriteitsproblemen voor kritieke woonvoorzieningen.</v>
      </c>
      <c r="AE351" s="109" t="str">
        <f>INDEX('4c. Resultaat stap 3'!O:O,MATCH($K351,'4c. Resultaat stap 3'!T:T,0))</f>
        <v>Gemiddeld</v>
      </c>
      <c r="AF351" s="109" t="str">
        <f>INDEX('4c. Resultaat stap 3'!P:P,MATCH($K351,'4c. Resultaat stap 3'!T:T,0))</f>
        <v>Onbeschikbaarheid kan aanzienlijke impact hebben op woonwagenbewoners, resulterend in verminderde leefkwaliteit voor max. 50% van gebruikers.</v>
      </c>
      <c r="AG351" s="109" t="str">
        <f>INDEX('4c. Resultaat stap 3'!Q:Q,MATCH($K351,'4c. Resultaat stap 3'!T:T,0))</f>
        <v>Groot</v>
      </c>
      <c r="AH351" s="109">
        <f t="shared" si="22"/>
        <v>0</v>
      </c>
      <c r="AI351" s="109" t="str">
        <f t="shared" si="23"/>
        <v>Niet kritiek</v>
      </c>
      <c r="AJ351" s="109" t="s">
        <v>198</v>
      </c>
      <c r="AK351" s="109"/>
      <c r="AL351" s="109" t="s">
        <v>2250</v>
      </c>
      <c r="AM351" s="109"/>
      <c r="AN351" s="109"/>
    </row>
    <row r="352" spans="1:40" ht="75" x14ac:dyDescent="0.25">
      <c r="A352" s="109" t="s">
        <v>13</v>
      </c>
      <c r="B352" s="109" t="s">
        <v>2155</v>
      </c>
      <c r="C352" s="109" t="s">
        <v>53</v>
      </c>
      <c r="D352" s="109">
        <v>205</v>
      </c>
      <c r="E352" s="10" t="s">
        <v>450</v>
      </c>
      <c r="F352" s="10" t="s">
        <v>2259</v>
      </c>
      <c r="G352" s="79" t="s">
        <v>139</v>
      </c>
      <c r="H352" s="110" t="str">
        <f>INDEX('4a. Resultaat stap 1'!E:E,MATCH($J352,'4a. Resultaat stap 1'!I:I,0))</f>
        <v xml:space="preserve">Ja </v>
      </c>
      <c r="I352" s="110" t="str">
        <f>INDEX(Datavalidatie!$L$2:$L$28,MATCH(Table325[[#This Row],[CATEGORIE_DOMEIN_GROEP]],Datavalidatie!$K$2:$K$28,0))</f>
        <v>Ja</v>
      </c>
      <c r="J352" s="110" t="str">
        <f t="shared" si="20"/>
        <v>Kernproces_Wonen, ruimtelijke ordening en omgeving_Beheer en onderhoud van openbaar domein en wegen</v>
      </c>
      <c r="K352" s="110" t="str">
        <f t="shared" si="21"/>
        <v>Kernproces_Wonen, ruimtelijke ordening en omgeving_Beheer en onderhoud van openbaar domein en wegen_Beheren van aanvragen werken door nutsmaatschappijen</v>
      </c>
      <c r="L352" s="109" t="e">
        <f>INDEX('4b. Resultaat stap 2'!E:E,MATCH($J352,'4b. Resultaat stap 2'!R:R,0))</f>
        <v>#N/A</v>
      </c>
      <c r="M352" s="109" t="e">
        <f>INDEX('4b. Resultaat stap 2'!$F:$F,MATCH(J352,'4b. Resultaat stap 2'!$R:$R,0))</f>
        <v>#N/A</v>
      </c>
      <c r="N352" s="109" t="e">
        <f>INDEX('4b. Resultaat stap 2'!G:G,MATCH($J352,'4b. Resultaat stap 2'!R:R,0))</f>
        <v>#N/A</v>
      </c>
      <c r="O352" s="109" t="e">
        <f>INDEX('4b. Resultaat stap 2'!H:H,MATCH($J352,'4b. Resultaat stap 2'!R:R,0))</f>
        <v>#N/A</v>
      </c>
      <c r="P352" s="109" t="e">
        <f>INDEX('4b. Resultaat stap 2'!I:I,MATCH($J352,'4b. Resultaat stap 2'!R:R,0))</f>
        <v>#N/A</v>
      </c>
      <c r="Q352" s="109" t="e">
        <f>INDEX('4b. Resultaat stap 2'!J:J,MATCH($J352,'4b. Resultaat stap 2'!R:R,0))</f>
        <v>#N/A</v>
      </c>
      <c r="R352" s="109" t="e">
        <f>INDEX('4b. Resultaat stap 2'!K:K,MATCH($J352,'4b. Resultaat stap 2'!R:R,0))</f>
        <v>#N/A</v>
      </c>
      <c r="S352" s="109" t="e">
        <f>INDEX('4b. Resultaat stap 2'!L:L,MATCH($J352,'4b. Resultaat stap 2'!R:R,0))</f>
        <v>#N/A</v>
      </c>
      <c r="T352" s="109" t="e">
        <f>INDEX('4b. Resultaat stap 2'!M:M,MATCH($J352,'4b. Resultaat stap 2'!R:R,0))</f>
        <v>#N/A</v>
      </c>
      <c r="U352" s="109" t="e">
        <f>INDEX('4b. Resultaat stap 2'!N:N,MATCH($J352,'4b. Resultaat stap 2'!R:R,0))</f>
        <v>#N/A</v>
      </c>
      <c r="V352" s="109" t="e">
        <f>INDEX('4b. Resultaat stap 2'!O:O,MATCH($J352,'4b. Resultaat stap 2'!R:R,0))</f>
        <v>#N/A</v>
      </c>
      <c r="W352" s="109" t="str">
        <f>INDEX('4c. Resultaat stap 3'!G:G,MATCH($K352,'4c. Resultaat stap 3'!T:T,0))</f>
        <v>Zeer Laag</v>
      </c>
      <c r="X352" s="109" t="str">
        <f>INDEX('4c. Resultaat stap 3'!H:H,MATCH($K352,'4c. Resultaat stap 3'!T:T,0))</f>
        <v>Het beheren van deze aanvragen heeft zeer beperkte directe financiële gevolgen (&lt; 5% van de jaaromzet)</v>
      </c>
      <c r="Y352" s="109" t="str">
        <f>INDEX('4c. Resultaat stap 3'!I:I,MATCH($K352,'4c. Resultaat stap 3'!T:T,0))</f>
        <v>Laag</v>
      </c>
      <c r="Z352" s="109" t="str">
        <f>INDEX('4c. Resultaat stap 3'!J:J,MATCH($K352,'4c. Resultaat stap 3'!T:T,0))</f>
        <v>Fouten hebben beperkte impact, leiden tot interne communicatie en communicatie naar betrokkenen.</v>
      </c>
      <c r="AA352" s="109" t="str">
        <f>INDEX('4c. Resultaat stap 3'!K:K,MATCH($K352,'4c. Resultaat stap 3'!T:T,0))</f>
        <v>Kritiek</v>
      </c>
      <c r="AB352" s="109" t="str">
        <f>INDEX('4c. Resultaat stap 3'!L:L,MATCH($K352,'4c. Resultaat stap 3'!T:T,0))</f>
        <v>Zeer ernstige juridische gevolgen en juridische vervolging vanwege niet-naleving van wettelijke verplichtingen.</v>
      </c>
      <c r="AC352" s="109" t="str">
        <f>INDEX('4c. Resultaat stap 3'!M:M,MATCH($K352,'4c. Resultaat stap 3'!T:T,0))</f>
        <v>Gemiddeld</v>
      </c>
      <c r="AD352" s="109" t="str">
        <f>INDEX('4c. Resultaat stap 3'!N:N,MATCH($K352,'4c. Resultaat stap 3'!T:T,0))</f>
        <v>Maximaal één week zonder verstoring. Gebrek aan integriteit kan aanzienlijke verstoring veroorzaken.</v>
      </c>
      <c r="AE352" s="109" t="str">
        <f>INDEX('4c. Resultaat stap 3'!O:O,MATCH($K352,'4c. Resultaat stap 3'!T:T,0))</f>
        <v>Gemiddeld</v>
      </c>
      <c r="AF352" s="109" t="str">
        <f>INDEX('4c. Resultaat stap 3'!P:P,MATCH($K352,'4c. Resultaat stap 3'!T:T,0))</f>
        <v>Beschikbaarheidsproblemen hebben aanzienlijke impact op nutsvoorzieningen, met financiële gevolgen voor max. 50% van gebruikers.</v>
      </c>
      <c r="AG352" s="109" t="str">
        <f>INDEX('4c. Resultaat stap 3'!Q:Q,MATCH($K352,'4c. Resultaat stap 3'!T:T,0))</f>
        <v>Kritiek</v>
      </c>
      <c r="AH352" s="109">
        <f t="shared" si="22"/>
        <v>1</v>
      </c>
      <c r="AI352" s="109" t="str">
        <f t="shared" si="23"/>
        <v>Kritiek</v>
      </c>
      <c r="AJ352" s="109" t="s">
        <v>198</v>
      </c>
      <c r="AK352" s="109"/>
      <c r="AL352" s="109" t="s">
        <v>2250</v>
      </c>
      <c r="AM352" s="109"/>
      <c r="AN352" s="109"/>
    </row>
    <row r="353" spans="1:40" ht="90" x14ac:dyDescent="0.25">
      <c r="A353" s="109" t="s">
        <v>13</v>
      </c>
      <c r="B353" s="109" t="s">
        <v>2155</v>
      </c>
      <c r="C353" s="109" t="s">
        <v>53</v>
      </c>
      <c r="D353" s="109">
        <v>206</v>
      </c>
      <c r="E353" s="10" t="s">
        <v>451</v>
      </c>
      <c r="F353" s="10" t="s">
        <v>2259</v>
      </c>
      <c r="G353" s="79" t="s">
        <v>139</v>
      </c>
      <c r="H353" s="110" t="str">
        <f>INDEX('4a. Resultaat stap 1'!E:E,MATCH($J353,'4a. Resultaat stap 1'!I:I,0))</f>
        <v xml:space="preserve">Ja </v>
      </c>
      <c r="I353" s="110" t="str">
        <f>INDEX(Datavalidatie!$L$2:$L$28,MATCH(Table325[[#This Row],[CATEGORIE_DOMEIN_GROEP]],Datavalidatie!$K$2:$K$28,0))</f>
        <v>Ja</v>
      </c>
      <c r="J353" s="110" t="str">
        <f t="shared" si="20"/>
        <v>Kernproces_Wonen, ruimtelijke ordening en omgeving_Beheer en onderhoud van openbaar domein en wegen</v>
      </c>
      <c r="K353" s="110" t="str">
        <f t="shared" si="21"/>
        <v>Kernproces_Wonen, ruimtelijke ordening en omgeving_Beheer en onderhoud van openbaar domein en wegen_Beheren en onderhouden van onbevaarbare waterlopen, grachten en infiltratiezones</v>
      </c>
      <c r="L353" s="109" t="e">
        <f>INDEX('4b. Resultaat stap 2'!E:E,MATCH($J353,'4b. Resultaat stap 2'!R:R,0))</f>
        <v>#N/A</v>
      </c>
      <c r="M353" s="109" t="e">
        <f>INDEX('4b. Resultaat stap 2'!$F:$F,MATCH(J353,'4b. Resultaat stap 2'!$R:$R,0))</f>
        <v>#N/A</v>
      </c>
      <c r="N353" s="109" t="e">
        <f>INDEX('4b. Resultaat stap 2'!G:G,MATCH($J353,'4b. Resultaat stap 2'!R:R,0))</f>
        <v>#N/A</v>
      </c>
      <c r="O353" s="109" t="e">
        <f>INDEX('4b. Resultaat stap 2'!H:H,MATCH($J353,'4b. Resultaat stap 2'!R:R,0))</f>
        <v>#N/A</v>
      </c>
      <c r="P353" s="109" t="e">
        <f>INDEX('4b. Resultaat stap 2'!I:I,MATCH($J353,'4b. Resultaat stap 2'!R:R,0))</f>
        <v>#N/A</v>
      </c>
      <c r="Q353" s="109" t="e">
        <f>INDEX('4b. Resultaat stap 2'!J:J,MATCH($J353,'4b. Resultaat stap 2'!R:R,0))</f>
        <v>#N/A</v>
      </c>
      <c r="R353" s="109" t="e">
        <f>INDEX('4b. Resultaat stap 2'!K:K,MATCH($J353,'4b. Resultaat stap 2'!R:R,0))</f>
        <v>#N/A</v>
      </c>
      <c r="S353" s="109" t="e">
        <f>INDEX('4b. Resultaat stap 2'!L:L,MATCH($J353,'4b. Resultaat stap 2'!R:R,0))</f>
        <v>#N/A</v>
      </c>
      <c r="T353" s="109" t="e">
        <f>INDEX('4b. Resultaat stap 2'!M:M,MATCH($J353,'4b. Resultaat stap 2'!R:R,0))</f>
        <v>#N/A</v>
      </c>
      <c r="U353" s="109" t="e">
        <f>INDEX('4b. Resultaat stap 2'!N:N,MATCH($J353,'4b. Resultaat stap 2'!R:R,0))</f>
        <v>#N/A</v>
      </c>
      <c r="V353" s="109" t="e">
        <f>INDEX('4b. Resultaat stap 2'!O:O,MATCH($J353,'4b. Resultaat stap 2'!R:R,0))</f>
        <v>#N/A</v>
      </c>
      <c r="W353" s="109" t="str">
        <f>INDEX('4c. Resultaat stap 3'!G:G,MATCH($K353,'4c. Resultaat stap 3'!T:T,0))</f>
        <v>Gemiddeld</v>
      </c>
      <c r="X353" s="109" t="str">
        <f>INDEX('4c. Resultaat stap 3'!H:H,MATCH($K353,'4c. Resultaat stap 3'!T:T,0))</f>
        <v>Waterbeheer is belangrijk, maar de financiële impact bij verstoring is aanzienlijk (10-15% van de jaaromzet)</v>
      </c>
      <c r="Y353" s="109" t="str">
        <f>INDEX('4c. Resultaat stap 3'!I:I,MATCH($K353,'4c. Resultaat stap 3'!T:T,0))</f>
        <v>Gemiddeld</v>
      </c>
      <c r="Z353" s="109" t="str">
        <f>INDEX('4c. Resultaat stap 3'!J:J,MATCH($K353,'4c. Resultaat stap 3'!T:T,0))</f>
        <v>Fouten hebben aanzienlijke impact, resulterend in eenmalige negatieve persberichten.</v>
      </c>
      <c r="AA353" s="109" t="str">
        <f>INDEX('4c. Resultaat stap 3'!K:K,MATCH($K353,'4c. Resultaat stap 3'!T:T,0))</f>
        <v>Gemiddeld</v>
      </c>
      <c r="AB353" s="109" t="str">
        <f>INDEX('4c. Resultaat stap 3'!L:L,MATCH($K353,'4c. Resultaat stap 3'!T:T,0))</f>
        <v>Juridische implicaties zijn aanzienlijk bij inbreuken, resulterend in aanmaningen.</v>
      </c>
      <c r="AC353" s="109" t="str">
        <f>INDEX('4c. Resultaat stap 3'!M:M,MATCH($K353,'4c. Resultaat stap 3'!T:T,0))</f>
        <v>Groot</v>
      </c>
      <c r="AD353" s="109" t="str">
        <f>INDEX('4c. Resultaat stap 3'!N:N,MATCH($K353,'4c. Resultaat stap 3'!T:T,0))</f>
        <v>Maximaal 72 uur tolerantie zonder verstoring; bij integriteitsproblemen kan ernstige verstoring ontstaan.</v>
      </c>
      <c r="AE353" s="109" t="str">
        <f>INDEX('4c. Resultaat stap 3'!O:O,MATCH($K353,'4c. Resultaat stap 3'!T:T,0))</f>
        <v>Gemiddeld</v>
      </c>
      <c r="AF353" s="109" t="str">
        <f>INDEX('4c. Resultaat stap 3'!P:P,MATCH($K353,'4c. Resultaat stap 3'!T:T,0))</f>
        <v>Onbeschikbaarheid of integriteitsproblemen kunnen aanzienlijke impact hebben, resulterend in waterbeheerproblemen voor max. 50% van gebruikers.</v>
      </c>
      <c r="AG353" s="109" t="str">
        <f>INDEX('4c. Resultaat stap 3'!Q:Q,MATCH($K353,'4c. Resultaat stap 3'!T:T,0))</f>
        <v>Groot</v>
      </c>
      <c r="AH353" s="109">
        <f t="shared" si="22"/>
        <v>0</v>
      </c>
      <c r="AI353" s="109" t="str">
        <f t="shared" si="23"/>
        <v>Niet kritiek</v>
      </c>
      <c r="AJ353" s="109" t="s">
        <v>198</v>
      </c>
      <c r="AK353" s="109"/>
      <c r="AL353" s="109" t="s">
        <v>2250</v>
      </c>
      <c r="AM353" s="109"/>
      <c r="AN353" s="109"/>
    </row>
    <row r="354" spans="1:40" ht="60" x14ac:dyDescent="0.25">
      <c r="A354" s="109" t="s">
        <v>13</v>
      </c>
      <c r="B354" s="109" t="s">
        <v>2155</v>
      </c>
      <c r="C354" s="109" t="s">
        <v>53</v>
      </c>
      <c r="D354" s="109">
        <v>207</v>
      </c>
      <c r="E354" s="10" t="s">
        <v>452</v>
      </c>
      <c r="F354" s="10" t="s">
        <v>2259</v>
      </c>
      <c r="G354" s="79" t="s">
        <v>139</v>
      </c>
      <c r="H354" s="110" t="str">
        <f>INDEX('4a. Resultaat stap 1'!E:E,MATCH($J354,'4a. Resultaat stap 1'!I:I,0))</f>
        <v xml:space="preserve">Ja </v>
      </c>
      <c r="I354" s="110" t="str">
        <f>INDEX(Datavalidatie!$L$2:$L$28,MATCH(Table325[[#This Row],[CATEGORIE_DOMEIN_GROEP]],Datavalidatie!$K$2:$K$28,0))</f>
        <v>Ja</v>
      </c>
      <c r="J354" s="110" t="str">
        <f t="shared" si="20"/>
        <v>Kernproces_Wonen, ruimtelijke ordening en omgeving_Beheer en onderhoud van openbaar domein en wegen</v>
      </c>
      <c r="K354" s="110" t="str">
        <f t="shared" si="21"/>
        <v>Kernproces_Wonen, ruimtelijke ordening en omgeving_Beheer en onderhoud van openbaar domein en wegen_Beheren van waterbeheersing en waterkering</v>
      </c>
      <c r="L354" s="109" t="e">
        <f>INDEX('4b. Resultaat stap 2'!E:E,MATCH($J354,'4b. Resultaat stap 2'!R:R,0))</f>
        <v>#N/A</v>
      </c>
      <c r="M354" s="109" t="e">
        <f>INDEX('4b. Resultaat stap 2'!$F:$F,MATCH(J354,'4b. Resultaat stap 2'!$R:$R,0))</f>
        <v>#N/A</v>
      </c>
      <c r="N354" s="109" t="e">
        <f>INDEX('4b. Resultaat stap 2'!G:G,MATCH($J354,'4b. Resultaat stap 2'!R:R,0))</f>
        <v>#N/A</v>
      </c>
      <c r="O354" s="109" t="e">
        <f>INDEX('4b. Resultaat stap 2'!H:H,MATCH($J354,'4b. Resultaat stap 2'!R:R,0))</f>
        <v>#N/A</v>
      </c>
      <c r="P354" s="109" t="e">
        <f>INDEX('4b. Resultaat stap 2'!I:I,MATCH($J354,'4b. Resultaat stap 2'!R:R,0))</f>
        <v>#N/A</v>
      </c>
      <c r="Q354" s="109" t="e">
        <f>INDEX('4b. Resultaat stap 2'!J:J,MATCH($J354,'4b. Resultaat stap 2'!R:R,0))</f>
        <v>#N/A</v>
      </c>
      <c r="R354" s="109" t="e">
        <f>INDEX('4b. Resultaat stap 2'!K:K,MATCH($J354,'4b. Resultaat stap 2'!R:R,0))</f>
        <v>#N/A</v>
      </c>
      <c r="S354" s="109" t="e">
        <f>INDEX('4b. Resultaat stap 2'!L:L,MATCH($J354,'4b. Resultaat stap 2'!R:R,0))</f>
        <v>#N/A</v>
      </c>
      <c r="T354" s="109" t="e">
        <f>INDEX('4b. Resultaat stap 2'!M:M,MATCH($J354,'4b. Resultaat stap 2'!R:R,0))</f>
        <v>#N/A</v>
      </c>
      <c r="U354" s="109" t="e">
        <f>INDEX('4b. Resultaat stap 2'!N:N,MATCH($J354,'4b. Resultaat stap 2'!R:R,0))</f>
        <v>#N/A</v>
      </c>
      <c r="V354" s="109" t="e">
        <f>INDEX('4b. Resultaat stap 2'!O:O,MATCH($J354,'4b. Resultaat stap 2'!R:R,0))</f>
        <v>#N/A</v>
      </c>
      <c r="W354" s="109" t="str">
        <f>INDEX('4c. Resultaat stap 3'!G:G,MATCH($K354,'4c. Resultaat stap 3'!T:T,0))</f>
        <v>Groot</v>
      </c>
      <c r="X354" s="109" t="str">
        <f>INDEX('4c. Resultaat stap 3'!H:H,MATCH($K354,'4c. Resultaat stap 3'!T:T,0))</f>
        <v>Waterbeheersing is cruciaal voor veiligheids- en milieuaspecten, met ernstige financiële gevolgen bij verstoring (15-20% van de jaaromzet)</v>
      </c>
      <c r="Y354" s="109" t="str">
        <f>INDEX('4c. Resultaat stap 3'!I:I,MATCH($K354,'4c. Resultaat stap 3'!T:T,0))</f>
        <v>Gemiddeld</v>
      </c>
      <c r="Z354" s="109" t="str">
        <f>INDEX('4c. Resultaat stap 3'!J:J,MATCH($K354,'4c. Resultaat stap 3'!T:T,0))</f>
        <v>Fouten hebben aanzienlijke impact, resulterend in eenmalige negatieve persberichten.</v>
      </c>
      <c r="AA354" s="109" t="str">
        <f>INDEX('4c. Resultaat stap 3'!K:K,MATCH($K354,'4c. Resultaat stap 3'!T:T,0))</f>
        <v>Gemiddeld</v>
      </c>
      <c r="AB354" s="109" t="str">
        <f>INDEX('4c. Resultaat stap 3'!L:L,MATCH($K354,'4c. Resultaat stap 3'!T:T,0))</f>
        <v>Juridische implicaties zijn aanzienlijk bij inbreuken, resulterend in aanmaningen.</v>
      </c>
      <c r="AC354" s="109" t="str">
        <f>INDEX('4c. Resultaat stap 3'!M:M,MATCH($K354,'4c. Resultaat stap 3'!T:T,0))</f>
        <v>Kritiek</v>
      </c>
      <c r="AD354" s="109" t="str">
        <f>INDEX('4c. Resultaat stap 3'!N:N,MATCH($K354,'4c. Resultaat stap 3'!T:T,0))</f>
        <v>Maximaal 24 uur onbeschikbaar; verstoring van integriteit kan zeer ernstige gevolgen hebben op vitale waterbeheerfuncties.</v>
      </c>
      <c r="AE354" s="109" t="str">
        <f>INDEX('4c. Resultaat stap 3'!O:O,MATCH($K354,'4c. Resultaat stap 3'!T:T,0))</f>
        <v>Groot</v>
      </c>
      <c r="AF354" s="109" t="str">
        <f>INDEX('4c. Resultaat stap 3'!P:P,MATCH($K354,'4c. Resultaat stap 3'!T:T,0))</f>
        <v>Beschikbaarheidsproblemen hebben ernstige impact op waterbeheer en beveiliging, met blijvende gevolgen voor max. 75% van gebruikers.</v>
      </c>
      <c r="AG354" s="109" t="str">
        <f>INDEX('4c. Resultaat stap 3'!Q:Q,MATCH($K354,'4c. Resultaat stap 3'!T:T,0))</f>
        <v>Kritiek</v>
      </c>
      <c r="AH354" s="109">
        <f t="shared" si="22"/>
        <v>1</v>
      </c>
      <c r="AI354" s="109" t="str">
        <f t="shared" si="23"/>
        <v>Kritiek</v>
      </c>
      <c r="AJ354" s="109" t="s">
        <v>198</v>
      </c>
      <c r="AK354" s="109"/>
      <c r="AL354" s="109" t="s">
        <v>2250</v>
      </c>
      <c r="AM354" s="109"/>
      <c r="AN354" s="109"/>
    </row>
    <row r="355" spans="1:40" ht="75" x14ac:dyDescent="0.25">
      <c r="A355" s="109" t="s">
        <v>13</v>
      </c>
      <c r="B355" s="109" t="s">
        <v>2155</v>
      </c>
      <c r="C355" s="109" t="s">
        <v>53</v>
      </c>
      <c r="D355" s="109">
        <v>208</v>
      </c>
      <c r="E355" s="10" t="s">
        <v>453</v>
      </c>
      <c r="F355" s="10" t="s">
        <v>2259</v>
      </c>
      <c r="G355" s="79" t="s">
        <v>139</v>
      </c>
      <c r="H355" s="110" t="str">
        <f>INDEX('4a. Resultaat stap 1'!E:E,MATCH($J355,'4a. Resultaat stap 1'!I:I,0))</f>
        <v xml:space="preserve">Ja </v>
      </c>
      <c r="I355" s="110" t="str">
        <f>INDEX(Datavalidatie!$L$2:$L$28,MATCH(Table325[[#This Row],[CATEGORIE_DOMEIN_GROEP]],Datavalidatie!$K$2:$K$28,0))</f>
        <v>Ja</v>
      </c>
      <c r="J355" s="110" t="str">
        <f t="shared" si="20"/>
        <v>Kernproces_Wonen, ruimtelijke ordening en omgeving_Beheer en onderhoud van openbaar domein en wegen</v>
      </c>
      <c r="K355" s="110" t="str">
        <f t="shared" si="21"/>
        <v>Kernproces_Wonen, ruimtelijke ordening en omgeving_Beheer en onderhoud van openbaar domein en wegen_Beheren en onderhouden van natuurgebieden</v>
      </c>
      <c r="L355" s="109" t="e">
        <f>INDEX('4b. Resultaat stap 2'!E:E,MATCH($J355,'4b. Resultaat stap 2'!R:R,0))</f>
        <v>#N/A</v>
      </c>
      <c r="M355" s="109" t="e">
        <f>INDEX('4b. Resultaat stap 2'!$F:$F,MATCH(J355,'4b. Resultaat stap 2'!$R:$R,0))</f>
        <v>#N/A</v>
      </c>
      <c r="N355" s="109" t="e">
        <f>INDEX('4b. Resultaat stap 2'!G:G,MATCH($J355,'4b. Resultaat stap 2'!R:R,0))</f>
        <v>#N/A</v>
      </c>
      <c r="O355" s="109" t="e">
        <f>INDEX('4b. Resultaat stap 2'!H:H,MATCH($J355,'4b. Resultaat stap 2'!R:R,0))</f>
        <v>#N/A</v>
      </c>
      <c r="P355" s="109" t="e">
        <f>INDEX('4b. Resultaat stap 2'!I:I,MATCH($J355,'4b. Resultaat stap 2'!R:R,0))</f>
        <v>#N/A</v>
      </c>
      <c r="Q355" s="109" t="e">
        <f>INDEX('4b. Resultaat stap 2'!J:J,MATCH($J355,'4b. Resultaat stap 2'!R:R,0))</f>
        <v>#N/A</v>
      </c>
      <c r="R355" s="109" t="e">
        <f>INDEX('4b. Resultaat stap 2'!K:K,MATCH($J355,'4b. Resultaat stap 2'!R:R,0))</f>
        <v>#N/A</v>
      </c>
      <c r="S355" s="109" t="e">
        <f>INDEX('4b. Resultaat stap 2'!L:L,MATCH($J355,'4b. Resultaat stap 2'!R:R,0))</f>
        <v>#N/A</v>
      </c>
      <c r="T355" s="109" t="e">
        <f>INDEX('4b. Resultaat stap 2'!M:M,MATCH($J355,'4b. Resultaat stap 2'!R:R,0))</f>
        <v>#N/A</v>
      </c>
      <c r="U355" s="109" t="e">
        <f>INDEX('4b. Resultaat stap 2'!N:N,MATCH($J355,'4b. Resultaat stap 2'!R:R,0))</f>
        <v>#N/A</v>
      </c>
      <c r="V355" s="109" t="e">
        <f>INDEX('4b. Resultaat stap 2'!O:O,MATCH($J355,'4b. Resultaat stap 2'!R:R,0))</f>
        <v>#N/A</v>
      </c>
      <c r="W355" s="109" t="str">
        <f>INDEX('4c. Resultaat stap 3'!G:G,MATCH($K355,'4c. Resultaat stap 3'!T:T,0))</f>
        <v>Gemiddeld</v>
      </c>
      <c r="X355" s="109" t="str">
        <f>INDEX('4c. Resultaat stap 3'!H:H,MATCH($K355,'4c. Resultaat stap 3'!T:T,0))</f>
        <v>Onderhoud van natuurgebieden is belangrijk, maar heeft aanzienlijke financiële impact (10-15% van de jaaromzet)</v>
      </c>
      <c r="Y355" s="109" t="str">
        <f>INDEX('4c. Resultaat stap 3'!I:I,MATCH($K355,'4c. Resultaat stap 3'!T:T,0))</f>
        <v>Gemiddeld</v>
      </c>
      <c r="Z355" s="109" t="str">
        <f>INDEX('4c. Resultaat stap 3'!J:J,MATCH($K355,'4c. Resultaat stap 3'!T:T,0))</f>
        <v>Fouten hebben aanzienlijke impact, resulterend in eenmalige negatieve persberichten.</v>
      </c>
      <c r="AA355" s="109" t="str">
        <f>INDEX('4c. Resultaat stap 3'!K:K,MATCH($K355,'4c. Resultaat stap 3'!T:T,0))</f>
        <v>Gemiddeld</v>
      </c>
      <c r="AB355" s="109" t="str">
        <f>INDEX('4c. Resultaat stap 3'!L:L,MATCH($K355,'4c. Resultaat stap 3'!T:T,0))</f>
        <v>Juridische implicaties bij inbreuken hebben aanzienlijke gevolgen, resulterend in aanmaningen.</v>
      </c>
      <c r="AC355" s="109" t="str">
        <f>INDEX('4c. Resultaat stap 3'!M:M,MATCH($K355,'4c. Resultaat stap 3'!T:T,0))</f>
        <v>Laag</v>
      </c>
      <c r="AD355" s="109" t="str">
        <f>INDEX('4c. Resultaat stap 3'!N:N,MATCH($K355,'4c. Resultaat stap 3'!T:T,0))</f>
        <v>Maximaal één maand zonder verstoring; integriteitsproblemen veroorzaken beperkte verstoring.</v>
      </c>
      <c r="AE355" s="109" t="str">
        <f>INDEX('4c. Resultaat stap 3'!O:O,MATCH($K355,'4c. Resultaat stap 3'!T:T,0))</f>
        <v>Gemiddeld</v>
      </c>
      <c r="AF355" s="109" t="str">
        <f>INDEX('4c. Resultaat stap 3'!P:P,MATCH($K355,'4c. Resultaat stap 3'!T:T,0))</f>
        <v>Onbeschikbaarheid of slechte integriteit heeft aanzienlijke impact op milieu en natuur, resulterend in problemen voor max. 50% van gebruikers.</v>
      </c>
      <c r="AG355" s="109" t="str">
        <f>INDEX('4c. Resultaat stap 3'!Q:Q,MATCH($K355,'4c. Resultaat stap 3'!T:T,0))</f>
        <v>Gemiddeld</v>
      </c>
      <c r="AH355" s="109">
        <f t="shared" si="22"/>
        <v>0</v>
      </c>
      <c r="AI355" s="109" t="str">
        <f t="shared" si="23"/>
        <v>Niet kritiek</v>
      </c>
      <c r="AJ355" s="109" t="s">
        <v>198</v>
      </c>
      <c r="AK355" s="109"/>
      <c r="AL355" s="109" t="s">
        <v>2250</v>
      </c>
      <c r="AM355" s="109"/>
      <c r="AN355" s="109"/>
    </row>
    <row r="356" spans="1:40" ht="75" x14ac:dyDescent="0.25">
      <c r="A356" s="109" t="s">
        <v>13</v>
      </c>
      <c r="B356" s="109" t="s">
        <v>2155</v>
      </c>
      <c r="C356" s="109" t="s">
        <v>53</v>
      </c>
      <c r="D356" s="109">
        <v>209</v>
      </c>
      <c r="E356" s="10" t="s">
        <v>454</v>
      </c>
      <c r="F356" s="10" t="s">
        <v>2259</v>
      </c>
      <c r="G356" s="79" t="s">
        <v>139</v>
      </c>
      <c r="H356" s="110" t="str">
        <f>INDEX('4a. Resultaat stap 1'!E:E,MATCH($J356,'4a. Resultaat stap 1'!I:I,0))</f>
        <v xml:space="preserve">Ja </v>
      </c>
      <c r="I356" s="110" t="str">
        <f>INDEX(Datavalidatie!$L$2:$L$28,MATCH(Table325[[#This Row],[CATEGORIE_DOMEIN_GROEP]],Datavalidatie!$K$2:$K$28,0))</f>
        <v>Ja</v>
      </c>
      <c r="J356" s="110" t="str">
        <f t="shared" si="20"/>
        <v>Kernproces_Wonen, ruimtelijke ordening en omgeving_Beheer en onderhoud van openbaar domein en wegen</v>
      </c>
      <c r="K356" s="110" t="str">
        <f t="shared" si="21"/>
        <v>Kernproces_Wonen, ruimtelijke ordening en omgeving_Beheer en onderhoud van openbaar domein en wegen_Beheren en onderhouden van grasstroken, aarden dammen en erosiepoelen in het kader van de erosiebestrijding</v>
      </c>
      <c r="L356" s="109" t="e">
        <f>INDEX('4b. Resultaat stap 2'!E:E,MATCH($J356,'4b. Resultaat stap 2'!R:R,0))</f>
        <v>#N/A</v>
      </c>
      <c r="M356" s="109" t="e">
        <f>INDEX('4b. Resultaat stap 2'!$F:$F,MATCH(J356,'4b. Resultaat stap 2'!$R:$R,0))</f>
        <v>#N/A</v>
      </c>
      <c r="N356" s="109" t="e">
        <f>INDEX('4b. Resultaat stap 2'!G:G,MATCH($J356,'4b. Resultaat stap 2'!R:R,0))</f>
        <v>#N/A</v>
      </c>
      <c r="O356" s="109" t="e">
        <f>INDEX('4b. Resultaat stap 2'!H:H,MATCH($J356,'4b. Resultaat stap 2'!R:R,0))</f>
        <v>#N/A</v>
      </c>
      <c r="P356" s="109" t="e">
        <f>INDEX('4b. Resultaat stap 2'!I:I,MATCH($J356,'4b. Resultaat stap 2'!R:R,0))</f>
        <v>#N/A</v>
      </c>
      <c r="Q356" s="109" t="e">
        <f>INDEX('4b. Resultaat stap 2'!J:J,MATCH($J356,'4b. Resultaat stap 2'!R:R,0))</f>
        <v>#N/A</v>
      </c>
      <c r="R356" s="109" t="e">
        <f>INDEX('4b. Resultaat stap 2'!K:K,MATCH($J356,'4b. Resultaat stap 2'!R:R,0))</f>
        <v>#N/A</v>
      </c>
      <c r="S356" s="109" t="e">
        <f>INDEX('4b. Resultaat stap 2'!L:L,MATCH($J356,'4b. Resultaat stap 2'!R:R,0))</f>
        <v>#N/A</v>
      </c>
      <c r="T356" s="109" t="e">
        <f>INDEX('4b. Resultaat stap 2'!M:M,MATCH($J356,'4b. Resultaat stap 2'!R:R,0))</f>
        <v>#N/A</v>
      </c>
      <c r="U356" s="109" t="e">
        <f>INDEX('4b. Resultaat stap 2'!N:N,MATCH($J356,'4b. Resultaat stap 2'!R:R,0))</f>
        <v>#N/A</v>
      </c>
      <c r="V356" s="109" t="e">
        <f>INDEX('4b. Resultaat stap 2'!O:O,MATCH($J356,'4b. Resultaat stap 2'!R:R,0))</f>
        <v>#N/A</v>
      </c>
      <c r="W356" s="109" t="str">
        <f>INDEX('4c. Resultaat stap 3'!G:G,MATCH($K356,'4c. Resultaat stap 3'!T:T,0))</f>
        <v>Gemiddeld</v>
      </c>
      <c r="X356" s="109" t="str">
        <f>INDEX('4c. Resultaat stap 3'!H:H,MATCH($K356,'4c. Resultaat stap 3'!T:T,0))</f>
        <v>Processen voor erosiebestrijding zijn belangrijk, met aanzienlijke financiële impact bij verstoring (10-15% van de jaaromzet)</v>
      </c>
      <c r="Y356" s="109" t="str">
        <f>INDEX('4c. Resultaat stap 3'!I:I,MATCH($K356,'4c. Resultaat stap 3'!T:T,0))</f>
        <v>Laag</v>
      </c>
      <c r="Z356" s="109" t="str">
        <f>INDEX('4c. Resultaat stap 3'!J:J,MATCH($K356,'4c. Resultaat stap 3'!T:T,0))</f>
        <v>Fouten hebben beperkte impact, leiden tot interne communicatie en communicatie naar betrokkenen.</v>
      </c>
      <c r="AA356" s="109" t="str">
        <f>INDEX('4c. Resultaat stap 3'!K:K,MATCH($K356,'4c. Resultaat stap 3'!T:T,0))</f>
        <v>Gemiddeld</v>
      </c>
      <c r="AB356" s="109" t="str">
        <f>INDEX('4c. Resultaat stap 3'!L:L,MATCH($K356,'4c. Resultaat stap 3'!T:T,0))</f>
        <v>Juridische implicaties bij inbreuken hebben aanzienlijke gevolgen, resulterend in aanmaningen.</v>
      </c>
      <c r="AC356" s="109" t="str">
        <f>INDEX('4c. Resultaat stap 3'!M:M,MATCH($K356,'4c. Resultaat stap 3'!T:T,0))</f>
        <v>Gemiddeld</v>
      </c>
      <c r="AD356" s="109" t="str">
        <f>INDEX('4c. Resultaat stap 3'!N:N,MATCH($K356,'4c. Resultaat stap 3'!T:T,0))</f>
        <v>Maximaal één week zonder verstoring; aanzienlijke verstoring bij integriteitsproblemen.</v>
      </c>
      <c r="AE356" s="109" t="str">
        <f>INDEX('4c. Resultaat stap 3'!O:O,MATCH($K356,'4c. Resultaat stap 3'!T:T,0))</f>
        <v>Groot</v>
      </c>
      <c r="AF356" s="109" t="str">
        <f>INDEX('4c. Resultaat stap 3'!P:P,MATCH($K356,'4c. Resultaat stap 3'!T:T,0))</f>
        <v>Problemen met beschikbaarheid of integriteit hebben ernstige gevolgen voor erosiebestrijding, met blijvende impact voor max. 75% van gebruikers.</v>
      </c>
      <c r="AG356" s="109" t="str">
        <f>INDEX('4c. Resultaat stap 3'!Q:Q,MATCH($K356,'4c. Resultaat stap 3'!T:T,0))</f>
        <v>Groot</v>
      </c>
      <c r="AH356" s="109">
        <f t="shared" si="22"/>
        <v>0</v>
      </c>
      <c r="AI356" s="109" t="str">
        <f t="shared" si="23"/>
        <v>Niet kritiek</v>
      </c>
      <c r="AJ356" s="109" t="s">
        <v>198</v>
      </c>
      <c r="AK356" s="109"/>
      <c r="AL356" s="109" t="s">
        <v>2250</v>
      </c>
      <c r="AM356" s="109"/>
      <c r="AN356" s="109"/>
    </row>
    <row r="357" spans="1:40" ht="90" x14ac:dyDescent="0.25">
      <c r="A357" s="109" t="s">
        <v>13</v>
      </c>
      <c r="B357" s="109" t="s">
        <v>2155</v>
      </c>
      <c r="C357" s="109" t="s">
        <v>53</v>
      </c>
      <c r="D357" s="109">
        <v>210</v>
      </c>
      <c r="E357" s="10" t="s">
        <v>455</v>
      </c>
      <c r="F357" s="10" t="s">
        <v>2259</v>
      </c>
      <c r="G357" s="79" t="s">
        <v>139</v>
      </c>
      <c r="H357" s="110" t="str">
        <f>INDEX('4a. Resultaat stap 1'!E:E,MATCH($J357,'4a. Resultaat stap 1'!I:I,0))</f>
        <v xml:space="preserve">Ja </v>
      </c>
      <c r="I357" s="110" t="str">
        <f>INDEX(Datavalidatie!$L$2:$L$28,MATCH(Table325[[#This Row],[CATEGORIE_DOMEIN_GROEP]],Datavalidatie!$K$2:$K$28,0))</f>
        <v>Ja</v>
      </c>
      <c r="J357" s="110" t="str">
        <f t="shared" si="20"/>
        <v>Kernproces_Wonen, ruimtelijke ordening en omgeving_Beheer en onderhoud van openbaar domein en wegen</v>
      </c>
      <c r="K357" s="110" t="str">
        <f t="shared" si="21"/>
        <v>Kernproces_Wonen, ruimtelijke ordening en omgeving_Beheer en onderhoud van openbaar domein en wegen_Beheren en beschermen van biodiversiteit, landschappen en bodem</v>
      </c>
      <c r="L357" s="109" t="e">
        <f>INDEX('4b. Resultaat stap 2'!E:E,MATCH($J357,'4b. Resultaat stap 2'!R:R,0))</f>
        <v>#N/A</v>
      </c>
      <c r="M357" s="109" t="e">
        <f>INDEX('4b. Resultaat stap 2'!$F:$F,MATCH(J357,'4b. Resultaat stap 2'!$R:$R,0))</f>
        <v>#N/A</v>
      </c>
      <c r="N357" s="109" t="e">
        <f>INDEX('4b. Resultaat stap 2'!G:G,MATCH($J357,'4b. Resultaat stap 2'!R:R,0))</f>
        <v>#N/A</v>
      </c>
      <c r="O357" s="109" t="e">
        <f>INDEX('4b. Resultaat stap 2'!H:H,MATCH($J357,'4b. Resultaat stap 2'!R:R,0))</f>
        <v>#N/A</v>
      </c>
      <c r="P357" s="109" t="e">
        <f>INDEX('4b. Resultaat stap 2'!I:I,MATCH($J357,'4b. Resultaat stap 2'!R:R,0))</f>
        <v>#N/A</v>
      </c>
      <c r="Q357" s="109" t="e">
        <f>INDEX('4b. Resultaat stap 2'!J:J,MATCH($J357,'4b. Resultaat stap 2'!R:R,0))</f>
        <v>#N/A</v>
      </c>
      <c r="R357" s="109" t="e">
        <f>INDEX('4b. Resultaat stap 2'!K:K,MATCH($J357,'4b. Resultaat stap 2'!R:R,0))</f>
        <v>#N/A</v>
      </c>
      <c r="S357" s="109" t="e">
        <f>INDEX('4b. Resultaat stap 2'!L:L,MATCH($J357,'4b. Resultaat stap 2'!R:R,0))</f>
        <v>#N/A</v>
      </c>
      <c r="T357" s="109" t="e">
        <f>INDEX('4b. Resultaat stap 2'!M:M,MATCH($J357,'4b. Resultaat stap 2'!R:R,0))</f>
        <v>#N/A</v>
      </c>
      <c r="U357" s="109" t="e">
        <f>INDEX('4b. Resultaat stap 2'!N:N,MATCH($J357,'4b. Resultaat stap 2'!R:R,0))</f>
        <v>#N/A</v>
      </c>
      <c r="V357" s="109" t="e">
        <f>INDEX('4b. Resultaat stap 2'!O:O,MATCH($J357,'4b. Resultaat stap 2'!R:R,0))</f>
        <v>#N/A</v>
      </c>
      <c r="W357" s="109" t="str">
        <f>INDEX('4c. Resultaat stap 3'!G:G,MATCH($K357,'4c. Resultaat stap 3'!T:T,0))</f>
        <v>Gemiddeld</v>
      </c>
      <c r="X357" s="109" t="str">
        <f>INDEX('4c. Resultaat stap 3'!H:H,MATCH($K357,'4c. Resultaat stap 3'!T:T,0))</f>
        <v>Biodiversiteit en landschapbeheer zijn belangrijk voor milieu én financiële gezondheid (10-15% van de jaaromzet)</v>
      </c>
      <c r="Y357" s="109" t="str">
        <f>INDEX('4c. Resultaat stap 3'!I:I,MATCH($K357,'4c. Resultaat stap 3'!T:T,0))</f>
        <v>Gemiddeld</v>
      </c>
      <c r="Z357" s="109" t="str">
        <f>INDEX('4c. Resultaat stap 3'!J:J,MATCH($K357,'4c. Resultaat stap 3'!T:T,0))</f>
        <v>Fouten hebben aanzienlijke impact, resulterend in eenmalige negatieve persberichten.</v>
      </c>
      <c r="AA357" s="109" t="str">
        <f>INDEX('4c. Resultaat stap 3'!K:K,MATCH($K357,'4c. Resultaat stap 3'!T:T,0))</f>
        <v>Gemiddeld</v>
      </c>
      <c r="AB357" s="109" t="str">
        <f>INDEX('4c. Resultaat stap 3'!L:L,MATCH($K357,'4c. Resultaat stap 3'!T:T,0))</f>
        <v>Juridische implicaties bij inbreuken hebben aanzienlijke gevolgen, resulterend in aanmaningen.</v>
      </c>
      <c r="AC357" s="109" t="str">
        <f>INDEX('4c. Resultaat stap 3'!M:M,MATCH($K357,'4c. Resultaat stap 3'!T:T,0))</f>
        <v>Gemiddeld</v>
      </c>
      <c r="AD357" s="109" t="str">
        <f>INDEX('4c. Resultaat stap 3'!N:N,MATCH($K357,'4c. Resultaat stap 3'!T:T,0))</f>
        <v>Maximaal één week zonder impact op dienstverlening. Integriteitsproblemen kunnen aanzienlijke verstoring veroorzaken.</v>
      </c>
      <c r="AE357" s="109" t="str">
        <f>INDEX('4c. Resultaat stap 3'!O:O,MATCH($K357,'4c. Resultaat stap 3'!T:T,0))</f>
        <v>Groot</v>
      </c>
      <c r="AF357" s="109" t="str">
        <f>INDEX('4c. Resultaat stap 3'!P:P,MATCH($K357,'4c. Resultaat stap 3'!T:T,0))</f>
        <v>Beschikbaarheids- of integriteitsproblemen hebben ernstige impact op milieu en biodiversiteit, resulterend in blijvende gevolgen voor max. 75% van gebruikers.</v>
      </c>
      <c r="AG357" s="109" t="str">
        <f>INDEX('4c. Resultaat stap 3'!Q:Q,MATCH($K357,'4c. Resultaat stap 3'!T:T,0))</f>
        <v>Groot</v>
      </c>
      <c r="AH357" s="109">
        <f t="shared" si="22"/>
        <v>0</v>
      </c>
      <c r="AI357" s="109" t="str">
        <f t="shared" si="23"/>
        <v>Niet kritiek</v>
      </c>
      <c r="AJ357" s="109" t="s">
        <v>198</v>
      </c>
      <c r="AK357" s="109"/>
      <c r="AL357" s="109" t="s">
        <v>2250</v>
      </c>
      <c r="AM357" s="109"/>
      <c r="AN357" s="109"/>
    </row>
    <row r="358" spans="1:40" ht="75" x14ac:dyDescent="0.25">
      <c r="A358" s="109" t="s">
        <v>13</v>
      </c>
      <c r="B358" s="109" t="s">
        <v>2155</v>
      </c>
      <c r="C358" s="109" t="s">
        <v>53</v>
      </c>
      <c r="D358" s="109">
        <v>748</v>
      </c>
      <c r="E358" s="10" t="s">
        <v>456</v>
      </c>
      <c r="F358" s="10" t="s">
        <v>2259</v>
      </c>
      <c r="G358" s="79" t="s">
        <v>141</v>
      </c>
      <c r="H358" s="110" t="str">
        <f>INDEX('4a. Resultaat stap 1'!E:E,MATCH($J358,'4a. Resultaat stap 1'!I:I,0))</f>
        <v xml:space="preserve">Ja </v>
      </c>
      <c r="I358" s="110" t="str">
        <f>INDEX(Datavalidatie!$L$2:$L$28,MATCH(Table325[[#This Row],[CATEGORIE_DOMEIN_GROEP]],Datavalidatie!$K$2:$K$28,0))</f>
        <v>Ja</v>
      </c>
      <c r="J358" s="110" t="str">
        <f t="shared" si="20"/>
        <v>Kernproces_Wonen, ruimtelijke ordening en omgeving_Beheer en onderhoud van openbaar domein en wegen</v>
      </c>
      <c r="K358" s="110" t="str">
        <f t="shared" si="21"/>
        <v>Kernproces_Wonen, ruimtelijke ordening en omgeving_Beheer en onderhoud van openbaar domein en wegen_Beheren van bodemonderzoeken - sanering</v>
      </c>
      <c r="L358" s="109" t="e">
        <f>INDEX('4b. Resultaat stap 2'!E:E,MATCH($J358,'4b. Resultaat stap 2'!R:R,0))</f>
        <v>#N/A</v>
      </c>
      <c r="M358" s="109" t="e">
        <f>INDEX('4b. Resultaat stap 2'!$F:$F,MATCH(J358,'4b. Resultaat stap 2'!$R:$R,0))</f>
        <v>#N/A</v>
      </c>
      <c r="N358" s="109" t="e">
        <f>INDEX('4b. Resultaat stap 2'!G:G,MATCH($J358,'4b. Resultaat stap 2'!R:R,0))</f>
        <v>#N/A</v>
      </c>
      <c r="O358" s="109" t="e">
        <f>INDEX('4b. Resultaat stap 2'!H:H,MATCH($J358,'4b. Resultaat stap 2'!R:R,0))</f>
        <v>#N/A</v>
      </c>
      <c r="P358" s="109" t="e">
        <f>INDEX('4b. Resultaat stap 2'!I:I,MATCH($J358,'4b. Resultaat stap 2'!R:R,0))</f>
        <v>#N/A</v>
      </c>
      <c r="Q358" s="109" t="e">
        <f>INDEX('4b. Resultaat stap 2'!J:J,MATCH($J358,'4b. Resultaat stap 2'!R:R,0))</f>
        <v>#N/A</v>
      </c>
      <c r="R358" s="109" t="e">
        <f>INDEX('4b. Resultaat stap 2'!K:K,MATCH($J358,'4b. Resultaat stap 2'!R:R,0))</f>
        <v>#N/A</v>
      </c>
      <c r="S358" s="109" t="e">
        <f>INDEX('4b. Resultaat stap 2'!L:L,MATCH($J358,'4b. Resultaat stap 2'!R:R,0))</f>
        <v>#N/A</v>
      </c>
      <c r="T358" s="109" t="e">
        <f>INDEX('4b. Resultaat stap 2'!M:M,MATCH($J358,'4b. Resultaat stap 2'!R:R,0))</f>
        <v>#N/A</v>
      </c>
      <c r="U358" s="109" t="e">
        <f>INDEX('4b. Resultaat stap 2'!N:N,MATCH($J358,'4b. Resultaat stap 2'!R:R,0))</f>
        <v>#N/A</v>
      </c>
      <c r="V358" s="109" t="e">
        <f>INDEX('4b. Resultaat stap 2'!O:O,MATCH($J358,'4b. Resultaat stap 2'!R:R,0))</f>
        <v>#N/A</v>
      </c>
      <c r="W358" s="109" t="str">
        <f>INDEX('4c. Resultaat stap 3'!G:G,MATCH($K358,'4c. Resultaat stap 3'!T:T,0))</f>
        <v>Gemiddeld</v>
      </c>
      <c r="X358" s="109" t="str">
        <f>INDEX('4c. Resultaat stap 3'!H:H,MATCH($K358,'4c. Resultaat stap 3'!T:T,0))</f>
        <v>Bodemonderzoek en sanering zijn belangrijk met aanzienlijke financiële gevolgen bij verstoring (10-15% van de jaaromzet)</v>
      </c>
      <c r="Y358" s="109" t="str">
        <f>INDEX('4c. Resultaat stap 3'!I:I,MATCH($K358,'4c. Resultaat stap 3'!T:T,0))</f>
        <v>Gemiddeld</v>
      </c>
      <c r="Z358" s="109" t="str">
        <f>INDEX('4c. Resultaat stap 3'!J:J,MATCH($K358,'4c. Resultaat stap 3'!T:T,0))</f>
        <v>Fouten in bodemonderzoeken en sanering kunnen aanzienlijke impact hebben, resulterend in eenmalige negatieve persberichten.</v>
      </c>
      <c r="AA358" s="109" t="str">
        <f>INDEX('4c. Resultaat stap 3'!K:K,MATCH($K358,'4c. Resultaat stap 3'!T:T,0))</f>
        <v>Groot</v>
      </c>
      <c r="AB358" s="109" t="str">
        <f>INDEX('4c. Resultaat stap 3'!L:L,MATCH($K358,'4c. Resultaat stap 3'!T:T,0))</f>
        <v>Onbeschikbaarheid of incorrecte informatie kan leiden tot ernstige juridische gevolgen door niet-naleving van milieuregels.</v>
      </c>
      <c r="AC358" s="109" t="str">
        <f>INDEX('4c. Resultaat stap 3'!M:M,MATCH($K358,'4c. Resultaat stap 3'!T:T,0))</f>
        <v>Gemiddeld</v>
      </c>
      <c r="AD358" s="109" t="str">
        <f>INDEX('4c. Resultaat stap 3'!N:N,MATCH($K358,'4c. Resultaat stap 3'!T:T,0))</f>
        <v>Maximaal één week zonder verstoring. Gebrek aan integriteit leidt tot aanzienlijke verstoring.</v>
      </c>
      <c r="AE358" s="109" t="str">
        <f>INDEX('4c. Resultaat stap 3'!O:O,MATCH($K358,'4c. Resultaat stap 3'!T:T,0))</f>
        <v>Groot</v>
      </c>
      <c r="AF358" s="109" t="str">
        <f>INDEX('4c. Resultaat stap 3'!P:P,MATCH($K358,'4c. Resultaat stap 3'!T:T,0))</f>
        <v>Onbeschikbaarheid of integriteitsproblemen hebben ernstige gevolgen voor bodemsanering, met blijvende impact voor max. 75% van gebruikers.</v>
      </c>
      <c r="AG358" s="109" t="str">
        <f>INDEX('4c. Resultaat stap 3'!Q:Q,MATCH($K358,'4c. Resultaat stap 3'!T:T,0))</f>
        <v>Groot</v>
      </c>
      <c r="AH358" s="109">
        <f t="shared" si="22"/>
        <v>0</v>
      </c>
      <c r="AI358" s="109" t="str">
        <f t="shared" si="23"/>
        <v>Niet kritiek</v>
      </c>
      <c r="AJ358" s="109" t="s">
        <v>198</v>
      </c>
      <c r="AK358" s="109"/>
      <c r="AL358" s="109" t="s">
        <v>2250</v>
      </c>
      <c r="AM358" s="109"/>
      <c r="AN358" s="109"/>
    </row>
    <row r="359" spans="1:40" ht="75" x14ac:dyDescent="0.25">
      <c r="A359" s="109" t="s">
        <v>13</v>
      </c>
      <c r="B359" s="109" t="s">
        <v>2155</v>
      </c>
      <c r="C359" s="109" t="s">
        <v>53</v>
      </c>
      <c r="D359" s="109">
        <v>211</v>
      </c>
      <c r="E359" s="10" t="s">
        <v>457</v>
      </c>
      <c r="F359" s="10" t="s">
        <v>2259</v>
      </c>
      <c r="G359" s="79" t="s">
        <v>139</v>
      </c>
      <c r="H359" s="110" t="str">
        <f>INDEX('4a. Resultaat stap 1'!E:E,MATCH($J359,'4a. Resultaat stap 1'!I:I,0))</f>
        <v xml:space="preserve">Ja </v>
      </c>
      <c r="I359" s="110" t="str">
        <f>INDEX(Datavalidatie!$L$2:$L$28,MATCH(Table325[[#This Row],[CATEGORIE_DOMEIN_GROEP]],Datavalidatie!$K$2:$K$28,0))</f>
        <v>Ja</v>
      </c>
      <c r="J359" s="110" t="str">
        <f t="shared" si="20"/>
        <v>Kernproces_Wonen, ruimtelijke ordening en omgeving_Beheer en onderhoud van openbaar domein en wegen</v>
      </c>
      <c r="K359" s="110" t="str">
        <f t="shared" si="21"/>
        <v>Kernproces_Wonen, ruimtelijke ordening en omgeving_Beheer en onderhoud van openbaar domein en wegen_Beheren en onderhouden van groene ruimte</v>
      </c>
      <c r="L359" s="109" t="e">
        <f>INDEX('4b. Resultaat stap 2'!E:E,MATCH($J359,'4b. Resultaat stap 2'!R:R,0))</f>
        <v>#N/A</v>
      </c>
      <c r="M359" s="109" t="e">
        <f>INDEX('4b. Resultaat stap 2'!$F:$F,MATCH(J359,'4b. Resultaat stap 2'!$R:$R,0))</f>
        <v>#N/A</v>
      </c>
      <c r="N359" s="109" t="e">
        <f>INDEX('4b. Resultaat stap 2'!G:G,MATCH($J359,'4b. Resultaat stap 2'!R:R,0))</f>
        <v>#N/A</v>
      </c>
      <c r="O359" s="109" t="e">
        <f>INDEX('4b. Resultaat stap 2'!H:H,MATCH($J359,'4b. Resultaat stap 2'!R:R,0))</f>
        <v>#N/A</v>
      </c>
      <c r="P359" s="109" t="e">
        <f>INDEX('4b. Resultaat stap 2'!I:I,MATCH($J359,'4b. Resultaat stap 2'!R:R,0))</f>
        <v>#N/A</v>
      </c>
      <c r="Q359" s="109" t="e">
        <f>INDEX('4b. Resultaat stap 2'!J:J,MATCH($J359,'4b. Resultaat stap 2'!R:R,0))</f>
        <v>#N/A</v>
      </c>
      <c r="R359" s="109" t="e">
        <f>INDEX('4b. Resultaat stap 2'!K:K,MATCH($J359,'4b. Resultaat stap 2'!R:R,0))</f>
        <v>#N/A</v>
      </c>
      <c r="S359" s="109" t="e">
        <f>INDEX('4b. Resultaat stap 2'!L:L,MATCH($J359,'4b. Resultaat stap 2'!R:R,0))</f>
        <v>#N/A</v>
      </c>
      <c r="T359" s="109" t="e">
        <f>INDEX('4b. Resultaat stap 2'!M:M,MATCH($J359,'4b. Resultaat stap 2'!R:R,0))</f>
        <v>#N/A</v>
      </c>
      <c r="U359" s="109" t="e">
        <f>INDEX('4b. Resultaat stap 2'!N:N,MATCH($J359,'4b. Resultaat stap 2'!R:R,0))</f>
        <v>#N/A</v>
      </c>
      <c r="V359" s="109" t="e">
        <f>INDEX('4b. Resultaat stap 2'!O:O,MATCH($J359,'4b. Resultaat stap 2'!R:R,0))</f>
        <v>#N/A</v>
      </c>
      <c r="W359" s="109" t="str">
        <f>INDEX('4c. Resultaat stap 3'!G:G,MATCH($K359,'4c. Resultaat stap 3'!T:T,0))</f>
        <v>Gemiddeld</v>
      </c>
      <c r="X359" s="109" t="str">
        <f>INDEX('4c. Resultaat stap 3'!H:H,MATCH($K359,'4c. Resultaat stap 3'!T:T,0))</f>
        <v>Onderhoud van groene ruimtes is belangrijk, met aanzienlijke financiële impact bij verstoring (10-15% van de jaaromzet)</v>
      </c>
      <c r="Y359" s="109" t="str">
        <f>INDEX('4c. Resultaat stap 3'!I:I,MATCH($K359,'4c. Resultaat stap 3'!T:T,0))</f>
        <v>Laag</v>
      </c>
      <c r="Z359" s="109" t="str">
        <f>INDEX('4c. Resultaat stap 3'!J:J,MATCH($K359,'4c. Resultaat stap 3'!T:T,0))</f>
        <v>Fouten hebben beperkte impact, leidt tot interne communicatie en communicatie naar betrokkenen.</v>
      </c>
      <c r="AA359" s="109" t="str">
        <f>INDEX('4c. Resultaat stap 3'!K:K,MATCH($K359,'4c. Resultaat stap 3'!T:T,0))</f>
        <v>Laag</v>
      </c>
      <c r="AB359" s="109" t="str">
        <f>INDEX('4c. Resultaat stap 3'!L:L,MATCH($K359,'4c. Resultaat stap 3'!T:T,0))</f>
        <v>Impact is beperkt, voornamelijk onderhoudstaken die beperkte juridische gevolgen hebben bij onbeschikbaarheid.</v>
      </c>
      <c r="AC359" s="109" t="str">
        <f>INDEX('4c. Resultaat stap 3'!M:M,MATCH($K359,'4c. Resultaat stap 3'!T:T,0))</f>
        <v>Gemiddeld</v>
      </c>
      <c r="AD359" s="109" t="str">
        <f>INDEX('4c. Resultaat stap 3'!N:N,MATCH($K359,'4c. Resultaat stap 3'!T:T,0))</f>
        <v>Maximaal één week zonder verstoring; integriteitsproblemen kunnen aanzienlijke verstoring veroorzaken.</v>
      </c>
      <c r="AE359" s="109" t="str">
        <f>INDEX('4c. Resultaat stap 3'!O:O,MATCH($K359,'4c. Resultaat stap 3'!T:T,0))</f>
        <v>Gemiddeld</v>
      </c>
      <c r="AF359" s="109" t="str">
        <f>INDEX('4c. Resultaat stap 3'!P:P,MATCH($K359,'4c. Resultaat stap 3'!T:T,0))</f>
        <v>Beschikbaarheidsproblemen hebben aanzienlijke impact op de groene ruimte, resulterend in verminderde levenskwaliteit voor maximaal 50% van gebruikers.</v>
      </c>
      <c r="AG359" s="109" t="str">
        <f>INDEX('4c. Resultaat stap 3'!Q:Q,MATCH($K359,'4c. Resultaat stap 3'!T:T,0))</f>
        <v>Gemiddeld</v>
      </c>
      <c r="AH359" s="109">
        <f t="shared" si="22"/>
        <v>0</v>
      </c>
      <c r="AI359" s="109" t="str">
        <f t="shared" si="23"/>
        <v>Niet kritiek</v>
      </c>
      <c r="AJ359" s="109" t="s">
        <v>198</v>
      </c>
      <c r="AK359" s="109"/>
      <c r="AL359" s="109" t="s">
        <v>2250</v>
      </c>
      <c r="AM359" s="109"/>
      <c r="AN359" s="109"/>
    </row>
    <row r="360" spans="1:40" ht="105" x14ac:dyDescent="0.25">
      <c r="A360" s="109" t="s">
        <v>13</v>
      </c>
      <c r="B360" s="109" t="s">
        <v>2155</v>
      </c>
      <c r="C360" s="109" t="s">
        <v>53</v>
      </c>
      <c r="D360" s="109">
        <v>212</v>
      </c>
      <c r="E360" s="10" t="s">
        <v>458</v>
      </c>
      <c r="F360" s="10" t="s">
        <v>2259</v>
      </c>
      <c r="G360" s="79" t="s">
        <v>139</v>
      </c>
      <c r="H360" s="110" t="str">
        <f>INDEX('4a. Resultaat stap 1'!E:E,MATCH($J360,'4a. Resultaat stap 1'!I:I,0))</f>
        <v xml:space="preserve">Ja </v>
      </c>
      <c r="I360" s="110" t="str">
        <f>INDEX(Datavalidatie!$L$2:$L$28,MATCH(Table325[[#This Row],[CATEGORIE_DOMEIN_GROEP]],Datavalidatie!$K$2:$K$28,0))</f>
        <v>Ja</v>
      </c>
      <c r="J360" s="110" t="str">
        <f t="shared" si="20"/>
        <v>Kernproces_Wonen, ruimtelijke ordening en omgeving_Beheer en onderhoud van openbaar domein en wegen</v>
      </c>
      <c r="K360" s="110" t="str">
        <f t="shared" si="21"/>
        <v>Kernproces_Wonen, ruimtelijke ordening en omgeving_Beheer en onderhoud van openbaar domein en wegen_Beheren en onderhouden van botanische tuinen</v>
      </c>
      <c r="L360" s="109" t="e">
        <f>INDEX('4b. Resultaat stap 2'!E:E,MATCH($J360,'4b. Resultaat stap 2'!R:R,0))</f>
        <v>#N/A</v>
      </c>
      <c r="M360" s="109" t="e">
        <f>INDEX('4b. Resultaat stap 2'!$F:$F,MATCH(J360,'4b. Resultaat stap 2'!$R:$R,0))</f>
        <v>#N/A</v>
      </c>
      <c r="N360" s="109" t="e">
        <f>INDEX('4b. Resultaat stap 2'!G:G,MATCH($J360,'4b. Resultaat stap 2'!R:R,0))</f>
        <v>#N/A</v>
      </c>
      <c r="O360" s="109" t="e">
        <f>INDEX('4b. Resultaat stap 2'!H:H,MATCH($J360,'4b. Resultaat stap 2'!R:R,0))</f>
        <v>#N/A</v>
      </c>
      <c r="P360" s="109" t="e">
        <f>INDEX('4b. Resultaat stap 2'!I:I,MATCH($J360,'4b. Resultaat stap 2'!R:R,0))</f>
        <v>#N/A</v>
      </c>
      <c r="Q360" s="109" t="e">
        <f>INDEX('4b. Resultaat stap 2'!J:J,MATCH($J360,'4b. Resultaat stap 2'!R:R,0))</f>
        <v>#N/A</v>
      </c>
      <c r="R360" s="109" t="e">
        <f>INDEX('4b. Resultaat stap 2'!K:K,MATCH($J360,'4b. Resultaat stap 2'!R:R,0))</f>
        <v>#N/A</v>
      </c>
      <c r="S360" s="109" t="e">
        <f>INDEX('4b. Resultaat stap 2'!L:L,MATCH($J360,'4b. Resultaat stap 2'!R:R,0))</f>
        <v>#N/A</v>
      </c>
      <c r="T360" s="109" t="e">
        <f>INDEX('4b. Resultaat stap 2'!M:M,MATCH($J360,'4b. Resultaat stap 2'!R:R,0))</f>
        <v>#N/A</v>
      </c>
      <c r="U360" s="109" t="e">
        <f>INDEX('4b. Resultaat stap 2'!N:N,MATCH($J360,'4b. Resultaat stap 2'!R:R,0))</f>
        <v>#N/A</v>
      </c>
      <c r="V360" s="109" t="e">
        <f>INDEX('4b. Resultaat stap 2'!O:O,MATCH($J360,'4b. Resultaat stap 2'!R:R,0))</f>
        <v>#N/A</v>
      </c>
      <c r="W360" s="109" t="str">
        <f>INDEX('4c. Resultaat stap 3'!G:G,MATCH($K360,'4c. Resultaat stap 3'!T:T,0))</f>
        <v>Laag</v>
      </c>
      <c r="X360" s="109" t="str">
        <f>INDEX('4c. Resultaat stap 3'!H:H,MATCH($K360,'4c. Resultaat stap 3'!T:T,0))</f>
        <v>Botanische tuinen zijn minder kritisch en hebben beperkte financiële impact (5-10% van de jaaromzet)</v>
      </c>
      <c r="Y360" s="109" t="str">
        <f>INDEX('4c. Resultaat stap 3'!I:I,MATCH($K360,'4c. Resultaat stap 3'!T:T,0))</f>
        <v>Laag</v>
      </c>
      <c r="Z360" s="109" t="str">
        <f>INDEX('4c. Resultaat stap 3'!J:J,MATCH($K360,'4c. Resultaat stap 3'!T:T,0))</f>
        <v>Fouten hebben beperkte impact, leidt tot interne communicatie en communicatie naar betrokkenen.</v>
      </c>
      <c r="AA360" s="109" t="str">
        <f>INDEX('4c. Resultaat stap 3'!K:K,MATCH($K360,'4c. Resultaat stap 3'!T:T,0))</f>
        <v>Zeer laag</v>
      </c>
      <c r="AB360" s="109" t="str">
        <f>INDEX('4c. Resultaat stap 3'!L:L,MATCH($K360,'4c. Resultaat stap 3'!T:T,0))</f>
        <v>De juridische implicaties zijn zeer beperkt omdat het voornamelijk gaat om onderhoud met zeer beperkte juridische gevolgen (louter overtreding van normen en waarden).</v>
      </c>
      <c r="AC360" s="109" t="str">
        <f>INDEX('4c. Resultaat stap 3'!M:M,MATCH($K360,'4c. Resultaat stap 3'!T:T,0))</f>
        <v>Laag</v>
      </c>
      <c r="AD360" s="109" t="str">
        <f>INDEX('4c. Resultaat stap 3'!N:N,MATCH($K360,'4c. Resultaat stap 3'!T:T,0))</f>
        <v>Maximaal één maand zonder verstoring; beperkte impact bij integriteitsproblemen.</v>
      </c>
      <c r="AE360" s="109" t="str">
        <f>INDEX('4c. Resultaat stap 3'!O:O,MATCH($K360,'4c. Resultaat stap 3'!T:T,0))</f>
        <v>Laag</v>
      </c>
      <c r="AF360" s="109" t="str">
        <f>INDEX('4c. Resultaat stap 3'!P:P,MATCH($K360,'4c. Resultaat stap 3'!T:T,0))</f>
        <v>De onbeschikbaarheid of integriteitsproblemen hebben een beperkte impact op maximaal 20% van de gebruikers, vooral door beperkte compensatiemogelijkheden en esthetische overlast.</v>
      </c>
      <c r="AG360" s="109" t="str">
        <f>INDEX('4c. Resultaat stap 3'!Q:Q,MATCH($K360,'4c. Resultaat stap 3'!T:T,0))</f>
        <v>Laag</v>
      </c>
      <c r="AH360" s="109">
        <f t="shared" si="22"/>
        <v>0</v>
      </c>
      <c r="AI360" s="109" t="str">
        <f t="shared" si="23"/>
        <v>Niet kritiek</v>
      </c>
      <c r="AJ360" s="109" t="s">
        <v>198</v>
      </c>
      <c r="AK360" s="109"/>
      <c r="AL360" s="109" t="s">
        <v>2250</v>
      </c>
      <c r="AM360" s="109"/>
      <c r="AN360" s="109"/>
    </row>
    <row r="361" spans="1:40" ht="90" x14ac:dyDescent="0.25">
      <c r="A361" s="109" t="s">
        <v>13</v>
      </c>
      <c r="B361" s="109" t="s">
        <v>2155</v>
      </c>
      <c r="C361" s="109" t="s">
        <v>53</v>
      </c>
      <c r="D361" s="109">
        <v>214</v>
      </c>
      <c r="E361" s="10" t="s">
        <v>459</v>
      </c>
      <c r="F361" s="10" t="s">
        <v>2259</v>
      </c>
      <c r="G361" s="79" t="s">
        <v>139</v>
      </c>
      <c r="H361" s="110" t="str">
        <f>INDEX('4a. Resultaat stap 1'!E:E,MATCH($J361,'4a. Resultaat stap 1'!I:I,0))</f>
        <v xml:space="preserve">Ja </v>
      </c>
      <c r="I361" s="110" t="str">
        <f>INDEX(Datavalidatie!$L$2:$L$28,MATCH(Table325[[#This Row],[CATEGORIE_DOMEIN_GROEP]],Datavalidatie!$K$2:$K$28,0))</f>
        <v>Ja</v>
      </c>
      <c r="J361" s="110" t="str">
        <f t="shared" si="20"/>
        <v>Kernproces_Wonen, ruimtelijke ordening en omgeving_Beheer en onderhoud van openbaar domein en wegen</v>
      </c>
      <c r="K361" s="110" t="str">
        <f t="shared" si="21"/>
        <v>Kernproces_Wonen, ruimtelijke ordening en omgeving_Beheer en onderhoud van openbaar domein en wegen_Beheren en coördineren van wegenwerken</v>
      </c>
      <c r="L361" s="109" t="e">
        <f>INDEX('4b. Resultaat stap 2'!E:E,MATCH($J361,'4b. Resultaat stap 2'!R:R,0))</f>
        <v>#N/A</v>
      </c>
      <c r="M361" s="109" t="e">
        <f>INDEX('4b. Resultaat stap 2'!$F:$F,MATCH(J361,'4b. Resultaat stap 2'!$R:$R,0))</f>
        <v>#N/A</v>
      </c>
      <c r="N361" s="109" t="e">
        <f>INDEX('4b. Resultaat stap 2'!G:G,MATCH($J361,'4b. Resultaat stap 2'!R:R,0))</f>
        <v>#N/A</v>
      </c>
      <c r="O361" s="109" t="e">
        <f>INDEX('4b. Resultaat stap 2'!H:H,MATCH($J361,'4b. Resultaat stap 2'!R:R,0))</f>
        <v>#N/A</v>
      </c>
      <c r="P361" s="109" t="e">
        <f>INDEX('4b. Resultaat stap 2'!I:I,MATCH($J361,'4b. Resultaat stap 2'!R:R,0))</f>
        <v>#N/A</v>
      </c>
      <c r="Q361" s="109" t="e">
        <f>INDEX('4b. Resultaat stap 2'!J:J,MATCH($J361,'4b. Resultaat stap 2'!R:R,0))</f>
        <v>#N/A</v>
      </c>
      <c r="R361" s="109" t="e">
        <f>INDEX('4b. Resultaat stap 2'!K:K,MATCH($J361,'4b. Resultaat stap 2'!R:R,0))</f>
        <v>#N/A</v>
      </c>
      <c r="S361" s="109" t="e">
        <f>INDEX('4b. Resultaat stap 2'!L:L,MATCH($J361,'4b. Resultaat stap 2'!R:R,0))</f>
        <v>#N/A</v>
      </c>
      <c r="T361" s="109" t="e">
        <f>INDEX('4b. Resultaat stap 2'!M:M,MATCH($J361,'4b. Resultaat stap 2'!R:R,0))</f>
        <v>#N/A</v>
      </c>
      <c r="U361" s="109" t="e">
        <f>INDEX('4b. Resultaat stap 2'!N:N,MATCH($J361,'4b. Resultaat stap 2'!R:R,0))</f>
        <v>#N/A</v>
      </c>
      <c r="V361" s="109" t="e">
        <f>INDEX('4b. Resultaat stap 2'!O:O,MATCH($J361,'4b. Resultaat stap 2'!R:R,0))</f>
        <v>#N/A</v>
      </c>
      <c r="W361" s="109" t="str">
        <f>INDEX('4c. Resultaat stap 3'!G:G,MATCH($K361,'4c. Resultaat stap 3'!T:T,0))</f>
        <v>Groot</v>
      </c>
      <c r="X361" s="109" t="str">
        <f>INDEX('4c. Resultaat stap 3'!H:H,MATCH($K361,'4c. Resultaat stap 3'!T:T,0))</f>
        <v>Wegenwerken zijn cruciaal voor infrastructuur, met ernstige financiële gevolgen bij verstoring (15-20% van de jaaromzet)</v>
      </c>
      <c r="Y361" s="109" t="str">
        <f>INDEX('4c. Resultaat stap 3'!I:I,MATCH($K361,'4c. Resultaat stap 3'!T:T,0))</f>
        <v>Groot</v>
      </c>
      <c r="Z361" s="109" t="str">
        <f>INDEX('4c. Resultaat stap 3'!J:J,MATCH($K361,'4c. Resultaat stap 3'!T:T,0))</f>
        <v>Slechte uitvoering kan leiden tot ernstige negatieve berichtgeving in de pers gedurende enkele dagen.</v>
      </c>
      <c r="AA361" s="109" t="str">
        <f>INDEX('4c. Resultaat stap 3'!K:K,MATCH($K361,'4c. Resultaat stap 3'!T:T,0))</f>
        <v>Kritiek</v>
      </c>
      <c r="AB361" s="109" t="str">
        <f>INDEX('4c. Resultaat stap 3'!L:L,MATCH($K361,'4c. Resultaat stap 3'!T:T,0))</f>
        <v>Onbeschikbaarheid of incorrecte informatie kan leiden tot zeer ernstige juridische gevolgen, zoals juridische vervolging vanwege niet-naleving van verkeersreglementen.</v>
      </c>
      <c r="AC361" s="109" t="str">
        <f>INDEX('4c. Resultaat stap 3'!M:M,MATCH($K361,'4c. Resultaat stap 3'!T:T,0))</f>
        <v>Groot</v>
      </c>
      <c r="AD361" s="109" t="str">
        <f>INDEX('4c. Resultaat stap 3'!N:N,MATCH($K361,'4c. Resultaat stap 3'!T:T,0))</f>
        <v>Maximaal 72 uur zonder verstoring; ernstige gevolgen voor verkeer en infrastructuur bij integriteitsproblemen.</v>
      </c>
      <c r="AE361" s="109" t="str">
        <f>INDEX('4c. Resultaat stap 3'!O:O,MATCH($K361,'4c. Resultaat stap 3'!T:T,0))</f>
        <v>Groot</v>
      </c>
      <c r="AF361" s="109" t="str">
        <f>INDEX('4c. Resultaat stap 3'!P:P,MATCH($K361,'4c. Resultaat stap 3'!T:T,0))</f>
        <v>Onbeschikbaarheid of integriteitsproblemen hebben ernstige impact op mobiliteit en veiligheid, met blijvende gevolgen voor maximaal 75% van de gebruikers.</v>
      </c>
      <c r="AG361" s="109" t="str">
        <f>INDEX('4c. Resultaat stap 3'!Q:Q,MATCH($K361,'4c. Resultaat stap 3'!T:T,0))</f>
        <v>Kritiek</v>
      </c>
      <c r="AH361" s="109">
        <f t="shared" si="22"/>
        <v>1</v>
      </c>
      <c r="AI361" s="109" t="str">
        <f t="shared" si="23"/>
        <v>Kritiek</v>
      </c>
      <c r="AJ361" s="109" t="s">
        <v>198</v>
      </c>
      <c r="AK361" s="109"/>
      <c r="AL361" s="109" t="s">
        <v>2250</v>
      </c>
      <c r="AM361" s="109"/>
      <c r="AN361" s="109"/>
    </row>
    <row r="362" spans="1:40" ht="90" x14ac:dyDescent="0.25">
      <c r="A362" s="109" t="s">
        <v>13</v>
      </c>
      <c r="B362" s="109" t="s">
        <v>2155</v>
      </c>
      <c r="C362" s="109" t="s">
        <v>53</v>
      </c>
      <c r="D362" s="109">
        <v>215</v>
      </c>
      <c r="E362" s="10" t="s">
        <v>460</v>
      </c>
      <c r="F362" s="10" t="s">
        <v>2259</v>
      </c>
      <c r="G362" s="79" t="s">
        <v>139</v>
      </c>
      <c r="H362" s="110" t="str">
        <f>INDEX('4a. Resultaat stap 1'!E:E,MATCH($J362,'4a. Resultaat stap 1'!I:I,0))</f>
        <v xml:space="preserve">Ja </v>
      </c>
      <c r="I362" s="110" t="str">
        <f>INDEX(Datavalidatie!$L$2:$L$28,MATCH(Table325[[#This Row],[CATEGORIE_DOMEIN_GROEP]],Datavalidatie!$K$2:$K$28,0))</f>
        <v>Ja</v>
      </c>
      <c r="J362" s="110" t="str">
        <f t="shared" si="20"/>
        <v>Kernproces_Wonen, ruimtelijke ordening en omgeving_Beheer en onderhoud van openbaar domein en wegen</v>
      </c>
      <c r="K362" s="110" t="str">
        <f t="shared" si="21"/>
        <v>Kernproces_Wonen, ruimtelijke ordening en omgeving_Beheer en onderhoud van openbaar domein en wegen_Ijs- en sneeuwvrij maken van de wegen</v>
      </c>
      <c r="L362" s="109" t="e">
        <f>INDEX('4b. Resultaat stap 2'!E:E,MATCH($J362,'4b. Resultaat stap 2'!R:R,0))</f>
        <v>#N/A</v>
      </c>
      <c r="M362" s="109" t="e">
        <f>INDEX('4b. Resultaat stap 2'!$F:$F,MATCH(J362,'4b. Resultaat stap 2'!$R:$R,0))</f>
        <v>#N/A</v>
      </c>
      <c r="N362" s="109" t="e">
        <f>INDEX('4b. Resultaat stap 2'!G:G,MATCH($J362,'4b. Resultaat stap 2'!R:R,0))</f>
        <v>#N/A</v>
      </c>
      <c r="O362" s="109" t="e">
        <f>INDEX('4b. Resultaat stap 2'!H:H,MATCH($J362,'4b. Resultaat stap 2'!R:R,0))</f>
        <v>#N/A</v>
      </c>
      <c r="P362" s="109" t="e">
        <f>INDEX('4b. Resultaat stap 2'!I:I,MATCH($J362,'4b. Resultaat stap 2'!R:R,0))</f>
        <v>#N/A</v>
      </c>
      <c r="Q362" s="109" t="e">
        <f>INDEX('4b. Resultaat stap 2'!J:J,MATCH($J362,'4b. Resultaat stap 2'!R:R,0))</f>
        <v>#N/A</v>
      </c>
      <c r="R362" s="109" t="e">
        <f>INDEX('4b. Resultaat stap 2'!K:K,MATCH($J362,'4b. Resultaat stap 2'!R:R,0))</f>
        <v>#N/A</v>
      </c>
      <c r="S362" s="109" t="e">
        <f>INDEX('4b. Resultaat stap 2'!L:L,MATCH($J362,'4b. Resultaat stap 2'!R:R,0))</f>
        <v>#N/A</v>
      </c>
      <c r="T362" s="109" t="e">
        <f>INDEX('4b. Resultaat stap 2'!M:M,MATCH($J362,'4b. Resultaat stap 2'!R:R,0))</f>
        <v>#N/A</v>
      </c>
      <c r="U362" s="109" t="e">
        <f>INDEX('4b. Resultaat stap 2'!N:N,MATCH($J362,'4b. Resultaat stap 2'!R:R,0))</f>
        <v>#N/A</v>
      </c>
      <c r="V362" s="109" t="e">
        <f>INDEX('4b. Resultaat stap 2'!O:O,MATCH($J362,'4b. Resultaat stap 2'!R:R,0))</f>
        <v>#N/A</v>
      </c>
      <c r="W362" s="109" t="str">
        <f>INDEX('4c. Resultaat stap 3'!G:G,MATCH($K362,'4c. Resultaat stap 3'!T:T,0))</f>
        <v>Groot</v>
      </c>
      <c r="X362" s="109" t="str">
        <f>INDEX('4c. Resultaat stap 3'!H:H,MATCH($K362,'4c. Resultaat stap 3'!T:T,0))</f>
        <v>Dit proces is essentieel voor veiligheid en mobiliteit, waar financiële schade aanzienlijk is bij verstoring (15-20% van de jaaromzet)</v>
      </c>
      <c r="Y362" s="109" t="str">
        <f>INDEX('4c. Resultaat stap 3'!I:I,MATCH($K362,'4c. Resultaat stap 3'!T:T,0))</f>
        <v>Gemiddeld</v>
      </c>
      <c r="Z362" s="109" t="str">
        <f>INDEX('4c. Resultaat stap 3'!J:J,MATCH($K362,'4c. Resultaat stap 3'!T:T,0))</f>
        <v>Fouten kunnen aanzienlijke impact hebben, resulterend in eenmalige negatieve persberichten.</v>
      </c>
      <c r="AA362" s="109" t="str">
        <f>INDEX('4c. Resultaat stap 3'!K:K,MATCH($K362,'4c. Resultaat stap 3'!T:T,0))</f>
        <v>Groot</v>
      </c>
      <c r="AB362" s="109" t="str">
        <f>INDEX('4c. Resultaat stap 3'!L:L,MATCH($K362,'4c. Resultaat stap 3'!T:T,0))</f>
        <v>Juridische gevolgen bij inbreuken kunnen ernstig zijn, zoals boetes vanwege nalatigheid bij winteronderhoud.</v>
      </c>
      <c r="AC362" s="109" t="str">
        <f>INDEX('4c. Resultaat stap 3'!M:M,MATCH($K362,'4c. Resultaat stap 3'!T:T,0))</f>
        <v>Kritiek</v>
      </c>
      <c r="AD362" s="109" t="str">
        <f>INDEX('4c. Resultaat stap 3'!N:N,MATCH($K362,'4c. Resultaat stap 3'!T:T,0))</f>
        <v>Maximaal 24 uur zonder verstoring; onbeschikbaarheid of integriteitsproblemen veroorzaken zeer ernstige verstoring van cruciale veiligheidsdiensten.</v>
      </c>
      <c r="AE362" s="109" t="str">
        <f>INDEX('4c. Resultaat stap 3'!O:O,MATCH($K362,'4c. Resultaat stap 3'!T:T,0))</f>
        <v>Groot</v>
      </c>
      <c r="AF362" s="109" t="str">
        <f>INDEX('4c. Resultaat stap 3'!P:P,MATCH($K362,'4c. Resultaat stap 3'!T:T,0))</f>
        <v>Onbeschikbaarheid of integriteitsproblemen hebben ernstige impact op mobiliteit en veiligheid, met blijvende gevolgen voor maximaal 75% van de gebruikers.</v>
      </c>
      <c r="AG362" s="109" t="str">
        <f>INDEX('4c. Resultaat stap 3'!Q:Q,MATCH($K362,'4c. Resultaat stap 3'!T:T,0))</f>
        <v>Kritiek</v>
      </c>
      <c r="AH362" s="109">
        <f t="shared" si="22"/>
        <v>1</v>
      </c>
      <c r="AI362" s="109" t="str">
        <f t="shared" si="23"/>
        <v>Kritiek</v>
      </c>
      <c r="AJ362" s="109" t="s">
        <v>198</v>
      </c>
      <c r="AK362" s="109"/>
      <c r="AL362" s="109" t="s">
        <v>2250</v>
      </c>
      <c r="AM362" s="109"/>
      <c r="AN362" s="109"/>
    </row>
    <row r="363" spans="1:40" ht="75" x14ac:dyDescent="0.25">
      <c r="A363" s="109" t="s">
        <v>13</v>
      </c>
      <c r="B363" s="109" t="s">
        <v>2155</v>
      </c>
      <c r="C363" s="109" t="s">
        <v>53</v>
      </c>
      <c r="D363" s="109">
        <v>216</v>
      </c>
      <c r="E363" s="10" t="s">
        <v>461</v>
      </c>
      <c r="F363" s="10" t="s">
        <v>2259</v>
      </c>
      <c r="G363" s="79" t="s">
        <v>139</v>
      </c>
      <c r="H363" s="110" t="str">
        <f>INDEX('4a. Resultaat stap 1'!E:E,MATCH($J363,'4a. Resultaat stap 1'!I:I,0))</f>
        <v xml:space="preserve">Ja </v>
      </c>
      <c r="I363" s="110" t="str">
        <f>INDEX(Datavalidatie!$L$2:$L$28,MATCH(Table325[[#This Row],[CATEGORIE_DOMEIN_GROEP]],Datavalidatie!$K$2:$K$28,0))</f>
        <v>Ja</v>
      </c>
      <c r="J363" s="110" t="str">
        <f t="shared" si="20"/>
        <v>Kernproces_Wonen, ruimtelijke ordening en omgeving_Beheer en onderhoud van openbaar domein en wegen</v>
      </c>
      <c r="K363" s="110" t="str">
        <f t="shared" si="21"/>
        <v>Kernproces_Wonen, ruimtelijke ordening en omgeving_Beheer en onderhoud van openbaar domein en wegen_Beheren en onderhouden van fietspaden en fietswegen</v>
      </c>
      <c r="L363" s="109" t="e">
        <f>INDEX('4b. Resultaat stap 2'!E:E,MATCH($J363,'4b. Resultaat stap 2'!R:R,0))</f>
        <v>#N/A</v>
      </c>
      <c r="M363" s="109" t="e">
        <f>INDEX('4b. Resultaat stap 2'!$F:$F,MATCH(J363,'4b. Resultaat stap 2'!$R:$R,0))</f>
        <v>#N/A</v>
      </c>
      <c r="N363" s="109" t="e">
        <f>INDEX('4b. Resultaat stap 2'!G:G,MATCH($J363,'4b. Resultaat stap 2'!R:R,0))</f>
        <v>#N/A</v>
      </c>
      <c r="O363" s="109" t="e">
        <f>INDEX('4b. Resultaat stap 2'!H:H,MATCH($J363,'4b. Resultaat stap 2'!R:R,0))</f>
        <v>#N/A</v>
      </c>
      <c r="P363" s="109" t="e">
        <f>INDEX('4b. Resultaat stap 2'!I:I,MATCH($J363,'4b. Resultaat stap 2'!R:R,0))</f>
        <v>#N/A</v>
      </c>
      <c r="Q363" s="109" t="e">
        <f>INDEX('4b. Resultaat stap 2'!J:J,MATCH($J363,'4b. Resultaat stap 2'!R:R,0))</f>
        <v>#N/A</v>
      </c>
      <c r="R363" s="109" t="e">
        <f>INDEX('4b. Resultaat stap 2'!K:K,MATCH($J363,'4b. Resultaat stap 2'!R:R,0))</f>
        <v>#N/A</v>
      </c>
      <c r="S363" s="109" t="e">
        <f>INDEX('4b. Resultaat stap 2'!L:L,MATCH($J363,'4b. Resultaat stap 2'!R:R,0))</f>
        <v>#N/A</v>
      </c>
      <c r="T363" s="109" t="e">
        <f>INDEX('4b. Resultaat stap 2'!M:M,MATCH($J363,'4b. Resultaat stap 2'!R:R,0))</f>
        <v>#N/A</v>
      </c>
      <c r="U363" s="109" t="e">
        <f>INDEX('4b. Resultaat stap 2'!N:N,MATCH($J363,'4b. Resultaat stap 2'!R:R,0))</f>
        <v>#N/A</v>
      </c>
      <c r="V363" s="109" t="e">
        <f>INDEX('4b. Resultaat stap 2'!O:O,MATCH($J363,'4b. Resultaat stap 2'!R:R,0))</f>
        <v>#N/A</v>
      </c>
      <c r="W363" s="109" t="str">
        <f>INDEX('4c. Resultaat stap 3'!G:G,MATCH($K363,'4c. Resultaat stap 3'!T:T,0))</f>
        <v>Gemiddeld</v>
      </c>
      <c r="X363" s="109" t="str">
        <f>INDEX('4c. Resultaat stap 3'!H:H,MATCH($K363,'4c. Resultaat stap 3'!T:T,0))</f>
        <v>Fietspaden en fietswegen zijn belangrijk voor mobiliteit, met aanzienlijke financiële gevolgen bij verstoring (10-15% van de jaaromzet)</v>
      </c>
      <c r="Y363" s="109" t="str">
        <f>INDEX('4c. Resultaat stap 3'!I:I,MATCH($K363,'4c. Resultaat stap 3'!T:T,0))</f>
        <v>Gemiddeld</v>
      </c>
      <c r="Z363" s="109" t="str">
        <f>INDEX('4c. Resultaat stap 3'!J:J,MATCH($K363,'4c. Resultaat stap 3'!T:T,0))</f>
        <v>Fouten kunnen aanzienlijke impact hebben, resulterend in eenmalige negatieve persberichten.</v>
      </c>
      <c r="AA363" s="109" t="str">
        <f>INDEX('4c. Resultaat stap 3'!K:K,MATCH($K363,'4c. Resultaat stap 3'!T:T,0))</f>
        <v>Groot</v>
      </c>
      <c r="AB363" s="109" t="str">
        <f>INDEX('4c. Resultaat stap 3'!L:L,MATCH($K363,'4c. Resultaat stap 3'!T:T,0))</f>
        <v>Juridische gevolgen bij inbreuken kunnen ernstig zijn, zoals boetes vanwege nalatigheid bij onderhoud.</v>
      </c>
      <c r="AC363" s="109" t="str">
        <f>INDEX('4c. Resultaat stap 3'!M:M,MATCH($K363,'4c. Resultaat stap 3'!T:T,0))</f>
        <v>Groot</v>
      </c>
      <c r="AD363" s="109" t="str">
        <f>INDEX('4c. Resultaat stap 3'!N:N,MATCH($K363,'4c. Resultaat stap 3'!T:T,0))</f>
        <v>Maximaal 72 uur onbeschikbaarheid zonder ernstige verstoring. Gebrek aan integriteit kan ernstige verstoringen veroorzaken voor veilig fietsen.</v>
      </c>
      <c r="AE363" s="109" t="str">
        <f>INDEX('4c. Resultaat stap 3'!O:O,MATCH($K363,'4c. Resultaat stap 3'!T:T,0))</f>
        <v>Groot</v>
      </c>
      <c r="AF363" s="109" t="str">
        <f>INDEX('4c. Resultaat stap 3'!P:P,MATCH($K363,'4c. Resultaat stap 3'!T:T,0))</f>
        <v>Beschikbaarheidsproblemen hebben ernstige impact op verkeersveiligheid, met blijvende gevolgen voor maximaal 75% van de gebruikers.</v>
      </c>
      <c r="AG363" s="109" t="str">
        <f>INDEX('4c. Resultaat stap 3'!Q:Q,MATCH($K363,'4c. Resultaat stap 3'!T:T,0))</f>
        <v>Groot</v>
      </c>
      <c r="AH363" s="109">
        <f t="shared" si="22"/>
        <v>0</v>
      </c>
      <c r="AI363" s="109" t="str">
        <f t="shared" si="23"/>
        <v>Niet kritiek</v>
      </c>
      <c r="AJ363" s="109" t="s">
        <v>198</v>
      </c>
      <c r="AK363" s="109"/>
      <c r="AL363" s="109" t="s">
        <v>2250</v>
      </c>
      <c r="AM363" s="109"/>
      <c r="AN363" s="109"/>
    </row>
    <row r="364" spans="1:40" ht="75" x14ac:dyDescent="0.25">
      <c r="A364" s="109" t="s">
        <v>13</v>
      </c>
      <c r="B364" s="109" t="s">
        <v>2155</v>
      </c>
      <c r="C364" s="109" t="s">
        <v>53</v>
      </c>
      <c r="D364" s="109">
        <v>217</v>
      </c>
      <c r="E364" s="10" t="s">
        <v>462</v>
      </c>
      <c r="F364" s="10" t="s">
        <v>2259</v>
      </c>
      <c r="G364" s="79" t="s">
        <v>139</v>
      </c>
      <c r="H364" s="110" t="str">
        <f>INDEX('4a. Resultaat stap 1'!E:E,MATCH($J364,'4a. Resultaat stap 1'!I:I,0))</f>
        <v xml:space="preserve">Ja </v>
      </c>
      <c r="I364" s="110" t="str">
        <f>INDEX(Datavalidatie!$L$2:$L$28,MATCH(Table325[[#This Row],[CATEGORIE_DOMEIN_GROEP]],Datavalidatie!$K$2:$K$28,0))</f>
        <v>Ja</v>
      </c>
      <c r="J364" s="110" t="str">
        <f t="shared" si="20"/>
        <v>Kernproces_Wonen, ruimtelijke ordening en omgeving_Beheer en onderhoud van openbaar domein en wegen</v>
      </c>
      <c r="K364" s="110" t="str">
        <f t="shared" si="21"/>
        <v>Kernproces_Wonen, ruimtelijke ordening en omgeving_Beheer en onderhoud van openbaar domein en wegen_Beheren en onderhouden van voetpaden</v>
      </c>
      <c r="L364" s="109" t="e">
        <f>INDEX('4b. Resultaat stap 2'!E:E,MATCH($J364,'4b. Resultaat stap 2'!R:R,0))</f>
        <v>#N/A</v>
      </c>
      <c r="M364" s="109" t="e">
        <f>INDEX('4b. Resultaat stap 2'!$F:$F,MATCH(J364,'4b. Resultaat stap 2'!$R:$R,0))</f>
        <v>#N/A</v>
      </c>
      <c r="N364" s="109" t="e">
        <f>INDEX('4b. Resultaat stap 2'!G:G,MATCH($J364,'4b. Resultaat stap 2'!R:R,0))</f>
        <v>#N/A</v>
      </c>
      <c r="O364" s="109" t="e">
        <f>INDEX('4b. Resultaat stap 2'!H:H,MATCH($J364,'4b. Resultaat stap 2'!R:R,0))</f>
        <v>#N/A</v>
      </c>
      <c r="P364" s="109" t="e">
        <f>INDEX('4b. Resultaat stap 2'!I:I,MATCH($J364,'4b. Resultaat stap 2'!R:R,0))</f>
        <v>#N/A</v>
      </c>
      <c r="Q364" s="109" t="e">
        <f>INDEX('4b. Resultaat stap 2'!J:J,MATCH($J364,'4b. Resultaat stap 2'!R:R,0))</f>
        <v>#N/A</v>
      </c>
      <c r="R364" s="109" t="e">
        <f>INDEX('4b. Resultaat stap 2'!K:K,MATCH($J364,'4b. Resultaat stap 2'!R:R,0))</f>
        <v>#N/A</v>
      </c>
      <c r="S364" s="109" t="e">
        <f>INDEX('4b. Resultaat stap 2'!L:L,MATCH($J364,'4b. Resultaat stap 2'!R:R,0))</f>
        <v>#N/A</v>
      </c>
      <c r="T364" s="109" t="e">
        <f>INDEX('4b. Resultaat stap 2'!M:M,MATCH($J364,'4b. Resultaat stap 2'!R:R,0))</f>
        <v>#N/A</v>
      </c>
      <c r="U364" s="109" t="e">
        <f>INDEX('4b. Resultaat stap 2'!N:N,MATCH($J364,'4b. Resultaat stap 2'!R:R,0))</f>
        <v>#N/A</v>
      </c>
      <c r="V364" s="109" t="e">
        <f>INDEX('4b. Resultaat stap 2'!O:O,MATCH($J364,'4b. Resultaat stap 2'!R:R,0))</f>
        <v>#N/A</v>
      </c>
      <c r="W364" s="109" t="str">
        <f>INDEX('4c. Resultaat stap 3'!G:G,MATCH($K364,'4c. Resultaat stap 3'!T:T,0))</f>
        <v>Gemiddeld</v>
      </c>
      <c r="X364" s="109" t="str">
        <f>INDEX('4c. Resultaat stap 3'!H:H,MATCH($K364,'4c. Resultaat stap 3'!T:T,0))</f>
        <v>Voetpaden zijn belangrijk voor openbare mobiliteit en infrastructuur, en verstoringen hebben aanzienlijke financiële schade (10-15% van de jaaromzet)</v>
      </c>
      <c r="Y364" s="109" t="str">
        <f>INDEX('4c. Resultaat stap 3'!I:I,MATCH($K364,'4c. Resultaat stap 3'!T:T,0))</f>
        <v>Gemiddeld</v>
      </c>
      <c r="Z364" s="109" t="str">
        <f>INDEX('4c. Resultaat stap 3'!J:J,MATCH($K364,'4c. Resultaat stap 3'!T:T,0))</f>
        <v>Fouten kunnen aanzienlijke impact hebben, resulterend in eenmalige negatieve persberichten.</v>
      </c>
      <c r="AA364" s="109" t="str">
        <f>INDEX('4c. Resultaat stap 3'!K:K,MATCH($K364,'4c. Resultaat stap 3'!T:T,0))</f>
        <v>Gemiddeld</v>
      </c>
      <c r="AB364" s="109" t="str">
        <f>INDEX('4c. Resultaat stap 3'!L:L,MATCH($K364,'4c. Resultaat stap 3'!T:T,0))</f>
        <v>Juridische implicaties bij inbreuken kunnen aanzienlijke gevolgen hebben, zoals aanmaningen.</v>
      </c>
      <c r="AC364" s="109" t="str">
        <f>INDEX('4c. Resultaat stap 3'!M:M,MATCH($K364,'4c. Resultaat stap 3'!T:T,0))</f>
        <v>Groot</v>
      </c>
      <c r="AD364" s="109" t="str">
        <f>INDEX('4c. Resultaat stap 3'!N:N,MATCH($K364,'4c. Resultaat stap 3'!T:T,0))</f>
        <v>Maximaal 72 uur onbeschikbaarheid zonder ernstige verstoring. Gebrek aan integriteit kan ernstige verstoringen veroorzaken voor voetgangersveiligheid.</v>
      </c>
      <c r="AE364" s="109" t="str">
        <f>INDEX('4c. Resultaat stap 3'!O:O,MATCH($K364,'4c. Resultaat stap 3'!T:T,0))</f>
        <v>Gemiddeld</v>
      </c>
      <c r="AF364" s="109" t="str">
        <f>INDEX('4c. Resultaat stap 3'!P:P,MATCH($K364,'4c. Resultaat stap 3'!T:T,0))</f>
        <v>Beschikbaarheidsproblemen hebben aanzienlijke impact op wandelveiligheid, resulterend in problemen voor maximaal 50% van gebruikers.</v>
      </c>
      <c r="AG364" s="109" t="str">
        <f>INDEX('4c. Resultaat stap 3'!Q:Q,MATCH($K364,'4c. Resultaat stap 3'!T:T,0))</f>
        <v>Groot</v>
      </c>
      <c r="AH364" s="109">
        <f t="shared" si="22"/>
        <v>0</v>
      </c>
      <c r="AI364" s="109" t="str">
        <f t="shared" si="23"/>
        <v>Niet kritiek</v>
      </c>
      <c r="AJ364" s="109" t="s">
        <v>198</v>
      </c>
      <c r="AK364" s="109"/>
      <c r="AL364" s="109" t="s">
        <v>2250</v>
      </c>
      <c r="AM364" s="109"/>
      <c r="AN364" s="109"/>
    </row>
    <row r="365" spans="1:40" ht="75" x14ac:dyDescent="0.25">
      <c r="A365" s="109" t="s">
        <v>13</v>
      </c>
      <c r="B365" s="109" t="s">
        <v>2155</v>
      </c>
      <c r="C365" s="109" t="s">
        <v>53</v>
      </c>
      <c r="D365" s="109">
        <v>218</v>
      </c>
      <c r="E365" s="10" t="s">
        <v>463</v>
      </c>
      <c r="F365" s="10" t="s">
        <v>2259</v>
      </c>
      <c r="G365" s="79" t="s">
        <v>139</v>
      </c>
      <c r="H365" s="110" t="str">
        <f>INDEX('4a. Resultaat stap 1'!E:E,MATCH($J365,'4a. Resultaat stap 1'!I:I,0))</f>
        <v xml:space="preserve">Ja </v>
      </c>
      <c r="I365" s="110" t="str">
        <f>INDEX(Datavalidatie!$L$2:$L$28,MATCH(Table325[[#This Row],[CATEGORIE_DOMEIN_GROEP]],Datavalidatie!$K$2:$K$28,0))</f>
        <v>Ja</v>
      </c>
      <c r="J365" s="110" t="str">
        <f t="shared" si="20"/>
        <v>Kernproces_Wonen, ruimtelijke ordening en omgeving_Beheer en onderhoud van openbaar domein en wegen</v>
      </c>
      <c r="K365" s="110" t="str">
        <f t="shared" si="21"/>
        <v>Kernproces_Wonen, ruimtelijke ordening en omgeving_Beheer en onderhoud van openbaar domein en wegen_Beheren en onderhouden van straatverlichting</v>
      </c>
      <c r="L365" s="109" t="e">
        <f>INDEX('4b. Resultaat stap 2'!E:E,MATCH($J365,'4b. Resultaat stap 2'!R:R,0))</f>
        <v>#N/A</v>
      </c>
      <c r="M365" s="109" t="e">
        <f>INDEX('4b. Resultaat stap 2'!$F:$F,MATCH(J365,'4b. Resultaat stap 2'!$R:$R,0))</f>
        <v>#N/A</v>
      </c>
      <c r="N365" s="109" t="e">
        <f>INDEX('4b. Resultaat stap 2'!G:G,MATCH($J365,'4b. Resultaat stap 2'!R:R,0))</f>
        <v>#N/A</v>
      </c>
      <c r="O365" s="109" t="e">
        <f>INDEX('4b. Resultaat stap 2'!H:H,MATCH($J365,'4b. Resultaat stap 2'!R:R,0))</f>
        <v>#N/A</v>
      </c>
      <c r="P365" s="109" t="e">
        <f>INDEX('4b. Resultaat stap 2'!I:I,MATCH($J365,'4b. Resultaat stap 2'!R:R,0))</f>
        <v>#N/A</v>
      </c>
      <c r="Q365" s="109" t="e">
        <f>INDEX('4b. Resultaat stap 2'!J:J,MATCH($J365,'4b. Resultaat stap 2'!R:R,0))</f>
        <v>#N/A</v>
      </c>
      <c r="R365" s="109" t="e">
        <f>INDEX('4b. Resultaat stap 2'!K:K,MATCH($J365,'4b. Resultaat stap 2'!R:R,0))</f>
        <v>#N/A</v>
      </c>
      <c r="S365" s="109" t="e">
        <f>INDEX('4b. Resultaat stap 2'!L:L,MATCH($J365,'4b. Resultaat stap 2'!R:R,0))</f>
        <v>#N/A</v>
      </c>
      <c r="T365" s="109" t="e">
        <f>INDEX('4b. Resultaat stap 2'!M:M,MATCH($J365,'4b. Resultaat stap 2'!R:R,0))</f>
        <v>#N/A</v>
      </c>
      <c r="U365" s="109" t="e">
        <f>INDEX('4b. Resultaat stap 2'!N:N,MATCH($J365,'4b. Resultaat stap 2'!R:R,0))</f>
        <v>#N/A</v>
      </c>
      <c r="V365" s="109" t="e">
        <f>INDEX('4b. Resultaat stap 2'!O:O,MATCH($J365,'4b. Resultaat stap 2'!R:R,0))</f>
        <v>#N/A</v>
      </c>
      <c r="W365" s="109" t="str">
        <f>INDEX('4c. Resultaat stap 3'!G:G,MATCH($K365,'4c. Resultaat stap 3'!T:T,0))</f>
        <v>Groot</v>
      </c>
      <c r="X365" s="109" t="str">
        <f>INDEX('4c. Resultaat stap 3'!H:H,MATCH($K365,'4c. Resultaat stap 3'!T:T,0))</f>
        <v>Straatverlichting is cruciaal voor veiligheid en mobiliteit, met ernstige financiële gevolgen bij verstoring (15-20% van de jaaromzet)</v>
      </c>
      <c r="Y365" s="109" t="str">
        <f>INDEX('4c. Resultaat stap 3'!I:I,MATCH($K365,'4c. Resultaat stap 3'!T:T,0))</f>
        <v>Gemiddeld</v>
      </c>
      <c r="Z365" s="109" t="str">
        <f>INDEX('4c. Resultaat stap 3'!J:J,MATCH($K365,'4c. Resultaat stap 3'!T:T,0))</f>
        <v>Fouten kunnen aanzienlijke impact hebben, resulterend in eenmalige negatieve persberichten.</v>
      </c>
      <c r="AA365" s="109" t="str">
        <f>INDEX('4c. Resultaat stap 3'!K:K,MATCH($K365,'4c. Resultaat stap 3'!T:T,0))</f>
        <v>Gemiddeld</v>
      </c>
      <c r="AB365" s="109" t="str">
        <f>INDEX('4c. Resultaat stap 3'!L:L,MATCH($K365,'4c. Resultaat stap 3'!T:T,0))</f>
        <v>Juridische implicaties bij inbreuken kunnen aanzienlijke gevolgen hebben, zoals aanmaningen.</v>
      </c>
      <c r="AC365" s="109" t="str">
        <f>INDEX('4c. Resultaat stap 3'!M:M,MATCH($K365,'4c. Resultaat stap 3'!T:T,0))</f>
        <v>Groot</v>
      </c>
      <c r="AD365" s="109" t="str">
        <f>INDEX('4c. Resultaat stap 3'!N:N,MATCH($K365,'4c. Resultaat stap 3'!T:T,0))</f>
        <v>Maximaal 72 uur onbeschikbaarheid zonder ernstige verstoring. Gebrek aan integriteit kan ernstige verstoringen voor straatveiligheid en zichtbaarheid veroorzaken.</v>
      </c>
      <c r="AE365" s="109" t="str">
        <f>INDEX('4c. Resultaat stap 3'!O:O,MATCH($K365,'4c. Resultaat stap 3'!T:T,0))</f>
        <v>Groot</v>
      </c>
      <c r="AF365" s="109" t="str">
        <f>INDEX('4c. Resultaat stap 3'!P:P,MATCH($K365,'4c. Resultaat stap 3'!T:T,0))</f>
        <v>Beschikbaarheidsproblemen hebben ernstige impact op veiligheid en zichtbaarheid, met blijvende gevolgen voor maximaal 75% van gebruikers.</v>
      </c>
      <c r="AG365" s="109" t="str">
        <f>INDEX('4c. Resultaat stap 3'!Q:Q,MATCH($K365,'4c. Resultaat stap 3'!T:T,0))</f>
        <v>Groot</v>
      </c>
      <c r="AH365" s="109">
        <f t="shared" si="22"/>
        <v>0</v>
      </c>
      <c r="AI365" s="109" t="str">
        <f t="shared" si="23"/>
        <v>Niet kritiek</v>
      </c>
      <c r="AJ365" s="109" t="s">
        <v>198</v>
      </c>
      <c r="AK365" s="109" t="s">
        <v>2579</v>
      </c>
      <c r="AL365" s="109" t="s">
        <v>2252</v>
      </c>
      <c r="AM365" s="109"/>
      <c r="AN365" s="109" t="s">
        <v>2454</v>
      </c>
    </row>
    <row r="366" spans="1:40" ht="75" x14ac:dyDescent="0.25">
      <c r="A366" s="109" t="s">
        <v>13</v>
      </c>
      <c r="B366" s="109" t="s">
        <v>2155</v>
      </c>
      <c r="C366" s="109" t="s">
        <v>53</v>
      </c>
      <c r="D366" s="109">
        <v>241</v>
      </c>
      <c r="E366" s="10" t="s">
        <v>464</v>
      </c>
      <c r="F366" s="10" t="s">
        <v>2259</v>
      </c>
      <c r="G366" s="79" t="s">
        <v>140</v>
      </c>
      <c r="H366" s="110" t="str">
        <f>INDEX('4a. Resultaat stap 1'!E:E,MATCH($J366,'4a. Resultaat stap 1'!I:I,0))</f>
        <v xml:space="preserve">Ja </v>
      </c>
      <c r="I366" s="110" t="str">
        <f>INDEX(Datavalidatie!$L$2:$L$28,MATCH(Table325[[#This Row],[CATEGORIE_DOMEIN_GROEP]],Datavalidatie!$K$2:$K$28,0))</f>
        <v>Ja</v>
      </c>
      <c r="J366" s="110" t="str">
        <f t="shared" si="20"/>
        <v>Kernproces_Wonen, ruimtelijke ordening en omgeving_Beheer en onderhoud van openbaar domein en wegen</v>
      </c>
      <c r="K366" s="110" t="str">
        <f t="shared" si="21"/>
        <v>Kernproces_Wonen, ruimtelijke ordening en omgeving_Beheer en onderhoud van openbaar domein en wegen_Behandelen en toekennen vergunningen inname openbaar domein</v>
      </c>
      <c r="L366" s="109" t="e">
        <f>INDEX('4b. Resultaat stap 2'!E:E,MATCH($J366,'4b. Resultaat stap 2'!R:R,0))</f>
        <v>#N/A</v>
      </c>
      <c r="M366" s="109" t="e">
        <f>INDEX('4b. Resultaat stap 2'!$F:$F,MATCH(J366,'4b. Resultaat stap 2'!$R:$R,0))</f>
        <v>#N/A</v>
      </c>
      <c r="N366" s="109" t="e">
        <f>INDEX('4b. Resultaat stap 2'!G:G,MATCH($J366,'4b. Resultaat stap 2'!R:R,0))</f>
        <v>#N/A</v>
      </c>
      <c r="O366" s="109" t="e">
        <f>INDEX('4b. Resultaat stap 2'!H:H,MATCH($J366,'4b. Resultaat stap 2'!R:R,0))</f>
        <v>#N/A</v>
      </c>
      <c r="P366" s="109" t="e">
        <f>INDEX('4b. Resultaat stap 2'!I:I,MATCH($J366,'4b. Resultaat stap 2'!R:R,0))</f>
        <v>#N/A</v>
      </c>
      <c r="Q366" s="109" t="e">
        <f>INDEX('4b. Resultaat stap 2'!J:J,MATCH($J366,'4b. Resultaat stap 2'!R:R,0))</f>
        <v>#N/A</v>
      </c>
      <c r="R366" s="109" t="e">
        <f>INDEX('4b. Resultaat stap 2'!K:K,MATCH($J366,'4b. Resultaat stap 2'!R:R,0))</f>
        <v>#N/A</v>
      </c>
      <c r="S366" s="109" t="e">
        <f>INDEX('4b. Resultaat stap 2'!L:L,MATCH($J366,'4b. Resultaat stap 2'!R:R,0))</f>
        <v>#N/A</v>
      </c>
      <c r="T366" s="109" t="e">
        <f>INDEX('4b. Resultaat stap 2'!M:M,MATCH($J366,'4b. Resultaat stap 2'!R:R,0))</f>
        <v>#N/A</v>
      </c>
      <c r="U366" s="109" t="e">
        <f>INDEX('4b. Resultaat stap 2'!N:N,MATCH($J366,'4b. Resultaat stap 2'!R:R,0))</f>
        <v>#N/A</v>
      </c>
      <c r="V366" s="109" t="e">
        <f>INDEX('4b. Resultaat stap 2'!O:O,MATCH($J366,'4b. Resultaat stap 2'!R:R,0))</f>
        <v>#N/A</v>
      </c>
      <c r="W366" s="109" t="str">
        <f>INDEX('4c. Resultaat stap 3'!G:G,MATCH($K366,'4c. Resultaat stap 3'!T:T,0))</f>
        <v>Zeer Laag</v>
      </c>
      <c r="X366" s="109" t="str">
        <f>INDEX('4c. Resultaat stap 3'!H:H,MATCH($K366,'4c. Resultaat stap 3'!T:T,0))</f>
        <v>Dit proces heeft zeer beperkte directe financiële gevolgen voor de lokale besturen (&lt; 5% van de jaaromzet)</v>
      </c>
      <c r="Y366" s="109" t="str">
        <f>INDEX('4c. Resultaat stap 3'!I:I,MATCH($K366,'4c. Resultaat stap 3'!T:T,0))</f>
        <v>Laag</v>
      </c>
      <c r="Z366" s="109" t="str">
        <f>INDEX('4c. Resultaat stap 3'!J:J,MATCH($K366,'4c. Resultaat stap 3'!T:T,0))</f>
        <v>Fouten hebben beperkte impact, leiden tot interne communicatie en communicatie naar betrokkenen.</v>
      </c>
      <c r="AA366" s="109" t="str">
        <f>INDEX('4c. Resultaat stap 3'!K:K,MATCH($K366,'4c. Resultaat stap 3'!T:T,0))</f>
        <v>Kritiek</v>
      </c>
      <c r="AB366" s="109" t="str">
        <f>INDEX('4c. Resultaat stap 3'!L:L,MATCH($K366,'4c. Resultaat stap 3'!T:T,0))</f>
        <v>Onbeschikbaarheid of incorrecte informatie kan leiden tot zeer ernstige juridische gevolgen, zoals juridische vervolging vanwege niet-naleving van vergunningregels.</v>
      </c>
      <c r="AC366" s="109" t="str">
        <f>INDEX('4c. Resultaat stap 3'!M:M,MATCH($K366,'4c. Resultaat stap 3'!T:T,0))</f>
        <v>Gemiddeld</v>
      </c>
      <c r="AD366" s="109" t="str">
        <f>INDEX('4c. Resultaat stap 3'!N:N,MATCH($K366,'4c. Resultaat stap 3'!T:T,0))</f>
        <v>Maximaal één week onbeschikbaar; aanzienlijke verstoring bij gebrek aan integriteit. Belangrijke voor planning werken en gebruik van openbaar domein.</v>
      </c>
      <c r="AE366" s="109" t="str">
        <f>INDEX('4c. Resultaat stap 3'!O:O,MATCH($K366,'4c. Resultaat stap 3'!T:T,0))</f>
        <v>Zeer Laag</v>
      </c>
      <c r="AF366" s="109" t="str">
        <f>INDEX('4c. Resultaat stap 3'!P:P,MATCH($K366,'4c. Resultaat stap 3'!T:T,0))</f>
        <v>Problemen hebben een zeer beperkte impact, met maximaal 5% van de gebruikers geïmpacteerd bij onbeschikbaarheid.</v>
      </c>
      <c r="AG366" s="109" t="str">
        <f>INDEX('4c. Resultaat stap 3'!Q:Q,MATCH($K366,'4c. Resultaat stap 3'!T:T,0))</f>
        <v>Kritiek</v>
      </c>
      <c r="AH366" s="109">
        <f t="shared" si="22"/>
        <v>1</v>
      </c>
      <c r="AI366" s="109" t="str">
        <f t="shared" si="23"/>
        <v>Kritiek</v>
      </c>
      <c r="AJ366" s="109" t="s">
        <v>198</v>
      </c>
      <c r="AK366" s="109" t="s">
        <v>2654</v>
      </c>
      <c r="AL366" s="109" t="s">
        <v>2252</v>
      </c>
      <c r="AM366" s="109"/>
      <c r="AN366" s="109" t="s">
        <v>2455</v>
      </c>
    </row>
    <row r="367" spans="1:40" ht="105" x14ac:dyDescent="0.25">
      <c r="A367" s="109" t="s">
        <v>13</v>
      </c>
      <c r="B367" s="109" t="s">
        <v>2155</v>
      </c>
      <c r="C367" s="109" t="s">
        <v>39</v>
      </c>
      <c r="D367" s="109">
        <v>161</v>
      </c>
      <c r="E367" s="10" t="s">
        <v>615</v>
      </c>
      <c r="F367" s="10" t="s">
        <v>2259</v>
      </c>
      <c r="G367" s="79" t="s">
        <v>139</v>
      </c>
      <c r="H367" s="110" t="str">
        <f>INDEX('4a. Resultaat stap 1'!E:E,MATCH($J367,'4a. Resultaat stap 1'!I:I,0))</f>
        <v>Nee</v>
      </c>
      <c r="I367" s="110" t="e">
        <f>INDEX(Datavalidatie!$L$2:$L$28,MATCH(Table325[[#This Row],[CATEGORIE_DOMEIN_GROEP]],Datavalidatie!$K$2:$K$28,0))</f>
        <v>#N/A</v>
      </c>
      <c r="J367" s="110" t="str">
        <f t="shared" si="20"/>
        <v>Kernproces_Wonen, ruimtelijke ordening en omgeving_Faciliteren dierengebonden situaties</v>
      </c>
      <c r="K367" s="110" t="str">
        <f t="shared" si="21"/>
        <v>Kernproces_Wonen, ruimtelijke ordening en omgeving_Faciliteren dierengebonden situaties_Beheren van ongedierte en beschermde diersoorten</v>
      </c>
      <c r="L367" s="109" t="str">
        <f>INDEX('4b. Resultaat stap 2'!E:E,MATCH($J367,'4b. Resultaat stap 2'!R:R,0))</f>
        <v>Laag</v>
      </c>
      <c r="M367" s="109" t="str">
        <f>INDEX('4b. Resultaat stap 2'!$F:$F,MATCH(J367,'4b. Resultaat stap 2'!$R:$R,0))</f>
        <v>Beperkte directe financiële gevolgen, hoewel belangrijk voor dierenwelzijn.</v>
      </c>
      <c r="N367" s="109" t="str">
        <f>INDEX('4b. Resultaat stap 2'!G:G,MATCH($J367,'4b. Resultaat stap 2'!R:R,0))</f>
        <v>Laag</v>
      </c>
      <c r="O367" s="109" t="str">
        <f>INDEX('4b. Resultaat stap 2'!H:H,MATCH($J367,'4b. Resultaat stap 2'!R:R,0))</f>
        <v>De onbeschikbaarheid, lekkage of aanpassing van informatie heeft een beperkte impact op de reputatie van het lokaal bestuur. Dit zal interne communicatie en communicatie naar betrokken belanghebbenden met zich meebrengen.</v>
      </c>
      <c r="P367" s="109" t="str">
        <f>INDEX('4b. Resultaat stap 2'!I:I,MATCH($J367,'4b. Resultaat stap 2'!R:R,0))</f>
        <v>Laag</v>
      </c>
      <c r="Q367" s="109" t="str">
        <f>INDEX('4b. Resultaat stap 2'!J:J,MATCH($J367,'4b. Resultaat stap 2'!R:R,0))</f>
        <v>De onbeschikbaarheid, lekkage of aanpassing van informatie kan leiden tot organisatorische problemen, maar heeft beperkte juridische gevolgen.</v>
      </c>
      <c r="R367" s="109" t="str">
        <f>INDEX('4b. Resultaat stap 2'!K:K,MATCH($J367,'4b. Resultaat stap 2'!R:R,0))</f>
        <v>Laag</v>
      </c>
      <c r="S367" s="109" t="str">
        <f>INDEX('4b. Resultaat stap 2'!L:L,MATCH($J367,'4b. Resultaat stap 2'!R:R,0))</f>
        <v>De onbeschikbaarheid, lekkage of aanpassing van informatie veroorzaakt een beperkte verstoring van de dienstverlening. Het proces kan maximaal één maand onbeschikbaar zijn zonder gevolgen voor de dienstverlening.</v>
      </c>
      <c r="T367" s="109" t="str">
        <f>INDEX('4b. Resultaat stap 2'!M:M,MATCH($J367,'4b. Resultaat stap 2'!R:R,0))</f>
        <v>Laag</v>
      </c>
      <c r="U367" s="109" t="str">
        <f>INDEX('4b. Resultaat stap 2'!N:N,MATCH($J367,'4b. Resultaat stap 2'!R:R,0))</f>
        <v>De onbeschikbaarheid of incorrectheid van informatie heeft een beperkte impact op de gebruikers, met compensatie mogelijk en maximaal 20% van de gebruikers geïmpacteerd.</v>
      </c>
      <c r="V367" s="109" t="str">
        <f>INDEX('4b. Resultaat stap 2'!O:O,MATCH($J367,'4b. Resultaat stap 2'!R:R,0))</f>
        <v>Laag</v>
      </c>
      <c r="W367" s="109" t="e">
        <f>INDEX('4c. Resultaat stap 3'!G:G,MATCH($K367,'4c. Resultaat stap 3'!T:T,0))</f>
        <v>#N/A</v>
      </c>
      <c r="X367" s="109" t="e">
        <f>INDEX('4c. Resultaat stap 3'!H:H,MATCH($K367,'4c. Resultaat stap 3'!T:T,0))</f>
        <v>#N/A</v>
      </c>
      <c r="Y367" s="109" t="e">
        <f>INDEX('4c. Resultaat stap 3'!I:I,MATCH($K367,'4c. Resultaat stap 3'!T:T,0))</f>
        <v>#N/A</v>
      </c>
      <c r="Z367" s="109" t="e">
        <f>INDEX('4c. Resultaat stap 3'!J:J,MATCH($K367,'4c. Resultaat stap 3'!T:T,0))</f>
        <v>#N/A</v>
      </c>
      <c r="AA367" s="109" t="e">
        <f>INDEX('4c. Resultaat stap 3'!K:K,MATCH($K367,'4c. Resultaat stap 3'!T:T,0))</f>
        <v>#N/A</v>
      </c>
      <c r="AB367" s="109" t="e">
        <f>INDEX('4c. Resultaat stap 3'!L:L,MATCH($K367,'4c. Resultaat stap 3'!T:T,0))</f>
        <v>#N/A</v>
      </c>
      <c r="AC367" s="109" t="e">
        <f>INDEX('4c. Resultaat stap 3'!M:M,MATCH($K367,'4c. Resultaat stap 3'!T:T,0))</f>
        <v>#N/A</v>
      </c>
      <c r="AD367" s="109" t="e">
        <f>INDEX('4c. Resultaat stap 3'!N:N,MATCH($K367,'4c. Resultaat stap 3'!T:T,0))</f>
        <v>#N/A</v>
      </c>
      <c r="AE367" s="109" t="e">
        <f>INDEX('4c. Resultaat stap 3'!O:O,MATCH($K367,'4c. Resultaat stap 3'!T:T,0))</f>
        <v>#N/A</v>
      </c>
      <c r="AF367" s="109" t="e">
        <f>INDEX('4c. Resultaat stap 3'!P:P,MATCH($K367,'4c. Resultaat stap 3'!T:T,0))</f>
        <v>#N/A</v>
      </c>
      <c r="AG367" s="109" t="e">
        <f>INDEX('4c. Resultaat stap 3'!Q:Q,MATCH($K367,'4c. Resultaat stap 3'!T:T,0))</f>
        <v>#N/A</v>
      </c>
      <c r="AH367" s="109">
        <f t="shared" si="22"/>
        <v>0</v>
      </c>
      <c r="AI367" s="109" t="str">
        <f t="shared" si="23"/>
        <v>Niet kritiek</v>
      </c>
      <c r="AJ367" s="109" t="s">
        <v>198</v>
      </c>
      <c r="AK367" s="109"/>
      <c r="AL367" s="109" t="s">
        <v>2250</v>
      </c>
      <c r="AM367" s="109"/>
      <c r="AN367" s="109"/>
    </row>
    <row r="368" spans="1:40" ht="105" x14ac:dyDescent="0.25">
      <c r="A368" s="109" t="s">
        <v>13</v>
      </c>
      <c r="B368" s="109" t="s">
        <v>2155</v>
      </c>
      <c r="C368" s="109" t="s">
        <v>39</v>
      </c>
      <c r="D368" s="109">
        <v>162</v>
      </c>
      <c r="E368" s="10" t="s">
        <v>616</v>
      </c>
      <c r="F368" s="10" t="s">
        <v>2259</v>
      </c>
      <c r="G368" s="79" t="s">
        <v>139</v>
      </c>
      <c r="H368" s="110" t="str">
        <f>INDEX('4a. Resultaat stap 1'!E:E,MATCH($J368,'4a. Resultaat stap 1'!I:I,0))</f>
        <v>Nee</v>
      </c>
      <c r="I368" s="110" t="e">
        <f>INDEX(Datavalidatie!$L$2:$L$28,MATCH(Table325[[#This Row],[CATEGORIE_DOMEIN_GROEP]],Datavalidatie!$K$2:$K$28,0))</f>
        <v>#N/A</v>
      </c>
      <c r="J368" s="110" t="str">
        <f t="shared" si="20"/>
        <v>Kernproces_Wonen, ruimtelijke ordening en omgeving_Faciliteren dierengebonden situaties</v>
      </c>
      <c r="K368" s="110" t="str">
        <f t="shared" si="21"/>
        <v>Kernproces_Wonen, ruimtelijke ordening en omgeving_Faciliteren dierengebonden situaties_Beheren van verloren gelopen en/of gekwetste dieren</v>
      </c>
      <c r="L368" s="109" t="str">
        <f>INDEX('4b. Resultaat stap 2'!E:E,MATCH($J368,'4b. Resultaat stap 2'!R:R,0))</f>
        <v>Laag</v>
      </c>
      <c r="M368" s="109" t="str">
        <f>INDEX('4b. Resultaat stap 2'!$F:$F,MATCH(J368,'4b. Resultaat stap 2'!$R:$R,0))</f>
        <v>Beperkte directe financiële gevolgen, hoewel belangrijk voor dierenwelzijn.</v>
      </c>
      <c r="N368" s="109" t="str">
        <f>INDEX('4b. Resultaat stap 2'!G:G,MATCH($J368,'4b. Resultaat stap 2'!R:R,0))</f>
        <v>Laag</v>
      </c>
      <c r="O368" s="109" t="str">
        <f>INDEX('4b. Resultaat stap 2'!H:H,MATCH($J368,'4b. Resultaat stap 2'!R:R,0))</f>
        <v>De onbeschikbaarheid, lekkage of aanpassing van informatie heeft een beperkte impact op de reputatie van het lokaal bestuur. Dit zal interne communicatie en communicatie naar betrokken belanghebbenden met zich meebrengen.</v>
      </c>
      <c r="P368" s="109" t="str">
        <f>INDEX('4b. Resultaat stap 2'!I:I,MATCH($J368,'4b. Resultaat stap 2'!R:R,0))</f>
        <v>Laag</v>
      </c>
      <c r="Q368" s="109" t="str">
        <f>INDEX('4b. Resultaat stap 2'!J:J,MATCH($J368,'4b. Resultaat stap 2'!R:R,0))</f>
        <v>De onbeschikbaarheid, lekkage of aanpassing van informatie kan leiden tot organisatorische problemen, maar heeft beperkte juridische gevolgen.</v>
      </c>
      <c r="R368" s="109" t="str">
        <f>INDEX('4b. Resultaat stap 2'!K:K,MATCH($J368,'4b. Resultaat stap 2'!R:R,0))</f>
        <v>Laag</v>
      </c>
      <c r="S368" s="109" t="str">
        <f>INDEX('4b. Resultaat stap 2'!L:L,MATCH($J368,'4b. Resultaat stap 2'!R:R,0))</f>
        <v>De onbeschikbaarheid, lekkage of aanpassing van informatie veroorzaakt een beperkte verstoring van de dienstverlening. Het proces kan maximaal één maand onbeschikbaar zijn zonder gevolgen voor de dienstverlening.</v>
      </c>
      <c r="T368" s="109" t="str">
        <f>INDEX('4b. Resultaat stap 2'!M:M,MATCH($J368,'4b. Resultaat stap 2'!R:R,0))</f>
        <v>Laag</v>
      </c>
      <c r="U368" s="109" t="str">
        <f>INDEX('4b. Resultaat stap 2'!N:N,MATCH($J368,'4b. Resultaat stap 2'!R:R,0))</f>
        <v>De onbeschikbaarheid of incorrectheid van informatie heeft een beperkte impact op de gebruikers, met compensatie mogelijk en maximaal 20% van de gebruikers geïmpacteerd.</v>
      </c>
      <c r="V368" s="109" t="str">
        <f>INDEX('4b. Resultaat stap 2'!O:O,MATCH($J368,'4b. Resultaat stap 2'!R:R,0))</f>
        <v>Laag</v>
      </c>
      <c r="W368" s="109" t="e">
        <f>INDEX('4c. Resultaat stap 3'!G:G,MATCH($K368,'4c. Resultaat stap 3'!T:T,0))</f>
        <v>#N/A</v>
      </c>
      <c r="X368" s="109" t="e">
        <f>INDEX('4c. Resultaat stap 3'!H:H,MATCH($K368,'4c. Resultaat stap 3'!T:T,0))</f>
        <v>#N/A</v>
      </c>
      <c r="Y368" s="109" t="e">
        <f>INDEX('4c. Resultaat stap 3'!I:I,MATCH($K368,'4c. Resultaat stap 3'!T:T,0))</f>
        <v>#N/A</v>
      </c>
      <c r="Z368" s="109" t="e">
        <f>INDEX('4c. Resultaat stap 3'!J:J,MATCH($K368,'4c. Resultaat stap 3'!T:T,0))</f>
        <v>#N/A</v>
      </c>
      <c r="AA368" s="109" t="e">
        <f>INDEX('4c. Resultaat stap 3'!K:K,MATCH($K368,'4c. Resultaat stap 3'!T:T,0))</f>
        <v>#N/A</v>
      </c>
      <c r="AB368" s="109" t="e">
        <f>INDEX('4c. Resultaat stap 3'!L:L,MATCH($K368,'4c. Resultaat stap 3'!T:T,0))</f>
        <v>#N/A</v>
      </c>
      <c r="AC368" s="109" t="e">
        <f>INDEX('4c. Resultaat stap 3'!M:M,MATCH($K368,'4c. Resultaat stap 3'!T:T,0))</f>
        <v>#N/A</v>
      </c>
      <c r="AD368" s="109" t="e">
        <f>INDEX('4c. Resultaat stap 3'!N:N,MATCH($K368,'4c. Resultaat stap 3'!T:T,0))</f>
        <v>#N/A</v>
      </c>
      <c r="AE368" s="109" t="e">
        <f>INDEX('4c. Resultaat stap 3'!O:O,MATCH($K368,'4c. Resultaat stap 3'!T:T,0))</f>
        <v>#N/A</v>
      </c>
      <c r="AF368" s="109" t="e">
        <f>INDEX('4c. Resultaat stap 3'!P:P,MATCH($K368,'4c. Resultaat stap 3'!T:T,0))</f>
        <v>#N/A</v>
      </c>
      <c r="AG368" s="109" t="e">
        <f>INDEX('4c. Resultaat stap 3'!Q:Q,MATCH($K368,'4c. Resultaat stap 3'!T:T,0))</f>
        <v>#N/A</v>
      </c>
      <c r="AH368" s="109">
        <f t="shared" si="22"/>
        <v>0</v>
      </c>
      <c r="AI368" s="109" t="str">
        <f t="shared" si="23"/>
        <v>Niet kritiek</v>
      </c>
      <c r="AJ368" s="109" t="s">
        <v>198</v>
      </c>
      <c r="AK368" s="109"/>
      <c r="AL368" s="109" t="s">
        <v>2250</v>
      </c>
      <c r="AM368" s="109"/>
      <c r="AN368" s="109"/>
    </row>
    <row r="369" spans="1:40" ht="105" x14ac:dyDescent="0.25">
      <c r="A369" s="109" t="s">
        <v>13</v>
      </c>
      <c r="B369" s="109" t="s">
        <v>2155</v>
      </c>
      <c r="C369" s="109" t="s">
        <v>39</v>
      </c>
      <c r="D369" s="109">
        <v>163</v>
      </c>
      <c r="E369" s="10" t="s">
        <v>617</v>
      </c>
      <c r="F369" s="10" t="s">
        <v>2259</v>
      </c>
      <c r="G369" s="79" t="s">
        <v>139</v>
      </c>
      <c r="H369" s="110" t="str">
        <f>INDEX('4a. Resultaat stap 1'!E:E,MATCH($J369,'4a. Resultaat stap 1'!I:I,0))</f>
        <v>Nee</v>
      </c>
      <c r="I369" s="110" t="e">
        <f>INDEX(Datavalidatie!$L$2:$L$28,MATCH(Table325[[#This Row],[CATEGORIE_DOMEIN_GROEP]],Datavalidatie!$K$2:$K$28,0))</f>
        <v>#N/A</v>
      </c>
      <c r="J369" s="110" t="str">
        <f t="shared" si="20"/>
        <v>Kernproces_Wonen, ruimtelijke ordening en omgeving_Faciliteren dierengebonden situaties</v>
      </c>
      <c r="K369" s="110" t="str">
        <f t="shared" si="21"/>
        <v>Kernproces_Wonen, ruimtelijke ordening en omgeving_Faciliteren dierengebonden situaties_Beheren van overlast dieren (bv. onvruchtbaar maken van huiskast)</v>
      </c>
      <c r="L369" s="109" t="str">
        <f>INDEX('4b. Resultaat stap 2'!E:E,MATCH($J369,'4b. Resultaat stap 2'!R:R,0))</f>
        <v>Laag</v>
      </c>
      <c r="M369" s="109" t="str">
        <f>INDEX('4b. Resultaat stap 2'!$F:$F,MATCH(J369,'4b. Resultaat stap 2'!$R:$R,0))</f>
        <v>Beperkte directe financiële gevolgen, hoewel belangrijk voor dierenwelzijn.</v>
      </c>
      <c r="N369" s="109" t="str">
        <f>INDEX('4b. Resultaat stap 2'!G:G,MATCH($J369,'4b. Resultaat stap 2'!R:R,0))</f>
        <v>Laag</v>
      </c>
      <c r="O369" s="109" t="str">
        <f>INDEX('4b. Resultaat stap 2'!H:H,MATCH($J369,'4b. Resultaat stap 2'!R:R,0))</f>
        <v>De onbeschikbaarheid, lekkage of aanpassing van informatie heeft een beperkte impact op de reputatie van het lokaal bestuur. Dit zal interne communicatie en communicatie naar betrokken belanghebbenden met zich meebrengen.</v>
      </c>
      <c r="P369" s="109" t="str">
        <f>INDEX('4b. Resultaat stap 2'!I:I,MATCH($J369,'4b. Resultaat stap 2'!R:R,0))</f>
        <v>Laag</v>
      </c>
      <c r="Q369" s="109" t="str">
        <f>INDEX('4b. Resultaat stap 2'!J:J,MATCH($J369,'4b. Resultaat stap 2'!R:R,0))</f>
        <v>De onbeschikbaarheid, lekkage of aanpassing van informatie kan leiden tot organisatorische problemen, maar heeft beperkte juridische gevolgen.</v>
      </c>
      <c r="R369" s="109" t="str">
        <f>INDEX('4b. Resultaat stap 2'!K:K,MATCH($J369,'4b. Resultaat stap 2'!R:R,0))</f>
        <v>Laag</v>
      </c>
      <c r="S369" s="109" t="str">
        <f>INDEX('4b. Resultaat stap 2'!L:L,MATCH($J369,'4b. Resultaat stap 2'!R:R,0))</f>
        <v>De onbeschikbaarheid, lekkage of aanpassing van informatie veroorzaakt een beperkte verstoring van de dienstverlening. Het proces kan maximaal één maand onbeschikbaar zijn zonder gevolgen voor de dienstverlening.</v>
      </c>
      <c r="T369" s="109" t="str">
        <f>INDEX('4b. Resultaat stap 2'!M:M,MATCH($J369,'4b. Resultaat stap 2'!R:R,0))</f>
        <v>Laag</v>
      </c>
      <c r="U369" s="109" t="str">
        <f>INDEX('4b. Resultaat stap 2'!N:N,MATCH($J369,'4b. Resultaat stap 2'!R:R,0))</f>
        <v>De onbeschikbaarheid of incorrectheid van informatie heeft een beperkte impact op de gebruikers, met compensatie mogelijk en maximaal 20% van de gebruikers geïmpacteerd.</v>
      </c>
      <c r="V369" s="109" t="str">
        <f>INDEX('4b. Resultaat stap 2'!O:O,MATCH($J369,'4b. Resultaat stap 2'!R:R,0))</f>
        <v>Laag</v>
      </c>
      <c r="W369" s="109" t="e">
        <f>INDEX('4c. Resultaat stap 3'!G:G,MATCH($K369,'4c. Resultaat stap 3'!T:T,0))</f>
        <v>#N/A</v>
      </c>
      <c r="X369" s="109" t="e">
        <f>INDEX('4c. Resultaat stap 3'!H:H,MATCH($K369,'4c. Resultaat stap 3'!T:T,0))</f>
        <v>#N/A</v>
      </c>
      <c r="Y369" s="109" t="e">
        <f>INDEX('4c. Resultaat stap 3'!I:I,MATCH($K369,'4c. Resultaat stap 3'!T:T,0))</f>
        <v>#N/A</v>
      </c>
      <c r="Z369" s="109" t="e">
        <f>INDEX('4c. Resultaat stap 3'!J:J,MATCH($K369,'4c. Resultaat stap 3'!T:T,0))</f>
        <v>#N/A</v>
      </c>
      <c r="AA369" s="109" t="e">
        <f>INDEX('4c. Resultaat stap 3'!K:K,MATCH($K369,'4c. Resultaat stap 3'!T:T,0))</f>
        <v>#N/A</v>
      </c>
      <c r="AB369" s="109" t="e">
        <f>INDEX('4c. Resultaat stap 3'!L:L,MATCH($K369,'4c. Resultaat stap 3'!T:T,0))</f>
        <v>#N/A</v>
      </c>
      <c r="AC369" s="109" t="e">
        <f>INDEX('4c. Resultaat stap 3'!M:M,MATCH($K369,'4c. Resultaat stap 3'!T:T,0))</f>
        <v>#N/A</v>
      </c>
      <c r="AD369" s="109" t="e">
        <f>INDEX('4c. Resultaat stap 3'!N:N,MATCH($K369,'4c. Resultaat stap 3'!T:T,0))</f>
        <v>#N/A</v>
      </c>
      <c r="AE369" s="109" t="e">
        <f>INDEX('4c. Resultaat stap 3'!O:O,MATCH($K369,'4c. Resultaat stap 3'!T:T,0))</f>
        <v>#N/A</v>
      </c>
      <c r="AF369" s="109" t="e">
        <f>INDEX('4c. Resultaat stap 3'!P:P,MATCH($K369,'4c. Resultaat stap 3'!T:T,0))</f>
        <v>#N/A</v>
      </c>
      <c r="AG369" s="109" t="e">
        <f>INDEX('4c. Resultaat stap 3'!Q:Q,MATCH($K369,'4c. Resultaat stap 3'!T:T,0))</f>
        <v>#N/A</v>
      </c>
      <c r="AH369" s="109">
        <f t="shared" si="22"/>
        <v>0</v>
      </c>
      <c r="AI369" s="109" t="str">
        <f t="shared" si="23"/>
        <v>Niet kritiek</v>
      </c>
      <c r="AJ369" s="109" t="s">
        <v>198</v>
      </c>
      <c r="AK369" s="109"/>
      <c r="AL369" s="109" t="s">
        <v>2250</v>
      </c>
      <c r="AM369" s="109"/>
      <c r="AN369" s="109"/>
    </row>
    <row r="370" spans="1:40" ht="105" x14ac:dyDescent="0.25">
      <c r="A370" s="109" t="s">
        <v>13</v>
      </c>
      <c r="B370" s="109" t="s">
        <v>2155</v>
      </c>
      <c r="C370" s="109" t="s">
        <v>39</v>
      </c>
      <c r="D370" s="109">
        <v>164</v>
      </c>
      <c r="E370" s="10" t="s">
        <v>618</v>
      </c>
      <c r="F370" s="10" t="s">
        <v>2259</v>
      </c>
      <c r="G370" s="79" t="s">
        <v>139</v>
      </c>
      <c r="H370" s="110" t="str">
        <f>INDEX('4a. Resultaat stap 1'!E:E,MATCH($J370,'4a. Resultaat stap 1'!I:I,0))</f>
        <v>Nee</v>
      </c>
      <c r="I370" s="110" t="e">
        <f>INDEX(Datavalidatie!$L$2:$L$28,MATCH(Table325[[#This Row],[CATEGORIE_DOMEIN_GROEP]],Datavalidatie!$K$2:$K$28,0))</f>
        <v>#N/A</v>
      </c>
      <c r="J370" s="110" t="str">
        <f t="shared" si="20"/>
        <v>Kernproces_Wonen, ruimtelijke ordening en omgeving_Faciliteren dierengebonden situaties</v>
      </c>
      <c r="K370" s="110" t="str">
        <f t="shared" si="21"/>
        <v>Kernproces_Wonen, ruimtelijke ordening en omgeving_Faciliteren dierengebonden situaties_Bieden van bescherming dieren (bv. paddenoversteek, dierenverwaarlozing,..)</v>
      </c>
      <c r="L370" s="109" t="str">
        <f>INDEX('4b. Resultaat stap 2'!E:E,MATCH($J370,'4b. Resultaat stap 2'!R:R,0))</f>
        <v>Laag</v>
      </c>
      <c r="M370" s="109" t="str">
        <f>INDEX('4b. Resultaat stap 2'!$F:$F,MATCH(J370,'4b. Resultaat stap 2'!$R:$R,0))</f>
        <v>Beperkte directe financiële gevolgen, hoewel belangrijk voor dierenwelzijn.</v>
      </c>
      <c r="N370" s="109" t="str">
        <f>INDEX('4b. Resultaat stap 2'!G:G,MATCH($J370,'4b. Resultaat stap 2'!R:R,0))</f>
        <v>Laag</v>
      </c>
      <c r="O370" s="109" t="str">
        <f>INDEX('4b. Resultaat stap 2'!H:H,MATCH($J370,'4b. Resultaat stap 2'!R:R,0))</f>
        <v>De onbeschikbaarheid, lekkage of aanpassing van informatie heeft een beperkte impact op de reputatie van het lokaal bestuur. Dit zal interne communicatie en communicatie naar betrokken belanghebbenden met zich meebrengen.</v>
      </c>
      <c r="P370" s="109" t="str">
        <f>INDEX('4b. Resultaat stap 2'!I:I,MATCH($J370,'4b. Resultaat stap 2'!R:R,0))</f>
        <v>Laag</v>
      </c>
      <c r="Q370" s="109" t="str">
        <f>INDEX('4b. Resultaat stap 2'!J:J,MATCH($J370,'4b. Resultaat stap 2'!R:R,0))</f>
        <v>De onbeschikbaarheid, lekkage of aanpassing van informatie kan leiden tot organisatorische problemen, maar heeft beperkte juridische gevolgen.</v>
      </c>
      <c r="R370" s="109" t="str">
        <f>INDEX('4b. Resultaat stap 2'!K:K,MATCH($J370,'4b. Resultaat stap 2'!R:R,0))</f>
        <v>Laag</v>
      </c>
      <c r="S370" s="109" t="str">
        <f>INDEX('4b. Resultaat stap 2'!L:L,MATCH($J370,'4b. Resultaat stap 2'!R:R,0))</f>
        <v>De onbeschikbaarheid, lekkage of aanpassing van informatie veroorzaakt een beperkte verstoring van de dienstverlening. Het proces kan maximaal één maand onbeschikbaar zijn zonder gevolgen voor de dienstverlening.</v>
      </c>
      <c r="T370" s="109" t="str">
        <f>INDEX('4b. Resultaat stap 2'!M:M,MATCH($J370,'4b. Resultaat stap 2'!R:R,0))</f>
        <v>Laag</v>
      </c>
      <c r="U370" s="109" t="str">
        <f>INDEX('4b. Resultaat stap 2'!N:N,MATCH($J370,'4b. Resultaat stap 2'!R:R,0))</f>
        <v>De onbeschikbaarheid of incorrectheid van informatie heeft een beperkte impact op de gebruikers, met compensatie mogelijk en maximaal 20% van de gebruikers geïmpacteerd.</v>
      </c>
      <c r="V370" s="109" t="str">
        <f>INDEX('4b. Resultaat stap 2'!O:O,MATCH($J370,'4b. Resultaat stap 2'!R:R,0))</f>
        <v>Laag</v>
      </c>
      <c r="W370" s="109" t="e">
        <f>INDEX('4c. Resultaat stap 3'!G:G,MATCH($K370,'4c. Resultaat stap 3'!T:T,0))</f>
        <v>#N/A</v>
      </c>
      <c r="X370" s="109" t="e">
        <f>INDEX('4c. Resultaat stap 3'!H:H,MATCH($K370,'4c. Resultaat stap 3'!T:T,0))</f>
        <v>#N/A</v>
      </c>
      <c r="Y370" s="109" t="e">
        <f>INDEX('4c. Resultaat stap 3'!I:I,MATCH($K370,'4c. Resultaat stap 3'!T:T,0))</f>
        <v>#N/A</v>
      </c>
      <c r="Z370" s="109" t="e">
        <f>INDEX('4c. Resultaat stap 3'!J:J,MATCH($K370,'4c. Resultaat stap 3'!T:T,0))</f>
        <v>#N/A</v>
      </c>
      <c r="AA370" s="109" t="e">
        <f>INDEX('4c. Resultaat stap 3'!K:K,MATCH($K370,'4c. Resultaat stap 3'!T:T,0))</f>
        <v>#N/A</v>
      </c>
      <c r="AB370" s="109" t="e">
        <f>INDEX('4c. Resultaat stap 3'!L:L,MATCH($K370,'4c. Resultaat stap 3'!T:T,0))</f>
        <v>#N/A</v>
      </c>
      <c r="AC370" s="109" t="e">
        <f>INDEX('4c. Resultaat stap 3'!M:M,MATCH($K370,'4c. Resultaat stap 3'!T:T,0))</f>
        <v>#N/A</v>
      </c>
      <c r="AD370" s="109" t="e">
        <f>INDEX('4c. Resultaat stap 3'!N:N,MATCH($K370,'4c. Resultaat stap 3'!T:T,0))</f>
        <v>#N/A</v>
      </c>
      <c r="AE370" s="109" t="e">
        <f>INDEX('4c. Resultaat stap 3'!O:O,MATCH($K370,'4c. Resultaat stap 3'!T:T,0))</f>
        <v>#N/A</v>
      </c>
      <c r="AF370" s="109" t="e">
        <f>INDEX('4c. Resultaat stap 3'!P:P,MATCH($K370,'4c. Resultaat stap 3'!T:T,0))</f>
        <v>#N/A</v>
      </c>
      <c r="AG370" s="109" t="e">
        <f>INDEX('4c. Resultaat stap 3'!Q:Q,MATCH($K370,'4c. Resultaat stap 3'!T:T,0))</f>
        <v>#N/A</v>
      </c>
      <c r="AH370" s="109">
        <f t="shared" si="22"/>
        <v>0</v>
      </c>
      <c r="AI370" s="109" t="str">
        <f t="shared" si="23"/>
        <v>Niet kritiek</v>
      </c>
      <c r="AJ370" s="109" t="s">
        <v>198</v>
      </c>
      <c r="AK370" s="109"/>
      <c r="AL370" s="109" t="s">
        <v>2250</v>
      </c>
      <c r="AM370" s="109"/>
      <c r="AN370" s="109"/>
    </row>
    <row r="371" spans="1:40" ht="105" x14ac:dyDescent="0.25">
      <c r="A371" s="109" t="s">
        <v>13</v>
      </c>
      <c r="B371" s="109" t="s">
        <v>2155</v>
      </c>
      <c r="C371" s="109" t="s">
        <v>54</v>
      </c>
      <c r="D371" s="109">
        <v>219</v>
      </c>
      <c r="E371" s="10" t="s">
        <v>674</v>
      </c>
      <c r="F371" s="10" t="s">
        <v>2259</v>
      </c>
      <c r="G371" s="79" t="s">
        <v>139</v>
      </c>
      <c r="H371" s="110" t="str">
        <f>INDEX('4a. Resultaat stap 1'!E:E,MATCH($J371,'4a. Resultaat stap 1'!I:I,0))</f>
        <v>Nee</v>
      </c>
      <c r="I371" s="110" t="e">
        <f>INDEX(Datavalidatie!$L$2:$L$28,MATCH(Table325[[#This Row],[CATEGORIE_DOMEIN_GROEP]],Datavalidatie!$K$2:$K$28,0))</f>
        <v>#N/A</v>
      </c>
      <c r="J371" s="110" t="str">
        <f t="shared" si="20"/>
        <v>Kernproces_Wonen, ruimtelijke ordening en omgeving_Gebiedsontwikkeling</v>
      </c>
      <c r="K371" s="110" t="str">
        <f t="shared" si="21"/>
        <v>Kernproces_Wonen, ruimtelijke ordening en omgeving_Gebiedsontwikkeling_Opmaken en uitvoeren van omgevingsbeleid</v>
      </c>
      <c r="L371" s="109" t="str">
        <f>INDEX('4b. Resultaat stap 2'!E:E,MATCH($J371,'4b. Resultaat stap 2'!R:R,0))</f>
        <v>Groot</v>
      </c>
      <c r="M371" s="109" t="str">
        <f>INDEX('4b. Resultaat stap 2'!$F:$F,MATCH(J371,'4b. Resultaat stap 2'!$R:$R,0))</f>
        <v>Directe impact op ruimtelijke ordening, met ernstige financiële gevolgen bij problemen.</v>
      </c>
      <c r="N371" s="109" t="str">
        <f>INDEX('4b. Resultaat stap 2'!G:G,MATCH($J371,'4b. Resultaat stap 2'!R:R,0))</f>
        <v>Groot</v>
      </c>
      <c r="O371" s="109" t="str">
        <f>INDEX('4b. Resultaat stap 2'!H:H,MATCH($J371,'4b. Resultaat stap 2'!R:R,0))</f>
        <v>De onbeschikbaarheid, lekkage of aanpassing van informatie heeft een ernstige impact op de reputatie van het lokaal bestuur. Dit zal enkele dagen een negatieve berichtgeving in de pers met zich meebrengen.</v>
      </c>
      <c r="P371" s="109" t="str">
        <f>INDEX('4b. Resultaat stap 2'!I:I,MATCH($J371,'4b. Resultaat stap 2'!R:R,0))</f>
        <v>Groot</v>
      </c>
      <c r="Q371" s="109" t="str">
        <f>INDEX('4b. Resultaat stap 2'!J:J,MATCH($J371,'4b. Resultaat stap 2'!R:R,0))</f>
        <v>De onbeschikbaarheid, lekkage of aanpassing van informatie kan leiden tot ernstige juridische gevolgen zoals boetes.</v>
      </c>
      <c r="R371" s="109" t="str">
        <f>INDEX('4b. Resultaat stap 2'!K:K,MATCH($J371,'4b. Resultaat stap 2'!R:R,0))</f>
        <v>Gemiddeld</v>
      </c>
      <c r="S371" s="109" t="str">
        <f>INDEX('4b. Resultaat stap 2'!L:L,MATCH($J371,'4b. Resultaat stap 2'!R:R,0))</f>
        <v>De onbeschikbaarheid, lekkage of aanpassing van informatie veroorzaakt een aanzienlijke verstoring van de dienstverlening. Het proces kan maximaal één week onbeschikbaar zijn zonder gevolgen voor de dienstverlening.</v>
      </c>
      <c r="T371" s="109" t="str">
        <f>INDEX('4b. Resultaat stap 2'!M:M,MATCH($J371,'4b. Resultaat stap 2'!R:R,0))</f>
        <v>Groot</v>
      </c>
      <c r="U371" s="109" t="str">
        <f>INDEX('4b. Resultaat stap 2'!N:N,MATCH($J371,'4b. Resultaat stap 2'!R:R,0))</f>
        <v>De onbeschikbaarheid of incorrectheid van informatie heeft ernstige impact op de gebiedsontwikkeling, met blijvende impact voor gebruikers en maximaal 75% van de gebruikers geïmpacteerd.</v>
      </c>
      <c r="V371" s="109" t="str">
        <f>INDEX('4b. Resultaat stap 2'!O:O,MATCH($J371,'4b. Resultaat stap 2'!R:R,0))</f>
        <v>Groot</v>
      </c>
      <c r="W371" s="109" t="e">
        <f>INDEX('4c. Resultaat stap 3'!G:G,MATCH($K371,'4c. Resultaat stap 3'!T:T,0))</f>
        <v>#N/A</v>
      </c>
      <c r="X371" s="109" t="e">
        <f>INDEX('4c. Resultaat stap 3'!H:H,MATCH($K371,'4c. Resultaat stap 3'!T:T,0))</f>
        <v>#N/A</v>
      </c>
      <c r="Y371" s="109" t="e">
        <f>INDEX('4c. Resultaat stap 3'!I:I,MATCH($K371,'4c. Resultaat stap 3'!T:T,0))</f>
        <v>#N/A</v>
      </c>
      <c r="Z371" s="109" t="e">
        <f>INDEX('4c. Resultaat stap 3'!J:J,MATCH($K371,'4c. Resultaat stap 3'!T:T,0))</f>
        <v>#N/A</v>
      </c>
      <c r="AA371" s="109" t="e">
        <f>INDEX('4c. Resultaat stap 3'!K:K,MATCH($K371,'4c. Resultaat stap 3'!T:T,0))</f>
        <v>#N/A</v>
      </c>
      <c r="AB371" s="109" t="e">
        <f>INDEX('4c. Resultaat stap 3'!L:L,MATCH($K371,'4c. Resultaat stap 3'!T:T,0))</f>
        <v>#N/A</v>
      </c>
      <c r="AC371" s="109" t="e">
        <f>INDEX('4c. Resultaat stap 3'!M:M,MATCH($K371,'4c. Resultaat stap 3'!T:T,0))</f>
        <v>#N/A</v>
      </c>
      <c r="AD371" s="109" t="e">
        <f>INDEX('4c. Resultaat stap 3'!N:N,MATCH($K371,'4c. Resultaat stap 3'!T:T,0))</f>
        <v>#N/A</v>
      </c>
      <c r="AE371" s="109" t="e">
        <f>INDEX('4c. Resultaat stap 3'!O:O,MATCH($K371,'4c. Resultaat stap 3'!T:T,0))</f>
        <v>#N/A</v>
      </c>
      <c r="AF371" s="109" t="e">
        <f>INDEX('4c. Resultaat stap 3'!P:P,MATCH($K371,'4c. Resultaat stap 3'!T:T,0))</f>
        <v>#N/A</v>
      </c>
      <c r="AG371" s="109" t="e">
        <f>INDEX('4c. Resultaat stap 3'!Q:Q,MATCH($K371,'4c. Resultaat stap 3'!T:T,0))</f>
        <v>#N/A</v>
      </c>
      <c r="AH371" s="109">
        <f t="shared" si="22"/>
        <v>0</v>
      </c>
      <c r="AI371" s="109" t="str">
        <f t="shared" si="23"/>
        <v>Niet kritiek</v>
      </c>
      <c r="AJ371" s="109" t="s">
        <v>198</v>
      </c>
      <c r="AK371" s="109"/>
      <c r="AL371" s="109" t="s">
        <v>2250</v>
      </c>
      <c r="AM371" s="109"/>
      <c r="AN371" s="109"/>
    </row>
    <row r="372" spans="1:40" ht="105" x14ac:dyDescent="0.25">
      <c r="A372" s="109" t="s">
        <v>13</v>
      </c>
      <c r="B372" s="109" t="s">
        <v>2155</v>
      </c>
      <c r="C372" s="109" t="s">
        <v>54</v>
      </c>
      <c r="D372" s="109">
        <v>220</v>
      </c>
      <c r="E372" s="10" t="s">
        <v>675</v>
      </c>
      <c r="F372" s="10" t="s">
        <v>2259</v>
      </c>
      <c r="G372" s="79" t="s">
        <v>139</v>
      </c>
      <c r="H372" s="110" t="str">
        <f>INDEX('4a. Resultaat stap 1'!E:E,MATCH($J372,'4a. Resultaat stap 1'!I:I,0))</f>
        <v>Nee</v>
      </c>
      <c r="I372" s="110" t="e">
        <f>INDEX(Datavalidatie!$L$2:$L$28,MATCH(Table325[[#This Row],[CATEGORIE_DOMEIN_GROEP]],Datavalidatie!$K$2:$K$28,0))</f>
        <v>#N/A</v>
      </c>
      <c r="J372" s="110" t="str">
        <f t="shared" si="20"/>
        <v>Kernproces_Wonen, ruimtelijke ordening en omgeving_Gebiedsontwikkeling</v>
      </c>
      <c r="K372" s="110" t="str">
        <f t="shared" si="21"/>
        <v>Kernproces_Wonen, ruimtelijke ordening en omgeving_Gebiedsontwikkeling_Coördineren van nieuwe of gerenoveerde woongebieden, Bpa, RUP,...</v>
      </c>
      <c r="L372" s="109" t="str">
        <f>INDEX('4b. Resultaat stap 2'!E:E,MATCH($J372,'4b. Resultaat stap 2'!R:R,0))</f>
        <v>Groot</v>
      </c>
      <c r="M372" s="109" t="str">
        <f>INDEX('4b. Resultaat stap 2'!$F:$F,MATCH(J372,'4b. Resultaat stap 2'!$R:$R,0))</f>
        <v>Directe impact op ruimtelijke ordening, met ernstige financiële gevolgen bij problemen.</v>
      </c>
      <c r="N372" s="109" t="str">
        <f>INDEX('4b. Resultaat stap 2'!G:G,MATCH($J372,'4b. Resultaat stap 2'!R:R,0))</f>
        <v>Groot</v>
      </c>
      <c r="O372" s="109" t="str">
        <f>INDEX('4b. Resultaat stap 2'!H:H,MATCH($J372,'4b. Resultaat stap 2'!R:R,0))</f>
        <v>De onbeschikbaarheid, lekkage of aanpassing van informatie heeft een ernstige impact op de reputatie van het lokaal bestuur. Dit zal enkele dagen een negatieve berichtgeving in de pers met zich meebrengen.</v>
      </c>
      <c r="P372" s="109" t="str">
        <f>INDEX('4b. Resultaat stap 2'!I:I,MATCH($J372,'4b. Resultaat stap 2'!R:R,0))</f>
        <v>Groot</v>
      </c>
      <c r="Q372" s="109" t="str">
        <f>INDEX('4b. Resultaat stap 2'!J:J,MATCH($J372,'4b. Resultaat stap 2'!R:R,0))</f>
        <v>De onbeschikbaarheid, lekkage of aanpassing van informatie kan leiden tot ernstige juridische gevolgen zoals boetes.</v>
      </c>
      <c r="R372" s="109" t="str">
        <f>INDEX('4b. Resultaat stap 2'!K:K,MATCH($J372,'4b. Resultaat stap 2'!R:R,0))</f>
        <v>Gemiddeld</v>
      </c>
      <c r="S372" s="109" t="str">
        <f>INDEX('4b. Resultaat stap 2'!L:L,MATCH($J372,'4b. Resultaat stap 2'!R:R,0))</f>
        <v>De onbeschikbaarheid, lekkage of aanpassing van informatie veroorzaakt een aanzienlijke verstoring van de dienstverlening. Het proces kan maximaal één week onbeschikbaar zijn zonder gevolgen voor de dienstverlening.</v>
      </c>
      <c r="T372" s="109" t="str">
        <f>INDEX('4b. Resultaat stap 2'!M:M,MATCH($J372,'4b. Resultaat stap 2'!R:R,0))</f>
        <v>Groot</v>
      </c>
      <c r="U372" s="109" t="str">
        <f>INDEX('4b. Resultaat stap 2'!N:N,MATCH($J372,'4b. Resultaat stap 2'!R:R,0))</f>
        <v>De onbeschikbaarheid of incorrectheid van informatie heeft ernstige impact op de gebiedsontwikkeling, met blijvende impact voor gebruikers en maximaal 75% van de gebruikers geïmpacteerd.</v>
      </c>
      <c r="V372" s="109" t="str">
        <f>INDEX('4b. Resultaat stap 2'!O:O,MATCH($J372,'4b. Resultaat stap 2'!R:R,0))</f>
        <v>Groot</v>
      </c>
      <c r="W372" s="109" t="e">
        <f>INDEX('4c. Resultaat stap 3'!G:G,MATCH($K372,'4c. Resultaat stap 3'!T:T,0))</f>
        <v>#N/A</v>
      </c>
      <c r="X372" s="109" t="e">
        <f>INDEX('4c. Resultaat stap 3'!H:H,MATCH($K372,'4c. Resultaat stap 3'!T:T,0))</f>
        <v>#N/A</v>
      </c>
      <c r="Y372" s="109" t="e">
        <f>INDEX('4c. Resultaat stap 3'!I:I,MATCH($K372,'4c. Resultaat stap 3'!T:T,0))</f>
        <v>#N/A</v>
      </c>
      <c r="Z372" s="109" t="e">
        <f>INDEX('4c. Resultaat stap 3'!J:J,MATCH($K372,'4c. Resultaat stap 3'!T:T,0))</f>
        <v>#N/A</v>
      </c>
      <c r="AA372" s="109" t="e">
        <f>INDEX('4c. Resultaat stap 3'!K:K,MATCH($K372,'4c. Resultaat stap 3'!T:T,0))</f>
        <v>#N/A</v>
      </c>
      <c r="AB372" s="109" t="e">
        <f>INDEX('4c. Resultaat stap 3'!L:L,MATCH($K372,'4c. Resultaat stap 3'!T:T,0))</f>
        <v>#N/A</v>
      </c>
      <c r="AC372" s="109" t="e">
        <f>INDEX('4c. Resultaat stap 3'!M:M,MATCH($K372,'4c. Resultaat stap 3'!T:T,0))</f>
        <v>#N/A</v>
      </c>
      <c r="AD372" s="109" t="e">
        <f>INDEX('4c. Resultaat stap 3'!N:N,MATCH($K372,'4c. Resultaat stap 3'!T:T,0))</f>
        <v>#N/A</v>
      </c>
      <c r="AE372" s="109" t="e">
        <f>INDEX('4c. Resultaat stap 3'!O:O,MATCH($K372,'4c. Resultaat stap 3'!T:T,0))</f>
        <v>#N/A</v>
      </c>
      <c r="AF372" s="109" t="e">
        <f>INDEX('4c. Resultaat stap 3'!P:P,MATCH($K372,'4c. Resultaat stap 3'!T:T,0))</f>
        <v>#N/A</v>
      </c>
      <c r="AG372" s="109" t="e">
        <f>INDEX('4c. Resultaat stap 3'!Q:Q,MATCH($K372,'4c. Resultaat stap 3'!T:T,0))</f>
        <v>#N/A</v>
      </c>
      <c r="AH372" s="109">
        <f t="shared" si="22"/>
        <v>0</v>
      </c>
      <c r="AI372" s="109" t="str">
        <f t="shared" si="23"/>
        <v>Niet kritiek</v>
      </c>
      <c r="AJ372" s="109" t="s">
        <v>198</v>
      </c>
      <c r="AK372" s="109"/>
      <c r="AL372" s="109" t="s">
        <v>2250</v>
      </c>
      <c r="AM372" s="109"/>
      <c r="AN372" s="109"/>
    </row>
    <row r="373" spans="1:40" ht="105" x14ac:dyDescent="0.25">
      <c r="A373" s="109" t="s">
        <v>13</v>
      </c>
      <c r="B373" s="109" t="s">
        <v>2155</v>
      </c>
      <c r="C373" s="109" t="s">
        <v>54</v>
      </c>
      <c r="D373" s="109">
        <v>223</v>
      </c>
      <c r="E373" s="10" t="s">
        <v>676</v>
      </c>
      <c r="F373" s="10" t="s">
        <v>2259</v>
      </c>
      <c r="G373" s="79" t="s">
        <v>139</v>
      </c>
      <c r="H373" s="110" t="str">
        <f>INDEX('4a. Resultaat stap 1'!E:E,MATCH($J373,'4a. Resultaat stap 1'!I:I,0))</f>
        <v>Nee</v>
      </c>
      <c r="I373" s="110" t="e">
        <f>INDEX(Datavalidatie!$L$2:$L$28,MATCH(Table325[[#This Row],[CATEGORIE_DOMEIN_GROEP]],Datavalidatie!$K$2:$K$28,0))</f>
        <v>#N/A</v>
      </c>
      <c r="J373" s="110" t="str">
        <f t="shared" si="20"/>
        <v>Kernproces_Wonen, ruimtelijke ordening en omgeving_Gebiedsontwikkeling</v>
      </c>
      <c r="K373" s="110" t="str">
        <f t="shared" si="21"/>
        <v>Kernproces_Wonen, ruimtelijke ordening en omgeving_Gebiedsontwikkeling_Beheren van bijzondere plannen van aanleg (BPA's) / ruimtelijke uitvoeringsplannen</v>
      </c>
      <c r="L373" s="109" t="str">
        <f>INDEX('4b. Resultaat stap 2'!E:E,MATCH($J373,'4b. Resultaat stap 2'!R:R,0))</f>
        <v>Groot</v>
      </c>
      <c r="M373" s="109" t="str">
        <f>INDEX('4b. Resultaat stap 2'!$F:$F,MATCH(J373,'4b. Resultaat stap 2'!$R:$R,0))</f>
        <v>Directe impact op ruimtelijke ordening, met ernstige financiële gevolgen bij problemen.</v>
      </c>
      <c r="N373" s="109" t="str">
        <f>INDEX('4b. Resultaat stap 2'!G:G,MATCH($J373,'4b. Resultaat stap 2'!R:R,0))</f>
        <v>Groot</v>
      </c>
      <c r="O373" s="109" t="str">
        <f>INDEX('4b. Resultaat stap 2'!H:H,MATCH($J373,'4b. Resultaat stap 2'!R:R,0))</f>
        <v>De onbeschikbaarheid, lekkage of aanpassing van informatie heeft een ernstige impact op de reputatie van het lokaal bestuur. Dit zal enkele dagen een negatieve berichtgeving in de pers met zich meebrengen.</v>
      </c>
      <c r="P373" s="109" t="str">
        <f>INDEX('4b. Resultaat stap 2'!I:I,MATCH($J373,'4b. Resultaat stap 2'!R:R,0))</f>
        <v>Groot</v>
      </c>
      <c r="Q373" s="109" t="str">
        <f>INDEX('4b. Resultaat stap 2'!J:J,MATCH($J373,'4b. Resultaat stap 2'!R:R,0))</f>
        <v>De onbeschikbaarheid, lekkage of aanpassing van informatie kan leiden tot ernstige juridische gevolgen zoals boetes.</v>
      </c>
      <c r="R373" s="109" t="str">
        <f>INDEX('4b. Resultaat stap 2'!K:K,MATCH($J373,'4b. Resultaat stap 2'!R:R,0))</f>
        <v>Gemiddeld</v>
      </c>
      <c r="S373" s="109" t="str">
        <f>INDEX('4b. Resultaat stap 2'!L:L,MATCH($J373,'4b. Resultaat stap 2'!R:R,0))</f>
        <v>De onbeschikbaarheid, lekkage of aanpassing van informatie veroorzaakt een aanzienlijke verstoring van de dienstverlening. Het proces kan maximaal één week onbeschikbaar zijn zonder gevolgen voor de dienstverlening.</v>
      </c>
      <c r="T373" s="109" t="str">
        <f>INDEX('4b. Resultaat stap 2'!M:M,MATCH($J373,'4b. Resultaat stap 2'!R:R,0))</f>
        <v>Groot</v>
      </c>
      <c r="U373" s="109" t="str">
        <f>INDEX('4b. Resultaat stap 2'!N:N,MATCH($J373,'4b. Resultaat stap 2'!R:R,0))</f>
        <v>De onbeschikbaarheid of incorrectheid van informatie heeft ernstige impact op de gebiedsontwikkeling, met blijvende impact voor gebruikers en maximaal 75% van de gebruikers geïmpacteerd.</v>
      </c>
      <c r="V373" s="109" t="str">
        <f>INDEX('4b. Resultaat stap 2'!O:O,MATCH($J373,'4b. Resultaat stap 2'!R:R,0))</f>
        <v>Groot</v>
      </c>
      <c r="W373" s="109" t="e">
        <f>INDEX('4c. Resultaat stap 3'!G:G,MATCH($K373,'4c. Resultaat stap 3'!T:T,0))</f>
        <v>#N/A</v>
      </c>
      <c r="X373" s="109" t="e">
        <f>INDEX('4c. Resultaat stap 3'!H:H,MATCH($K373,'4c. Resultaat stap 3'!T:T,0))</f>
        <v>#N/A</v>
      </c>
      <c r="Y373" s="109" t="e">
        <f>INDEX('4c. Resultaat stap 3'!I:I,MATCH($K373,'4c. Resultaat stap 3'!T:T,0))</f>
        <v>#N/A</v>
      </c>
      <c r="Z373" s="109" t="e">
        <f>INDEX('4c. Resultaat stap 3'!J:J,MATCH($K373,'4c. Resultaat stap 3'!T:T,0))</f>
        <v>#N/A</v>
      </c>
      <c r="AA373" s="109" t="e">
        <f>INDEX('4c. Resultaat stap 3'!K:K,MATCH($K373,'4c. Resultaat stap 3'!T:T,0))</f>
        <v>#N/A</v>
      </c>
      <c r="AB373" s="109" t="e">
        <f>INDEX('4c. Resultaat stap 3'!L:L,MATCH($K373,'4c. Resultaat stap 3'!T:T,0))</f>
        <v>#N/A</v>
      </c>
      <c r="AC373" s="109" t="e">
        <f>INDEX('4c. Resultaat stap 3'!M:M,MATCH($K373,'4c. Resultaat stap 3'!T:T,0))</f>
        <v>#N/A</v>
      </c>
      <c r="AD373" s="109" t="e">
        <f>INDEX('4c. Resultaat stap 3'!N:N,MATCH($K373,'4c. Resultaat stap 3'!T:T,0))</f>
        <v>#N/A</v>
      </c>
      <c r="AE373" s="109" t="e">
        <f>INDEX('4c. Resultaat stap 3'!O:O,MATCH($K373,'4c. Resultaat stap 3'!T:T,0))</f>
        <v>#N/A</v>
      </c>
      <c r="AF373" s="109" t="e">
        <f>INDEX('4c. Resultaat stap 3'!P:P,MATCH($K373,'4c. Resultaat stap 3'!T:T,0))</f>
        <v>#N/A</v>
      </c>
      <c r="AG373" s="109" t="e">
        <f>INDEX('4c. Resultaat stap 3'!Q:Q,MATCH($K373,'4c. Resultaat stap 3'!T:T,0))</f>
        <v>#N/A</v>
      </c>
      <c r="AH373" s="109">
        <f t="shared" si="22"/>
        <v>0</v>
      </c>
      <c r="AI373" s="109" t="str">
        <f t="shared" si="23"/>
        <v>Niet kritiek</v>
      </c>
      <c r="AJ373" s="109" t="s">
        <v>198</v>
      </c>
      <c r="AK373" s="109"/>
      <c r="AL373" s="109" t="s">
        <v>2250</v>
      </c>
      <c r="AM373" s="109"/>
      <c r="AN373" s="109"/>
    </row>
    <row r="374" spans="1:40" ht="105" x14ac:dyDescent="0.25">
      <c r="A374" s="109" t="s">
        <v>13</v>
      </c>
      <c r="B374" s="109" t="s">
        <v>2155</v>
      </c>
      <c r="C374" s="109" t="s">
        <v>54</v>
      </c>
      <c r="D374" s="109">
        <v>224</v>
      </c>
      <c r="E374" s="10" t="s">
        <v>677</v>
      </c>
      <c r="F374" s="10" t="s">
        <v>2259</v>
      </c>
      <c r="G374" s="79" t="s">
        <v>139</v>
      </c>
      <c r="H374" s="110" t="str">
        <f>INDEX('4a. Resultaat stap 1'!E:E,MATCH($J374,'4a. Resultaat stap 1'!I:I,0))</f>
        <v>Nee</v>
      </c>
      <c r="I374" s="110" t="e">
        <f>INDEX(Datavalidatie!$L$2:$L$28,MATCH(Table325[[#This Row],[CATEGORIE_DOMEIN_GROEP]],Datavalidatie!$K$2:$K$28,0))</f>
        <v>#N/A</v>
      </c>
      <c r="J374" s="110" t="str">
        <f t="shared" si="20"/>
        <v>Kernproces_Wonen, ruimtelijke ordening en omgeving_Gebiedsontwikkeling</v>
      </c>
      <c r="K374" s="110" t="str">
        <f t="shared" si="21"/>
        <v>Kernproces_Wonen, ruimtelijke ordening en omgeving_Gebiedsontwikkeling_Coördineren van gemeentevernieuwing (aanleg marktplein, publieke ruimte,...)</v>
      </c>
      <c r="L374" s="109" t="str">
        <f>INDEX('4b. Resultaat stap 2'!E:E,MATCH($J374,'4b. Resultaat stap 2'!R:R,0))</f>
        <v>Groot</v>
      </c>
      <c r="M374" s="109" t="str">
        <f>INDEX('4b. Resultaat stap 2'!$F:$F,MATCH(J374,'4b. Resultaat stap 2'!$R:$R,0))</f>
        <v>Directe impact op ruimtelijke ordening, met ernstige financiële gevolgen bij problemen.</v>
      </c>
      <c r="N374" s="109" t="str">
        <f>INDEX('4b. Resultaat stap 2'!G:G,MATCH($J374,'4b. Resultaat stap 2'!R:R,0))</f>
        <v>Groot</v>
      </c>
      <c r="O374" s="109" t="str">
        <f>INDEX('4b. Resultaat stap 2'!H:H,MATCH($J374,'4b. Resultaat stap 2'!R:R,0))</f>
        <v>De onbeschikbaarheid, lekkage of aanpassing van informatie heeft een ernstige impact op de reputatie van het lokaal bestuur. Dit zal enkele dagen een negatieve berichtgeving in de pers met zich meebrengen.</v>
      </c>
      <c r="P374" s="109" t="str">
        <f>INDEX('4b. Resultaat stap 2'!I:I,MATCH($J374,'4b. Resultaat stap 2'!R:R,0))</f>
        <v>Groot</v>
      </c>
      <c r="Q374" s="109" t="str">
        <f>INDEX('4b. Resultaat stap 2'!J:J,MATCH($J374,'4b. Resultaat stap 2'!R:R,0))</f>
        <v>De onbeschikbaarheid, lekkage of aanpassing van informatie kan leiden tot ernstige juridische gevolgen zoals boetes.</v>
      </c>
      <c r="R374" s="109" t="str">
        <f>INDEX('4b. Resultaat stap 2'!K:K,MATCH($J374,'4b. Resultaat stap 2'!R:R,0))</f>
        <v>Gemiddeld</v>
      </c>
      <c r="S374" s="109" t="str">
        <f>INDEX('4b. Resultaat stap 2'!L:L,MATCH($J374,'4b. Resultaat stap 2'!R:R,0))</f>
        <v>De onbeschikbaarheid, lekkage of aanpassing van informatie veroorzaakt een aanzienlijke verstoring van de dienstverlening. Het proces kan maximaal één week onbeschikbaar zijn zonder gevolgen voor de dienstverlening.</v>
      </c>
      <c r="T374" s="109" t="str">
        <f>INDEX('4b. Resultaat stap 2'!M:M,MATCH($J374,'4b. Resultaat stap 2'!R:R,0))</f>
        <v>Groot</v>
      </c>
      <c r="U374" s="109" t="str">
        <f>INDEX('4b. Resultaat stap 2'!N:N,MATCH($J374,'4b. Resultaat stap 2'!R:R,0))</f>
        <v>De onbeschikbaarheid of incorrectheid van informatie heeft ernstige impact op de gebiedsontwikkeling, met blijvende impact voor gebruikers en maximaal 75% van de gebruikers geïmpacteerd.</v>
      </c>
      <c r="V374" s="109" t="str">
        <f>INDEX('4b. Resultaat stap 2'!O:O,MATCH($J374,'4b. Resultaat stap 2'!R:R,0))</f>
        <v>Groot</v>
      </c>
      <c r="W374" s="109" t="e">
        <f>INDEX('4c. Resultaat stap 3'!G:G,MATCH($K374,'4c. Resultaat stap 3'!T:T,0))</f>
        <v>#N/A</v>
      </c>
      <c r="X374" s="109" t="e">
        <f>INDEX('4c. Resultaat stap 3'!H:H,MATCH($K374,'4c. Resultaat stap 3'!T:T,0))</f>
        <v>#N/A</v>
      </c>
      <c r="Y374" s="109" t="e">
        <f>INDEX('4c. Resultaat stap 3'!I:I,MATCH($K374,'4c. Resultaat stap 3'!T:T,0))</f>
        <v>#N/A</v>
      </c>
      <c r="Z374" s="109" t="e">
        <f>INDEX('4c. Resultaat stap 3'!J:J,MATCH($K374,'4c. Resultaat stap 3'!T:T,0))</f>
        <v>#N/A</v>
      </c>
      <c r="AA374" s="109" t="e">
        <f>INDEX('4c. Resultaat stap 3'!K:K,MATCH($K374,'4c. Resultaat stap 3'!T:T,0))</f>
        <v>#N/A</v>
      </c>
      <c r="AB374" s="109" t="e">
        <f>INDEX('4c. Resultaat stap 3'!L:L,MATCH($K374,'4c. Resultaat stap 3'!T:T,0))</f>
        <v>#N/A</v>
      </c>
      <c r="AC374" s="109" t="e">
        <f>INDEX('4c. Resultaat stap 3'!M:M,MATCH($K374,'4c. Resultaat stap 3'!T:T,0))</f>
        <v>#N/A</v>
      </c>
      <c r="AD374" s="109" t="e">
        <f>INDEX('4c. Resultaat stap 3'!N:N,MATCH($K374,'4c. Resultaat stap 3'!T:T,0))</f>
        <v>#N/A</v>
      </c>
      <c r="AE374" s="109" t="e">
        <f>INDEX('4c. Resultaat stap 3'!O:O,MATCH($K374,'4c. Resultaat stap 3'!T:T,0))</f>
        <v>#N/A</v>
      </c>
      <c r="AF374" s="109" t="e">
        <f>INDEX('4c. Resultaat stap 3'!P:P,MATCH($K374,'4c. Resultaat stap 3'!T:T,0))</f>
        <v>#N/A</v>
      </c>
      <c r="AG374" s="109" t="e">
        <f>INDEX('4c. Resultaat stap 3'!Q:Q,MATCH($K374,'4c. Resultaat stap 3'!T:T,0))</f>
        <v>#N/A</v>
      </c>
      <c r="AH374" s="109">
        <f t="shared" si="22"/>
        <v>0</v>
      </c>
      <c r="AI374" s="109" t="str">
        <f t="shared" si="23"/>
        <v>Niet kritiek</v>
      </c>
      <c r="AJ374" s="109" t="s">
        <v>198</v>
      </c>
      <c r="AK374" s="109"/>
      <c r="AL374" s="109" t="s">
        <v>2250</v>
      </c>
      <c r="AM374" s="109"/>
      <c r="AN374" s="109"/>
    </row>
    <row r="375" spans="1:40" ht="105" x14ac:dyDescent="0.25">
      <c r="A375" s="109" t="s">
        <v>13</v>
      </c>
      <c r="B375" s="109" t="s">
        <v>2155</v>
      </c>
      <c r="C375" s="109" t="s">
        <v>54</v>
      </c>
      <c r="D375" s="109">
        <v>230</v>
      </c>
      <c r="E375" s="10" t="s">
        <v>678</v>
      </c>
      <c r="F375" s="10" t="s">
        <v>2259</v>
      </c>
      <c r="G375" s="79" t="s">
        <v>139</v>
      </c>
      <c r="H375" s="110" t="str">
        <f>INDEX('4a. Resultaat stap 1'!E:E,MATCH($J375,'4a. Resultaat stap 1'!I:I,0))</f>
        <v>Nee</v>
      </c>
      <c r="I375" s="110" t="e">
        <f>INDEX(Datavalidatie!$L$2:$L$28,MATCH(Table325[[#This Row],[CATEGORIE_DOMEIN_GROEP]],Datavalidatie!$K$2:$K$28,0))</f>
        <v>#N/A</v>
      </c>
      <c r="J375" s="110" t="str">
        <f t="shared" si="20"/>
        <v>Kernproces_Wonen, ruimtelijke ordening en omgeving_Gebiedsontwikkeling</v>
      </c>
      <c r="K375" s="110" t="str">
        <f t="shared" si="21"/>
        <v>Kernproces_Wonen, ruimtelijke ordening en omgeving_Gebiedsontwikkeling_Beheren van omgevingsvergunningen</v>
      </c>
      <c r="L375" s="109" t="str">
        <f>INDEX('4b. Resultaat stap 2'!E:E,MATCH($J375,'4b. Resultaat stap 2'!R:R,0))</f>
        <v>Groot</v>
      </c>
      <c r="M375" s="109" t="str">
        <f>INDEX('4b. Resultaat stap 2'!$F:$F,MATCH(J375,'4b. Resultaat stap 2'!$R:$R,0))</f>
        <v>Directe impact op ruimtelijke ordening, met ernstige financiële gevolgen bij problemen.</v>
      </c>
      <c r="N375" s="109" t="str">
        <f>INDEX('4b. Resultaat stap 2'!G:G,MATCH($J375,'4b. Resultaat stap 2'!R:R,0))</f>
        <v>Groot</v>
      </c>
      <c r="O375" s="109" t="str">
        <f>INDEX('4b. Resultaat stap 2'!H:H,MATCH($J375,'4b. Resultaat stap 2'!R:R,0))</f>
        <v>De onbeschikbaarheid, lekkage of aanpassing van informatie heeft een ernstige impact op de reputatie van het lokaal bestuur. Dit zal enkele dagen een negatieve berichtgeving in de pers met zich meebrengen.</v>
      </c>
      <c r="P375" s="109" t="str">
        <f>INDEX('4b. Resultaat stap 2'!I:I,MATCH($J375,'4b. Resultaat stap 2'!R:R,0))</f>
        <v>Groot</v>
      </c>
      <c r="Q375" s="109" t="str">
        <f>INDEX('4b. Resultaat stap 2'!J:J,MATCH($J375,'4b. Resultaat stap 2'!R:R,0))</f>
        <v>De onbeschikbaarheid, lekkage of aanpassing van informatie kan leiden tot ernstige juridische gevolgen zoals boetes.</v>
      </c>
      <c r="R375" s="109" t="str">
        <f>INDEX('4b. Resultaat stap 2'!K:K,MATCH($J375,'4b. Resultaat stap 2'!R:R,0))</f>
        <v>Gemiddeld</v>
      </c>
      <c r="S375" s="109" t="str">
        <f>INDEX('4b. Resultaat stap 2'!L:L,MATCH($J375,'4b. Resultaat stap 2'!R:R,0))</f>
        <v>De onbeschikbaarheid, lekkage of aanpassing van informatie veroorzaakt een aanzienlijke verstoring van de dienstverlening. Het proces kan maximaal één week onbeschikbaar zijn zonder gevolgen voor de dienstverlening.</v>
      </c>
      <c r="T375" s="109" t="str">
        <f>INDEX('4b. Resultaat stap 2'!M:M,MATCH($J375,'4b. Resultaat stap 2'!R:R,0))</f>
        <v>Groot</v>
      </c>
      <c r="U375" s="109" t="str">
        <f>INDEX('4b. Resultaat stap 2'!N:N,MATCH($J375,'4b. Resultaat stap 2'!R:R,0))</f>
        <v>De onbeschikbaarheid of incorrectheid van informatie heeft ernstige impact op de gebiedsontwikkeling, met blijvende impact voor gebruikers en maximaal 75% van de gebruikers geïmpacteerd.</v>
      </c>
      <c r="V375" s="109" t="str">
        <f>INDEX('4b. Resultaat stap 2'!O:O,MATCH($J375,'4b. Resultaat stap 2'!R:R,0))</f>
        <v>Groot</v>
      </c>
      <c r="W375" s="109" t="e">
        <f>INDEX('4c. Resultaat stap 3'!G:G,MATCH($K375,'4c. Resultaat stap 3'!T:T,0))</f>
        <v>#N/A</v>
      </c>
      <c r="X375" s="109" t="e">
        <f>INDEX('4c. Resultaat stap 3'!H:H,MATCH($K375,'4c. Resultaat stap 3'!T:T,0))</f>
        <v>#N/A</v>
      </c>
      <c r="Y375" s="109" t="e">
        <f>INDEX('4c. Resultaat stap 3'!I:I,MATCH($K375,'4c. Resultaat stap 3'!T:T,0))</f>
        <v>#N/A</v>
      </c>
      <c r="Z375" s="109" t="e">
        <f>INDEX('4c. Resultaat stap 3'!J:J,MATCH($K375,'4c. Resultaat stap 3'!T:T,0))</f>
        <v>#N/A</v>
      </c>
      <c r="AA375" s="109" t="e">
        <f>INDEX('4c. Resultaat stap 3'!K:K,MATCH($K375,'4c. Resultaat stap 3'!T:T,0))</f>
        <v>#N/A</v>
      </c>
      <c r="AB375" s="109" t="e">
        <f>INDEX('4c. Resultaat stap 3'!L:L,MATCH($K375,'4c. Resultaat stap 3'!T:T,0))</f>
        <v>#N/A</v>
      </c>
      <c r="AC375" s="109" t="e">
        <f>INDEX('4c. Resultaat stap 3'!M:M,MATCH($K375,'4c. Resultaat stap 3'!T:T,0))</f>
        <v>#N/A</v>
      </c>
      <c r="AD375" s="109" t="e">
        <f>INDEX('4c. Resultaat stap 3'!N:N,MATCH($K375,'4c. Resultaat stap 3'!T:T,0))</f>
        <v>#N/A</v>
      </c>
      <c r="AE375" s="109" t="e">
        <f>INDEX('4c. Resultaat stap 3'!O:O,MATCH($K375,'4c. Resultaat stap 3'!T:T,0))</f>
        <v>#N/A</v>
      </c>
      <c r="AF375" s="109" t="e">
        <f>INDEX('4c. Resultaat stap 3'!P:P,MATCH($K375,'4c. Resultaat stap 3'!T:T,0))</f>
        <v>#N/A</v>
      </c>
      <c r="AG375" s="109" t="e">
        <f>INDEX('4c. Resultaat stap 3'!Q:Q,MATCH($K375,'4c. Resultaat stap 3'!T:T,0))</f>
        <v>#N/A</v>
      </c>
      <c r="AH375" s="109">
        <f t="shared" si="22"/>
        <v>0</v>
      </c>
      <c r="AI375" s="109" t="str">
        <f t="shared" si="23"/>
        <v>Niet kritiek</v>
      </c>
      <c r="AJ375" s="109" t="s">
        <v>2583</v>
      </c>
      <c r="AK375" s="109"/>
      <c r="AL375" s="109" t="s">
        <v>2250</v>
      </c>
      <c r="AM375" s="109"/>
      <c r="AN375" s="109"/>
    </row>
    <row r="376" spans="1:40" ht="105" x14ac:dyDescent="0.25">
      <c r="A376" s="109" t="s">
        <v>13</v>
      </c>
      <c r="B376" s="109" t="s">
        <v>2155</v>
      </c>
      <c r="C376" s="109" t="s">
        <v>54</v>
      </c>
      <c r="D376" s="109">
        <v>231</v>
      </c>
      <c r="E376" s="10" t="s">
        <v>679</v>
      </c>
      <c r="F376" s="10" t="s">
        <v>2259</v>
      </c>
      <c r="G376" s="79" t="s">
        <v>139</v>
      </c>
      <c r="H376" s="110" t="str">
        <f>INDEX('4a. Resultaat stap 1'!E:E,MATCH($J376,'4a. Resultaat stap 1'!I:I,0))</f>
        <v>Nee</v>
      </c>
      <c r="I376" s="110" t="e">
        <f>INDEX(Datavalidatie!$L$2:$L$28,MATCH(Table325[[#This Row],[CATEGORIE_DOMEIN_GROEP]],Datavalidatie!$K$2:$K$28,0))</f>
        <v>#N/A</v>
      </c>
      <c r="J376" s="110" t="str">
        <f t="shared" si="20"/>
        <v>Kernproces_Wonen, ruimtelijke ordening en omgeving_Gebiedsontwikkeling</v>
      </c>
      <c r="K376" s="110" t="str">
        <f t="shared" si="21"/>
        <v>Kernproces_Wonen, ruimtelijke ordening en omgeving_Gebiedsontwikkeling_Handhaven van omgevingsbeleid (omgevingsvergunningen, milieu,...)</v>
      </c>
      <c r="L376" s="109" t="str">
        <f>INDEX('4b. Resultaat stap 2'!E:E,MATCH($J376,'4b. Resultaat stap 2'!R:R,0))</f>
        <v>Groot</v>
      </c>
      <c r="M376" s="109" t="str">
        <f>INDEX('4b. Resultaat stap 2'!$F:$F,MATCH(J376,'4b. Resultaat stap 2'!$R:$R,0))</f>
        <v>Directe impact op ruimtelijke ordening, met ernstige financiële gevolgen bij problemen.</v>
      </c>
      <c r="N376" s="109" t="str">
        <f>INDEX('4b. Resultaat stap 2'!G:G,MATCH($J376,'4b. Resultaat stap 2'!R:R,0))</f>
        <v>Groot</v>
      </c>
      <c r="O376" s="109" t="str">
        <f>INDEX('4b. Resultaat stap 2'!H:H,MATCH($J376,'4b. Resultaat stap 2'!R:R,0))</f>
        <v>De onbeschikbaarheid, lekkage of aanpassing van informatie heeft een ernstige impact op de reputatie van het lokaal bestuur. Dit zal enkele dagen een negatieve berichtgeving in de pers met zich meebrengen.</v>
      </c>
      <c r="P376" s="109" t="str">
        <f>INDEX('4b. Resultaat stap 2'!I:I,MATCH($J376,'4b. Resultaat stap 2'!R:R,0))</f>
        <v>Groot</v>
      </c>
      <c r="Q376" s="109" t="str">
        <f>INDEX('4b. Resultaat stap 2'!J:J,MATCH($J376,'4b. Resultaat stap 2'!R:R,0))</f>
        <v>De onbeschikbaarheid, lekkage of aanpassing van informatie kan leiden tot ernstige juridische gevolgen zoals boetes.</v>
      </c>
      <c r="R376" s="109" t="str">
        <f>INDEX('4b. Resultaat stap 2'!K:K,MATCH($J376,'4b. Resultaat stap 2'!R:R,0))</f>
        <v>Gemiddeld</v>
      </c>
      <c r="S376" s="109" t="str">
        <f>INDEX('4b. Resultaat stap 2'!L:L,MATCH($J376,'4b. Resultaat stap 2'!R:R,0))</f>
        <v>De onbeschikbaarheid, lekkage of aanpassing van informatie veroorzaakt een aanzienlijke verstoring van de dienstverlening. Het proces kan maximaal één week onbeschikbaar zijn zonder gevolgen voor de dienstverlening.</v>
      </c>
      <c r="T376" s="109" t="str">
        <f>INDEX('4b. Resultaat stap 2'!M:M,MATCH($J376,'4b. Resultaat stap 2'!R:R,0))</f>
        <v>Groot</v>
      </c>
      <c r="U376" s="109" t="str">
        <f>INDEX('4b. Resultaat stap 2'!N:N,MATCH($J376,'4b. Resultaat stap 2'!R:R,0))</f>
        <v>De onbeschikbaarheid of incorrectheid van informatie heeft ernstige impact op de gebiedsontwikkeling, met blijvende impact voor gebruikers en maximaal 75% van de gebruikers geïmpacteerd.</v>
      </c>
      <c r="V376" s="109" t="str">
        <f>INDEX('4b. Resultaat stap 2'!O:O,MATCH($J376,'4b. Resultaat stap 2'!R:R,0))</f>
        <v>Groot</v>
      </c>
      <c r="W376" s="109" t="e">
        <f>INDEX('4c. Resultaat stap 3'!G:G,MATCH($K376,'4c. Resultaat stap 3'!T:T,0))</f>
        <v>#N/A</v>
      </c>
      <c r="X376" s="109" t="e">
        <f>INDEX('4c. Resultaat stap 3'!H:H,MATCH($K376,'4c. Resultaat stap 3'!T:T,0))</f>
        <v>#N/A</v>
      </c>
      <c r="Y376" s="109" t="e">
        <f>INDEX('4c. Resultaat stap 3'!I:I,MATCH($K376,'4c. Resultaat stap 3'!T:T,0))</f>
        <v>#N/A</v>
      </c>
      <c r="Z376" s="109" t="e">
        <f>INDEX('4c. Resultaat stap 3'!J:J,MATCH($K376,'4c. Resultaat stap 3'!T:T,0))</f>
        <v>#N/A</v>
      </c>
      <c r="AA376" s="109" t="e">
        <f>INDEX('4c. Resultaat stap 3'!K:K,MATCH($K376,'4c. Resultaat stap 3'!T:T,0))</f>
        <v>#N/A</v>
      </c>
      <c r="AB376" s="109" t="e">
        <f>INDEX('4c. Resultaat stap 3'!L:L,MATCH($K376,'4c. Resultaat stap 3'!T:T,0))</f>
        <v>#N/A</v>
      </c>
      <c r="AC376" s="109" t="e">
        <f>INDEX('4c. Resultaat stap 3'!M:M,MATCH($K376,'4c. Resultaat stap 3'!T:T,0))</f>
        <v>#N/A</v>
      </c>
      <c r="AD376" s="109" t="e">
        <f>INDEX('4c. Resultaat stap 3'!N:N,MATCH($K376,'4c. Resultaat stap 3'!T:T,0))</f>
        <v>#N/A</v>
      </c>
      <c r="AE376" s="109" t="e">
        <f>INDEX('4c. Resultaat stap 3'!O:O,MATCH($K376,'4c. Resultaat stap 3'!T:T,0))</f>
        <v>#N/A</v>
      </c>
      <c r="AF376" s="109" t="e">
        <f>INDEX('4c. Resultaat stap 3'!P:P,MATCH($K376,'4c. Resultaat stap 3'!T:T,0))</f>
        <v>#N/A</v>
      </c>
      <c r="AG376" s="109" t="e">
        <f>INDEX('4c. Resultaat stap 3'!Q:Q,MATCH($K376,'4c. Resultaat stap 3'!T:T,0))</f>
        <v>#N/A</v>
      </c>
      <c r="AH376" s="109">
        <f t="shared" si="22"/>
        <v>0</v>
      </c>
      <c r="AI376" s="109" t="str">
        <f t="shared" si="23"/>
        <v>Niet kritiek</v>
      </c>
      <c r="AJ376" s="109" t="s">
        <v>198</v>
      </c>
      <c r="AK376" s="109"/>
      <c r="AL376" s="109" t="s">
        <v>2250</v>
      </c>
      <c r="AM376" s="109"/>
      <c r="AN376" s="109"/>
    </row>
    <row r="377" spans="1:40" ht="105" x14ac:dyDescent="0.25">
      <c r="A377" s="109" t="s">
        <v>13</v>
      </c>
      <c r="B377" s="109" t="s">
        <v>2155</v>
      </c>
      <c r="C377" s="109" t="s">
        <v>54</v>
      </c>
      <c r="D377" s="109">
        <v>239</v>
      </c>
      <c r="E377" s="10" t="s">
        <v>561</v>
      </c>
      <c r="F377" s="10" t="s">
        <v>2259</v>
      </c>
      <c r="G377" s="79" t="s">
        <v>140</v>
      </c>
      <c r="H377" s="110" t="str">
        <f>INDEX('4a. Resultaat stap 1'!E:E,MATCH($J377,'4a. Resultaat stap 1'!I:I,0))</f>
        <v>Nee</v>
      </c>
      <c r="I377" s="110" t="e">
        <f>INDEX(Datavalidatie!$L$2:$L$28,MATCH(Table325[[#This Row],[CATEGORIE_DOMEIN_GROEP]],Datavalidatie!$K$2:$K$28,0))</f>
        <v>#N/A</v>
      </c>
      <c r="J377" s="110" t="str">
        <f t="shared" si="20"/>
        <v>Kernproces_Wonen, ruimtelijke ordening en omgeving_Gebiedsontwikkeling</v>
      </c>
      <c r="K377" s="110" t="str">
        <f t="shared" si="21"/>
        <v>Kernproces_Wonen, ruimtelijke ordening en omgeving_Gebiedsontwikkeling_Beheren en onderhouden van informatiestroom</v>
      </c>
      <c r="L377" s="109" t="str">
        <f>INDEX('4b. Resultaat stap 2'!E:E,MATCH($J377,'4b. Resultaat stap 2'!R:R,0))</f>
        <v>Groot</v>
      </c>
      <c r="M377" s="109" t="str">
        <f>INDEX('4b. Resultaat stap 2'!$F:$F,MATCH(J377,'4b. Resultaat stap 2'!$R:$R,0))</f>
        <v>Directe impact op ruimtelijke ordening, met ernstige financiële gevolgen bij problemen.</v>
      </c>
      <c r="N377" s="109" t="str">
        <f>INDEX('4b. Resultaat stap 2'!G:G,MATCH($J377,'4b. Resultaat stap 2'!R:R,0))</f>
        <v>Groot</v>
      </c>
      <c r="O377" s="109" t="str">
        <f>INDEX('4b. Resultaat stap 2'!H:H,MATCH($J377,'4b. Resultaat stap 2'!R:R,0))</f>
        <v>De onbeschikbaarheid, lekkage of aanpassing van informatie heeft een ernstige impact op de reputatie van het lokaal bestuur. Dit zal enkele dagen een negatieve berichtgeving in de pers met zich meebrengen.</v>
      </c>
      <c r="P377" s="109" t="str">
        <f>INDEX('4b. Resultaat stap 2'!I:I,MATCH($J377,'4b. Resultaat stap 2'!R:R,0))</f>
        <v>Groot</v>
      </c>
      <c r="Q377" s="109" t="str">
        <f>INDEX('4b. Resultaat stap 2'!J:J,MATCH($J377,'4b. Resultaat stap 2'!R:R,0))</f>
        <v>De onbeschikbaarheid, lekkage of aanpassing van informatie kan leiden tot ernstige juridische gevolgen zoals boetes.</v>
      </c>
      <c r="R377" s="109" t="str">
        <f>INDEX('4b. Resultaat stap 2'!K:K,MATCH($J377,'4b. Resultaat stap 2'!R:R,0))</f>
        <v>Gemiddeld</v>
      </c>
      <c r="S377" s="109" t="str">
        <f>INDEX('4b. Resultaat stap 2'!L:L,MATCH($J377,'4b. Resultaat stap 2'!R:R,0))</f>
        <v>De onbeschikbaarheid, lekkage of aanpassing van informatie veroorzaakt een aanzienlijke verstoring van de dienstverlening. Het proces kan maximaal één week onbeschikbaar zijn zonder gevolgen voor de dienstverlening.</v>
      </c>
      <c r="T377" s="109" t="str">
        <f>INDEX('4b. Resultaat stap 2'!M:M,MATCH($J377,'4b. Resultaat stap 2'!R:R,0))</f>
        <v>Groot</v>
      </c>
      <c r="U377" s="109" t="str">
        <f>INDEX('4b. Resultaat stap 2'!N:N,MATCH($J377,'4b. Resultaat stap 2'!R:R,0))</f>
        <v>De onbeschikbaarheid of incorrectheid van informatie heeft ernstige impact op de gebiedsontwikkeling, met blijvende impact voor gebruikers en maximaal 75% van de gebruikers geïmpacteerd.</v>
      </c>
      <c r="V377" s="109" t="str">
        <f>INDEX('4b. Resultaat stap 2'!O:O,MATCH($J377,'4b. Resultaat stap 2'!R:R,0))</f>
        <v>Groot</v>
      </c>
      <c r="W377" s="109" t="e">
        <f>INDEX('4c. Resultaat stap 3'!G:G,MATCH($K377,'4c. Resultaat stap 3'!T:T,0))</f>
        <v>#N/A</v>
      </c>
      <c r="X377" s="109" t="e">
        <f>INDEX('4c. Resultaat stap 3'!H:H,MATCH($K377,'4c. Resultaat stap 3'!T:T,0))</f>
        <v>#N/A</v>
      </c>
      <c r="Y377" s="109" t="e">
        <f>INDEX('4c. Resultaat stap 3'!I:I,MATCH($K377,'4c. Resultaat stap 3'!T:T,0))</f>
        <v>#N/A</v>
      </c>
      <c r="Z377" s="109" t="e">
        <f>INDEX('4c. Resultaat stap 3'!J:J,MATCH($K377,'4c. Resultaat stap 3'!T:T,0))</f>
        <v>#N/A</v>
      </c>
      <c r="AA377" s="109" t="e">
        <f>INDEX('4c. Resultaat stap 3'!K:K,MATCH($K377,'4c. Resultaat stap 3'!T:T,0))</f>
        <v>#N/A</v>
      </c>
      <c r="AB377" s="109" t="e">
        <f>INDEX('4c. Resultaat stap 3'!L:L,MATCH($K377,'4c. Resultaat stap 3'!T:T,0))</f>
        <v>#N/A</v>
      </c>
      <c r="AC377" s="109" t="e">
        <f>INDEX('4c. Resultaat stap 3'!M:M,MATCH($K377,'4c. Resultaat stap 3'!T:T,0))</f>
        <v>#N/A</v>
      </c>
      <c r="AD377" s="109" t="e">
        <f>INDEX('4c. Resultaat stap 3'!N:N,MATCH($K377,'4c. Resultaat stap 3'!T:T,0))</f>
        <v>#N/A</v>
      </c>
      <c r="AE377" s="109" t="e">
        <f>INDEX('4c. Resultaat stap 3'!O:O,MATCH($K377,'4c. Resultaat stap 3'!T:T,0))</f>
        <v>#N/A</v>
      </c>
      <c r="AF377" s="109" t="e">
        <f>INDEX('4c. Resultaat stap 3'!P:P,MATCH($K377,'4c. Resultaat stap 3'!T:T,0))</f>
        <v>#N/A</v>
      </c>
      <c r="AG377" s="109" t="e">
        <f>INDEX('4c. Resultaat stap 3'!Q:Q,MATCH($K377,'4c. Resultaat stap 3'!T:T,0))</f>
        <v>#N/A</v>
      </c>
      <c r="AH377" s="109">
        <f t="shared" si="22"/>
        <v>0</v>
      </c>
      <c r="AI377" s="109" t="str">
        <f t="shared" si="23"/>
        <v>Niet kritiek</v>
      </c>
      <c r="AJ377" s="109" t="s">
        <v>198</v>
      </c>
      <c r="AK377" s="109"/>
      <c r="AL377" s="109" t="s">
        <v>2250</v>
      </c>
      <c r="AM377" s="109"/>
      <c r="AN377" s="109"/>
    </row>
    <row r="378" spans="1:40" ht="105" x14ac:dyDescent="0.25">
      <c r="A378" s="109" t="s">
        <v>13</v>
      </c>
      <c r="B378" s="109" t="s">
        <v>2155</v>
      </c>
      <c r="C378" s="109" t="s">
        <v>54</v>
      </c>
      <c r="D378" s="109">
        <v>243</v>
      </c>
      <c r="E378" s="10" t="s">
        <v>680</v>
      </c>
      <c r="F378" s="10" t="s">
        <v>2259</v>
      </c>
      <c r="G378" s="79" t="s">
        <v>140</v>
      </c>
      <c r="H378" s="110" t="str">
        <f>INDEX('4a. Resultaat stap 1'!E:E,MATCH($J378,'4a. Resultaat stap 1'!I:I,0))</f>
        <v>Nee</v>
      </c>
      <c r="I378" s="110" t="e">
        <f>INDEX(Datavalidatie!$L$2:$L$28,MATCH(Table325[[#This Row],[CATEGORIE_DOMEIN_GROEP]],Datavalidatie!$K$2:$K$28,0))</f>
        <v>#N/A</v>
      </c>
      <c r="J378" s="110" t="str">
        <f t="shared" si="20"/>
        <v>Kernproces_Wonen, ruimtelijke ordening en omgeving_Gebiedsontwikkeling</v>
      </c>
      <c r="K378" s="110" t="str">
        <f t="shared" si="21"/>
        <v>Kernproces_Wonen, ruimtelijke ordening en omgeving_Gebiedsontwikkeling_Behandelen van vergunningsaanvragen in kader van omgeving</v>
      </c>
      <c r="L378" s="109" t="str">
        <f>INDEX('4b. Resultaat stap 2'!E:E,MATCH($J378,'4b. Resultaat stap 2'!R:R,0))</f>
        <v>Groot</v>
      </c>
      <c r="M378" s="109" t="str">
        <f>INDEX('4b. Resultaat stap 2'!$F:$F,MATCH(J378,'4b. Resultaat stap 2'!$R:$R,0))</f>
        <v>Directe impact op ruimtelijke ordening, met ernstige financiële gevolgen bij problemen.</v>
      </c>
      <c r="N378" s="109" t="str">
        <f>INDEX('4b. Resultaat stap 2'!G:G,MATCH($J378,'4b. Resultaat stap 2'!R:R,0))</f>
        <v>Groot</v>
      </c>
      <c r="O378" s="109" t="str">
        <f>INDEX('4b. Resultaat stap 2'!H:H,MATCH($J378,'4b. Resultaat stap 2'!R:R,0))</f>
        <v>De onbeschikbaarheid, lekkage of aanpassing van informatie heeft een ernstige impact op de reputatie van het lokaal bestuur. Dit zal enkele dagen een negatieve berichtgeving in de pers met zich meebrengen.</v>
      </c>
      <c r="P378" s="109" t="str">
        <f>INDEX('4b. Resultaat stap 2'!I:I,MATCH($J378,'4b. Resultaat stap 2'!R:R,0))</f>
        <v>Groot</v>
      </c>
      <c r="Q378" s="109" t="str">
        <f>INDEX('4b. Resultaat stap 2'!J:J,MATCH($J378,'4b. Resultaat stap 2'!R:R,0))</f>
        <v>De onbeschikbaarheid, lekkage of aanpassing van informatie kan leiden tot ernstige juridische gevolgen zoals boetes.</v>
      </c>
      <c r="R378" s="109" t="str">
        <f>INDEX('4b. Resultaat stap 2'!K:K,MATCH($J378,'4b. Resultaat stap 2'!R:R,0))</f>
        <v>Gemiddeld</v>
      </c>
      <c r="S378" s="109" t="str">
        <f>INDEX('4b. Resultaat stap 2'!L:L,MATCH($J378,'4b. Resultaat stap 2'!R:R,0))</f>
        <v>De onbeschikbaarheid, lekkage of aanpassing van informatie veroorzaakt een aanzienlijke verstoring van de dienstverlening. Het proces kan maximaal één week onbeschikbaar zijn zonder gevolgen voor de dienstverlening.</v>
      </c>
      <c r="T378" s="109" t="str">
        <f>INDEX('4b. Resultaat stap 2'!M:M,MATCH($J378,'4b. Resultaat stap 2'!R:R,0))</f>
        <v>Groot</v>
      </c>
      <c r="U378" s="109" t="str">
        <f>INDEX('4b. Resultaat stap 2'!N:N,MATCH($J378,'4b. Resultaat stap 2'!R:R,0))</f>
        <v>De onbeschikbaarheid of incorrectheid van informatie heeft ernstige impact op de gebiedsontwikkeling, met blijvende impact voor gebruikers en maximaal 75% van de gebruikers geïmpacteerd.</v>
      </c>
      <c r="V378" s="109" t="str">
        <f>INDEX('4b. Resultaat stap 2'!O:O,MATCH($J378,'4b. Resultaat stap 2'!R:R,0))</f>
        <v>Groot</v>
      </c>
      <c r="W378" s="109" t="e">
        <f>INDEX('4c. Resultaat stap 3'!G:G,MATCH($K378,'4c. Resultaat stap 3'!T:T,0))</f>
        <v>#N/A</v>
      </c>
      <c r="X378" s="109" t="e">
        <f>INDEX('4c. Resultaat stap 3'!H:H,MATCH($K378,'4c. Resultaat stap 3'!T:T,0))</f>
        <v>#N/A</v>
      </c>
      <c r="Y378" s="109" t="e">
        <f>INDEX('4c. Resultaat stap 3'!I:I,MATCH($K378,'4c. Resultaat stap 3'!T:T,0))</f>
        <v>#N/A</v>
      </c>
      <c r="Z378" s="109" t="e">
        <f>INDEX('4c. Resultaat stap 3'!J:J,MATCH($K378,'4c. Resultaat stap 3'!T:T,0))</f>
        <v>#N/A</v>
      </c>
      <c r="AA378" s="109" t="e">
        <f>INDEX('4c. Resultaat stap 3'!K:K,MATCH($K378,'4c. Resultaat stap 3'!T:T,0))</f>
        <v>#N/A</v>
      </c>
      <c r="AB378" s="109" t="e">
        <f>INDEX('4c. Resultaat stap 3'!L:L,MATCH($K378,'4c. Resultaat stap 3'!T:T,0))</f>
        <v>#N/A</v>
      </c>
      <c r="AC378" s="109" t="e">
        <f>INDEX('4c. Resultaat stap 3'!M:M,MATCH($K378,'4c. Resultaat stap 3'!T:T,0))</f>
        <v>#N/A</v>
      </c>
      <c r="AD378" s="109" t="e">
        <f>INDEX('4c. Resultaat stap 3'!N:N,MATCH($K378,'4c. Resultaat stap 3'!T:T,0))</f>
        <v>#N/A</v>
      </c>
      <c r="AE378" s="109" t="e">
        <f>INDEX('4c. Resultaat stap 3'!O:O,MATCH($K378,'4c. Resultaat stap 3'!T:T,0))</f>
        <v>#N/A</v>
      </c>
      <c r="AF378" s="109" t="e">
        <f>INDEX('4c. Resultaat stap 3'!P:P,MATCH($K378,'4c. Resultaat stap 3'!T:T,0))</f>
        <v>#N/A</v>
      </c>
      <c r="AG378" s="109" t="e">
        <f>INDEX('4c. Resultaat stap 3'!Q:Q,MATCH($K378,'4c. Resultaat stap 3'!T:T,0))</f>
        <v>#N/A</v>
      </c>
      <c r="AH378" s="109">
        <f t="shared" si="22"/>
        <v>0</v>
      </c>
      <c r="AI378" s="109" t="str">
        <f t="shared" si="23"/>
        <v>Niet kritiek</v>
      </c>
      <c r="AJ378" s="109" t="s">
        <v>198</v>
      </c>
      <c r="AK378" s="109" t="s">
        <v>2652</v>
      </c>
      <c r="AL378" s="109" t="s">
        <v>2249</v>
      </c>
      <c r="AM378" s="109"/>
      <c r="AN378" s="109" t="s">
        <v>2456</v>
      </c>
    </row>
    <row r="379" spans="1:40" ht="105" x14ac:dyDescent="0.25">
      <c r="A379" s="109" t="s">
        <v>13</v>
      </c>
      <c r="B379" s="109" t="s">
        <v>2155</v>
      </c>
      <c r="C379" s="109" t="s">
        <v>54</v>
      </c>
      <c r="D379" s="109">
        <v>248</v>
      </c>
      <c r="E379" s="109" t="s">
        <v>681</v>
      </c>
      <c r="F379" s="10" t="s">
        <v>2259</v>
      </c>
      <c r="G379" s="79" t="s">
        <v>140</v>
      </c>
      <c r="H379" s="110" t="str">
        <f>INDEX('4a. Resultaat stap 1'!E:E,MATCH($J379,'4a. Resultaat stap 1'!I:I,0))</f>
        <v>Nee</v>
      </c>
      <c r="I379" s="110" t="e">
        <f>INDEX(Datavalidatie!$L$2:$L$28,MATCH(Table325[[#This Row],[CATEGORIE_DOMEIN_GROEP]],Datavalidatie!$K$2:$K$28,0))</f>
        <v>#N/A</v>
      </c>
      <c r="J379" s="110" t="str">
        <f t="shared" si="20"/>
        <v>Kernproces_Wonen, ruimtelijke ordening en omgeving_Gebiedsontwikkeling</v>
      </c>
      <c r="K379" s="110" t="str">
        <f t="shared" si="21"/>
        <v>Kernproces_Wonen, ruimtelijke ordening en omgeving_Gebiedsontwikkeling_Verlenen van advies aan provincie of gewest</v>
      </c>
      <c r="L379" s="109" t="str">
        <f>INDEX('4b. Resultaat stap 2'!E:E,MATCH($J379,'4b. Resultaat stap 2'!R:R,0))</f>
        <v>Groot</v>
      </c>
      <c r="M379" s="109" t="str">
        <f>INDEX('4b. Resultaat stap 2'!$F:$F,MATCH(J379,'4b. Resultaat stap 2'!$R:$R,0))</f>
        <v>Directe impact op ruimtelijke ordening, met ernstige financiële gevolgen bij problemen.</v>
      </c>
      <c r="N379" s="109" t="str">
        <f>INDEX('4b. Resultaat stap 2'!G:G,MATCH($J379,'4b. Resultaat stap 2'!R:R,0))</f>
        <v>Groot</v>
      </c>
      <c r="O379" s="109" t="str">
        <f>INDEX('4b. Resultaat stap 2'!H:H,MATCH($J379,'4b. Resultaat stap 2'!R:R,0))</f>
        <v>De onbeschikbaarheid, lekkage of aanpassing van informatie heeft een ernstige impact op de reputatie van het lokaal bestuur. Dit zal enkele dagen een negatieve berichtgeving in de pers met zich meebrengen.</v>
      </c>
      <c r="P379" s="109" t="str">
        <f>INDEX('4b. Resultaat stap 2'!I:I,MATCH($J379,'4b. Resultaat stap 2'!R:R,0))</f>
        <v>Groot</v>
      </c>
      <c r="Q379" s="109" t="str">
        <f>INDEX('4b. Resultaat stap 2'!J:J,MATCH($J379,'4b. Resultaat stap 2'!R:R,0))</f>
        <v>De onbeschikbaarheid, lekkage of aanpassing van informatie kan leiden tot ernstige juridische gevolgen zoals boetes.</v>
      </c>
      <c r="R379" s="109" t="str">
        <f>INDEX('4b. Resultaat stap 2'!K:K,MATCH($J379,'4b. Resultaat stap 2'!R:R,0))</f>
        <v>Gemiddeld</v>
      </c>
      <c r="S379" s="109" t="str">
        <f>INDEX('4b. Resultaat stap 2'!L:L,MATCH($J379,'4b. Resultaat stap 2'!R:R,0))</f>
        <v>De onbeschikbaarheid, lekkage of aanpassing van informatie veroorzaakt een aanzienlijke verstoring van de dienstverlening. Het proces kan maximaal één week onbeschikbaar zijn zonder gevolgen voor de dienstverlening.</v>
      </c>
      <c r="T379" s="109" t="str">
        <f>INDEX('4b. Resultaat stap 2'!M:M,MATCH($J379,'4b. Resultaat stap 2'!R:R,0))</f>
        <v>Groot</v>
      </c>
      <c r="U379" s="109" t="str">
        <f>INDEX('4b. Resultaat stap 2'!N:N,MATCH($J379,'4b. Resultaat stap 2'!R:R,0))</f>
        <v>De onbeschikbaarheid of incorrectheid van informatie heeft ernstige impact op de gebiedsontwikkeling, met blijvende impact voor gebruikers en maximaal 75% van de gebruikers geïmpacteerd.</v>
      </c>
      <c r="V379" s="109" t="str">
        <f>INDEX('4b. Resultaat stap 2'!O:O,MATCH($J379,'4b. Resultaat stap 2'!R:R,0))</f>
        <v>Groot</v>
      </c>
      <c r="W379" s="109" t="e">
        <f>INDEX('4c. Resultaat stap 3'!G:G,MATCH($K379,'4c. Resultaat stap 3'!T:T,0))</f>
        <v>#N/A</v>
      </c>
      <c r="X379" s="109" t="e">
        <f>INDEX('4c. Resultaat stap 3'!H:H,MATCH($K379,'4c. Resultaat stap 3'!T:T,0))</f>
        <v>#N/A</v>
      </c>
      <c r="Y379" s="109" t="e">
        <f>INDEX('4c. Resultaat stap 3'!I:I,MATCH($K379,'4c. Resultaat stap 3'!T:T,0))</f>
        <v>#N/A</v>
      </c>
      <c r="Z379" s="109" t="e">
        <f>INDEX('4c. Resultaat stap 3'!J:J,MATCH($K379,'4c. Resultaat stap 3'!T:T,0))</f>
        <v>#N/A</v>
      </c>
      <c r="AA379" s="109" t="e">
        <f>INDEX('4c. Resultaat stap 3'!K:K,MATCH($K379,'4c. Resultaat stap 3'!T:T,0))</f>
        <v>#N/A</v>
      </c>
      <c r="AB379" s="109" t="e">
        <f>INDEX('4c. Resultaat stap 3'!L:L,MATCH($K379,'4c. Resultaat stap 3'!T:T,0))</f>
        <v>#N/A</v>
      </c>
      <c r="AC379" s="109" t="e">
        <f>INDEX('4c. Resultaat stap 3'!M:M,MATCH($K379,'4c. Resultaat stap 3'!T:T,0))</f>
        <v>#N/A</v>
      </c>
      <c r="AD379" s="109" t="e">
        <f>INDEX('4c. Resultaat stap 3'!N:N,MATCH($K379,'4c. Resultaat stap 3'!T:T,0))</f>
        <v>#N/A</v>
      </c>
      <c r="AE379" s="109" t="e">
        <f>INDEX('4c. Resultaat stap 3'!O:O,MATCH($K379,'4c. Resultaat stap 3'!T:T,0))</f>
        <v>#N/A</v>
      </c>
      <c r="AF379" s="109" t="e">
        <f>INDEX('4c. Resultaat stap 3'!P:P,MATCH($K379,'4c. Resultaat stap 3'!T:T,0))</f>
        <v>#N/A</v>
      </c>
      <c r="AG379" s="109" t="e">
        <f>INDEX('4c. Resultaat stap 3'!Q:Q,MATCH($K379,'4c. Resultaat stap 3'!T:T,0))</f>
        <v>#N/A</v>
      </c>
      <c r="AH379" s="109">
        <f t="shared" si="22"/>
        <v>0</v>
      </c>
      <c r="AI379" s="109" t="str">
        <f t="shared" si="23"/>
        <v>Niet kritiek</v>
      </c>
      <c r="AJ379" s="109" t="s">
        <v>198</v>
      </c>
      <c r="AK379" s="109"/>
      <c r="AL379" s="109" t="s">
        <v>2250</v>
      </c>
      <c r="AM379" s="109"/>
      <c r="AN379" s="109"/>
    </row>
    <row r="380" spans="1:40" ht="105" x14ac:dyDescent="0.25">
      <c r="A380" s="109" t="s">
        <v>13</v>
      </c>
      <c r="B380" s="109" t="s">
        <v>2155</v>
      </c>
      <c r="C380" s="109" t="s">
        <v>54</v>
      </c>
      <c r="D380" s="109">
        <v>249</v>
      </c>
      <c r="E380" s="109" t="s">
        <v>682</v>
      </c>
      <c r="F380" s="10" t="s">
        <v>2259</v>
      </c>
      <c r="G380" s="79" t="s">
        <v>140</v>
      </c>
      <c r="H380" s="110" t="str">
        <f>INDEX('4a. Resultaat stap 1'!E:E,MATCH($J380,'4a. Resultaat stap 1'!I:I,0))</f>
        <v>Nee</v>
      </c>
      <c r="I380" s="110" t="e">
        <f>INDEX(Datavalidatie!$L$2:$L$28,MATCH(Table325[[#This Row],[CATEGORIE_DOMEIN_GROEP]],Datavalidatie!$K$2:$K$28,0))</f>
        <v>#N/A</v>
      </c>
      <c r="J380" s="110" t="str">
        <f t="shared" si="20"/>
        <v>Kernproces_Wonen, ruimtelijke ordening en omgeving_Gebiedsontwikkeling</v>
      </c>
      <c r="K380" s="110" t="str">
        <f t="shared" si="21"/>
        <v>Kernproces_Wonen, ruimtelijke ordening en omgeving_Gebiedsontwikkeling_Afleveren van stedenbouwkundige inlichtingen aan notarissen</v>
      </c>
      <c r="L380" s="109" t="str">
        <f>INDEX('4b. Resultaat stap 2'!E:E,MATCH($J380,'4b. Resultaat stap 2'!R:R,0))</f>
        <v>Groot</v>
      </c>
      <c r="M380" s="109" t="str">
        <f>INDEX('4b. Resultaat stap 2'!$F:$F,MATCH(J380,'4b. Resultaat stap 2'!$R:$R,0))</f>
        <v>Directe impact op ruimtelijke ordening, met ernstige financiële gevolgen bij problemen.</v>
      </c>
      <c r="N380" s="109" t="str">
        <f>INDEX('4b. Resultaat stap 2'!G:G,MATCH($J380,'4b. Resultaat stap 2'!R:R,0))</f>
        <v>Groot</v>
      </c>
      <c r="O380" s="109" t="str">
        <f>INDEX('4b. Resultaat stap 2'!H:H,MATCH($J380,'4b. Resultaat stap 2'!R:R,0))</f>
        <v>De onbeschikbaarheid, lekkage of aanpassing van informatie heeft een ernstige impact op de reputatie van het lokaal bestuur. Dit zal enkele dagen een negatieve berichtgeving in de pers met zich meebrengen.</v>
      </c>
      <c r="P380" s="109" t="str">
        <f>INDEX('4b. Resultaat stap 2'!I:I,MATCH($J380,'4b. Resultaat stap 2'!R:R,0))</f>
        <v>Groot</v>
      </c>
      <c r="Q380" s="109" t="str">
        <f>INDEX('4b. Resultaat stap 2'!J:J,MATCH($J380,'4b. Resultaat stap 2'!R:R,0))</f>
        <v>De onbeschikbaarheid, lekkage of aanpassing van informatie kan leiden tot ernstige juridische gevolgen zoals boetes.</v>
      </c>
      <c r="R380" s="109" t="str">
        <f>INDEX('4b. Resultaat stap 2'!K:K,MATCH($J380,'4b. Resultaat stap 2'!R:R,0))</f>
        <v>Gemiddeld</v>
      </c>
      <c r="S380" s="109" t="str">
        <f>INDEX('4b. Resultaat stap 2'!L:L,MATCH($J380,'4b. Resultaat stap 2'!R:R,0))</f>
        <v>De onbeschikbaarheid, lekkage of aanpassing van informatie veroorzaakt een aanzienlijke verstoring van de dienstverlening. Het proces kan maximaal één week onbeschikbaar zijn zonder gevolgen voor de dienstverlening.</v>
      </c>
      <c r="T380" s="109" t="str">
        <f>INDEX('4b. Resultaat stap 2'!M:M,MATCH($J380,'4b. Resultaat stap 2'!R:R,0))</f>
        <v>Groot</v>
      </c>
      <c r="U380" s="109" t="str">
        <f>INDEX('4b. Resultaat stap 2'!N:N,MATCH($J380,'4b. Resultaat stap 2'!R:R,0))</f>
        <v>De onbeschikbaarheid of incorrectheid van informatie heeft ernstige impact op de gebiedsontwikkeling, met blijvende impact voor gebruikers en maximaal 75% van de gebruikers geïmpacteerd.</v>
      </c>
      <c r="V380" s="109" t="str">
        <f>INDEX('4b. Resultaat stap 2'!O:O,MATCH($J380,'4b. Resultaat stap 2'!R:R,0))</f>
        <v>Groot</v>
      </c>
      <c r="W380" s="109" t="e">
        <f>INDEX('4c. Resultaat stap 3'!G:G,MATCH($K380,'4c. Resultaat stap 3'!T:T,0))</f>
        <v>#N/A</v>
      </c>
      <c r="X380" s="109" t="e">
        <f>INDEX('4c. Resultaat stap 3'!H:H,MATCH($K380,'4c. Resultaat stap 3'!T:T,0))</f>
        <v>#N/A</v>
      </c>
      <c r="Y380" s="109" t="e">
        <f>INDEX('4c. Resultaat stap 3'!I:I,MATCH($K380,'4c. Resultaat stap 3'!T:T,0))</f>
        <v>#N/A</v>
      </c>
      <c r="Z380" s="109" t="e">
        <f>INDEX('4c. Resultaat stap 3'!J:J,MATCH($K380,'4c. Resultaat stap 3'!T:T,0))</f>
        <v>#N/A</v>
      </c>
      <c r="AA380" s="109" t="e">
        <f>INDEX('4c. Resultaat stap 3'!K:K,MATCH($K380,'4c. Resultaat stap 3'!T:T,0))</f>
        <v>#N/A</v>
      </c>
      <c r="AB380" s="109" t="e">
        <f>INDEX('4c. Resultaat stap 3'!L:L,MATCH($K380,'4c. Resultaat stap 3'!T:T,0))</f>
        <v>#N/A</v>
      </c>
      <c r="AC380" s="109" t="e">
        <f>INDEX('4c. Resultaat stap 3'!M:M,MATCH($K380,'4c. Resultaat stap 3'!T:T,0))</f>
        <v>#N/A</v>
      </c>
      <c r="AD380" s="109" t="e">
        <f>INDEX('4c. Resultaat stap 3'!N:N,MATCH($K380,'4c. Resultaat stap 3'!T:T,0))</f>
        <v>#N/A</v>
      </c>
      <c r="AE380" s="109" t="e">
        <f>INDEX('4c. Resultaat stap 3'!O:O,MATCH($K380,'4c. Resultaat stap 3'!T:T,0))</f>
        <v>#N/A</v>
      </c>
      <c r="AF380" s="109" t="e">
        <f>INDEX('4c. Resultaat stap 3'!P:P,MATCH($K380,'4c. Resultaat stap 3'!T:T,0))</f>
        <v>#N/A</v>
      </c>
      <c r="AG380" s="109" t="e">
        <f>INDEX('4c. Resultaat stap 3'!Q:Q,MATCH($K380,'4c. Resultaat stap 3'!T:T,0))</f>
        <v>#N/A</v>
      </c>
      <c r="AH380" s="109">
        <f t="shared" si="22"/>
        <v>0</v>
      </c>
      <c r="AI380" s="109" t="str">
        <f t="shared" si="23"/>
        <v>Niet kritiek</v>
      </c>
      <c r="AJ380" s="109" t="s">
        <v>198</v>
      </c>
      <c r="AK380" s="109"/>
      <c r="AL380" s="109" t="s">
        <v>2250</v>
      </c>
      <c r="AM380" s="109"/>
      <c r="AN380" s="109"/>
    </row>
    <row r="381" spans="1:40" ht="105" x14ac:dyDescent="0.25">
      <c r="A381" s="109" t="s">
        <v>13</v>
      </c>
      <c r="B381" s="109" t="s">
        <v>2155</v>
      </c>
      <c r="C381" s="109" t="s">
        <v>54</v>
      </c>
      <c r="D381" s="109">
        <v>720</v>
      </c>
      <c r="E381" s="10" t="s">
        <v>683</v>
      </c>
      <c r="F381" s="10" t="s">
        <v>2259</v>
      </c>
      <c r="G381" s="79" t="s">
        <v>137</v>
      </c>
      <c r="H381" s="110" t="str">
        <f>INDEX('4a. Resultaat stap 1'!E:E,MATCH($J381,'4a. Resultaat stap 1'!I:I,0))</f>
        <v>Nee</v>
      </c>
      <c r="I381" s="110" t="e">
        <f>INDEX(Datavalidatie!$L$2:$L$28,MATCH(Table325[[#This Row],[CATEGORIE_DOMEIN_GROEP]],Datavalidatie!$K$2:$K$28,0))</f>
        <v>#N/A</v>
      </c>
      <c r="J381" s="110" t="str">
        <f t="shared" si="20"/>
        <v>Kernproces_Wonen, ruimtelijke ordening en omgeving_Gebiedsontwikkeling</v>
      </c>
      <c r="K381" s="110" t="str">
        <f t="shared" si="21"/>
        <v>Kernproces_Wonen, ruimtelijke ordening en omgeving_Gebiedsontwikkeling_Behandelen van planologische attesten</v>
      </c>
      <c r="L381" s="109" t="str">
        <f>INDEX('4b. Resultaat stap 2'!E:E,MATCH($J381,'4b. Resultaat stap 2'!R:R,0))</f>
        <v>Groot</v>
      </c>
      <c r="M381" s="109" t="str">
        <f>INDEX('4b. Resultaat stap 2'!$F:$F,MATCH(J381,'4b. Resultaat stap 2'!$R:$R,0))</f>
        <v>Directe impact op ruimtelijke ordening, met ernstige financiële gevolgen bij problemen.</v>
      </c>
      <c r="N381" s="109" t="str">
        <f>INDEX('4b. Resultaat stap 2'!G:G,MATCH($J381,'4b. Resultaat stap 2'!R:R,0))</f>
        <v>Groot</v>
      </c>
      <c r="O381" s="109" t="str">
        <f>INDEX('4b. Resultaat stap 2'!H:H,MATCH($J381,'4b. Resultaat stap 2'!R:R,0))</f>
        <v>De onbeschikbaarheid, lekkage of aanpassing van informatie heeft een ernstige impact op de reputatie van het lokaal bestuur. Dit zal enkele dagen een negatieve berichtgeving in de pers met zich meebrengen.</v>
      </c>
      <c r="P381" s="109" t="str">
        <f>INDEX('4b. Resultaat stap 2'!I:I,MATCH($J381,'4b. Resultaat stap 2'!R:R,0))</f>
        <v>Groot</v>
      </c>
      <c r="Q381" s="109" t="str">
        <f>INDEX('4b. Resultaat stap 2'!J:J,MATCH($J381,'4b. Resultaat stap 2'!R:R,0))</f>
        <v>De onbeschikbaarheid, lekkage of aanpassing van informatie kan leiden tot ernstige juridische gevolgen zoals boetes.</v>
      </c>
      <c r="R381" s="109" t="str">
        <f>INDEX('4b. Resultaat stap 2'!K:K,MATCH($J381,'4b. Resultaat stap 2'!R:R,0))</f>
        <v>Gemiddeld</v>
      </c>
      <c r="S381" s="109" t="str">
        <f>INDEX('4b. Resultaat stap 2'!L:L,MATCH($J381,'4b. Resultaat stap 2'!R:R,0))</f>
        <v>De onbeschikbaarheid, lekkage of aanpassing van informatie veroorzaakt een aanzienlijke verstoring van de dienstverlening. Het proces kan maximaal één week onbeschikbaar zijn zonder gevolgen voor de dienstverlening.</v>
      </c>
      <c r="T381" s="109" t="str">
        <f>INDEX('4b. Resultaat stap 2'!M:M,MATCH($J381,'4b. Resultaat stap 2'!R:R,0))</f>
        <v>Groot</v>
      </c>
      <c r="U381" s="109" t="str">
        <f>INDEX('4b. Resultaat stap 2'!N:N,MATCH($J381,'4b. Resultaat stap 2'!R:R,0))</f>
        <v>De onbeschikbaarheid of incorrectheid van informatie heeft ernstige impact op de gebiedsontwikkeling, met blijvende impact voor gebruikers en maximaal 75% van de gebruikers geïmpacteerd.</v>
      </c>
      <c r="V381" s="109" t="str">
        <f>INDEX('4b. Resultaat stap 2'!O:O,MATCH($J381,'4b. Resultaat stap 2'!R:R,0))</f>
        <v>Groot</v>
      </c>
      <c r="W381" s="109" t="e">
        <f>INDEX('4c. Resultaat stap 3'!G:G,MATCH($K381,'4c. Resultaat stap 3'!T:T,0))</f>
        <v>#N/A</v>
      </c>
      <c r="X381" s="109" t="e">
        <f>INDEX('4c. Resultaat stap 3'!H:H,MATCH($K381,'4c. Resultaat stap 3'!T:T,0))</f>
        <v>#N/A</v>
      </c>
      <c r="Y381" s="109" t="e">
        <f>INDEX('4c. Resultaat stap 3'!I:I,MATCH($K381,'4c. Resultaat stap 3'!T:T,0))</f>
        <v>#N/A</v>
      </c>
      <c r="Z381" s="109" t="e">
        <f>INDEX('4c. Resultaat stap 3'!J:J,MATCH($K381,'4c. Resultaat stap 3'!T:T,0))</f>
        <v>#N/A</v>
      </c>
      <c r="AA381" s="109" t="e">
        <f>INDEX('4c. Resultaat stap 3'!K:K,MATCH($K381,'4c. Resultaat stap 3'!T:T,0))</f>
        <v>#N/A</v>
      </c>
      <c r="AB381" s="109" t="e">
        <f>INDEX('4c. Resultaat stap 3'!L:L,MATCH($K381,'4c. Resultaat stap 3'!T:T,0))</f>
        <v>#N/A</v>
      </c>
      <c r="AC381" s="109" t="e">
        <f>INDEX('4c. Resultaat stap 3'!M:M,MATCH($K381,'4c. Resultaat stap 3'!T:T,0))</f>
        <v>#N/A</v>
      </c>
      <c r="AD381" s="109" t="e">
        <f>INDEX('4c. Resultaat stap 3'!N:N,MATCH($K381,'4c. Resultaat stap 3'!T:T,0))</f>
        <v>#N/A</v>
      </c>
      <c r="AE381" s="109" t="e">
        <f>INDEX('4c. Resultaat stap 3'!O:O,MATCH($K381,'4c. Resultaat stap 3'!T:T,0))</f>
        <v>#N/A</v>
      </c>
      <c r="AF381" s="109" t="e">
        <f>INDEX('4c. Resultaat stap 3'!P:P,MATCH($K381,'4c. Resultaat stap 3'!T:T,0))</f>
        <v>#N/A</v>
      </c>
      <c r="AG381" s="109" t="e">
        <f>INDEX('4c. Resultaat stap 3'!Q:Q,MATCH($K381,'4c. Resultaat stap 3'!T:T,0))</f>
        <v>#N/A</v>
      </c>
      <c r="AH381" s="109">
        <f t="shared" si="22"/>
        <v>0</v>
      </c>
      <c r="AI381" s="109" t="str">
        <f t="shared" si="23"/>
        <v>Niet kritiek</v>
      </c>
      <c r="AJ381" s="109" t="s">
        <v>198</v>
      </c>
      <c r="AK381" s="109"/>
      <c r="AL381" s="109" t="s">
        <v>2250</v>
      </c>
      <c r="AM381" s="109"/>
      <c r="AN381" s="109"/>
    </row>
    <row r="382" spans="1:40" ht="105" x14ac:dyDescent="0.25">
      <c r="A382" s="109" t="s">
        <v>13</v>
      </c>
      <c r="B382" s="109" t="s">
        <v>2155</v>
      </c>
      <c r="C382" s="109" t="s">
        <v>54</v>
      </c>
      <c r="D382" s="109">
        <v>250</v>
      </c>
      <c r="E382" s="109" t="s">
        <v>684</v>
      </c>
      <c r="F382" s="10" t="s">
        <v>2259</v>
      </c>
      <c r="G382" s="79" t="s">
        <v>140</v>
      </c>
      <c r="H382" s="110" t="str">
        <f>INDEX('4a. Resultaat stap 1'!E:E,MATCH($J382,'4a. Resultaat stap 1'!I:I,0))</f>
        <v>Nee</v>
      </c>
      <c r="I382" s="110" t="e">
        <f>INDEX(Datavalidatie!$L$2:$L$28,MATCH(Table325[[#This Row],[CATEGORIE_DOMEIN_GROEP]],Datavalidatie!$K$2:$K$28,0))</f>
        <v>#N/A</v>
      </c>
      <c r="J382" s="110" t="str">
        <f t="shared" si="20"/>
        <v>Kernproces_Wonen, ruimtelijke ordening en omgeving_Gebiedsontwikkeling</v>
      </c>
      <c r="K382" s="110" t="str">
        <f t="shared" si="21"/>
        <v>Kernproces_Wonen, ruimtelijke ordening en omgeving_Gebiedsontwikkeling_Verlenen van attesten van verdeling</v>
      </c>
      <c r="L382" s="109" t="str">
        <f>INDEX('4b. Resultaat stap 2'!E:E,MATCH($J382,'4b. Resultaat stap 2'!R:R,0))</f>
        <v>Groot</v>
      </c>
      <c r="M382" s="109" t="str">
        <f>INDEX('4b. Resultaat stap 2'!$F:$F,MATCH(J382,'4b. Resultaat stap 2'!$R:$R,0))</f>
        <v>Directe impact op ruimtelijke ordening, met ernstige financiële gevolgen bij problemen.</v>
      </c>
      <c r="N382" s="109" t="str">
        <f>INDEX('4b. Resultaat stap 2'!G:G,MATCH($J382,'4b. Resultaat stap 2'!R:R,0))</f>
        <v>Groot</v>
      </c>
      <c r="O382" s="109" t="str">
        <f>INDEX('4b. Resultaat stap 2'!H:H,MATCH($J382,'4b. Resultaat stap 2'!R:R,0))</f>
        <v>De onbeschikbaarheid, lekkage of aanpassing van informatie heeft een ernstige impact op de reputatie van het lokaal bestuur. Dit zal enkele dagen een negatieve berichtgeving in de pers met zich meebrengen.</v>
      </c>
      <c r="P382" s="109" t="str">
        <f>INDEX('4b. Resultaat stap 2'!I:I,MATCH($J382,'4b. Resultaat stap 2'!R:R,0))</f>
        <v>Groot</v>
      </c>
      <c r="Q382" s="109" t="str">
        <f>INDEX('4b. Resultaat stap 2'!J:J,MATCH($J382,'4b. Resultaat stap 2'!R:R,0))</f>
        <v>De onbeschikbaarheid, lekkage of aanpassing van informatie kan leiden tot ernstige juridische gevolgen zoals boetes.</v>
      </c>
      <c r="R382" s="109" t="str">
        <f>INDEX('4b. Resultaat stap 2'!K:K,MATCH($J382,'4b. Resultaat stap 2'!R:R,0))</f>
        <v>Gemiddeld</v>
      </c>
      <c r="S382" s="109" t="str">
        <f>INDEX('4b. Resultaat stap 2'!L:L,MATCH($J382,'4b. Resultaat stap 2'!R:R,0))</f>
        <v>De onbeschikbaarheid, lekkage of aanpassing van informatie veroorzaakt een aanzienlijke verstoring van de dienstverlening. Het proces kan maximaal één week onbeschikbaar zijn zonder gevolgen voor de dienstverlening.</v>
      </c>
      <c r="T382" s="109" t="str">
        <f>INDEX('4b. Resultaat stap 2'!M:M,MATCH($J382,'4b. Resultaat stap 2'!R:R,0))</f>
        <v>Groot</v>
      </c>
      <c r="U382" s="109" t="str">
        <f>INDEX('4b. Resultaat stap 2'!N:N,MATCH($J382,'4b. Resultaat stap 2'!R:R,0))</f>
        <v>De onbeschikbaarheid of incorrectheid van informatie heeft ernstige impact op de gebiedsontwikkeling, met blijvende impact voor gebruikers en maximaal 75% van de gebruikers geïmpacteerd.</v>
      </c>
      <c r="V382" s="109" t="str">
        <f>INDEX('4b. Resultaat stap 2'!O:O,MATCH($J382,'4b. Resultaat stap 2'!R:R,0))</f>
        <v>Groot</v>
      </c>
      <c r="W382" s="109" t="e">
        <f>INDEX('4c. Resultaat stap 3'!G:G,MATCH($K382,'4c. Resultaat stap 3'!T:T,0))</f>
        <v>#N/A</v>
      </c>
      <c r="X382" s="109" t="e">
        <f>INDEX('4c. Resultaat stap 3'!H:H,MATCH($K382,'4c. Resultaat stap 3'!T:T,0))</f>
        <v>#N/A</v>
      </c>
      <c r="Y382" s="109" t="e">
        <f>INDEX('4c. Resultaat stap 3'!I:I,MATCH($K382,'4c. Resultaat stap 3'!T:T,0))</f>
        <v>#N/A</v>
      </c>
      <c r="Z382" s="109" t="e">
        <f>INDEX('4c. Resultaat stap 3'!J:J,MATCH($K382,'4c. Resultaat stap 3'!T:T,0))</f>
        <v>#N/A</v>
      </c>
      <c r="AA382" s="109" t="e">
        <f>INDEX('4c. Resultaat stap 3'!K:K,MATCH($K382,'4c. Resultaat stap 3'!T:T,0))</f>
        <v>#N/A</v>
      </c>
      <c r="AB382" s="109" t="e">
        <f>INDEX('4c. Resultaat stap 3'!L:L,MATCH($K382,'4c. Resultaat stap 3'!T:T,0))</f>
        <v>#N/A</v>
      </c>
      <c r="AC382" s="109" t="e">
        <f>INDEX('4c. Resultaat stap 3'!M:M,MATCH($K382,'4c. Resultaat stap 3'!T:T,0))</f>
        <v>#N/A</v>
      </c>
      <c r="AD382" s="109" t="e">
        <f>INDEX('4c. Resultaat stap 3'!N:N,MATCH($K382,'4c. Resultaat stap 3'!T:T,0))</f>
        <v>#N/A</v>
      </c>
      <c r="AE382" s="109" t="e">
        <f>INDEX('4c. Resultaat stap 3'!O:O,MATCH($K382,'4c. Resultaat stap 3'!T:T,0))</f>
        <v>#N/A</v>
      </c>
      <c r="AF382" s="109" t="e">
        <f>INDEX('4c. Resultaat stap 3'!P:P,MATCH($K382,'4c. Resultaat stap 3'!T:T,0))</f>
        <v>#N/A</v>
      </c>
      <c r="AG382" s="109" t="e">
        <f>INDEX('4c. Resultaat stap 3'!Q:Q,MATCH($K382,'4c. Resultaat stap 3'!T:T,0))</f>
        <v>#N/A</v>
      </c>
      <c r="AH382" s="109">
        <f t="shared" si="22"/>
        <v>0</v>
      </c>
      <c r="AI382" s="109" t="str">
        <f t="shared" si="23"/>
        <v>Niet kritiek</v>
      </c>
      <c r="AJ382" s="109" t="s">
        <v>198</v>
      </c>
      <c r="AK382" s="109"/>
      <c r="AL382" s="109" t="s">
        <v>2250</v>
      </c>
      <c r="AM382" s="109"/>
      <c r="AN382" s="109"/>
    </row>
    <row r="383" spans="1:40" ht="105" x14ac:dyDescent="0.25">
      <c r="A383" s="109" t="s">
        <v>13</v>
      </c>
      <c r="B383" s="109" t="s">
        <v>2155</v>
      </c>
      <c r="C383" s="109" t="s">
        <v>54</v>
      </c>
      <c r="D383" s="109">
        <v>256</v>
      </c>
      <c r="E383" s="109" t="s">
        <v>685</v>
      </c>
      <c r="F383" s="10" t="s">
        <v>2259</v>
      </c>
      <c r="G383" s="79" t="s">
        <v>140</v>
      </c>
      <c r="H383" s="110" t="str">
        <f>INDEX('4a. Resultaat stap 1'!E:E,MATCH($J383,'4a. Resultaat stap 1'!I:I,0))</f>
        <v>Nee</v>
      </c>
      <c r="I383" s="110" t="e">
        <f>INDEX(Datavalidatie!$L$2:$L$28,MATCH(Table325[[#This Row],[CATEGORIE_DOMEIN_GROEP]],Datavalidatie!$K$2:$K$28,0))</f>
        <v>#N/A</v>
      </c>
      <c r="J383" s="110" t="str">
        <f t="shared" si="20"/>
        <v>Kernproces_Wonen, ruimtelijke ordening en omgeving_Gebiedsontwikkeling</v>
      </c>
      <c r="K383" s="110" t="str">
        <f t="shared" si="21"/>
        <v>Kernproces_Wonen, ruimtelijke ordening en omgeving_Gebiedsontwikkeling_Organiseren van commissie voor ruimtelijke ordening op gemeentelijk niveau (gecoro)</v>
      </c>
      <c r="L383" s="109" t="str">
        <f>INDEX('4b. Resultaat stap 2'!E:E,MATCH($J383,'4b. Resultaat stap 2'!R:R,0))</f>
        <v>Groot</v>
      </c>
      <c r="M383" s="109" t="str">
        <f>INDEX('4b. Resultaat stap 2'!$F:$F,MATCH(J383,'4b. Resultaat stap 2'!$R:$R,0))</f>
        <v>Directe impact op ruimtelijke ordening, met ernstige financiële gevolgen bij problemen.</v>
      </c>
      <c r="N383" s="109" t="str">
        <f>INDEX('4b. Resultaat stap 2'!G:G,MATCH($J383,'4b. Resultaat stap 2'!R:R,0))</f>
        <v>Groot</v>
      </c>
      <c r="O383" s="109" t="str">
        <f>INDEX('4b. Resultaat stap 2'!H:H,MATCH($J383,'4b. Resultaat stap 2'!R:R,0))</f>
        <v>De onbeschikbaarheid, lekkage of aanpassing van informatie heeft een ernstige impact op de reputatie van het lokaal bestuur. Dit zal enkele dagen een negatieve berichtgeving in de pers met zich meebrengen.</v>
      </c>
      <c r="P383" s="109" t="str">
        <f>INDEX('4b. Resultaat stap 2'!I:I,MATCH($J383,'4b. Resultaat stap 2'!R:R,0))</f>
        <v>Groot</v>
      </c>
      <c r="Q383" s="109" t="str">
        <f>INDEX('4b. Resultaat stap 2'!J:J,MATCH($J383,'4b. Resultaat stap 2'!R:R,0))</f>
        <v>De onbeschikbaarheid, lekkage of aanpassing van informatie kan leiden tot ernstige juridische gevolgen zoals boetes.</v>
      </c>
      <c r="R383" s="109" t="str">
        <f>INDEX('4b. Resultaat stap 2'!K:K,MATCH($J383,'4b. Resultaat stap 2'!R:R,0))</f>
        <v>Gemiddeld</v>
      </c>
      <c r="S383" s="109" t="str">
        <f>INDEX('4b. Resultaat stap 2'!L:L,MATCH($J383,'4b. Resultaat stap 2'!R:R,0))</f>
        <v>De onbeschikbaarheid, lekkage of aanpassing van informatie veroorzaakt een aanzienlijke verstoring van de dienstverlening. Het proces kan maximaal één week onbeschikbaar zijn zonder gevolgen voor de dienstverlening.</v>
      </c>
      <c r="T383" s="109" t="str">
        <f>INDEX('4b. Resultaat stap 2'!M:M,MATCH($J383,'4b. Resultaat stap 2'!R:R,0))</f>
        <v>Groot</v>
      </c>
      <c r="U383" s="109" t="str">
        <f>INDEX('4b. Resultaat stap 2'!N:N,MATCH($J383,'4b. Resultaat stap 2'!R:R,0))</f>
        <v>De onbeschikbaarheid of incorrectheid van informatie heeft ernstige impact op de gebiedsontwikkeling, met blijvende impact voor gebruikers en maximaal 75% van de gebruikers geïmpacteerd.</v>
      </c>
      <c r="V383" s="109" t="str">
        <f>INDEX('4b. Resultaat stap 2'!O:O,MATCH($J383,'4b. Resultaat stap 2'!R:R,0))</f>
        <v>Groot</v>
      </c>
      <c r="W383" s="109" t="e">
        <f>INDEX('4c. Resultaat stap 3'!G:G,MATCH($K383,'4c. Resultaat stap 3'!T:T,0))</f>
        <v>#N/A</v>
      </c>
      <c r="X383" s="109" t="e">
        <f>INDEX('4c. Resultaat stap 3'!H:H,MATCH($K383,'4c. Resultaat stap 3'!T:T,0))</f>
        <v>#N/A</v>
      </c>
      <c r="Y383" s="109" t="e">
        <f>INDEX('4c. Resultaat stap 3'!I:I,MATCH($K383,'4c. Resultaat stap 3'!T:T,0))</f>
        <v>#N/A</v>
      </c>
      <c r="Z383" s="109" t="e">
        <f>INDEX('4c. Resultaat stap 3'!J:J,MATCH($K383,'4c. Resultaat stap 3'!T:T,0))</f>
        <v>#N/A</v>
      </c>
      <c r="AA383" s="109" t="e">
        <f>INDEX('4c. Resultaat stap 3'!K:K,MATCH($K383,'4c. Resultaat stap 3'!T:T,0))</f>
        <v>#N/A</v>
      </c>
      <c r="AB383" s="109" t="e">
        <f>INDEX('4c. Resultaat stap 3'!L:L,MATCH($K383,'4c. Resultaat stap 3'!T:T,0))</f>
        <v>#N/A</v>
      </c>
      <c r="AC383" s="109" t="e">
        <f>INDEX('4c. Resultaat stap 3'!M:M,MATCH($K383,'4c. Resultaat stap 3'!T:T,0))</f>
        <v>#N/A</v>
      </c>
      <c r="AD383" s="109" t="e">
        <f>INDEX('4c. Resultaat stap 3'!N:N,MATCH($K383,'4c. Resultaat stap 3'!T:T,0))</f>
        <v>#N/A</v>
      </c>
      <c r="AE383" s="109" t="e">
        <f>INDEX('4c. Resultaat stap 3'!O:O,MATCH($K383,'4c. Resultaat stap 3'!T:T,0))</f>
        <v>#N/A</v>
      </c>
      <c r="AF383" s="109" t="e">
        <f>INDEX('4c. Resultaat stap 3'!P:P,MATCH($K383,'4c. Resultaat stap 3'!T:T,0))</f>
        <v>#N/A</v>
      </c>
      <c r="AG383" s="109" t="e">
        <f>INDEX('4c. Resultaat stap 3'!Q:Q,MATCH($K383,'4c. Resultaat stap 3'!T:T,0))</f>
        <v>#N/A</v>
      </c>
      <c r="AH383" s="109">
        <f t="shared" si="22"/>
        <v>0</v>
      </c>
      <c r="AI383" s="109" t="str">
        <f t="shared" si="23"/>
        <v>Niet kritiek</v>
      </c>
      <c r="AJ383" s="109" t="s">
        <v>198</v>
      </c>
      <c r="AK383" s="109"/>
      <c r="AL383" s="109" t="s">
        <v>2250</v>
      </c>
      <c r="AM383" s="109"/>
      <c r="AN383" s="109"/>
    </row>
    <row r="384" spans="1:40" ht="105" x14ac:dyDescent="0.25">
      <c r="A384" s="109" t="s">
        <v>13</v>
      </c>
      <c r="B384" s="109" t="s">
        <v>2155</v>
      </c>
      <c r="C384" s="109" t="s">
        <v>54</v>
      </c>
      <c r="D384" s="109">
        <v>635</v>
      </c>
      <c r="E384" s="109" t="s">
        <v>686</v>
      </c>
      <c r="F384" s="10" t="s">
        <v>2259</v>
      </c>
      <c r="G384" s="79" t="s">
        <v>140</v>
      </c>
      <c r="H384" s="110" t="str">
        <f>INDEX('4a. Resultaat stap 1'!E:E,MATCH($J384,'4a. Resultaat stap 1'!I:I,0))</f>
        <v>Nee</v>
      </c>
      <c r="I384" s="110" t="e">
        <f>INDEX(Datavalidatie!$L$2:$L$28,MATCH(Table325[[#This Row],[CATEGORIE_DOMEIN_GROEP]],Datavalidatie!$K$2:$K$28,0))</f>
        <v>#N/A</v>
      </c>
      <c r="J384" s="110" t="str">
        <f t="shared" si="20"/>
        <v>Kernproces_Wonen, ruimtelijke ordening en omgeving_Gebiedsontwikkeling</v>
      </c>
      <c r="K384" s="110" t="str">
        <f t="shared" si="21"/>
        <v>Kernproces_Wonen, ruimtelijke ordening en omgeving_Gebiedsontwikkeling_Organiseren van secretariaat/Administratie</v>
      </c>
      <c r="L384" s="109" t="str">
        <f>INDEX('4b. Resultaat stap 2'!E:E,MATCH($J384,'4b. Resultaat stap 2'!R:R,0))</f>
        <v>Groot</v>
      </c>
      <c r="M384" s="109" t="str">
        <f>INDEX('4b. Resultaat stap 2'!$F:$F,MATCH(J384,'4b. Resultaat stap 2'!$R:$R,0))</f>
        <v>Directe impact op ruimtelijke ordening, met ernstige financiële gevolgen bij problemen.</v>
      </c>
      <c r="N384" s="109" t="str">
        <f>INDEX('4b. Resultaat stap 2'!G:G,MATCH($J384,'4b. Resultaat stap 2'!R:R,0))</f>
        <v>Groot</v>
      </c>
      <c r="O384" s="109" t="str">
        <f>INDEX('4b. Resultaat stap 2'!H:H,MATCH($J384,'4b. Resultaat stap 2'!R:R,0))</f>
        <v>De onbeschikbaarheid, lekkage of aanpassing van informatie heeft een ernstige impact op de reputatie van het lokaal bestuur. Dit zal enkele dagen een negatieve berichtgeving in de pers met zich meebrengen.</v>
      </c>
      <c r="P384" s="109" t="str">
        <f>INDEX('4b. Resultaat stap 2'!I:I,MATCH($J384,'4b. Resultaat stap 2'!R:R,0))</f>
        <v>Groot</v>
      </c>
      <c r="Q384" s="109" t="str">
        <f>INDEX('4b. Resultaat stap 2'!J:J,MATCH($J384,'4b. Resultaat stap 2'!R:R,0))</f>
        <v>De onbeschikbaarheid, lekkage of aanpassing van informatie kan leiden tot ernstige juridische gevolgen zoals boetes.</v>
      </c>
      <c r="R384" s="109" t="str">
        <f>INDEX('4b. Resultaat stap 2'!K:K,MATCH($J384,'4b. Resultaat stap 2'!R:R,0))</f>
        <v>Gemiddeld</v>
      </c>
      <c r="S384" s="109" t="str">
        <f>INDEX('4b. Resultaat stap 2'!L:L,MATCH($J384,'4b. Resultaat stap 2'!R:R,0))</f>
        <v>De onbeschikbaarheid, lekkage of aanpassing van informatie veroorzaakt een aanzienlijke verstoring van de dienstverlening. Het proces kan maximaal één week onbeschikbaar zijn zonder gevolgen voor de dienstverlening.</v>
      </c>
      <c r="T384" s="109" t="str">
        <f>INDEX('4b. Resultaat stap 2'!M:M,MATCH($J384,'4b. Resultaat stap 2'!R:R,0))</f>
        <v>Groot</v>
      </c>
      <c r="U384" s="109" t="str">
        <f>INDEX('4b. Resultaat stap 2'!N:N,MATCH($J384,'4b. Resultaat stap 2'!R:R,0))</f>
        <v>De onbeschikbaarheid of incorrectheid van informatie heeft ernstige impact op de gebiedsontwikkeling, met blijvende impact voor gebruikers en maximaal 75% van de gebruikers geïmpacteerd.</v>
      </c>
      <c r="V384" s="109" t="str">
        <f>INDEX('4b. Resultaat stap 2'!O:O,MATCH($J384,'4b. Resultaat stap 2'!R:R,0))</f>
        <v>Groot</v>
      </c>
      <c r="W384" s="109" t="e">
        <f>INDEX('4c. Resultaat stap 3'!G:G,MATCH($K384,'4c. Resultaat stap 3'!T:T,0))</f>
        <v>#N/A</v>
      </c>
      <c r="X384" s="109" t="e">
        <f>INDEX('4c. Resultaat stap 3'!H:H,MATCH($K384,'4c. Resultaat stap 3'!T:T,0))</f>
        <v>#N/A</v>
      </c>
      <c r="Y384" s="109" t="e">
        <f>INDEX('4c. Resultaat stap 3'!I:I,MATCH($K384,'4c. Resultaat stap 3'!T:T,0))</f>
        <v>#N/A</v>
      </c>
      <c r="Z384" s="109" t="e">
        <f>INDEX('4c. Resultaat stap 3'!J:J,MATCH($K384,'4c. Resultaat stap 3'!T:T,0))</f>
        <v>#N/A</v>
      </c>
      <c r="AA384" s="109" t="e">
        <f>INDEX('4c. Resultaat stap 3'!K:K,MATCH($K384,'4c. Resultaat stap 3'!T:T,0))</f>
        <v>#N/A</v>
      </c>
      <c r="AB384" s="109" t="e">
        <f>INDEX('4c. Resultaat stap 3'!L:L,MATCH($K384,'4c. Resultaat stap 3'!T:T,0))</f>
        <v>#N/A</v>
      </c>
      <c r="AC384" s="109" t="e">
        <f>INDEX('4c. Resultaat stap 3'!M:M,MATCH($K384,'4c. Resultaat stap 3'!T:T,0))</f>
        <v>#N/A</v>
      </c>
      <c r="AD384" s="109" t="e">
        <f>INDEX('4c. Resultaat stap 3'!N:N,MATCH($K384,'4c. Resultaat stap 3'!T:T,0))</f>
        <v>#N/A</v>
      </c>
      <c r="AE384" s="109" t="e">
        <f>INDEX('4c. Resultaat stap 3'!O:O,MATCH($K384,'4c. Resultaat stap 3'!T:T,0))</f>
        <v>#N/A</v>
      </c>
      <c r="AF384" s="109" t="e">
        <f>INDEX('4c. Resultaat stap 3'!P:P,MATCH($K384,'4c. Resultaat stap 3'!T:T,0))</f>
        <v>#N/A</v>
      </c>
      <c r="AG384" s="109" t="e">
        <f>INDEX('4c. Resultaat stap 3'!Q:Q,MATCH($K384,'4c. Resultaat stap 3'!T:T,0))</f>
        <v>#N/A</v>
      </c>
      <c r="AH384" s="109">
        <f t="shared" si="22"/>
        <v>0</v>
      </c>
      <c r="AI384" s="109" t="str">
        <f t="shared" si="23"/>
        <v>Niet kritiek</v>
      </c>
      <c r="AJ384" s="109" t="s">
        <v>198</v>
      </c>
      <c r="AK384" s="109"/>
      <c r="AL384" s="109" t="s">
        <v>2250</v>
      </c>
      <c r="AM384" s="109"/>
      <c r="AN384" s="109"/>
    </row>
    <row r="385" spans="1:40" ht="105" x14ac:dyDescent="0.25">
      <c r="A385" s="109" t="s">
        <v>13</v>
      </c>
      <c r="B385" s="109" t="s">
        <v>2155</v>
      </c>
      <c r="C385" s="109" t="s">
        <v>54</v>
      </c>
      <c r="D385" s="109">
        <v>642</v>
      </c>
      <c r="E385" s="10" t="s">
        <v>687</v>
      </c>
      <c r="F385" s="10" t="s">
        <v>2259</v>
      </c>
      <c r="G385" s="79" t="s">
        <v>137</v>
      </c>
      <c r="H385" s="110" t="str">
        <f>INDEX('4a. Resultaat stap 1'!E:E,MATCH($J385,'4a. Resultaat stap 1'!I:I,0))</f>
        <v>Nee</v>
      </c>
      <c r="I385" s="110" t="e">
        <f>INDEX(Datavalidatie!$L$2:$L$28,MATCH(Table325[[#This Row],[CATEGORIE_DOMEIN_GROEP]],Datavalidatie!$K$2:$K$28,0))</f>
        <v>#N/A</v>
      </c>
      <c r="J385" s="110" t="str">
        <f t="shared" si="20"/>
        <v>Kernproces_Wonen, ruimtelijke ordening en omgeving_Gebiedsontwikkeling</v>
      </c>
      <c r="K385" s="110" t="str">
        <f t="shared" si="21"/>
        <v>Kernproces_Wonen, ruimtelijke ordening en omgeving_Gebiedsontwikkeling_Beheren van ruilverkaveling van gronden</v>
      </c>
      <c r="L385" s="109" t="str">
        <f>INDEX('4b. Resultaat stap 2'!E:E,MATCH($J385,'4b. Resultaat stap 2'!R:R,0))</f>
        <v>Groot</v>
      </c>
      <c r="M385" s="109" t="str">
        <f>INDEX('4b. Resultaat stap 2'!$F:$F,MATCH(J385,'4b. Resultaat stap 2'!$R:$R,0))</f>
        <v>Directe impact op ruimtelijke ordening, met ernstige financiële gevolgen bij problemen.</v>
      </c>
      <c r="N385" s="109" t="str">
        <f>INDEX('4b. Resultaat stap 2'!G:G,MATCH($J385,'4b. Resultaat stap 2'!R:R,0))</f>
        <v>Groot</v>
      </c>
      <c r="O385" s="109" t="str">
        <f>INDEX('4b. Resultaat stap 2'!H:H,MATCH($J385,'4b. Resultaat stap 2'!R:R,0))</f>
        <v>De onbeschikbaarheid, lekkage of aanpassing van informatie heeft een ernstige impact op de reputatie van het lokaal bestuur. Dit zal enkele dagen een negatieve berichtgeving in de pers met zich meebrengen.</v>
      </c>
      <c r="P385" s="109" t="str">
        <f>INDEX('4b. Resultaat stap 2'!I:I,MATCH($J385,'4b. Resultaat stap 2'!R:R,0))</f>
        <v>Groot</v>
      </c>
      <c r="Q385" s="109" t="str">
        <f>INDEX('4b. Resultaat stap 2'!J:J,MATCH($J385,'4b. Resultaat stap 2'!R:R,0))</f>
        <v>De onbeschikbaarheid, lekkage of aanpassing van informatie kan leiden tot ernstige juridische gevolgen zoals boetes.</v>
      </c>
      <c r="R385" s="109" t="str">
        <f>INDEX('4b. Resultaat stap 2'!K:K,MATCH($J385,'4b. Resultaat stap 2'!R:R,0))</f>
        <v>Gemiddeld</v>
      </c>
      <c r="S385" s="109" t="str">
        <f>INDEX('4b. Resultaat stap 2'!L:L,MATCH($J385,'4b. Resultaat stap 2'!R:R,0))</f>
        <v>De onbeschikbaarheid, lekkage of aanpassing van informatie veroorzaakt een aanzienlijke verstoring van de dienstverlening. Het proces kan maximaal één week onbeschikbaar zijn zonder gevolgen voor de dienstverlening.</v>
      </c>
      <c r="T385" s="109" t="str">
        <f>INDEX('4b. Resultaat stap 2'!M:M,MATCH($J385,'4b. Resultaat stap 2'!R:R,0))</f>
        <v>Groot</v>
      </c>
      <c r="U385" s="109" t="str">
        <f>INDEX('4b. Resultaat stap 2'!N:N,MATCH($J385,'4b. Resultaat stap 2'!R:R,0))</f>
        <v>De onbeschikbaarheid of incorrectheid van informatie heeft ernstige impact op de gebiedsontwikkeling, met blijvende impact voor gebruikers en maximaal 75% van de gebruikers geïmpacteerd.</v>
      </c>
      <c r="V385" s="109" t="str">
        <f>INDEX('4b. Resultaat stap 2'!O:O,MATCH($J385,'4b. Resultaat stap 2'!R:R,0))</f>
        <v>Groot</v>
      </c>
      <c r="W385" s="109" t="e">
        <f>INDEX('4c. Resultaat stap 3'!G:G,MATCH($K385,'4c. Resultaat stap 3'!T:T,0))</f>
        <v>#N/A</v>
      </c>
      <c r="X385" s="109" t="e">
        <f>INDEX('4c. Resultaat stap 3'!H:H,MATCH($K385,'4c. Resultaat stap 3'!T:T,0))</f>
        <v>#N/A</v>
      </c>
      <c r="Y385" s="109" t="e">
        <f>INDEX('4c. Resultaat stap 3'!I:I,MATCH($K385,'4c. Resultaat stap 3'!T:T,0))</f>
        <v>#N/A</v>
      </c>
      <c r="Z385" s="109" t="e">
        <f>INDEX('4c. Resultaat stap 3'!J:J,MATCH($K385,'4c. Resultaat stap 3'!T:T,0))</f>
        <v>#N/A</v>
      </c>
      <c r="AA385" s="109" t="e">
        <f>INDEX('4c. Resultaat stap 3'!K:K,MATCH($K385,'4c. Resultaat stap 3'!T:T,0))</f>
        <v>#N/A</v>
      </c>
      <c r="AB385" s="109" t="e">
        <f>INDEX('4c. Resultaat stap 3'!L:L,MATCH($K385,'4c. Resultaat stap 3'!T:T,0))</f>
        <v>#N/A</v>
      </c>
      <c r="AC385" s="109" t="e">
        <f>INDEX('4c. Resultaat stap 3'!M:M,MATCH($K385,'4c. Resultaat stap 3'!T:T,0))</f>
        <v>#N/A</v>
      </c>
      <c r="AD385" s="109" t="e">
        <f>INDEX('4c. Resultaat stap 3'!N:N,MATCH($K385,'4c. Resultaat stap 3'!T:T,0))</f>
        <v>#N/A</v>
      </c>
      <c r="AE385" s="109" t="e">
        <f>INDEX('4c. Resultaat stap 3'!O:O,MATCH($K385,'4c. Resultaat stap 3'!T:T,0))</f>
        <v>#N/A</v>
      </c>
      <c r="AF385" s="109" t="e">
        <f>INDEX('4c. Resultaat stap 3'!P:P,MATCH($K385,'4c. Resultaat stap 3'!T:T,0))</f>
        <v>#N/A</v>
      </c>
      <c r="AG385" s="109" t="e">
        <f>INDEX('4c. Resultaat stap 3'!Q:Q,MATCH($K385,'4c. Resultaat stap 3'!T:T,0))</f>
        <v>#N/A</v>
      </c>
      <c r="AH385" s="109">
        <f t="shared" si="22"/>
        <v>0</v>
      </c>
      <c r="AI385" s="109" t="str">
        <f t="shared" si="23"/>
        <v>Niet kritiek</v>
      </c>
      <c r="AJ385" s="109" t="s">
        <v>198</v>
      </c>
      <c r="AK385" s="109"/>
      <c r="AL385" s="109" t="s">
        <v>2250</v>
      </c>
      <c r="AM385" s="109"/>
      <c r="AN385" s="109"/>
    </row>
    <row r="386" spans="1:40" ht="105" x14ac:dyDescent="0.25">
      <c r="A386" s="109" t="s">
        <v>13</v>
      </c>
      <c r="B386" s="109" t="s">
        <v>2155</v>
      </c>
      <c r="C386" s="109" t="s">
        <v>55</v>
      </c>
      <c r="D386" s="109">
        <v>228</v>
      </c>
      <c r="E386" s="10" t="s">
        <v>824</v>
      </c>
      <c r="F386" s="10" t="s">
        <v>2259</v>
      </c>
      <c r="G386" s="79" t="s">
        <v>139</v>
      </c>
      <c r="H386" s="110" t="str">
        <f>INDEX('4a. Resultaat stap 1'!E:E,MATCH($J386,'4a. Resultaat stap 1'!I:I,0))</f>
        <v>Nee</v>
      </c>
      <c r="I386" s="110" t="e">
        <f>INDEX(Datavalidatie!$L$2:$L$28,MATCH(Table325[[#This Row],[CATEGORIE_DOMEIN_GROEP]],Datavalidatie!$K$2:$K$28,0))</f>
        <v>#N/A</v>
      </c>
      <c r="J386" s="110" t="str">
        <f t="shared" si="20"/>
        <v>Kernproces_Wonen, ruimtelijke ordening en omgeving_Verhuur gronden, bossen en gebouwen</v>
      </c>
      <c r="K386" s="110" t="str">
        <f t="shared" si="21"/>
        <v>Kernproces_Wonen, ruimtelijke ordening en omgeving_Verhuur gronden, bossen en gebouwen_Verhuren van landbouwgronden en bossen</v>
      </c>
      <c r="L386" s="109" t="str">
        <f>INDEX('4b. Resultaat stap 2'!E:E,MATCH($J386,'4b. Resultaat stap 2'!R:R,0))</f>
        <v>Gemiddeld</v>
      </c>
      <c r="M386" s="109" t="str">
        <f>INDEX('4b. Resultaat stap 2'!$F:$F,MATCH(J386,'4b. Resultaat stap 2'!$R:$R,0))</f>
        <v>Problemen kunnen aanzienlijke kosten en financiële schade veroorzaken.</v>
      </c>
      <c r="N386" s="109" t="str">
        <f>INDEX('4b. Resultaat stap 2'!G:G,MATCH($J386,'4b. Resultaat stap 2'!R:R,0))</f>
        <v>Laag</v>
      </c>
      <c r="O386" s="109" t="str">
        <f>INDEX('4b. Resultaat stap 2'!H:H,MATCH($J386,'4b. Resultaat stap 2'!R:R,0))</f>
        <v>De onbeschikbaarheid, lekkage of aanpassing van informatie heeft een beperkte impact op de reputatie van het lokaal bestuur. Dit zal interne communicatie en communicatie naar betrokken belanghebbenden met zich meebrengen.</v>
      </c>
      <c r="P386" s="109" t="str">
        <f>INDEX('4b. Resultaat stap 2'!I:I,MATCH($J386,'4b. Resultaat stap 2'!R:R,0))</f>
        <v>Gemiddeld</v>
      </c>
      <c r="Q386" s="109" t="str">
        <f>INDEX('4b. Resultaat stap 2'!J:J,MATCH($J386,'4b. Resultaat stap 2'!R:R,0))</f>
        <v>De onbeschikbaarheid, lekkage of aanpassing van informatie kan leiden tot aanzienlijke juridische gevolgen zoals aanmaningen.</v>
      </c>
      <c r="R386" s="109" t="str">
        <f>INDEX('4b. Resultaat stap 2'!K:K,MATCH($J386,'4b. Resultaat stap 2'!R:R,0))</f>
        <v>Laag</v>
      </c>
      <c r="S386" s="109" t="str">
        <f>INDEX('4b. Resultaat stap 2'!L:L,MATCH($J386,'4b. Resultaat stap 2'!R:R,0))</f>
        <v>De onbeschikbaarheid, lekkage of aanpassing van informatie veroorzaakt een beperkte verstoring van de dienstverlening. Het proces kan maximaal één maand onbeschikbaar zijn zonder gevolgen voor de dienstverlening.</v>
      </c>
      <c r="T386" s="109" t="str">
        <f>INDEX('4b. Resultaat stap 2'!M:M,MATCH($J386,'4b. Resultaat stap 2'!R:R,0))</f>
        <v>Gemiddeld</v>
      </c>
      <c r="U386" s="109" t="str">
        <f>INDEX('4b. Resultaat stap 2'!N:N,MATCH($J386,'4b. Resultaat stap 2'!R:R,0))</f>
        <v>De onbeschikbaarheid of incorrectheid van informatie kan aanzienlijke impact hebben op de verhuuractiviteiten, met financiële schade voor gebruikers.</v>
      </c>
      <c r="V386" s="109" t="str">
        <f>INDEX('4b. Resultaat stap 2'!O:O,MATCH($J386,'4b. Resultaat stap 2'!R:R,0))</f>
        <v>Gemiddeld</v>
      </c>
      <c r="W386" s="109" t="e">
        <f>INDEX('4c. Resultaat stap 3'!G:G,MATCH($K386,'4c. Resultaat stap 3'!T:T,0))</f>
        <v>#N/A</v>
      </c>
      <c r="X386" s="109" t="e">
        <f>INDEX('4c. Resultaat stap 3'!H:H,MATCH($K386,'4c. Resultaat stap 3'!T:T,0))</f>
        <v>#N/A</v>
      </c>
      <c r="Y386" s="109" t="e">
        <f>INDEX('4c. Resultaat stap 3'!I:I,MATCH($K386,'4c. Resultaat stap 3'!T:T,0))</f>
        <v>#N/A</v>
      </c>
      <c r="Z386" s="109" t="e">
        <f>INDEX('4c. Resultaat stap 3'!J:J,MATCH($K386,'4c. Resultaat stap 3'!T:T,0))</f>
        <v>#N/A</v>
      </c>
      <c r="AA386" s="109" t="e">
        <f>INDEX('4c. Resultaat stap 3'!K:K,MATCH($K386,'4c. Resultaat stap 3'!T:T,0))</f>
        <v>#N/A</v>
      </c>
      <c r="AB386" s="109" t="e">
        <f>INDEX('4c. Resultaat stap 3'!L:L,MATCH($K386,'4c. Resultaat stap 3'!T:T,0))</f>
        <v>#N/A</v>
      </c>
      <c r="AC386" s="109" t="e">
        <f>INDEX('4c. Resultaat stap 3'!M:M,MATCH($K386,'4c. Resultaat stap 3'!T:T,0))</f>
        <v>#N/A</v>
      </c>
      <c r="AD386" s="109" t="e">
        <f>INDEX('4c. Resultaat stap 3'!N:N,MATCH($K386,'4c. Resultaat stap 3'!T:T,0))</f>
        <v>#N/A</v>
      </c>
      <c r="AE386" s="109" t="e">
        <f>INDEX('4c. Resultaat stap 3'!O:O,MATCH($K386,'4c. Resultaat stap 3'!T:T,0))</f>
        <v>#N/A</v>
      </c>
      <c r="AF386" s="109" t="e">
        <f>INDEX('4c. Resultaat stap 3'!P:P,MATCH($K386,'4c. Resultaat stap 3'!T:T,0))</f>
        <v>#N/A</v>
      </c>
      <c r="AG386" s="109" t="e">
        <f>INDEX('4c. Resultaat stap 3'!Q:Q,MATCH($K386,'4c. Resultaat stap 3'!T:T,0))</f>
        <v>#N/A</v>
      </c>
      <c r="AH386" s="109">
        <f t="shared" si="22"/>
        <v>0</v>
      </c>
      <c r="AI386" s="109" t="str">
        <f t="shared" si="23"/>
        <v>Niet kritiek</v>
      </c>
      <c r="AJ386" s="109" t="s">
        <v>198</v>
      </c>
      <c r="AK386" s="109"/>
      <c r="AL386" s="109" t="s">
        <v>2250</v>
      </c>
      <c r="AM386" s="109"/>
      <c r="AN386" s="109"/>
    </row>
    <row r="387" spans="1:40" ht="105" x14ac:dyDescent="0.25">
      <c r="A387" s="109" t="s">
        <v>13</v>
      </c>
      <c r="B387" s="109" t="s">
        <v>2155</v>
      </c>
      <c r="C387" s="109" t="s">
        <v>55</v>
      </c>
      <c r="D387" s="109">
        <v>229</v>
      </c>
      <c r="E387" s="10" t="s">
        <v>825</v>
      </c>
      <c r="F387" s="10" t="s">
        <v>2259</v>
      </c>
      <c r="G387" s="79" t="s">
        <v>139</v>
      </c>
      <c r="H387" s="110" t="str">
        <f>INDEX('4a. Resultaat stap 1'!E:E,MATCH($J387,'4a. Resultaat stap 1'!I:I,0))</f>
        <v>Nee</v>
      </c>
      <c r="I387" s="110" t="e">
        <f>INDEX(Datavalidatie!$L$2:$L$28,MATCH(Table325[[#This Row],[CATEGORIE_DOMEIN_GROEP]],Datavalidatie!$K$2:$K$28,0))</f>
        <v>#N/A</v>
      </c>
      <c r="J387" s="110" t="str">
        <f t="shared" si="20"/>
        <v>Kernproces_Wonen, ruimtelijke ordening en omgeving_Verhuur gronden, bossen en gebouwen</v>
      </c>
      <c r="K387" s="110" t="str">
        <f t="shared" si="21"/>
        <v>Kernproces_Wonen, ruimtelijke ordening en omgeving_Verhuur gronden, bossen en gebouwen_Verhuren van gemeentelijke infrastructuur (exclusief evenementen, wel vergaderlokalen)</v>
      </c>
      <c r="L387" s="109" t="str">
        <f>INDEX('4b. Resultaat stap 2'!E:E,MATCH($J387,'4b. Resultaat stap 2'!R:R,0))</f>
        <v>Gemiddeld</v>
      </c>
      <c r="M387" s="109" t="str">
        <f>INDEX('4b. Resultaat stap 2'!$F:$F,MATCH(J387,'4b. Resultaat stap 2'!$R:$R,0))</f>
        <v>Problemen kunnen aanzienlijke kosten en financiële schade veroorzaken.</v>
      </c>
      <c r="N387" s="109" t="str">
        <f>INDEX('4b. Resultaat stap 2'!G:G,MATCH($J387,'4b. Resultaat stap 2'!R:R,0))</f>
        <v>Laag</v>
      </c>
      <c r="O387" s="109" t="str">
        <f>INDEX('4b. Resultaat stap 2'!H:H,MATCH($J387,'4b. Resultaat stap 2'!R:R,0))</f>
        <v>De onbeschikbaarheid, lekkage of aanpassing van informatie heeft een beperkte impact op de reputatie van het lokaal bestuur. Dit zal interne communicatie en communicatie naar betrokken belanghebbenden met zich meebrengen.</v>
      </c>
      <c r="P387" s="109" t="str">
        <f>INDEX('4b. Resultaat stap 2'!I:I,MATCH($J387,'4b. Resultaat stap 2'!R:R,0))</f>
        <v>Gemiddeld</v>
      </c>
      <c r="Q387" s="109" t="str">
        <f>INDEX('4b. Resultaat stap 2'!J:J,MATCH($J387,'4b. Resultaat stap 2'!R:R,0))</f>
        <v>De onbeschikbaarheid, lekkage of aanpassing van informatie kan leiden tot aanzienlijke juridische gevolgen zoals aanmaningen.</v>
      </c>
      <c r="R387" s="109" t="str">
        <f>INDEX('4b. Resultaat stap 2'!K:K,MATCH($J387,'4b. Resultaat stap 2'!R:R,0))</f>
        <v>Laag</v>
      </c>
      <c r="S387" s="109" t="str">
        <f>INDEX('4b. Resultaat stap 2'!L:L,MATCH($J387,'4b. Resultaat stap 2'!R:R,0))</f>
        <v>De onbeschikbaarheid, lekkage of aanpassing van informatie veroorzaakt een beperkte verstoring van de dienstverlening. Het proces kan maximaal één maand onbeschikbaar zijn zonder gevolgen voor de dienstverlening.</v>
      </c>
      <c r="T387" s="109" t="str">
        <f>INDEX('4b. Resultaat stap 2'!M:M,MATCH($J387,'4b. Resultaat stap 2'!R:R,0))</f>
        <v>Gemiddeld</v>
      </c>
      <c r="U387" s="109" t="str">
        <f>INDEX('4b. Resultaat stap 2'!N:N,MATCH($J387,'4b. Resultaat stap 2'!R:R,0))</f>
        <v>De onbeschikbaarheid of incorrectheid van informatie kan aanzienlijke impact hebben op de verhuuractiviteiten, met financiële schade voor gebruikers.</v>
      </c>
      <c r="V387" s="109" t="str">
        <f>INDEX('4b. Resultaat stap 2'!O:O,MATCH($J387,'4b. Resultaat stap 2'!R:R,0))</f>
        <v>Gemiddeld</v>
      </c>
      <c r="W387" s="109" t="e">
        <f>INDEX('4c. Resultaat stap 3'!G:G,MATCH($K387,'4c. Resultaat stap 3'!T:T,0))</f>
        <v>#N/A</v>
      </c>
      <c r="X387" s="109" t="e">
        <f>INDEX('4c. Resultaat stap 3'!H:H,MATCH($K387,'4c. Resultaat stap 3'!T:T,0))</f>
        <v>#N/A</v>
      </c>
      <c r="Y387" s="109" t="e">
        <f>INDEX('4c. Resultaat stap 3'!I:I,MATCH($K387,'4c. Resultaat stap 3'!T:T,0))</f>
        <v>#N/A</v>
      </c>
      <c r="Z387" s="109" t="e">
        <f>INDEX('4c. Resultaat stap 3'!J:J,MATCH($K387,'4c. Resultaat stap 3'!T:T,0))</f>
        <v>#N/A</v>
      </c>
      <c r="AA387" s="109" t="e">
        <f>INDEX('4c. Resultaat stap 3'!K:K,MATCH($K387,'4c. Resultaat stap 3'!T:T,0))</f>
        <v>#N/A</v>
      </c>
      <c r="AB387" s="109" t="e">
        <f>INDEX('4c. Resultaat stap 3'!L:L,MATCH($K387,'4c. Resultaat stap 3'!T:T,0))</f>
        <v>#N/A</v>
      </c>
      <c r="AC387" s="109" t="e">
        <f>INDEX('4c. Resultaat stap 3'!M:M,MATCH($K387,'4c. Resultaat stap 3'!T:T,0))</f>
        <v>#N/A</v>
      </c>
      <c r="AD387" s="109" t="e">
        <f>INDEX('4c. Resultaat stap 3'!N:N,MATCH($K387,'4c. Resultaat stap 3'!T:T,0))</f>
        <v>#N/A</v>
      </c>
      <c r="AE387" s="109" t="e">
        <f>INDEX('4c. Resultaat stap 3'!O:O,MATCH($K387,'4c. Resultaat stap 3'!T:T,0))</f>
        <v>#N/A</v>
      </c>
      <c r="AF387" s="109" t="e">
        <f>INDEX('4c. Resultaat stap 3'!P:P,MATCH($K387,'4c. Resultaat stap 3'!T:T,0))</f>
        <v>#N/A</v>
      </c>
      <c r="AG387" s="109" t="e">
        <f>INDEX('4c. Resultaat stap 3'!Q:Q,MATCH($K387,'4c. Resultaat stap 3'!T:T,0))</f>
        <v>#N/A</v>
      </c>
      <c r="AH387" s="109">
        <f t="shared" si="22"/>
        <v>0</v>
      </c>
      <c r="AI387" s="109" t="str">
        <f t="shared" si="23"/>
        <v>Niet kritiek</v>
      </c>
      <c r="AJ387" s="109" t="s">
        <v>198</v>
      </c>
      <c r="AK387" s="109"/>
      <c r="AL387" s="109" t="s">
        <v>2250</v>
      </c>
      <c r="AM387" s="109"/>
      <c r="AN387" s="109"/>
    </row>
    <row r="388" spans="1:40" ht="180" x14ac:dyDescent="0.25">
      <c r="A388" s="109" t="s">
        <v>13</v>
      </c>
      <c r="B388" s="109" t="s">
        <v>2155</v>
      </c>
      <c r="C388" s="109" t="s">
        <v>56</v>
      </c>
      <c r="D388" s="109">
        <v>90</v>
      </c>
      <c r="E388" s="10" t="s">
        <v>840</v>
      </c>
      <c r="F388" s="10" t="s">
        <v>2259</v>
      </c>
      <c r="G388" s="78" t="s">
        <v>140</v>
      </c>
      <c r="H388" s="110" t="str">
        <f>INDEX('4a. Resultaat stap 1'!E:E,MATCH($J388,'4a. Resultaat stap 1'!I:I,0))</f>
        <v>Nee</v>
      </c>
      <c r="I388" s="110" t="e">
        <f>INDEX(Datavalidatie!$L$2:$L$28,MATCH(Table325[[#This Row],[CATEGORIE_DOMEIN_GROEP]],Datavalidatie!$K$2:$K$28,0))</f>
        <v>#N/A</v>
      </c>
      <c r="J388" s="110" t="str">
        <f t="shared" si="20"/>
        <v>Kernproces_Wonen, ruimtelijke ordening en omgeving_Woningkwaliteitsbewaking</v>
      </c>
      <c r="K388" s="110" t="str">
        <f t="shared" si="21"/>
        <v>Kernproces_Wonen, ruimtelijke ordening en omgeving_Woningkwaliteitsbewaking_Procesmatig beheren en onderzoeken van woonkwaliteit (VLOK)</v>
      </c>
      <c r="L388" s="109" t="str">
        <f>INDEX('4b. Resultaat stap 2'!E:E,MATCH($J388,'4b. Resultaat stap 2'!R:R,0))</f>
        <v>Groot</v>
      </c>
      <c r="M388" s="109" t="str">
        <f>INDEX('4b. Resultaat stap 2'!$F:$F,MATCH(J388,'4b. Resultaat stap 2'!$R:$R,0))</f>
        <v>Directe impact op woningkwaliteit, met ernstige financiële gevolgen bij problemen.</v>
      </c>
      <c r="N388" s="109" t="str">
        <f>INDEX('4b. Resultaat stap 2'!G:G,MATCH($J388,'4b. Resultaat stap 2'!R:R,0))</f>
        <v>Gemiddeld</v>
      </c>
      <c r="O388" s="109" t="str">
        <f>INDEX('4b. Resultaat stap 2'!H:H,MATCH($J388,'4b. Resultaat stap 2'!R:R,0))</f>
        <v>De onbeschikbaarheid, lekkage of aanpassing van informatie heeft een aanzienlijke impact op de reputatie van het lokaal bestuur. Dit zal éénmalige negatieve berichtgeving in de pers met zich meebrengen.</v>
      </c>
      <c r="P388" s="109" t="str">
        <f>INDEX('4b. Resultaat stap 2'!I:I,MATCH($J388,'4b. Resultaat stap 2'!R:R,0))</f>
        <v>Groot</v>
      </c>
      <c r="Q388" s="109" t="str">
        <f>INDEX('4b. Resultaat stap 2'!J:J,MATCH($J388,'4b. Resultaat stap 2'!R:R,0))</f>
        <v>De onbeschikbaarheid, lekkage of aanpassing van informatie kan leiden tot ernstige juridische gevolgen zoals boetes.</v>
      </c>
      <c r="R388" s="109" t="str">
        <f>INDEX('4b. Resultaat stap 2'!K:K,MATCH($J388,'4b. Resultaat stap 2'!R:R,0))</f>
        <v>Gemiddeld</v>
      </c>
      <c r="S388" s="109" t="str">
        <f>INDEX('4b. Resultaat stap 2'!L:L,MATCH($J388,'4b. Resultaat stap 2'!R:R,0))</f>
        <v>De onbeschikbaarheid, lekkage of aanpassing van informatie veroorzaakt een aanzienlijke verstoring van de dienstverlening. Het proces kan maximaal één week onbeschikbaar zijn zonder gevolgen voor de dienstverlening.</v>
      </c>
      <c r="T388" s="109" t="str">
        <f>INDEX('4b. Resultaat stap 2'!M:M,MATCH($J388,'4b. Resultaat stap 2'!R:R,0))</f>
        <v>Kritiek</v>
      </c>
      <c r="U388" s="109" t="str">
        <f>INDEX('4b. Resultaat stap 2'!N:N,MATCH($J388,'4b. Resultaat stap 2'!R:R,0))</f>
        <v>De onbeschikbaarheid of incorrectheid van informatie heeft een zeer ernstige impact op de woningkwaliteitsbewaking, met een compensatie voor gebruikers onmogelijk en meer dan 75% van de gebruikers geïmpacteerd.</v>
      </c>
      <c r="V388" s="109" t="str">
        <f>INDEX('4b. Resultaat stap 2'!O:O,MATCH($J388,'4b. Resultaat stap 2'!R:R,0))</f>
        <v>Kritiek</v>
      </c>
      <c r="W388" s="109" t="str">
        <f>INDEX('4c. Resultaat stap 3'!G:G,MATCH($K388,'4c. Resultaat stap 3'!T:T,0))</f>
        <v>Groot</v>
      </c>
      <c r="X388" s="109" t="str">
        <f>INDEX('4c. Resultaat stap 3'!H:H,MATCH($K388,'4c. Resultaat stap 3'!T:T,0))</f>
        <v>Het procesmatig beheren en onderzoeken van woonkwaliteit is essentieel voor de veiligheid en leefbaarheid van woningen. Problemen met beschikbaarheid, betrouwbaarheid of integriteit van informatie kunnen leiden tot ernstige financiële gevolgen, zoals juridische kosten, herstelkosten en verlies van vertrouwen, met financiële schade van 15-20% van de jaaromzet.</v>
      </c>
      <c r="Y388" s="109" t="str">
        <f>INDEX('4c. Resultaat stap 3'!I:I,MATCH($K388,'4c. Resultaat stap 3'!T:T,0))</f>
        <v>Gemiddeld</v>
      </c>
      <c r="Z388" s="109" t="str">
        <f>INDEX('4c. Resultaat stap 3'!J:J,MATCH($K388,'4c. Resultaat stap 3'!T:T,0))</f>
        <v>Problemen met beschikbaarheid, betrouwbaarheid of integriteit van informatie kunnen aanzienlijke reputatieschade veroorzaken, resulterend in éénmalige negatieve berichtgeving. Dit proces is belangrijk voor de leefbaarheid en veiligheid van woningen.</v>
      </c>
      <c r="AA388" s="109" t="str">
        <f>INDEX('4c. Resultaat stap 3'!K:K,MATCH($K388,'4c. Resultaat stap 3'!T:T,0))</f>
        <v>Groot</v>
      </c>
      <c r="AB388" s="109" t="str">
        <f>INDEX('4c. Resultaat stap 3'!L:L,MATCH($K388,'4c. Resultaat stap 3'!T:T,0))</f>
        <v>De onbeschikbaarheid, lekkage of aanpassing van informatie kan leiden tot ernstige juridische gevolgen zoals boetes, gezien het belang van correcte informatie over woonkwaliteit voor wettelijke naleving en beleidsvoering.</v>
      </c>
      <c r="AC388" s="109" t="str">
        <f>INDEX('4c. Resultaat stap 3'!M:M,MATCH($K388,'4c. Resultaat stap 3'!T:T,0))</f>
        <v>Gemiddeld</v>
      </c>
      <c r="AD388" s="109" t="str">
        <f>INDEX('4c. Resultaat stap 3'!N:N,MATCH($K388,'4c. Resultaat stap 3'!T:T,0))</f>
        <v>De onbeschikbaarheid, lekkage of aanpassing van informatie kan leiden tot aanzienlijke verstoringen in de beoordeling en handhaving van woonkwaliteit, wat directe negatieve gevolgen heeft voor de leefomstandigheden van bewoners.</v>
      </c>
      <c r="AE388" s="109" t="str">
        <f>INDEX('4c. Resultaat stap 3'!O:O,MATCH($K388,'4c. Resultaat stap 3'!T:T,0))</f>
        <v>Kritiek</v>
      </c>
      <c r="AF388" s="109" t="str">
        <f>INDEX('4c. Resultaat stap 3'!P:P,MATCH($K388,'4c. Resultaat stap 3'!T:T,0))</f>
        <v>De onbeschikbaarheid, lekkage of aanpassing van informatie in dit proces kan leiden tot zeer ernstige verstoringen in de bewaking van woonkwaliteit, waarbij meer dan 75% van de gebruikers (burgers) wordt geïmpacteerd. Een compensatie voor gebruikers is onmogelijk.</v>
      </c>
      <c r="AG388" s="109" t="str">
        <f>INDEX('4c. Resultaat stap 3'!Q:Q,MATCH($K388,'4c. Resultaat stap 3'!T:T,0))</f>
        <v>Kritiek</v>
      </c>
      <c r="AH388" s="109">
        <f t="shared" si="22"/>
        <v>1</v>
      </c>
      <c r="AI388" s="109" t="str">
        <f t="shared" si="23"/>
        <v>Kritiek</v>
      </c>
      <c r="AJ388" s="109" t="s">
        <v>198</v>
      </c>
      <c r="AK388" s="109"/>
      <c r="AL388" s="109" t="s">
        <v>2250</v>
      </c>
      <c r="AM388" s="109"/>
      <c r="AN388" s="109"/>
    </row>
    <row r="389" spans="1:40" ht="150" x14ac:dyDescent="0.25">
      <c r="A389" s="109" t="s">
        <v>13</v>
      </c>
      <c r="B389" s="109" t="s">
        <v>2155</v>
      </c>
      <c r="C389" s="109" t="s">
        <v>56</v>
      </c>
      <c r="D389" s="109">
        <v>225</v>
      </c>
      <c r="E389" s="10" t="s">
        <v>841</v>
      </c>
      <c r="F389" s="10" t="s">
        <v>2259</v>
      </c>
      <c r="G389" s="79" t="s">
        <v>139</v>
      </c>
      <c r="H389" s="110" t="str">
        <f>INDEX('4a. Resultaat stap 1'!E:E,MATCH($J389,'4a. Resultaat stap 1'!I:I,0))</f>
        <v>Nee</v>
      </c>
      <c r="I389" s="110" t="e">
        <f>INDEX(Datavalidatie!$L$2:$L$28,MATCH(Table325[[#This Row],[CATEGORIE_DOMEIN_GROEP]],Datavalidatie!$K$2:$K$28,0))</f>
        <v>#N/A</v>
      </c>
      <c r="J389" s="110" t="str">
        <f t="shared" si="20"/>
        <v>Kernproces_Wonen, ruimtelijke ordening en omgeving_Woningkwaliteitsbewaking</v>
      </c>
      <c r="K389" s="110" t="str">
        <f t="shared" si="21"/>
        <v>Kernproces_Wonen, ruimtelijke ordening en omgeving_Woningkwaliteitsbewaking_Beheren van leegstandregister (woningen, bedrijven)</v>
      </c>
      <c r="L389" s="109" t="str">
        <f>INDEX('4b. Resultaat stap 2'!E:E,MATCH($J389,'4b. Resultaat stap 2'!R:R,0))</f>
        <v>Groot</v>
      </c>
      <c r="M389" s="109" t="str">
        <f>INDEX('4b. Resultaat stap 2'!$F:$F,MATCH(J389,'4b. Resultaat stap 2'!$R:$R,0))</f>
        <v>Directe impact op woningkwaliteit, met ernstige financiële gevolgen bij problemen.</v>
      </c>
      <c r="N389" s="109" t="str">
        <f>INDEX('4b. Resultaat stap 2'!G:G,MATCH($J389,'4b. Resultaat stap 2'!R:R,0))</f>
        <v>Gemiddeld</v>
      </c>
      <c r="O389" s="109" t="str">
        <f>INDEX('4b. Resultaat stap 2'!H:H,MATCH($J389,'4b. Resultaat stap 2'!R:R,0))</f>
        <v>De onbeschikbaarheid, lekkage of aanpassing van informatie heeft een aanzienlijke impact op de reputatie van het lokaal bestuur. Dit zal éénmalige negatieve berichtgeving in de pers met zich meebrengen.</v>
      </c>
      <c r="P389" s="109" t="str">
        <f>INDEX('4b. Resultaat stap 2'!I:I,MATCH($J389,'4b. Resultaat stap 2'!R:R,0))</f>
        <v>Groot</v>
      </c>
      <c r="Q389" s="109" t="str">
        <f>INDEX('4b. Resultaat stap 2'!J:J,MATCH($J389,'4b. Resultaat stap 2'!R:R,0))</f>
        <v>De onbeschikbaarheid, lekkage of aanpassing van informatie kan leiden tot ernstige juridische gevolgen zoals boetes.</v>
      </c>
      <c r="R389" s="109" t="str">
        <f>INDEX('4b. Resultaat stap 2'!K:K,MATCH($J389,'4b. Resultaat stap 2'!R:R,0))</f>
        <v>Gemiddeld</v>
      </c>
      <c r="S389" s="109" t="str">
        <f>INDEX('4b. Resultaat stap 2'!L:L,MATCH($J389,'4b. Resultaat stap 2'!R:R,0))</f>
        <v>De onbeschikbaarheid, lekkage of aanpassing van informatie veroorzaakt een aanzienlijke verstoring van de dienstverlening. Het proces kan maximaal één week onbeschikbaar zijn zonder gevolgen voor de dienstverlening.</v>
      </c>
      <c r="T389" s="109" t="str">
        <f>INDEX('4b. Resultaat stap 2'!M:M,MATCH($J389,'4b. Resultaat stap 2'!R:R,0))</f>
        <v>Kritiek</v>
      </c>
      <c r="U389" s="109" t="str">
        <f>INDEX('4b. Resultaat stap 2'!N:N,MATCH($J389,'4b. Resultaat stap 2'!R:R,0))</f>
        <v>De onbeschikbaarheid of incorrectheid van informatie heeft een zeer ernstige impact op de woningkwaliteitsbewaking, met een compensatie voor gebruikers onmogelijk en meer dan 75% van de gebruikers geïmpacteerd.</v>
      </c>
      <c r="V389" s="109" t="str">
        <f>INDEX('4b. Resultaat stap 2'!O:O,MATCH($J389,'4b. Resultaat stap 2'!R:R,0))</f>
        <v>Kritiek</v>
      </c>
      <c r="W389" s="109" t="str">
        <f>INDEX('4c. Resultaat stap 3'!G:G,MATCH($K389,'4c. Resultaat stap 3'!T:T,0))</f>
        <v>Gemiddeld</v>
      </c>
      <c r="X389" s="109" t="str">
        <f>INDEX('4c. Resultaat stap 3'!H:H,MATCH($K389,'4c. Resultaat stap 3'!T:T,0))</f>
        <v>Het beheren van leegstandregisters is belangrijk voor het stimuleren van vastgoedgebruik en het voorkomen van leegstand. Problemen met informatie kunnen leiden tot aanzienlijke financiële gevolgen, zoals verlies van inkomsten en administratieve kosten, met financiële schade van 10-15% van de jaaromzet.</v>
      </c>
      <c r="Y389" s="109" t="str">
        <f>INDEX('4c. Resultaat stap 3'!I:I,MATCH($K389,'4c. Resultaat stap 3'!T:T,0))</f>
        <v>Gemiddeld</v>
      </c>
      <c r="Z389" s="109" t="str">
        <f>INDEX('4c. Resultaat stap 3'!J:J,MATCH($K389,'4c. Resultaat stap 3'!T:T,0))</f>
        <v>Problemen met beschikbaarheid, betrouwbaarheid of integriteit van informatie kunnen aanzienlijke reputatieschade veroorzaken, resulterend in éénmalige negatieve berichtgeving. Dit proces is belangrijk voor de efficiëntie van ruimtegebruik en economische ontwikkeling.</v>
      </c>
      <c r="AA389" s="109" t="str">
        <f>INDEX('4c. Resultaat stap 3'!K:K,MATCH($K389,'4c. Resultaat stap 3'!T:T,0))</f>
        <v>Groot</v>
      </c>
      <c r="AB389" s="109" t="str">
        <f>INDEX('4c. Resultaat stap 3'!L:L,MATCH($K389,'4c. Resultaat stap 3'!T:T,0))</f>
        <v>De onbeschikbaarheid, lekkage of aanpassing van informatie kan leiden tot ernstige juridische gevolgen zoals boetes, gezien het belang van correcte informatie over leegstand voor wettelijke naleving en beleidsvoering.</v>
      </c>
      <c r="AC389" s="109" t="str">
        <f>INDEX('4c. Resultaat stap 3'!M:M,MATCH($K389,'4c. Resultaat stap 3'!T:T,0))</f>
        <v>Laag</v>
      </c>
      <c r="AD389" s="109" t="str">
        <f>INDEX('4c. Resultaat stap 3'!N:N,MATCH($K389,'4c. Resultaat stap 3'!T:T,0))</f>
        <v>De onbeschikbaarheid, lekkage of aanpassing van informatie kan leiden tot een beperkte verstoring van de dienstverlening, aangezien het leegstandregister voornamelijk administratief is en niet direct invloed heeft op essentiële diensten.</v>
      </c>
      <c r="AE389" s="109" t="str">
        <f>INDEX('4c. Resultaat stap 3'!O:O,MATCH($K389,'4c. Resultaat stap 3'!T:T,0))</f>
        <v>Groot</v>
      </c>
      <c r="AF389" s="109" t="str">
        <f>INDEX('4c. Resultaat stap 3'!P:P,MATCH($K389,'4c. Resultaat stap 3'!T:T,0))</f>
        <v>De onbeschikbaarheid, lekkage of aanpassing van informatie in dit proces kan leiden tot ernstige verstoringen in het beheer van leegstand, waarbij tot 75% van de gebruikers (burgers en bedrijven) wordt geïmpacteerd. Er is blijvende impact voor gebruikers.</v>
      </c>
      <c r="AG389" s="109" t="str">
        <f>INDEX('4c. Resultaat stap 3'!Q:Q,MATCH($K389,'4c. Resultaat stap 3'!T:T,0))</f>
        <v>Groot</v>
      </c>
      <c r="AH389" s="109">
        <f t="shared" si="22"/>
        <v>0</v>
      </c>
      <c r="AI389" s="109" t="str">
        <f t="shared" si="23"/>
        <v>Niet kritiek</v>
      </c>
      <c r="AJ389" s="109" t="s">
        <v>198</v>
      </c>
      <c r="AK389" s="109"/>
      <c r="AL389" s="109" t="s">
        <v>2250</v>
      </c>
      <c r="AM389" s="109"/>
      <c r="AN389" s="109"/>
    </row>
    <row r="390" spans="1:40" ht="150" x14ac:dyDescent="0.25">
      <c r="A390" s="109" t="s">
        <v>13</v>
      </c>
      <c r="B390" s="109" t="s">
        <v>2155</v>
      </c>
      <c r="C390" s="109" t="s">
        <v>56</v>
      </c>
      <c r="D390" s="109">
        <v>226</v>
      </c>
      <c r="E390" s="10" t="s">
        <v>842</v>
      </c>
      <c r="F390" s="10" t="s">
        <v>2259</v>
      </c>
      <c r="G390" s="79" t="s">
        <v>139</v>
      </c>
      <c r="H390" s="110" t="str">
        <f>INDEX('4a. Resultaat stap 1'!E:E,MATCH($J390,'4a. Resultaat stap 1'!I:I,0))</f>
        <v>Nee</v>
      </c>
      <c r="I390" s="110" t="e">
        <f>INDEX(Datavalidatie!$L$2:$L$28,MATCH(Table325[[#This Row],[CATEGORIE_DOMEIN_GROEP]],Datavalidatie!$K$2:$K$28,0))</f>
        <v>#N/A</v>
      </c>
      <c r="J390" s="110" t="str">
        <f t="shared" si="20"/>
        <v>Kernproces_Wonen, ruimtelijke ordening en omgeving_Woningkwaliteitsbewaking</v>
      </c>
      <c r="K390" s="110" t="str">
        <f t="shared" si="21"/>
        <v>Kernproces_Wonen, ruimtelijke ordening en omgeving_Woningkwaliteitsbewaking_Ongeschikt of onbewoonbaar verklaren van een woning</v>
      </c>
      <c r="L390" s="109" t="str">
        <f>INDEX('4b. Resultaat stap 2'!E:E,MATCH($J390,'4b. Resultaat stap 2'!R:R,0))</f>
        <v>Groot</v>
      </c>
      <c r="M390" s="109" t="str">
        <f>INDEX('4b. Resultaat stap 2'!$F:$F,MATCH(J390,'4b. Resultaat stap 2'!$R:$R,0))</f>
        <v>Directe impact op woningkwaliteit, met ernstige financiële gevolgen bij problemen.</v>
      </c>
      <c r="N390" s="109" t="str">
        <f>INDEX('4b. Resultaat stap 2'!G:G,MATCH($J390,'4b. Resultaat stap 2'!R:R,0))</f>
        <v>Gemiddeld</v>
      </c>
      <c r="O390" s="109" t="str">
        <f>INDEX('4b. Resultaat stap 2'!H:H,MATCH($J390,'4b. Resultaat stap 2'!R:R,0))</f>
        <v>De onbeschikbaarheid, lekkage of aanpassing van informatie heeft een aanzienlijke impact op de reputatie van het lokaal bestuur. Dit zal éénmalige negatieve berichtgeving in de pers met zich meebrengen.</v>
      </c>
      <c r="P390" s="109" t="str">
        <f>INDEX('4b. Resultaat stap 2'!I:I,MATCH($J390,'4b. Resultaat stap 2'!R:R,0))</f>
        <v>Groot</v>
      </c>
      <c r="Q390" s="109" t="str">
        <f>INDEX('4b. Resultaat stap 2'!J:J,MATCH($J390,'4b. Resultaat stap 2'!R:R,0))</f>
        <v>De onbeschikbaarheid, lekkage of aanpassing van informatie kan leiden tot ernstige juridische gevolgen zoals boetes.</v>
      </c>
      <c r="R390" s="109" t="str">
        <f>INDEX('4b. Resultaat stap 2'!K:K,MATCH($J390,'4b. Resultaat stap 2'!R:R,0))</f>
        <v>Gemiddeld</v>
      </c>
      <c r="S390" s="109" t="str">
        <f>INDEX('4b. Resultaat stap 2'!L:L,MATCH($J390,'4b. Resultaat stap 2'!R:R,0))</f>
        <v>De onbeschikbaarheid, lekkage of aanpassing van informatie veroorzaakt een aanzienlijke verstoring van de dienstverlening. Het proces kan maximaal één week onbeschikbaar zijn zonder gevolgen voor de dienstverlening.</v>
      </c>
      <c r="T390" s="109" t="str">
        <f>INDEX('4b. Resultaat stap 2'!M:M,MATCH($J390,'4b. Resultaat stap 2'!R:R,0))</f>
        <v>Kritiek</v>
      </c>
      <c r="U390" s="109" t="str">
        <f>INDEX('4b. Resultaat stap 2'!N:N,MATCH($J390,'4b. Resultaat stap 2'!R:R,0))</f>
        <v>De onbeschikbaarheid of incorrectheid van informatie heeft een zeer ernstige impact op de woningkwaliteitsbewaking, met een compensatie voor gebruikers onmogelijk en meer dan 75% van de gebruikers geïmpacteerd.</v>
      </c>
      <c r="V390" s="109" t="str">
        <f>INDEX('4b. Resultaat stap 2'!O:O,MATCH($J390,'4b. Resultaat stap 2'!R:R,0))</f>
        <v>Kritiek</v>
      </c>
      <c r="W390" s="109" t="str">
        <f>INDEX('4c. Resultaat stap 3'!G:G,MATCH($K390,'4c. Resultaat stap 3'!T:T,0))</f>
        <v>Groot</v>
      </c>
      <c r="X390" s="109" t="str">
        <f>INDEX('4c. Resultaat stap 3'!H:H,MATCH($K390,'4c. Resultaat stap 3'!T:T,0))</f>
        <v>Het ongeschikt of onbewoonbaar verklaren van een woning is cruciaal voor de veiligheid en gezondheid van bewoners. Problemen met informatie kunnen leiden tot ernstige financiële gevolgen, zoals juridische kosten, herstelkosten en verlies van vertrouwen, met financiële schade van 15-20% van de jaaromzet.</v>
      </c>
      <c r="Y390" s="109" t="str">
        <f>INDEX('4c. Resultaat stap 3'!I:I,MATCH($K390,'4c. Resultaat stap 3'!T:T,0))</f>
        <v>Groot</v>
      </c>
      <c r="Z390" s="109" t="str">
        <f>INDEX('4c. Resultaat stap 3'!J:J,MATCH($K390,'4c. Resultaat stap 3'!T:T,0))</f>
        <v>Problemen met beschikbaarheid, betrouwbaarheid of integriteit van informatie kunnen leiden tot ernstige reputatieschade, resulterend in enkele dagen negatieve berichtgeving. Dit proces is cruciaal voor de veiligheid en gezondheid van bewoners.</v>
      </c>
      <c r="AA390" s="109" t="str">
        <f>INDEX('4c. Resultaat stap 3'!K:K,MATCH($K390,'4c. Resultaat stap 3'!T:T,0))</f>
        <v>Kritiek</v>
      </c>
      <c r="AB390" s="109" t="str">
        <f>INDEX('4c. Resultaat stap 3'!L:L,MATCH($K390,'4c. Resultaat stap 3'!T:T,0))</f>
        <v>De onbeschikbaarheid, lekkage of aanpassing van informatie kan leiden tot zeer ernstige juridische gevolgen zoals juridische vervolging, gezien het belang van correcte informatie voor het verklaren van woningen als ongeschikt of onbewoonbaar voor volksgezondheid en wettelijke naleving.</v>
      </c>
      <c r="AC390" s="109" t="str">
        <f>INDEX('4c. Resultaat stap 3'!M:M,MATCH($K390,'4c. Resultaat stap 3'!T:T,0))</f>
        <v>Groot</v>
      </c>
      <c r="AD390" s="109" t="str">
        <f>INDEX('4c. Resultaat stap 3'!N:N,MATCH($K390,'4c. Resultaat stap 3'!T:T,0))</f>
        <v>De onbeschikbaarheid, lekkage of aanpassing van informatie kan leiden tot ernstige verstoringen in de beoordeling en handhaving van woonkwaliteit, wat directe negatieve gevolgen heeft voor de veiligheid en gezondheid van bewoners.</v>
      </c>
      <c r="AE390" s="109" t="str">
        <f>INDEX('4c. Resultaat stap 3'!O:O,MATCH($K390,'4c. Resultaat stap 3'!T:T,0))</f>
        <v>Kritiek</v>
      </c>
      <c r="AF390" s="109" t="str">
        <f>INDEX('4c. Resultaat stap 3'!P:P,MATCH($K390,'4c. Resultaat stap 3'!T:T,0))</f>
        <v>De onbeschikbaarheid, lekkage of aanpassing van informatie in dit proces kan leiden tot zeer ernstige verstoringen in de bewaking van woonkwaliteit en veiligheid, waarbij meer dan 75% van de gebruikers (burgers) wordt geïmpacteerd. Een compensatie voor gebruikers is onmogelijk.</v>
      </c>
      <c r="AG390" s="109" t="str">
        <f>INDEX('4c. Resultaat stap 3'!Q:Q,MATCH($K390,'4c. Resultaat stap 3'!T:T,0))</f>
        <v>Kritiek</v>
      </c>
      <c r="AH390" s="109">
        <f t="shared" si="22"/>
        <v>2</v>
      </c>
      <c r="AI390" s="109" t="str">
        <f t="shared" si="23"/>
        <v>Kritiek</v>
      </c>
      <c r="AJ390" s="109" t="s">
        <v>198</v>
      </c>
      <c r="AK390" s="109"/>
      <c r="AL390" s="109" t="s">
        <v>2250</v>
      </c>
      <c r="AM390" s="109"/>
      <c r="AN390" s="109"/>
    </row>
    <row r="391" spans="1:40" ht="165" x14ac:dyDescent="0.25">
      <c r="A391" s="109" t="s">
        <v>13</v>
      </c>
      <c r="B391" s="109" t="s">
        <v>2155</v>
      </c>
      <c r="C391" s="109" t="s">
        <v>56</v>
      </c>
      <c r="D391" s="109">
        <v>227</v>
      </c>
      <c r="E391" s="10" t="s">
        <v>843</v>
      </c>
      <c r="F391" s="10" t="s">
        <v>2259</v>
      </c>
      <c r="G391" s="79" t="s">
        <v>139</v>
      </c>
      <c r="H391" s="110" t="str">
        <f>INDEX('4a. Resultaat stap 1'!E:E,MATCH($J391,'4a. Resultaat stap 1'!I:I,0))</f>
        <v>Nee</v>
      </c>
      <c r="I391" s="110" t="e">
        <f>INDEX(Datavalidatie!$L$2:$L$28,MATCH(Table325[[#This Row],[CATEGORIE_DOMEIN_GROEP]],Datavalidatie!$K$2:$K$28,0))</f>
        <v>#N/A</v>
      </c>
      <c r="J391" s="110" t="str">
        <f t="shared" ref="J391:J454" si="24">A391&amp;"_"&amp;B391&amp;"_"&amp;C391</f>
        <v>Kernproces_Wonen, ruimtelijke ordening en omgeving_Woningkwaliteitsbewaking</v>
      </c>
      <c r="K391" s="110" t="str">
        <f t="shared" ref="K391:K454" si="25">A391&amp;"_"&amp;B391&amp;"_"&amp;C391&amp;"_"&amp;E391</f>
        <v>Kernproces_Wonen, ruimtelijke ordening en omgeving_Woningkwaliteitsbewaking_Beheren van conformiteitsattest voor (huur)woningen</v>
      </c>
      <c r="L391" s="109" t="str">
        <f>INDEX('4b. Resultaat stap 2'!E:E,MATCH($J391,'4b. Resultaat stap 2'!R:R,0))</f>
        <v>Groot</v>
      </c>
      <c r="M391" s="109" t="str">
        <f>INDEX('4b. Resultaat stap 2'!$F:$F,MATCH(J391,'4b. Resultaat stap 2'!$R:$R,0))</f>
        <v>Directe impact op woningkwaliteit, met ernstige financiële gevolgen bij problemen.</v>
      </c>
      <c r="N391" s="109" t="str">
        <f>INDEX('4b. Resultaat stap 2'!G:G,MATCH($J391,'4b. Resultaat stap 2'!R:R,0))</f>
        <v>Gemiddeld</v>
      </c>
      <c r="O391" s="109" t="str">
        <f>INDEX('4b. Resultaat stap 2'!H:H,MATCH($J391,'4b. Resultaat stap 2'!R:R,0))</f>
        <v>De onbeschikbaarheid, lekkage of aanpassing van informatie heeft een aanzienlijke impact op de reputatie van het lokaal bestuur. Dit zal éénmalige negatieve berichtgeving in de pers met zich meebrengen.</v>
      </c>
      <c r="P391" s="109" t="str">
        <f>INDEX('4b. Resultaat stap 2'!I:I,MATCH($J391,'4b. Resultaat stap 2'!R:R,0))</f>
        <v>Groot</v>
      </c>
      <c r="Q391" s="109" t="str">
        <f>INDEX('4b. Resultaat stap 2'!J:J,MATCH($J391,'4b. Resultaat stap 2'!R:R,0))</f>
        <v>De onbeschikbaarheid, lekkage of aanpassing van informatie kan leiden tot ernstige juridische gevolgen zoals boetes.</v>
      </c>
      <c r="R391" s="109" t="str">
        <f>INDEX('4b. Resultaat stap 2'!K:K,MATCH($J391,'4b. Resultaat stap 2'!R:R,0))</f>
        <v>Gemiddeld</v>
      </c>
      <c r="S391" s="109" t="str">
        <f>INDEX('4b. Resultaat stap 2'!L:L,MATCH($J391,'4b. Resultaat stap 2'!R:R,0))</f>
        <v>De onbeschikbaarheid, lekkage of aanpassing van informatie veroorzaakt een aanzienlijke verstoring van de dienstverlening. Het proces kan maximaal één week onbeschikbaar zijn zonder gevolgen voor de dienstverlening.</v>
      </c>
      <c r="T391" s="109" t="str">
        <f>INDEX('4b. Resultaat stap 2'!M:M,MATCH($J391,'4b. Resultaat stap 2'!R:R,0))</f>
        <v>Kritiek</v>
      </c>
      <c r="U391" s="109" t="str">
        <f>INDEX('4b. Resultaat stap 2'!N:N,MATCH($J391,'4b. Resultaat stap 2'!R:R,0))</f>
        <v>De onbeschikbaarheid of incorrectheid van informatie heeft een zeer ernstige impact op de woningkwaliteitsbewaking, met een compensatie voor gebruikers onmogelijk en meer dan 75% van de gebruikers geïmpacteerd.</v>
      </c>
      <c r="V391" s="109" t="str">
        <f>INDEX('4b. Resultaat stap 2'!O:O,MATCH($J391,'4b. Resultaat stap 2'!R:R,0))</f>
        <v>Kritiek</v>
      </c>
      <c r="W391" s="109" t="str">
        <f>INDEX('4c. Resultaat stap 3'!G:G,MATCH($K391,'4c. Resultaat stap 3'!T:T,0))</f>
        <v>Groot</v>
      </c>
      <c r="X391" s="109" t="str">
        <f>INDEX('4c. Resultaat stap 3'!H:H,MATCH($K391,'4c. Resultaat stap 3'!T:T,0))</f>
        <v>Het beheren van conformiteitsattesten voor huurwoningen is belangrijk voor de veiligheid en kwaliteit van huurwoningen. Problemen met informatie kunnen leiden tot ernstige financiële gevolgen, zoals juridische kosten, herstelkosten en verlies van vertrouwen, met financiële schade van 15-20% van de jaaromzet.</v>
      </c>
      <c r="Y391" s="109" t="str">
        <f>INDEX('4c. Resultaat stap 3'!I:I,MATCH($K391,'4c. Resultaat stap 3'!T:T,0))</f>
        <v>Gemiddeld</v>
      </c>
      <c r="Z391" s="109" t="str">
        <f>INDEX('4c. Resultaat stap 3'!J:J,MATCH($K391,'4c. Resultaat stap 3'!T:T,0))</f>
        <v>Problemen met beschikbaarheid, betrouwbaarheid of integriteit van informatie kunnen aanzienlijke reputatieschade veroorzaken, resulterend in éénmalige negatieve berichtgeving. Dit proces is belangrijk voor de kwaliteit en veiligheid van huurwoningen.</v>
      </c>
      <c r="AA391" s="109" t="str">
        <f>INDEX('4c. Resultaat stap 3'!K:K,MATCH($K391,'4c. Resultaat stap 3'!T:T,0))</f>
        <v>Groot</v>
      </c>
      <c r="AB391" s="109" t="str">
        <f>INDEX('4c. Resultaat stap 3'!L:L,MATCH($K391,'4c. Resultaat stap 3'!T:T,0))</f>
        <v>De onbeschikbaarheid, lekkage of aanpassing van informatie kan leiden tot ernstige juridische gevolgen zoals boetes, gezien het belang van correcte informatie over conformiteitsattesten voor wettelijke naleving en beleidsvoering.</v>
      </c>
      <c r="AC391" s="109" t="str">
        <f>INDEX('4c. Resultaat stap 3'!M:M,MATCH($K391,'4c. Resultaat stap 3'!T:T,0))</f>
        <v>Gemiddeld</v>
      </c>
      <c r="AD391" s="109" t="str">
        <f>INDEX('4c. Resultaat stap 3'!N:N,MATCH($K391,'4c. Resultaat stap 3'!T:T,0))</f>
        <v>De onbeschikbaarheid, lekkage of aanpassing van informatie kan leiden tot aanzienlijke verstoringen in de beoordeling en handhaving van woonkwaliteit, wat directe negatieve gevolgen heeft voor de leefomstandigheden van huurders.</v>
      </c>
      <c r="AE391" s="109" t="str">
        <f>INDEX('4c. Resultaat stap 3'!O:O,MATCH($K391,'4c. Resultaat stap 3'!T:T,0))</f>
        <v>Groot</v>
      </c>
      <c r="AF391" s="109" t="str">
        <f>INDEX('4c. Resultaat stap 3'!P:P,MATCH($K391,'4c. Resultaat stap 3'!T:T,0))</f>
        <v>De onbeschikbaarheid, lekkage of aanpassing van informatie in dit proces kan leiden tot ernstige verstoringen in het beheer van conformiteitsattesten, waarbij tot 75% van de gebruikers (burgers en huurders) wordt geïmpacteerd. Er is blijvende impact voor gebruikers.</v>
      </c>
      <c r="AG391" s="109" t="str">
        <f>INDEX('4c. Resultaat stap 3'!Q:Q,MATCH($K391,'4c. Resultaat stap 3'!T:T,0))</f>
        <v>Groot</v>
      </c>
      <c r="AH391" s="109">
        <f t="shared" ref="AH391:AH454" si="26">COUNTIF($W391:$AF391,"Kritiek")</f>
        <v>0</v>
      </c>
      <c r="AI391" s="109" t="str">
        <f t="shared" ref="AI391:AI454" si="27">IFERROR(IF($AG391="Kritiek", "Kritiek", "Niet kritiek"),"Niet kritiek")</f>
        <v>Niet kritiek</v>
      </c>
      <c r="AJ391" s="109" t="s">
        <v>198</v>
      </c>
      <c r="AK391" s="109"/>
      <c r="AL391" s="109" t="s">
        <v>2250</v>
      </c>
      <c r="AM391" s="109"/>
      <c r="AN391" s="109"/>
    </row>
    <row r="392" spans="1:40" ht="165" x14ac:dyDescent="0.25">
      <c r="A392" s="109" t="s">
        <v>85</v>
      </c>
      <c r="B392" s="109" t="s">
        <v>97</v>
      </c>
      <c r="C392" s="109" t="s">
        <v>98</v>
      </c>
      <c r="D392" s="109">
        <v>774</v>
      </c>
      <c r="E392" s="109" t="s">
        <v>2621</v>
      </c>
      <c r="F392" s="109" t="s">
        <v>2605</v>
      </c>
      <c r="G392" s="79" t="s">
        <v>139</v>
      </c>
      <c r="H392" s="110" t="str">
        <f>INDEX('4a. Resultaat stap 1'!E:E,MATCH($J392,'4a. Resultaat stap 1'!I:I,0))</f>
        <v>Nee</v>
      </c>
      <c r="I392" s="110" t="e">
        <f>INDEX(Datavalidatie!$L$2:$L$28,MATCH(Table325[[#This Row],[CATEGORIE_DOMEIN_GROEP]],Datavalidatie!$K$2:$K$28,0))</f>
        <v>#N/A</v>
      </c>
      <c r="J392" s="110" t="str">
        <f t="shared" si="24"/>
        <v>Ondersteunend proces_Financieel beheer_Beheer financiële middelen</v>
      </c>
      <c r="K392" s="110" t="str">
        <f t="shared" si="25"/>
        <v>Ondersteunend proces_Financieel beheer_Beheer financiële middelen_Beheren van beleggingen</v>
      </c>
      <c r="L392" s="109" t="str">
        <f>INDEX('4b. Resultaat stap 2'!E:E,MATCH($J392,'4b. Resultaat stap 2'!R:R,0))</f>
        <v>Kritiek</v>
      </c>
      <c r="M392" s="109" t="str">
        <f>INDEX('4b. Resultaat stap 2'!$F:$F,MATCH(J392,'4b. Resultaat stap 2'!$R:$R,0))</f>
        <v>Directe impact op het beheer van financiële middelen, met zeer ernstige financiële gevolgen bij problemen.</v>
      </c>
      <c r="N392" s="109" t="str">
        <f>INDEX('4b. Resultaat stap 2'!G:G,MATCH($J392,'4b. Resultaat stap 2'!R:R,0))</f>
        <v>Kritiek</v>
      </c>
      <c r="O392" s="109" t="str">
        <f>INDEX('4b. Resultaat stap 2'!H:H,MATCH($J392,'4b. Resultaat stap 2'!R:R,0))</f>
        <v>De onbeschikbaarheid, lekkage of aanpassing van informatie heeft een zeer ernstige impact op de reputatie van het lokaal bestuur. Dit zal een continue negatieve berichtgeving in de pers met zich meebrengen (er heerst een 'schandaalsfeer').</v>
      </c>
      <c r="P392" s="109" t="str">
        <f>INDEX('4b. Resultaat stap 2'!I:I,MATCH($J392,'4b. Resultaat stap 2'!R:R,0))</f>
        <v>Groot</v>
      </c>
      <c r="Q392" s="109" t="str">
        <f>INDEX('4b. Resultaat stap 2'!J:J,MATCH($J392,'4b. Resultaat stap 2'!R:R,0))</f>
        <v>De onbeschikbaarheid, lekkage of aanpassing van informatie kan leiden tot ernstige juridische gevolgen zoals boetes.</v>
      </c>
      <c r="R392" s="109" t="str">
        <f>INDEX('4b. Resultaat stap 2'!K:K,MATCH($J392,'4b. Resultaat stap 2'!R:R,0))</f>
        <v>Groot</v>
      </c>
      <c r="S392" s="109" t="str">
        <f>INDEX('4b. Resultaat stap 2'!L:L,MATCH($J392,'4b. Resultaat stap 2'!R:R,0))</f>
        <v>De onbeschikbaarheid, lekkage of aanpassing van informatie veroorzaakt een ernstige verstoring van de dienstverlening. Het proces kan maximaal 72 uur onbeschikbaar zijn zonder gevolgen voor de dienstverlening.</v>
      </c>
      <c r="T392" s="109" t="str">
        <f>INDEX('4b. Resultaat stap 2'!M:M,MATCH($J392,'4b. Resultaat stap 2'!R:R,0))</f>
        <v>Kritiek</v>
      </c>
      <c r="U392" s="109" t="str">
        <f>INDEX('4b. Resultaat stap 2'!N:N,MATCH($J392,'4b. Resultaat stap 2'!R:R,0))</f>
        <v>De onbeschikbaarheid of incorrectheid van informatie heeft een zeer ernstige impact op het beheer van financiële middelen, met een compensatie voor gebruikers onmogelijk en meer dan 75% van de gebruikers geïmpacteerd.</v>
      </c>
      <c r="V392" s="109" t="str">
        <f>INDEX('4b. Resultaat stap 2'!O:O,MATCH($J392,'4b. Resultaat stap 2'!R:R,0))</f>
        <v>Kritiek</v>
      </c>
      <c r="W392" s="109" t="str">
        <f>INDEX('4c. Resultaat stap 3'!G:G,MATCH($K392,'4c. Resultaat stap 3'!T:T,0))</f>
        <v>Groot</v>
      </c>
      <c r="X392" s="109" t="str">
        <f>INDEX('4c. Resultaat stap 3'!H:H,MATCH($K392,'4c. Resultaat stap 3'!T:T,0))</f>
        <v>Het beheren van beleggingen is essentieel voor de financiële stabiliteit en groei van de gemeente. Problemen met beschikbaarheid, betrouwbaarheid of integriteit van informatie kunnen leiden tot ernstige financiële gevolgen, zoals verlies van investeringen, juridische kosten en verlies van vertrouwen, met financiële schade tot 20% van de jaaromzet.</v>
      </c>
      <c r="Y392" s="109" t="str">
        <f>INDEX('4c. Resultaat stap 3'!I:I,MATCH($K392,'4c. Resultaat stap 3'!T:T,0))</f>
        <v>Groot</v>
      </c>
      <c r="Z392" s="109" t="str">
        <f>INDEX('4c. Resultaat stap 3'!J:J,MATCH($K392,'4c. Resultaat stap 3'!T:T,0))</f>
        <v>Problemen met beschikbaarheid, betrouwbaarheid of integriteit van informatie kunnen leiden tot ernstige reputatieschade, resulterend in enkele dagen negatieve berichtgeving. Dit proces is cruciaal voor de financiële stabiliteit en investeringen van het lokaal bestuur.</v>
      </c>
      <c r="AA392" s="109" t="str">
        <f>INDEX('4c. Resultaat stap 3'!K:K,MATCH($K392,'4c. Resultaat stap 3'!T:T,0))</f>
        <v>Groot</v>
      </c>
      <c r="AB392" s="109" t="str">
        <f>INDEX('4c. Resultaat stap 3'!L:L,MATCH($K392,'4c. Resultaat stap 3'!T:T,0))</f>
        <v>De onbeschikbaarheid, lekkage of aanpassing van informatie kan leiden tot ernstige juridische gevolgen zoals boetes, gezien het belang van correcte informatie voor het beheren van beleggingen en naleving van wettelijke vereisten.</v>
      </c>
      <c r="AC392" s="109" t="str">
        <f>INDEX('4c. Resultaat stap 3'!M:M,MATCH($K392,'4c. Resultaat stap 3'!T:T,0))</f>
        <v>Groot</v>
      </c>
      <c r="AD392" s="109" t="str">
        <f>INDEX('4c. Resultaat stap 3'!N:N,MATCH($K392,'4c. Resultaat stap 3'!T:T,0))</f>
        <v>De onbeschikbaarheid, lekkage of aanpassing van informatie kan leiden tot ernstige verstoringen in het beheer van beleggingen, wat directe negatieve gevolgen heeft voor de financiële stabiliteit en operationele continuïteit van de organisatie.</v>
      </c>
      <c r="AE392" s="109" t="str">
        <f>INDEX('4c. Resultaat stap 3'!O:O,MATCH($K392,'4c. Resultaat stap 3'!T:T,0))</f>
        <v>Gemiddeld</v>
      </c>
      <c r="AF392" s="109" t="str">
        <f>INDEX('4c. Resultaat stap 3'!P:P,MATCH($K392,'4c. Resultaat stap 3'!T:T,0))</f>
        <v>De onbeschikbaarheid, lekkage of aanpassing van informatie in dit proces kan leiden tot aanzienlijke verstoringen in het beheer van beleggingen, waarbij max. 50% van de gebruikers (organisaties) wordt geïmpacteerd.</v>
      </c>
      <c r="AG392" s="109" t="str">
        <f>INDEX('4c. Resultaat stap 3'!Q:Q,MATCH($K392,'4c. Resultaat stap 3'!T:T,0))</f>
        <v>Groot</v>
      </c>
      <c r="AH392" s="109">
        <f t="shared" si="26"/>
        <v>0</v>
      </c>
      <c r="AI392" s="109" t="str">
        <f t="shared" si="27"/>
        <v>Niet kritiek</v>
      </c>
      <c r="AJ392" s="109" t="s">
        <v>2635</v>
      </c>
      <c r="AK392" s="109" t="s">
        <v>2635</v>
      </c>
      <c r="AL392" s="109" t="s">
        <v>2635</v>
      </c>
      <c r="AM392" s="109"/>
      <c r="AN392" s="109"/>
    </row>
    <row r="393" spans="1:40" ht="87" customHeight="1" x14ac:dyDescent="0.25">
      <c r="A393" s="109" t="s">
        <v>13</v>
      </c>
      <c r="B393" s="109" t="s">
        <v>19</v>
      </c>
      <c r="C393" s="109" t="s">
        <v>2542</v>
      </c>
      <c r="D393" s="109">
        <v>768</v>
      </c>
      <c r="E393" s="10" t="s">
        <v>2543</v>
      </c>
      <c r="F393" s="109" t="s">
        <v>2605</v>
      </c>
      <c r="G393" s="79" t="s">
        <v>2598</v>
      </c>
      <c r="H393" s="110" t="str">
        <f>INDEX('4a. Resultaat stap 1'!E:E,MATCH($J393,'4a. Resultaat stap 1'!I:I,0))</f>
        <v>Nee</v>
      </c>
      <c r="I393" s="110" t="e">
        <f>INDEX(Datavalidatie!$L$2:$L$28,MATCH(Table325[[#This Row],[CATEGORIE_DOMEIN_GROEP]],Datavalidatie!$K$2:$K$28,0))</f>
        <v>#N/A</v>
      </c>
      <c r="J393" s="110" t="str">
        <f t="shared" si="24"/>
        <v>Kernproces_Cultuur, sport en vrije tijd_Strandbeheer</v>
      </c>
      <c r="K393" s="110" t="str">
        <f t="shared" si="25"/>
        <v>Kernproces_Cultuur, sport en vrije tijd_Strandbeheer_Onderhouden van het strand (nivelleren, schoonmaken, etc.)</v>
      </c>
      <c r="L393" s="109" t="str">
        <f>INDEX('4b. Resultaat stap 2'!E:E,MATCH($J393,'4b. Resultaat stap 2'!R:R,0))</f>
        <v>Laag</v>
      </c>
      <c r="M393" s="109" t="str">
        <f>INDEX('4b. Resultaat stap 2'!$F:$F,MATCH(J393,'4b. Resultaat stap 2'!$R:$R,0))</f>
        <v>Beperkte directe financiële gevolgen, hoewel belangrijk voor de gemeenschap.</v>
      </c>
      <c r="N393" s="109" t="str">
        <f>INDEX('4b. Resultaat stap 2'!G:G,MATCH($J393,'4b. Resultaat stap 2'!R:R,0))</f>
        <v>Gemiddeld</v>
      </c>
      <c r="O393" s="109" t="str">
        <f>INDEX('4b. Resultaat stap 2'!H:H,MATCH($J393,'4b. Resultaat stap 2'!R:R,0))</f>
        <v>De onbeschikbaarheid, lekkage of aanpassing van informatie heeft eenaanzienlijke impact op de reputatie van het lokaal bestuur. Dit zal éénmalige negatieve berichtgeving in de pers met zich meebrengen.</v>
      </c>
      <c r="P393" s="109" t="str">
        <f>INDEX('4b. Resultaat stap 2'!I:I,MATCH($J393,'4b. Resultaat stap 2'!R:R,0))</f>
        <v>Laag</v>
      </c>
      <c r="Q393" s="109" t="str">
        <f>INDEX('4b. Resultaat stap 2'!J:J,MATCH($J393,'4b. Resultaat stap 2'!R:R,0))</f>
        <v>De onbeschikbaarheid, lekkage of aanpassing van informatie kan leiden tot administratieve problemen, maar heeft beperkte juridische gevolgen.</v>
      </c>
      <c r="R393" s="109" t="str">
        <f>INDEX('4b. Resultaat stap 2'!K:K,MATCH($J393,'4b. Resultaat stap 2'!R:R,0))</f>
        <v>Laag</v>
      </c>
      <c r="S393" s="109" t="str">
        <f>INDEX('4b. Resultaat stap 2'!L:L,MATCH($J393,'4b. Resultaat stap 2'!R:R,0))</f>
        <v>De onbeschikbaarheid, lekkage of aanpassing van informatie veroorzaakt een beperkte verstoring van de dienstverlening. Het proces kan maximaal één maand onbeschikbaar zijn zonder gevolgen voor de dienstverlening.</v>
      </c>
      <c r="T393" s="109" t="str">
        <f>INDEX('4b. Resultaat stap 2'!M:M,MATCH($J393,'4b. Resultaat stap 2'!R:R,0))</f>
        <v>Gemiddeld</v>
      </c>
      <c r="U393" s="109" t="str">
        <f>INDEX('4b. Resultaat stap 2'!N:N,MATCH($J393,'4b. Resultaat stap 2'!R:R,0))</f>
        <v>De onbeschikbaarheid of incorrectheid van informatie heeft een beperkte impact op de gebruikers, met compensatie mogelijk en maximaal 50% van de gebruikers geïmpacteerd.</v>
      </c>
      <c r="V393" s="109" t="str">
        <f>INDEX('4b. Resultaat stap 2'!O:O,MATCH($J393,'4b. Resultaat stap 2'!R:R,0))</f>
        <v>Gemiddeld</v>
      </c>
      <c r="W393" s="109" t="e">
        <f>INDEX('4c. Resultaat stap 3'!G:G,MATCH($K393,'4c. Resultaat stap 3'!T:T,0))</f>
        <v>#N/A</v>
      </c>
      <c r="X393" s="109" t="e">
        <f>INDEX('4c. Resultaat stap 3'!H:H,MATCH($K393,'4c. Resultaat stap 3'!T:T,0))</f>
        <v>#N/A</v>
      </c>
      <c r="Y393" s="109" t="e">
        <f>INDEX('4c. Resultaat stap 3'!I:I,MATCH($K393,'4c. Resultaat stap 3'!T:T,0))</f>
        <v>#N/A</v>
      </c>
      <c r="Z393" s="109" t="e">
        <f>INDEX('4c. Resultaat stap 3'!J:J,MATCH($K393,'4c. Resultaat stap 3'!T:T,0))</f>
        <v>#N/A</v>
      </c>
      <c r="AA393" s="109" t="e">
        <f>INDEX('4c. Resultaat stap 3'!K:K,MATCH($K393,'4c. Resultaat stap 3'!T:T,0))</f>
        <v>#N/A</v>
      </c>
      <c r="AB393" s="109" t="e">
        <f>INDEX('4c. Resultaat stap 3'!L:L,MATCH($K393,'4c. Resultaat stap 3'!T:T,0))</f>
        <v>#N/A</v>
      </c>
      <c r="AC393" s="109" t="e">
        <f>INDEX('4c. Resultaat stap 3'!M:M,MATCH($K393,'4c. Resultaat stap 3'!T:T,0))</f>
        <v>#N/A</v>
      </c>
      <c r="AD393" s="109" t="e">
        <f>INDEX('4c. Resultaat stap 3'!N:N,MATCH($K393,'4c. Resultaat stap 3'!T:T,0))</f>
        <v>#N/A</v>
      </c>
      <c r="AE393" s="109" t="e">
        <f>INDEX('4c. Resultaat stap 3'!O:O,MATCH($K393,'4c. Resultaat stap 3'!T:T,0))</f>
        <v>#N/A</v>
      </c>
      <c r="AF393" s="109" t="e">
        <f>INDEX('4c. Resultaat stap 3'!P:P,MATCH($K393,'4c. Resultaat stap 3'!T:T,0))</f>
        <v>#N/A</v>
      </c>
      <c r="AG393" s="109" t="e">
        <f>INDEX('4c. Resultaat stap 3'!Q:Q,MATCH($K393,'4c. Resultaat stap 3'!T:T,0))</f>
        <v>#N/A</v>
      </c>
      <c r="AH393" s="109">
        <f t="shared" si="26"/>
        <v>0</v>
      </c>
      <c r="AI393" s="109" t="str">
        <f t="shared" si="27"/>
        <v>Niet kritiek</v>
      </c>
      <c r="AJ393" s="109" t="s">
        <v>2635</v>
      </c>
      <c r="AK393" s="109" t="s">
        <v>2635</v>
      </c>
      <c r="AL393" s="109" t="s">
        <v>2635</v>
      </c>
      <c r="AM393" s="109"/>
      <c r="AN393" s="109"/>
    </row>
    <row r="394" spans="1:40" ht="105" x14ac:dyDescent="0.25">
      <c r="A394" s="109" t="s">
        <v>13</v>
      </c>
      <c r="B394" s="109" t="s">
        <v>19</v>
      </c>
      <c r="C394" s="109" t="s">
        <v>2542</v>
      </c>
      <c r="D394" s="109">
        <v>769</v>
      </c>
      <c r="E394" s="10" t="s">
        <v>2544</v>
      </c>
      <c r="F394" s="109" t="s">
        <v>2605</v>
      </c>
      <c r="G394" s="79" t="s">
        <v>2598</v>
      </c>
      <c r="H394" s="110" t="str">
        <f>INDEX('4a. Resultaat stap 1'!E:E,MATCH($J394,'4a. Resultaat stap 1'!I:I,0))</f>
        <v>Nee</v>
      </c>
      <c r="I394" s="110" t="e">
        <f>INDEX(Datavalidatie!$L$2:$L$28,MATCH(Table325[[#This Row],[CATEGORIE_DOMEIN_GROEP]],Datavalidatie!$K$2:$K$28,0))</f>
        <v>#N/A</v>
      </c>
      <c r="J394" s="110" t="str">
        <f t="shared" si="24"/>
        <v>Kernproces_Cultuur, sport en vrije tijd_Strandbeheer</v>
      </c>
      <c r="K394" s="110" t="str">
        <f t="shared" si="25"/>
        <v>Kernproces_Cultuur, sport en vrije tijd_Strandbeheer_Beheren van de strandcabines en toewijzen van standplaatsen</v>
      </c>
      <c r="L394" s="109" t="str">
        <f>INDEX('4b. Resultaat stap 2'!E:E,MATCH($J394,'4b. Resultaat stap 2'!R:R,0))</f>
        <v>Laag</v>
      </c>
      <c r="M394" s="109" t="str">
        <f>INDEX('4b. Resultaat stap 2'!$F:$F,MATCH(J394,'4b. Resultaat stap 2'!$R:$R,0))</f>
        <v>Beperkte directe financiële gevolgen, hoewel belangrijk voor de gemeenschap.</v>
      </c>
      <c r="N394" s="109" t="str">
        <f>INDEX('4b. Resultaat stap 2'!G:G,MATCH($J394,'4b. Resultaat stap 2'!R:R,0))</f>
        <v>Gemiddeld</v>
      </c>
      <c r="O394" s="109" t="str">
        <f>INDEX('4b. Resultaat stap 2'!H:H,MATCH($J394,'4b. Resultaat stap 2'!R:R,0))</f>
        <v>De onbeschikbaarheid, lekkage of aanpassing van informatie heeft eenaanzienlijke impact op de reputatie van het lokaal bestuur. Dit zal éénmalige negatieve berichtgeving in de pers met zich meebrengen.</v>
      </c>
      <c r="P394" s="109" t="str">
        <f>INDEX('4b. Resultaat stap 2'!I:I,MATCH($J394,'4b. Resultaat stap 2'!R:R,0))</f>
        <v>Laag</v>
      </c>
      <c r="Q394" s="109" t="str">
        <f>INDEX('4b. Resultaat stap 2'!J:J,MATCH($J394,'4b. Resultaat stap 2'!R:R,0))</f>
        <v>De onbeschikbaarheid, lekkage of aanpassing van informatie kan leiden tot administratieve problemen, maar heeft beperkte juridische gevolgen.</v>
      </c>
      <c r="R394" s="109" t="str">
        <f>INDEX('4b. Resultaat stap 2'!K:K,MATCH($J394,'4b. Resultaat stap 2'!R:R,0))</f>
        <v>Laag</v>
      </c>
      <c r="S394" s="109" t="str">
        <f>INDEX('4b. Resultaat stap 2'!L:L,MATCH($J394,'4b. Resultaat stap 2'!R:R,0))</f>
        <v>De onbeschikbaarheid, lekkage of aanpassing van informatie veroorzaakt een beperkte verstoring van de dienstverlening. Het proces kan maximaal één maand onbeschikbaar zijn zonder gevolgen voor de dienstverlening.</v>
      </c>
      <c r="T394" s="109" t="str">
        <f>INDEX('4b. Resultaat stap 2'!M:M,MATCH($J394,'4b. Resultaat stap 2'!R:R,0))</f>
        <v>Gemiddeld</v>
      </c>
      <c r="U394" s="109" t="str">
        <f>INDEX('4b. Resultaat stap 2'!N:N,MATCH($J394,'4b. Resultaat stap 2'!R:R,0))</f>
        <v>De onbeschikbaarheid of incorrectheid van informatie heeft een beperkte impact op de gebruikers, met compensatie mogelijk en maximaal 50% van de gebruikers geïmpacteerd.</v>
      </c>
      <c r="V394" s="109" t="str">
        <f>INDEX('4b. Resultaat stap 2'!O:O,MATCH($J394,'4b. Resultaat stap 2'!R:R,0))</f>
        <v>Gemiddeld</v>
      </c>
      <c r="W394" s="109" t="e">
        <f>INDEX('4c. Resultaat stap 3'!G:G,MATCH($K394,'4c. Resultaat stap 3'!T:T,0))</f>
        <v>#N/A</v>
      </c>
      <c r="X394" s="109" t="e">
        <f>INDEX('4c. Resultaat stap 3'!H:H,MATCH($K394,'4c. Resultaat stap 3'!T:T,0))</f>
        <v>#N/A</v>
      </c>
      <c r="Y394" s="109" t="e">
        <f>INDEX('4c. Resultaat stap 3'!I:I,MATCH($K394,'4c. Resultaat stap 3'!T:T,0))</f>
        <v>#N/A</v>
      </c>
      <c r="Z394" s="109" t="e">
        <f>INDEX('4c. Resultaat stap 3'!J:J,MATCH($K394,'4c. Resultaat stap 3'!T:T,0))</f>
        <v>#N/A</v>
      </c>
      <c r="AA394" s="109" t="e">
        <f>INDEX('4c. Resultaat stap 3'!K:K,MATCH($K394,'4c. Resultaat stap 3'!T:T,0))</f>
        <v>#N/A</v>
      </c>
      <c r="AB394" s="109" t="e">
        <f>INDEX('4c. Resultaat stap 3'!L:L,MATCH($K394,'4c. Resultaat stap 3'!T:T,0))</f>
        <v>#N/A</v>
      </c>
      <c r="AC394" s="109" t="e">
        <f>INDEX('4c. Resultaat stap 3'!M:M,MATCH($K394,'4c. Resultaat stap 3'!T:T,0))</f>
        <v>#N/A</v>
      </c>
      <c r="AD394" s="109" t="e">
        <f>INDEX('4c. Resultaat stap 3'!N:N,MATCH($K394,'4c. Resultaat stap 3'!T:T,0))</f>
        <v>#N/A</v>
      </c>
      <c r="AE394" s="109" t="e">
        <f>INDEX('4c. Resultaat stap 3'!O:O,MATCH($K394,'4c. Resultaat stap 3'!T:T,0))</f>
        <v>#N/A</v>
      </c>
      <c r="AF394" s="109" t="e">
        <f>INDEX('4c. Resultaat stap 3'!P:P,MATCH($K394,'4c. Resultaat stap 3'!T:T,0))</f>
        <v>#N/A</v>
      </c>
      <c r="AG394" s="109" t="e">
        <f>INDEX('4c. Resultaat stap 3'!Q:Q,MATCH($K394,'4c. Resultaat stap 3'!T:T,0))</f>
        <v>#N/A</v>
      </c>
      <c r="AH394" s="109">
        <f t="shared" si="26"/>
        <v>0</v>
      </c>
      <c r="AI394" s="109" t="str">
        <f t="shared" si="27"/>
        <v>Niet kritiek</v>
      </c>
      <c r="AJ394" s="109" t="s">
        <v>2635</v>
      </c>
      <c r="AK394" s="109" t="s">
        <v>2635</v>
      </c>
      <c r="AL394" s="109" t="s">
        <v>2635</v>
      </c>
      <c r="AM394" s="109"/>
      <c r="AN394" s="109"/>
    </row>
    <row r="395" spans="1:40" ht="105" x14ac:dyDescent="0.25">
      <c r="A395" s="109" t="s">
        <v>13</v>
      </c>
      <c r="B395" s="109" t="s">
        <v>19</v>
      </c>
      <c r="C395" s="109" t="s">
        <v>2542</v>
      </c>
      <c r="D395" s="109">
        <v>770</v>
      </c>
      <c r="E395" s="10" t="s">
        <v>2545</v>
      </c>
      <c r="F395" s="109" t="s">
        <v>2605</v>
      </c>
      <c r="G395" s="79" t="s">
        <v>2598</v>
      </c>
      <c r="H395" s="110" t="str">
        <f>INDEX('4a. Resultaat stap 1'!E:E,MATCH($J395,'4a. Resultaat stap 1'!I:I,0))</f>
        <v>Nee</v>
      </c>
      <c r="I395" s="110" t="e">
        <f>INDEX(Datavalidatie!$L$2:$L$28,MATCH(Table325[[#This Row],[CATEGORIE_DOMEIN_GROEP]],Datavalidatie!$K$2:$K$28,0))</f>
        <v>#N/A</v>
      </c>
      <c r="J395" s="110" t="str">
        <f t="shared" si="24"/>
        <v>Kernproces_Cultuur, sport en vrije tijd_Strandbeheer</v>
      </c>
      <c r="K395" s="110" t="str">
        <f t="shared" si="25"/>
        <v>Kernproces_Cultuur, sport en vrije tijd_Strandbeheer_Beheren van de strandreddings- en strandpolitieposten</v>
      </c>
      <c r="L395" s="109" t="str">
        <f>INDEX('4b. Resultaat stap 2'!E:E,MATCH($J395,'4b. Resultaat stap 2'!R:R,0))</f>
        <v>Laag</v>
      </c>
      <c r="M395" s="109" t="str">
        <f>INDEX('4b. Resultaat stap 2'!$F:$F,MATCH(J395,'4b. Resultaat stap 2'!$R:$R,0))</f>
        <v>Beperkte directe financiële gevolgen, hoewel belangrijk voor de gemeenschap.</v>
      </c>
      <c r="N395" s="109" t="str">
        <f>INDEX('4b. Resultaat stap 2'!G:G,MATCH($J395,'4b. Resultaat stap 2'!R:R,0))</f>
        <v>Gemiddeld</v>
      </c>
      <c r="O395" s="109" t="str">
        <f>INDEX('4b. Resultaat stap 2'!H:H,MATCH($J395,'4b. Resultaat stap 2'!R:R,0))</f>
        <v>De onbeschikbaarheid, lekkage of aanpassing van informatie heeft eenaanzienlijke impact op de reputatie van het lokaal bestuur. Dit zal éénmalige negatieve berichtgeving in de pers met zich meebrengen.</v>
      </c>
      <c r="P395" s="109" t="str">
        <f>INDEX('4b. Resultaat stap 2'!I:I,MATCH($J395,'4b. Resultaat stap 2'!R:R,0))</f>
        <v>Laag</v>
      </c>
      <c r="Q395" s="109" t="str">
        <f>INDEX('4b. Resultaat stap 2'!J:J,MATCH($J395,'4b. Resultaat stap 2'!R:R,0))</f>
        <v>De onbeschikbaarheid, lekkage of aanpassing van informatie kan leiden tot administratieve problemen, maar heeft beperkte juridische gevolgen.</v>
      </c>
      <c r="R395" s="109" t="str">
        <f>INDEX('4b. Resultaat stap 2'!K:K,MATCH($J395,'4b. Resultaat stap 2'!R:R,0))</f>
        <v>Laag</v>
      </c>
      <c r="S395" s="109" t="str">
        <f>INDEX('4b. Resultaat stap 2'!L:L,MATCH($J395,'4b. Resultaat stap 2'!R:R,0))</f>
        <v>De onbeschikbaarheid, lekkage of aanpassing van informatie veroorzaakt een beperkte verstoring van de dienstverlening. Het proces kan maximaal één maand onbeschikbaar zijn zonder gevolgen voor de dienstverlening.</v>
      </c>
      <c r="T395" s="109" t="str">
        <f>INDEX('4b. Resultaat stap 2'!M:M,MATCH($J395,'4b. Resultaat stap 2'!R:R,0))</f>
        <v>Gemiddeld</v>
      </c>
      <c r="U395" s="109" t="str">
        <f>INDEX('4b. Resultaat stap 2'!N:N,MATCH($J395,'4b. Resultaat stap 2'!R:R,0))</f>
        <v>De onbeschikbaarheid of incorrectheid van informatie heeft een beperkte impact op de gebruikers, met compensatie mogelijk en maximaal 50% van de gebruikers geïmpacteerd.</v>
      </c>
      <c r="V395" s="109" t="str">
        <f>INDEX('4b. Resultaat stap 2'!O:O,MATCH($J395,'4b. Resultaat stap 2'!R:R,0))</f>
        <v>Gemiddeld</v>
      </c>
      <c r="W395" s="109" t="e">
        <f>INDEX('4c. Resultaat stap 3'!G:G,MATCH($K395,'4c. Resultaat stap 3'!T:T,0))</f>
        <v>#N/A</v>
      </c>
      <c r="X395" s="109" t="e">
        <f>INDEX('4c. Resultaat stap 3'!H:H,MATCH($K395,'4c. Resultaat stap 3'!T:T,0))</f>
        <v>#N/A</v>
      </c>
      <c r="Y395" s="109" t="e">
        <f>INDEX('4c. Resultaat stap 3'!I:I,MATCH($K395,'4c. Resultaat stap 3'!T:T,0))</f>
        <v>#N/A</v>
      </c>
      <c r="Z395" s="109" t="e">
        <f>INDEX('4c. Resultaat stap 3'!J:J,MATCH($K395,'4c. Resultaat stap 3'!T:T,0))</f>
        <v>#N/A</v>
      </c>
      <c r="AA395" s="109" t="e">
        <f>INDEX('4c. Resultaat stap 3'!K:K,MATCH($K395,'4c. Resultaat stap 3'!T:T,0))</f>
        <v>#N/A</v>
      </c>
      <c r="AB395" s="109" t="e">
        <f>INDEX('4c. Resultaat stap 3'!L:L,MATCH($K395,'4c. Resultaat stap 3'!T:T,0))</f>
        <v>#N/A</v>
      </c>
      <c r="AC395" s="109" t="e">
        <f>INDEX('4c. Resultaat stap 3'!M:M,MATCH($K395,'4c. Resultaat stap 3'!T:T,0))</f>
        <v>#N/A</v>
      </c>
      <c r="AD395" s="109" t="e">
        <f>INDEX('4c. Resultaat stap 3'!N:N,MATCH($K395,'4c. Resultaat stap 3'!T:T,0))</f>
        <v>#N/A</v>
      </c>
      <c r="AE395" s="109" t="e">
        <f>INDEX('4c. Resultaat stap 3'!O:O,MATCH($K395,'4c. Resultaat stap 3'!T:T,0))</f>
        <v>#N/A</v>
      </c>
      <c r="AF395" s="109" t="e">
        <f>INDEX('4c. Resultaat stap 3'!P:P,MATCH($K395,'4c. Resultaat stap 3'!T:T,0))</f>
        <v>#N/A</v>
      </c>
      <c r="AG395" s="109" t="e">
        <f>INDEX('4c. Resultaat stap 3'!Q:Q,MATCH($K395,'4c. Resultaat stap 3'!T:T,0))</f>
        <v>#N/A</v>
      </c>
      <c r="AH395" s="109">
        <f t="shared" si="26"/>
        <v>0</v>
      </c>
      <c r="AI395" s="109" t="str">
        <f t="shared" si="27"/>
        <v>Niet kritiek</v>
      </c>
      <c r="AJ395" s="109" t="s">
        <v>2635</v>
      </c>
      <c r="AK395" s="109" t="s">
        <v>2635</v>
      </c>
      <c r="AL395" s="109" t="s">
        <v>2635</v>
      </c>
      <c r="AM395" s="109"/>
      <c r="AN395" s="109"/>
    </row>
    <row r="396" spans="1:40" ht="105" x14ac:dyDescent="0.25">
      <c r="A396" s="109" t="s">
        <v>13</v>
      </c>
      <c r="B396" s="109" t="s">
        <v>19</v>
      </c>
      <c r="C396" s="109" t="s">
        <v>2542</v>
      </c>
      <c r="D396" s="109">
        <v>771</v>
      </c>
      <c r="E396" s="10" t="s">
        <v>2546</v>
      </c>
      <c r="F396" s="109" t="s">
        <v>2605</v>
      </c>
      <c r="G396" s="79" t="s">
        <v>2598</v>
      </c>
      <c r="H396" s="110" t="str">
        <f>INDEX('4a. Resultaat stap 1'!E:E,MATCH($J396,'4a. Resultaat stap 1'!I:I,0))</f>
        <v>Nee</v>
      </c>
      <c r="I396" s="110" t="e">
        <f>INDEX(Datavalidatie!$L$2:$L$28,MATCH(Table325[[#This Row],[CATEGORIE_DOMEIN_GROEP]],Datavalidatie!$K$2:$K$28,0))</f>
        <v>#N/A</v>
      </c>
      <c r="J396" s="110" t="str">
        <f t="shared" si="24"/>
        <v>Kernproces_Cultuur, sport en vrije tijd_Strandbeheer</v>
      </c>
      <c r="K396" s="110" t="str">
        <f t="shared" si="25"/>
        <v>Kernproces_Cultuur, sport en vrije tijd_Strandbeheer_Beheren van de strandbars</v>
      </c>
      <c r="L396" s="109" t="str">
        <f>INDEX('4b. Resultaat stap 2'!E:E,MATCH($J396,'4b. Resultaat stap 2'!R:R,0))</f>
        <v>Laag</v>
      </c>
      <c r="M396" s="109" t="str">
        <f>INDEX('4b. Resultaat stap 2'!$F:$F,MATCH(J396,'4b. Resultaat stap 2'!$R:$R,0))</f>
        <v>Beperkte directe financiële gevolgen, hoewel belangrijk voor de gemeenschap.</v>
      </c>
      <c r="N396" s="109" t="str">
        <f>INDEX('4b. Resultaat stap 2'!G:G,MATCH($J396,'4b. Resultaat stap 2'!R:R,0))</f>
        <v>Gemiddeld</v>
      </c>
      <c r="O396" s="109" t="str">
        <f>INDEX('4b. Resultaat stap 2'!H:H,MATCH($J396,'4b. Resultaat stap 2'!R:R,0))</f>
        <v>De onbeschikbaarheid, lekkage of aanpassing van informatie heeft eenaanzienlijke impact op de reputatie van het lokaal bestuur. Dit zal éénmalige negatieve berichtgeving in de pers met zich meebrengen.</v>
      </c>
      <c r="P396" s="109" t="str">
        <f>INDEX('4b. Resultaat stap 2'!I:I,MATCH($J396,'4b. Resultaat stap 2'!R:R,0))</f>
        <v>Laag</v>
      </c>
      <c r="Q396" s="109" t="str">
        <f>INDEX('4b. Resultaat stap 2'!J:J,MATCH($J396,'4b. Resultaat stap 2'!R:R,0))</f>
        <v>De onbeschikbaarheid, lekkage of aanpassing van informatie kan leiden tot administratieve problemen, maar heeft beperkte juridische gevolgen.</v>
      </c>
      <c r="R396" s="109" t="str">
        <f>INDEX('4b. Resultaat stap 2'!K:K,MATCH($J396,'4b. Resultaat stap 2'!R:R,0))</f>
        <v>Laag</v>
      </c>
      <c r="S396" s="109" t="str">
        <f>INDEX('4b. Resultaat stap 2'!L:L,MATCH($J396,'4b. Resultaat stap 2'!R:R,0))</f>
        <v>De onbeschikbaarheid, lekkage of aanpassing van informatie veroorzaakt een beperkte verstoring van de dienstverlening. Het proces kan maximaal één maand onbeschikbaar zijn zonder gevolgen voor de dienstverlening.</v>
      </c>
      <c r="T396" s="109" t="str">
        <f>INDEX('4b. Resultaat stap 2'!M:M,MATCH($J396,'4b. Resultaat stap 2'!R:R,0))</f>
        <v>Gemiddeld</v>
      </c>
      <c r="U396" s="109" t="str">
        <f>INDEX('4b. Resultaat stap 2'!N:N,MATCH($J396,'4b. Resultaat stap 2'!R:R,0))</f>
        <v>De onbeschikbaarheid of incorrectheid van informatie heeft een beperkte impact op de gebruikers, met compensatie mogelijk en maximaal 50% van de gebruikers geïmpacteerd.</v>
      </c>
      <c r="V396" s="109" t="str">
        <f>INDEX('4b. Resultaat stap 2'!O:O,MATCH($J396,'4b. Resultaat stap 2'!R:R,0))</f>
        <v>Gemiddeld</v>
      </c>
      <c r="W396" s="109" t="e">
        <f>INDEX('4c. Resultaat stap 3'!G:G,MATCH($K396,'4c. Resultaat stap 3'!T:T,0))</f>
        <v>#N/A</v>
      </c>
      <c r="X396" s="109" t="e">
        <f>INDEX('4c. Resultaat stap 3'!H:H,MATCH($K396,'4c. Resultaat stap 3'!T:T,0))</f>
        <v>#N/A</v>
      </c>
      <c r="Y396" s="109" t="e">
        <f>INDEX('4c. Resultaat stap 3'!I:I,MATCH($K396,'4c. Resultaat stap 3'!T:T,0))</f>
        <v>#N/A</v>
      </c>
      <c r="Z396" s="109" t="e">
        <f>INDEX('4c. Resultaat stap 3'!J:J,MATCH($K396,'4c. Resultaat stap 3'!T:T,0))</f>
        <v>#N/A</v>
      </c>
      <c r="AA396" s="109" t="e">
        <f>INDEX('4c. Resultaat stap 3'!K:K,MATCH($K396,'4c. Resultaat stap 3'!T:T,0))</f>
        <v>#N/A</v>
      </c>
      <c r="AB396" s="109" t="e">
        <f>INDEX('4c. Resultaat stap 3'!L:L,MATCH($K396,'4c. Resultaat stap 3'!T:T,0))</f>
        <v>#N/A</v>
      </c>
      <c r="AC396" s="109" t="e">
        <f>INDEX('4c. Resultaat stap 3'!M:M,MATCH($K396,'4c. Resultaat stap 3'!T:T,0))</f>
        <v>#N/A</v>
      </c>
      <c r="AD396" s="109" t="e">
        <f>INDEX('4c. Resultaat stap 3'!N:N,MATCH($K396,'4c. Resultaat stap 3'!T:T,0))</f>
        <v>#N/A</v>
      </c>
      <c r="AE396" s="109" t="e">
        <f>INDEX('4c. Resultaat stap 3'!O:O,MATCH($K396,'4c. Resultaat stap 3'!T:T,0))</f>
        <v>#N/A</v>
      </c>
      <c r="AF396" s="109" t="e">
        <f>INDEX('4c. Resultaat stap 3'!P:P,MATCH($K396,'4c. Resultaat stap 3'!T:T,0))</f>
        <v>#N/A</v>
      </c>
      <c r="AG396" s="109" t="e">
        <f>INDEX('4c. Resultaat stap 3'!Q:Q,MATCH($K396,'4c. Resultaat stap 3'!T:T,0))</f>
        <v>#N/A</v>
      </c>
      <c r="AH396" s="109">
        <f t="shared" si="26"/>
        <v>0</v>
      </c>
      <c r="AI396" s="109" t="str">
        <f t="shared" si="27"/>
        <v>Niet kritiek</v>
      </c>
      <c r="AJ396" s="109" t="s">
        <v>2635</v>
      </c>
      <c r="AK396" s="109" t="s">
        <v>2635</v>
      </c>
      <c r="AL396" s="109" t="s">
        <v>2635</v>
      </c>
      <c r="AM396" s="109"/>
      <c r="AN396" s="109"/>
    </row>
    <row r="397" spans="1:40" ht="120" x14ac:dyDescent="0.25">
      <c r="A397" s="109" t="s">
        <v>13</v>
      </c>
      <c r="B397" s="109" t="s">
        <v>2177</v>
      </c>
      <c r="C397" s="109" t="s">
        <v>44</v>
      </c>
      <c r="D397" s="109">
        <v>767</v>
      </c>
      <c r="E397" s="109" t="s">
        <v>2540</v>
      </c>
      <c r="F397" s="109" t="s">
        <v>2605</v>
      </c>
      <c r="G397" s="79" t="s">
        <v>2541</v>
      </c>
      <c r="H397" s="110" t="str">
        <f>INDEX('4a. Resultaat stap 1'!E:E,MATCH($J397,'4a. Resultaat stap 1'!I:I,0))</f>
        <v>Nee</v>
      </c>
      <c r="I397" s="110" t="e">
        <f>INDEX(Datavalidatie!$L$2:$L$28,MATCH(Table325[[#This Row],[CATEGORIE_DOMEIN_GROEP]],Datavalidatie!$K$2:$K$28,0))</f>
        <v>#N/A</v>
      </c>
      <c r="J397" s="110" t="str">
        <f t="shared" si="24"/>
        <v>Kernproces_Burgerzaken_Burgerlijke stand en bevolking</v>
      </c>
      <c r="K397" s="110" t="str">
        <f t="shared" si="25"/>
        <v>Kernproces_Burgerzaken_Burgerlijke stand en bevolking_Registreren van wilsbeschikking of wilsverklaring</v>
      </c>
      <c r="L397" s="109" t="str">
        <f>INDEX('4b. Resultaat stap 2'!E:E,MATCH($J397,'4b. Resultaat stap 2'!R:R,0))</f>
        <v>Laag</v>
      </c>
      <c r="M397" s="109" t="str">
        <f>INDEX('4b. Resultaat stap 2'!$F:$F,MATCH(J397,'4b. Resultaat stap 2'!$R:$R,0))</f>
        <v>Beperkte directe financiële gevolgen, hoewel belangrijk voor burgerlijke administratie.</v>
      </c>
      <c r="N397" s="109" t="str">
        <f>INDEX('4b. Resultaat stap 2'!G:G,MATCH($J397,'4b. Resultaat stap 2'!R:R,0))</f>
        <v>Groot</v>
      </c>
      <c r="O397" s="109" t="str">
        <f>INDEX('4b. Resultaat stap 2'!H:H,MATCH($J397,'4b. Resultaat stap 2'!R:R,0))</f>
        <v>De onbeschikbaarheid, lekkage of aanpassing van informatie heeft een ernstige impact op de reputatie van het lokaal bestuur. Dit zal enkele dagen een negatieve berichtgeving in de pers met zich meebrengen.</v>
      </c>
      <c r="P397" s="109" t="str">
        <f>INDEX('4b. Resultaat stap 2'!I:I,MATCH($J397,'4b. Resultaat stap 2'!R:R,0))</f>
        <v>Kritiek</v>
      </c>
      <c r="Q397" s="109" t="str">
        <f>INDEX('4b. Resultaat stap 2'!J:J,MATCH($J397,'4b. Resultaat stap 2'!R:R,0))</f>
        <v>De onbeschikbaarheid, lekkage of aanpassing van informatie kan leiden tot zeer ernstige juridische gevolgen zoals juridische vervolging.</v>
      </c>
      <c r="R397" s="109" t="str">
        <f>INDEX('4b. Resultaat stap 2'!K:K,MATCH($J397,'4b. Resultaat stap 2'!R:R,0))</f>
        <v>Kritiek</v>
      </c>
      <c r="S397" s="109" t="str">
        <f>INDEX('4b. Resultaat stap 2'!L:L,MATCH($J397,'4b. Resultaat stap 2'!R:R,0))</f>
        <v>De onbeschikbaarheid, lekkage of aanpassing van informatie veroorzaakt een zeer ernstige verstoring van de dienstverlening. Het proces kan maximaal 24 uur onbeschikbaar zijn zonder gevolgen voor de dienstverlening.</v>
      </c>
      <c r="T397" s="109" t="str">
        <f>INDEX('4b. Resultaat stap 2'!M:M,MATCH($J397,'4b. Resultaat stap 2'!R:R,0))</f>
        <v>Kritiek</v>
      </c>
      <c r="U397" s="109" t="str">
        <f>INDEX('4b. Resultaat stap 2'!N:N,MATCH($J397,'4b. Resultaat stap 2'!R:R,0))</f>
        <v>De onbeschikbaarheid of incorrectheid van informatie heeft een zeer ernstige impact op de burgerlijke stand en bevolkingsregistratie, met een compensatie voor gebruikers onmogelijk en meer dan 75% van de gebruikers geïmpacteerd.</v>
      </c>
      <c r="V397" s="109" t="str">
        <f>INDEX('4b. Resultaat stap 2'!O:O,MATCH($J397,'4b. Resultaat stap 2'!R:R,0))</f>
        <v>Kritiek</v>
      </c>
      <c r="W397" s="109" t="str">
        <f>INDEX('4c. Resultaat stap 3'!G:G,MATCH($K397,'4c. Resultaat stap 3'!T:T,0))</f>
        <v>Zeer laag</v>
      </c>
      <c r="X397" s="109" t="str">
        <f>INDEX('4c. Resultaat stap 3'!H:H,MATCH($K397,'4c. Resultaat stap 3'!T:T,0))</f>
        <v>Problemen met beschikbaarheid, betrouwbaarheid of integriteit van informatie kunnen leiden tot zeer beperkte financiële schade van minder dan 5% van de jaaromzet.</v>
      </c>
      <c r="Y397" s="109" t="str">
        <f>INDEX('4c. Resultaat stap 3'!I:I,MATCH($K397,'4c. Resultaat stap 3'!T:T,0))</f>
        <v>Groot</v>
      </c>
      <c r="Z397" s="109" t="str">
        <f>INDEX('4c. Resultaat stap 3'!J:J,MATCH($K397,'4c. Resultaat stap 3'!T:T,0))</f>
        <v>Problemen met beschikbaarheid, betrouwbaarheid of integriteit van informatie kunnen leiden tot ernstige reputatieschade, resulterend in enkele dagen negatieve berichtgeving.</v>
      </c>
      <c r="AA397" s="109" t="str">
        <f>INDEX('4c. Resultaat stap 3'!K:K,MATCH($K397,'4c. Resultaat stap 3'!T:T,0))</f>
        <v>Kritiek</v>
      </c>
      <c r="AB397" s="109" t="str">
        <f>INDEX('4c. Resultaat stap 3'!L:L,MATCH($K397,'4c. Resultaat stap 3'!T:T,0))</f>
        <v>De onbeschikbaarheid, lekkage of aanpassing van informatie kan leiden tot zeer ernstige juridische gevolgen zoals juridische vervolging, gezien de gevoeligheid en het potentiële levensbelang van dit proces.</v>
      </c>
      <c r="AC397" s="109" t="str">
        <f>INDEX('4c. Resultaat stap 3'!M:M,MATCH($K397,'4c. Resultaat stap 3'!T:T,0))</f>
        <v>Gemiddeld</v>
      </c>
      <c r="AD397" s="109" t="str">
        <f>INDEX('4c. Resultaat stap 3'!N:N,MATCH($K397,'4c. Resultaat stap 3'!T:T,0))</f>
        <v>De onbeschikbaarheid, lekkage of aanpassing van informatie kan leiden tot aanzienlijke verstoringen in de dienstverlening, wat indirecte negatieve gevolgen heeft voor de organisatie</v>
      </c>
      <c r="AE397" s="109" t="str">
        <f>INDEX('4c. Resultaat stap 3'!O:O,MATCH($K397,'4c. Resultaat stap 3'!T:T,0))</f>
        <v>Kritiek</v>
      </c>
      <c r="AF397" s="109" t="str">
        <f>INDEX('4c. Resultaat stap 3'!P:P,MATCH($K397,'4c. Resultaat stap 3'!T:T,0))</f>
        <v>De onbeschikbaarheid, lekkage of aanpassing van informatie in dit proces kan leiden tot zeer ernstige gevolgen voor belanghebbenden. Wilsverklaringen en wilsbeschikkingen zijn immers relevantvoor meer dan 75% van de gebruikers.</v>
      </c>
      <c r="AG397" s="109" t="str">
        <f>INDEX('4c. Resultaat stap 3'!Q:Q,MATCH($K397,'4c. Resultaat stap 3'!T:T,0))</f>
        <v>Kritiek</v>
      </c>
      <c r="AH397" s="109">
        <f t="shared" si="26"/>
        <v>2</v>
      </c>
      <c r="AI397" s="109" t="str">
        <f t="shared" si="27"/>
        <v>Kritiek</v>
      </c>
      <c r="AJ397" s="109" t="s">
        <v>2635</v>
      </c>
      <c r="AK397" s="109" t="s">
        <v>2635</v>
      </c>
      <c r="AL397" s="109" t="s">
        <v>2635</v>
      </c>
      <c r="AM397" s="109"/>
      <c r="AN397" s="109"/>
    </row>
    <row r="398" spans="1:40" ht="105" x14ac:dyDescent="0.25">
      <c r="A398" s="109" t="s">
        <v>71</v>
      </c>
      <c r="B398" s="109" t="s">
        <v>72</v>
      </c>
      <c r="C398" s="109" t="s">
        <v>2549</v>
      </c>
      <c r="D398" s="109">
        <v>772</v>
      </c>
      <c r="E398" s="109" t="s">
        <v>2550</v>
      </c>
      <c r="F398" s="109" t="s">
        <v>2605</v>
      </c>
      <c r="G398" s="79" t="s">
        <v>2551</v>
      </c>
      <c r="H398" s="110" t="str">
        <f>INDEX('4a. Resultaat stap 1'!E:E,MATCH($J398,'4a. Resultaat stap 1'!I:I,0))</f>
        <v>Nee</v>
      </c>
      <c r="I398" s="110" t="e">
        <f>INDEX(Datavalidatie!$L$2:$L$28,MATCH(Table325[[#This Row],[CATEGORIE_DOMEIN_GROEP]],Datavalidatie!$K$2:$K$28,0))</f>
        <v>#N/A</v>
      </c>
      <c r="J398" s="110" t="str">
        <f t="shared" si="24"/>
        <v>Management proces_Organisatiebeheer_Portfolio- en projectmanagement</v>
      </c>
      <c r="K398" s="110" t="str">
        <f t="shared" si="25"/>
        <v>Management proces_Organisatiebeheer_Portfolio- en projectmanagement_Uitvoeren van portfoliomanagement</v>
      </c>
      <c r="L398" s="109" t="str">
        <f>INDEX('4b. Resultaat stap 2'!E:E,MATCH($J398,'4b. Resultaat stap 2'!R:R,0))</f>
        <v>Laag</v>
      </c>
      <c r="M398" s="109" t="str">
        <f>INDEX('4b. Resultaat stap 2'!$F:$F,MATCH(J398,'4b. Resultaat stap 2'!$R:$R,0))</f>
        <v xml:space="preserve">Beperkte financiële gevolgen bij problemen, hoewel belangrijk voor de uitvoering van projecten. </v>
      </c>
      <c r="N398" s="109" t="str">
        <f>INDEX('4b. Resultaat stap 2'!G:G,MATCH($J398,'4b. Resultaat stap 2'!R:R,0))</f>
        <v>Laag</v>
      </c>
      <c r="O398" s="109" t="str">
        <f>INDEX('4b. Resultaat stap 2'!H:H,MATCH($J398,'4b. Resultaat stap 2'!R:R,0))</f>
        <v>De onbeschikbaarheid, lekkage of aanpassing van informatie heeft een beperkte impact op de reputatie van het lokaal bestuur. Dit zal interne communicatie en communicatie naar betrokken belanghebbenden met zich meebrengen.</v>
      </c>
      <c r="P398" s="109" t="str">
        <f>INDEX('4b. Resultaat stap 2'!I:I,MATCH($J398,'4b. Resultaat stap 2'!R:R,0))</f>
        <v>Laag</v>
      </c>
      <c r="Q398" s="109" t="str">
        <f>INDEX('4b. Resultaat stap 2'!J:J,MATCH($J398,'4b. Resultaat stap 2'!R:R,0))</f>
        <v>De onbeschikbaarheid, lekkage of aanpassing van informatie kan leiden tot organisatorische problemen, maar heeft beperkte juridische gevolgen.</v>
      </c>
      <c r="R398" s="109" t="str">
        <f>INDEX('4b. Resultaat stap 2'!K:K,MATCH($J398,'4b. Resultaat stap 2'!R:R,0))</f>
        <v>Laag</v>
      </c>
      <c r="S398" s="109" t="str">
        <f>INDEX('4b. Resultaat stap 2'!L:L,MATCH($J398,'4b. Resultaat stap 2'!R:R,0))</f>
        <v>De onbeschikbaarheid, lekkage of aanpassing van informatie veroorzaakt een beperkte verstoring van de dienstverlening. Het proces kan maximaal één maand onbeschikbaar zijn zonder gevolgen voor de dienstverlening.</v>
      </c>
      <c r="T398" s="109" t="str">
        <f>INDEX('4b. Resultaat stap 2'!M:M,MATCH($J398,'4b. Resultaat stap 2'!R:R,0))</f>
        <v>Laag</v>
      </c>
      <c r="U398" s="109" t="str">
        <f>INDEX('4b. Resultaat stap 2'!N:N,MATCH($J398,'4b. Resultaat stap 2'!R:R,0))</f>
        <v>De onbeschikbaarheid of incorrectheid van informatie heeft een beperkte impact op de gebruikers, met compensatie mogelijk en maximaal 20% van de gebruikers geïmpacteerd.</v>
      </c>
      <c r="V398" s="109" t="str">
        <f>INDEX('4b. Resultaat stap 2'!O:O,MATCH($J398,'4b. Resultaat stap 2'!R:R,0))</f>
        <v>Laag</v>
      </c>
      <c r="W398" s="109" t="e">
        <f>INDEX('4c. Resultaat stap 3'!G:G,MATCH($K398,'4c. Resultaat stap 3'!T:T,0))</f>
        <v>#N/A</v>
      </c>
      <c r="X398" s="109" t="e">
        <f>INDEX('4c. Resultaat stap 3'!H:H,MATCH($K398,'4c. Resultaat stap 3'!T:T,0))</f>
        <v>#N/A</v>
      </c>
      <c r="Y398" s="109" t="e">
        <f>INDEX('4c. Resultaat stap 3'!I:I,MATCH($K398,'4c. Resultaat stap 3'!T:T,0))</f>
        <v>#N/A</v>
      </c>
      <c r="Z398" s="109" t="e">
        <f>INDEX('4c. Resultaat stap 3'!J:J,MATCH($K398,'4c. Resultaat stap 3'!T:T,0))</f>
        <v>#N/A</v>
      </c>
      <c r="AA398" s="109" t="e">
        <f>INDEX('4c. Resultaat stap 3'!K:K,MATCH($K398,'4c. Resultaat stap 3'!T:T,0))</f>
        <v>#N/A</v>
      </c>
      <c r="AB398" s="109" t="e">
        <f>INDEX('4c. Resultaat stap 3'!L:L,MATCH($K398,'4c. Resultaat stap 3'!T:T,0))</f>
        <v>#N/A</v>
      </c>
      <c r="AC398" s="109" t="e">
        <f>INDEX('4c. Resultaat stap 3'!M:M,MATCH($K398,'4c. Resultaat stap 3'!T:T,0))</f>
        <v>#N/A</v>
      </c>
      <c r="AD398" s="109" t="e">
        <f>INDEX('4c. Resultaat stap 3'!N:N,MATCH($K398,'4c. Resultaat stap 3'!T:T,0))</f>
        <v>#N/A</v>
      </c>
      <c r="AE398" s="109" t="e">
        <f>INDEX('4c. Resultaat stap 3'!O:O,MATCH($K398,'4c. Resultaat stap 3'!T:T,0))</f>
        <v>#N/A</v>
      </c>
      <c r="AF398" s="109" t="e">
        <f>INDEX('4c. Resultaat stap 3'!P:P,MATCH($K398,'4c. Resultaat stap 3'!T:T,0))</f>
        <v>#N/A</v>
      </c>
      <c r="AG398" s="109" t="e">
        <f>INDEX('4c. Resultaat stap 3'!Q:Q,MATCH($K398,'4c. Resultaat stap 3'!T:T,0))</f>
        <v>#N/A</v>
      </c>
      <c r="AH398" s="109">
        <f t="shared" si="26"/>
        <v>0</v>
      </c>
      <c r="AI398" s="109" t="str">
        <f t="shared" si="27"/>
        <v>Niet kritiek</v>
      </c>
      <c r="AJ398" s="109" t="s">
        <v>2635</v>
      </c>
      <c r="AK398" s="109" t="s">
        <v>2635</v>
      </c>
      <c r="AL398" s="109" t="s">
        <v>2635</v>
      </c>
      <c r="AM398" s="109"/>
      <c r="AN398" s="109"/>
    </row>
    <row r="399" spans="1:40" ht="105" x14ac:dyDescent="0.25">
      <c r="A399" s="109" t="s">
        <v>71</v>
      </c>
      <c r="B399" s="109" t="s">
        <v>72</v>
      </c>
      <c r="C399" s="109" t="s">
        <v>2552</v>
      </c>
      <c r="D399" s="109">
        <v>773</v>
      </c>
      <c r="E399" s="109" t="s">
        <v>2553</v>
      </c>
      <c r="F399" s="109" t="s">
        <v>2605</v>
      </c>
      <c r="G399" s="79" t="s">
        <v>2551</v>
      </c>
      <c r="H399" s="110" t="str">
        <f>INDEX('4a. Resultaat stap 1'!E:E,MATCH($J399,'4a. Resultaat stap 1'!I:I,0))</f>
        <v>Ja</v>
      </c>
      <c r="I399" s="110" t="str">
        <f>INDEX(Datavalidatie!$L$2:$L$28,MATCH(Table325[[#This Row],[CATEGORIE_DOMEIN_GROEP]],Datavalidatie!$K$2:$K$28,0))</f>
        <v>Ja</v>
      </c>
      <c r="J399" s="110" t="str">
        <f t="shared" si="24"/>
        <v>Management proces_Organisatiebeheer_Externe controle</v>
      </c>
      <c r="K399" s="110" t="str">
        <f t="shared" si="25"/>
        <v>Management proces_Organisatiebeheer_Externe controle_Uitvoeren van een externe audit, doorlichting of inspectie</v>
      </c>
      <c r="L399" s="109" t="e">
        <f>INDEX('4b. Resultaat stap 2'!E:E,MATCH($J399,'4b. Resultaat stap 2'!R:R,0))</f>
        <v>#N/A</v>
      </c>
      <c r="M399" s="109" t="e">
        <f>INDEX('4b. Resultaat stap 2'!$F:$F,MATCH(J399,'4b. Resultaat stap 2'!$R:$R,0))</f>
        <v>#N/A</v>
      </c>
      <c r="N399" s="109" t="e">
        <f>INDEX('4b. Resultaat stap 2'!G:G,MATCH($J399,'4b. Resultaat stap 2'!R:R,0))</f>
        <v>#N/A</v>
      </c>
      <c r="O399" s="109" t="e">
        <f>INDEX('4b. Resultaat stap 2'!H:H,MATCH($J399,'4b. Resultaat stap 2'!R:R,0))</f>
        <v>#N/A</v>
      </c>
      <c r="P399" s="109" t="e">
        <f>INDEX('4b. Resultaat stap 2'!I:I,MATCH($J399,'4b. Resultaat stap 2'!R:R,0))</f>
        <v>#N/A</v>
      </c>
      <c r="Q399" s="109" t="e">
        <f>INDEX('4b. Resultaat stap 2'!J:J,MATCH($J399,'4b. Resultaat stap 2'!R:R,0))</f>
        <v>#N/A</v>
      </c>
      <c r="R399" s="109" t="e">
        <f>INDEX('4b. Resultaat stap 2'!K:K,MATCH($J399,'4b. Resultaat stap 2'!R:R,0))</f>
        <v>#N/A</v>
      </c>
      <c r="S399" s="109" t="e">
        <f>INDEX('4b. Resultaat stap 2'!L:L,MATCH($J399,'4b. Resultaat stap 2'!R:R,0))</f>
        <v>#N/A</v>
      </c>
      <c r="T399" s="109" t="e">
        <f>INDEX('4b. Resultaat stap 2'!M:M,MATCH($J399,'4b. Resultaat stap 2'!R:R,0))</f>
        <v>#N/A</v>
      </c>
      <c r="U399" s="109" t="e">
        <f>INDEX('4b. Resultaat stap 2'!N:N,MATCH($J399,'4b. Resultaat stap 2'!R:R,0))</f>
        <v>#N/A</v>
      </c>
      <c r="V399" s="109" t="e">
        <f>INDEX('4b. Resultaat stap 2'!O:O,MATCH($J399,'4b. Resultaat stap 2'!R:R,0))</f>
        <v>#N/A</v>
      </c>
      <c r="W399" s="109" t="str">
        <f>INDEX('4c. Resultaat stap 3'!G:G,MATCH($K399,'4c. Resultaat stap 3'!T:T,0))</f>
        <v>Gemiddeld</v>
      </c>
      <c r="X399" s="109" t="str">
        <f>INDEX('4c. Resultaat stap 3'!H:H,MATCH($K399,'4c. Resultaat stap 3'!T:T,0))</f>
        <v>Problemen met beschikbaarheid, betrouwbaarheid of integriteit van informatie kunnen leiden tot aanzienlijke financiële schade van 10 tot 15% van de jaaromzet.</v>
      </c>
      <c r="Y399" s="109" t="str">
        <f>INDEX('4c. Resultaat stap 3'!I:I,MATCH($K399,'4c. Resultaat stap 3'!T:T,0))</f>
        <v>Groot</v>
      </c>
      <c r="Z399" s="109" t="str">
        <f>INDEX('4c. Resultaat stap 3'!J:J,MATCH($K399,'4c. Resultaat stap 3'!T:T,0))</f>
        <v>Problemen met beschikbaarheid, betrouwbaarheid of integriteit van informatie kunnen leiden tot ernstige reputatieschade, resulterend in enkele dagen negatieve berichtgeving.</v>
      </c>
      <c r="AA399" s="109" t="str">
        <f>INDEX('4c. Resultaat stap 3'!K:K,MATCH($K399,'4c. Resultaat stap 3'!T:T,0))</f>
        <v>Groot</v>
      </c>
      <c r="AB399" s="109" t="str">
        <f>INDEX('4c. Resultaat stap 3'!L:L,MATCH($K399,'4c. Resultaat stap 3'!T:T,0))</f>
        <v>De onbeschikbaarheid, lekkage of aanpassing van informatie kan leiden tot ernstige juridische gevolgen zoals boetes, gezien de resultaten van dergelijke externe audits significante gevolgen kunnen hebben op andere diensten en belanghebbenden.</v>
      </c>
      <c r="AC399" s="109" t="str">
        <f>INDEX('4c. Resultaat stap 3'!M:M,MATCH($K399,'4c. Resultaat stap 3'!T:T,0))</f>
        <v>Groot</v>
      </c>
      <c r="AD399" s="109" t="str">
        <f>INDEX('4c. Resultaat stap 3'!N:N,MATCH($K399,'4c. Resultaat stap 3'!T:T,0))</f>
        <v>De onbeschikbaarheid, lekkage of aanpassing van informatie kan leiden tot  ernstige verstoringen in de dienstverlening, wat negatieve gevolgen heeft voor de operationele continuïteit.</v>
      </c>
      <c r="AE399" s="109" t="str">
        <f>INDEX('4c. Resultaat stap 3'!O:O,MATCH($K399,'4c. Resultaat stap 3'!T:T,0))</f>
        <v>Gemiddeld</v>
      </c>
      <c r="AF399" s="109" t="str">
        <f>INDEX('4c. Resultaat stap 3'!P:P,MATCH($K399,'4c. Resultaat stap 3'!T:T,0))</f>
        <v>De onbeschikbaarheid, lekkage of aanpassing van informatie in dit proces kan leiden tot aanzienlijke gevolgen voor belanghebbenden, waarbij tot 50% van de gebruikers is geïmpacteerd.</v>
      </c>
      <c r="AG399" s="109" t="str">
        <f>INDEX('4c. Resultaat stap 3'!Q:Q,MATCH($K399,'4c. Resultaat stap 3'!T:T,0))</f>
        <v>Groot</v>
      </c>
      <c r="AH399" s="109">
        <f t="shared" si="26"/>
        <v>0</v>
      </c>
      <c r="AI399" s="109" t="str">
        <f t="shared" si="27"/>
        <v>Niet kritiek</v>
      </c>
      <c r="AJ399" s="109" t="s">
        <v>2635</v>
      </c>
      <c r="AK399" s="109" t="s">
        <v>2635</v>
      </c>
      <c r="AL399" s="109" t="s">
        <v>2635</v>
      </c>
      <c r="AM399" s="109"/>
      <c r="AN399" s="109"/>
    </row>
    <row r="400" spans="1:40" ht="150" x14ac:dyDescent="0.25">
      <c r="A400" s="109" t="s">
        <v>13</v>
      </c>
      <c r="B400" s="109" t="s">
        <v>57</v>
      </c>
      <c r="C400" s="109" t="s">
        <v>66</v>
      </c>
      <c r="D400" s="109">
        <v>19</v>
      </c>
      <c r="E400" s="10" t="s">
        <v>2152</v>
      </c>
      <c r="F400" s="10" t="s">
        <v>2262</v>
      </c>
      <c r="G400" s="79" t="s">
        <v>140</v>
      </c>
      <c r="H400" s="110" t="str">
        <f>INDEX('4a. Resultaat stap 1'!E:E,MATCH($J400,'4a. Resultaat stap 1'!I:I,0))</f>
        <v>Ja</v>
      </c>
      <c r="I400" s="110" t="str">
        <f>INDEX(Datavalidatie!$L$2:$L$28,MATCH(Table325[[#This Row],[CATEGORIE_DOMEIN_GROEP]],Datavalidatie!$K$2:$K$28,0))</f>
        <v>Ja</v>
      </c>
      <c r="J400" s="110" t="str">
        <f t="shared" si="24"/>
        <v>Kernproces_Zorg en Welzijn_Maatschappelijke dienstverlening</v>
      </c>
      <c r="K400" s="110" t="str">
        <f t="shared" si="25"/>
        <v>Kernproces_Zorg en Welzijn_Maatschappelijke dienstverlening_Betalen (dringende) steunen aan cliënten</v>
      </c>
      <c r="L400" s="109" t="e">
        <f>INDEX('4b. Resultaat stap 2'!E:E,MATCH($J400,'4b. Resultaat stap 2'!R:R,0))</f>
        <v>#N/A</v>
      </c>
      <c r="M400" s="109" t="e">
        <f>INDEX('4b. Resultaat stap 2'!$F:$F,MATCH(J400,'4b. Resultaat stap 2'!$R:$R,0))</f>
        <v>#N/A</v>
      </c>
      <c r="N400" s="109" t="e">
        <f>INDEX('4b. Resultaat stap 2'!G:G,MATCH($J400,'4b. Resultaat stap 2'!R:R,0))</f>
        <v>#N/A</v>
      </c>
      <c r="O400" s="109" t="e">
        <f>INDEX('4b. Resultaat stap 2'!H:H,MATCH($J400,'4b. Resultaat stap 2'!R:R,0))</f>
        <v>#N/A</v>
      </c>
      <c r="P400" s="109" t="e">
        <f>INDEX('4b. Resultaat stap 2'!I:I,MATCH($J400,'4b. Resultaat stap 2'!R:R,0))</f>
        <v>#N/A</v>
      </c>
      <c r="Q400" s="109" t="e">
        <f>INDEX('4b. Resultaat stap 2'!J:J,MATCH($J400,'4b. Resultaat stap 2'!R:R,0))</f>
        <v>#N/A</v>
      </c>
      <c r="R400" s="109" t="e">
        <f>INDEX('4b. Resultaat stap 2'!K:K,MATCH($J400,'4b. Resultaat stap 2'!R:R,0))</f>
        <v>#N/A</v>
      </c>
      <c r="S400" s="109" t="e">
        <f>INDEX('4b. Resultaat stap 2'!L:L,MATCH($J400,'4b. Resultaat stap 2'!R:R,0))</f>
        <v>#N/A</v>
      </c>
      <c r="T400" s="109" t="e">
        <f>INDEX('4b. Resultaat stap 2'!M:M,MATCH($J400,'4b. Resultaat stap 2'!R:R,0))</f>
        <v>#N/A</v>
      </c>
      <c r="U400" s="109" t="e">
        <f>INDEX('4b. Resultaat stap 2'!N:N,MATCH($J400,'4b. Resultaat stap 2'!R:R,0))</f>
        <v>#N/A</v>
      </c>
      <c r="V400" s="109" t="e">
        <f>INDEX('4b. Resultaat stap 2'!O:O,MATCH($J400,'4b. Resultaat stap 2'!R:R,0))</f>
        <v>#N/A</v>
      </c>
      <c r="W400" s="109" t="str">
        <f>INDEX('4c. Resultaat stap 3'!G:G,MATCH($K400,'4c. Resultaat stap 3'!T:T,0))</f>
        <v>Zeer laag</v>
      </c>
      <c r="X400" s="109" t="str">
        <f>INDEX('4c. Resultaat stap 3'!H:H,MATCH($K400,'4c. Resultaat stap 3'!T:T,0))</f>
        <v xml:space="preserve">Dringende steunen zijn essentieel voor de ondersteuning van kwetsbare groepen, maar problemen met informatie zouden beperkte financiële gevolgen hebben, met financiële schade tot 5% van de jaaromzet. </v>
      </c>
      <c r="Y400" s="109" t="str">
        <f>INDEX('4c. Resultaat stap 3'!I:I,MATCH($K400,'4c. Resultaat stap 3'!T:T,0))</f>
        <v>Kritiek</v>
      </c>
      <c r="Z400" s="109" t="str">
        <f>INDEX('4c. Resultaat stap 3'!J:J,MATCH($K400,'4c. Resultaat stap 3'!T:T,0))</f>
        <v>Problemen met beschikbaarheid, betrouwbaarheid of integriteit van informatie kunnen leiden tot zeer ernstige reputatieschade, resulterend in continue negatieve berichtgeving.</v>
      </c>
      <c r="AA400" s="109" t="str">
        <f>INDEX('4c. Resultaat stap 3'!K:K,MATCH($K400,'4c. Resultaat stap 3'!T:T,0))</f>
        <v>Gemiddeld</v>
      </c>
      <c r="AB400" s="109" t="str">
        <f>INDEX('4c. Resultaat stap 3'!L:L,MATCH($K400,'4c. Resultaat stap 3'!T:T,0))</f>
        <v>De onbeschikbaarheid, lekkage of aanpassing van informatie kan leiden tot aanzienlijke juridische gevolgen zoals aanmaningen, gezien het belang van correcte betaling van dringende steunen en leef- en zakgeld aan bewoners.</v>
      </c>
      <c r="AC400" s="109" t="str">
        <f>INDEX('4c. Resultaat stap 3'!M:M,MATCH($K400,'4c. Resultaat stap 3'!T:T,0))</f>
        <v>Gemiddeld</v>
      </c>
      <c r="AD400" s="109" t="str">
        <f>INDEX('4c. Resultaat stap 3'!N:N,MATCH($K400,'4c. Resultaat stap 3'!T:T,0))</f>
        <v>De onbeschikbaarheid, lekkage of aanpassing van informatie kan leiden tot aanzienlijke verstoringen in de financiële ondersteuning van kwetsbare cliënten en bewoners, wat kan leiden tot directe negatieve gevolgen voor hun welzijn en levensomstandigheden.</v>
      </c>
      <c r="AE400" s="109" t="str">
        <f>INDEX('4c. Resultaat stap 3'!O:O,MATCH($K400,'4c. Resultaat stap 3'!T:T,0))</f>
        <v>Gemiddeld</v>
      </c>
      <c r="AF400" s="109" t="str">
        <f>INDEX('4c. Resultaat stap 3'!P:P,MATCH($K400,'4c. Resultaat stap 3'!T:T,0))</f>
        <v>De onbeschikbaarheid, lekkage of aanpassing van informatie in dit proces kan leiden tot aanzienlijke verstoringen voor cliënten en bewoners, waarbij tot 50% van de gebruikers wordt geïmpacteerd. Er is financiële schade voor gebruikers.</v>
      </c>
      <c r="AG400" s="109" t="str">
        <f>INDEX('4c. Resultaat stap 3'!Q:Q,MATCH($K400,'4c. Resultaat stap 3'!T:T,0))</f>
        <v>Kritiek</v>
      </c>
      <c r="AH400" s="109">
        <f t="shared" si="26"/>
        <v>1</v>
      </c>
      <c r="AI400" s="109" t="str">
        <f t="shared" si="27"/>
        <v>Kritiek</v>
      </c>
      <c r="AJ400" s="109" t="s">
        <v>200</v>
      </c>
      <c r="AK400" s="109" t="s">
        <v>2599</v>
      </c>
      <c r="AL400" s="109" t="s">
        <v>2249</v>
      </c>
      <c r="AM400" s="109"/>
      <c r="AN400" s="109" t="s">
        <v>2492</v>
      </c>
    </row>
    <row r="401" spans="1:40" ht="75" x14ac:dyDescent="0.25">
      <c r="A401" s="109" t="s">
        <v>13</v>
      </c>
      <c r="B401" s="109" t="s">
        <v>57</v>
      </c>
      <c r="C401" s="109" t="s">
        <v>58</v>
      </c>
      <c r="D401" s="109">
        <v>291</v>
      </c>
      <c r="E401" s="109" t="s">
        <v>427</v>
      </c>
      <c r="F401" s="10" t="s">
        <v>2262</v>
      </c>
      <c r="G401" s="79" t="s">
        <v>139</v>
      </c>
      <c r="H401" s="110" t="str">
        <f>INDEX('4a. Resultaat stap 1'!E:E,MATCH($J401,'4a. Resultaat stap 1'!I:I,0))</f>
        <v>Ja</v>
      </c>
      <c r="I401" s="110" t="str">
        <f>INDEX(Datavalidatie!$L$2:$L$28,MATCH(Table325[[#This Row],[CATEGORIE_DOMEIN_GROEP]],Datavalidatie!$K$2:$K$28,0))</f>
        <v>Ja</v>
      </c>
      <c r="J401" s="110" t="str">
        <f t="shared" si="24"/>
        <v>Kernproces_Zorg en Welzijn_Beheer (opvang)tehuizen en jeugdzorg</v>
      </c>
      <c r="K401" s="110" t="str">
        <f t="shared" si="25"/>
        <v>Kernproces_Zorg en Welzijn_Beheer (opvang)tehuizen en jeugdzorg_Beheren van jeugdvoorzieningen</v>
      </c>
      <c r="L401" s="109" t="e">
        <f>INDEX('4b. Resultaat stap 2'!E:E,MATCH($J401,'4b. Resultaat stap 2'!R:R,0))</f>
        <v>#N/A</v>
      </c>
      <c r="M401" s="109" t="e">
        <f>INDEX('4b. Resultaat stap 2'!$F:$F,MATCH(J401,'4b. Resultaat stap 2'!$R:$R,0))</f>
        <v>#N/A</v>
      </c>
      <c r="N401" s="109" t="e">
        <f>INDEX('4b. Resultaat stap 2'!G:G,MATCH($J401,'4b. Resultaat stap 2'!R:R,0))</f>
        <v>#N/A</v>
      </c>
      <c r="O401" s="109" t="e">
        <f>INDEX('4b. Resultaat stap 2'!H:H,MATCH($J401,'4b. Resultaat stap 2'!R:R,0))</f>
        <v>#N/A</v>
      </c>
      <c r="P401" s="109" t="e">
        <f>INDEX('4b. Resultaat stap 2'!I:I,MATCH($J401,'4b. Resultaat stap 2'!R:R,0))</f>
        <v>#N/A</v>
      </c>
      <c r="Q401" s="109" t="e">
        <f>INDEX('4b. Resultaat stap 2'!J:J,MATCH($J401,'4b. Resultaat stap 2'!R:R,0))</f>
        <v>#N/A</v>
      </c>
      <c r="R401" s="109" t="e">
        <f>INDEX('4b. Resultaat stap 2'!K:K,MATCH($J401,'4b. Resultaat stap 2'!R:R,0))</f>
        <v>#N/A</v>
      </c>
      <c r="S401" s="109" t="e">
        <f>INDEX('4b. Resultaat stap 2'!L:L,MATCH($J401,'4b. Resultaat stap 2'!R:R,0))</f>
        <v>#N/A</v>
      </c>
      <c r="T401" s="109" t="e">
        <f>INDEX('4b. Resultaat stap 2'!M:M,MATCH($J401,'4b. Resultaat stap 2'!R:R,0))</f>
        <v>#N/A</v>
      </c>
      <c r="U401" s="109" t="e">
        <f>INDEX('4b. Resultaat stap 2'!N:N,MATCH($J401,'4b. Resultaat stap 2'!R:R,0))</f>
        <v>#N/A</v>
      </c>
      <c r="V401" s="109" t="e">
        <f>INDEX('4b. Resultaat stap 2'!O:O,MATCH($J401,'4b. Resultaat stap 2'!R:R,0))</f>
        <v>#N/A</v>
      </c>
      <c r="W401" s="109" t="str">
        <f>INDEX('4c. Resultaat stap 3'!G:G,MATCH($K401,'4c. Resultaat stap 3'!T:T,0))</f>
        <v>Groot</v>
      </c>
      <c r="X401" s="109" t="str">
        <f>INDEX('4c. Resultaat stap 3'!H:H,MATCH($K401,'4c. Resultaat stap 3'!T:T,0))</f>
        <v>Jeugdvoorzieningen zijn essentieel voor welzijn en veiligheid van kinderen, significante financiële impact bij verstoring (15-20% van de jaaromzet)</v>
      </c>
      <c r="Y401" s="109" t="str">
        <f>INDEX('4c. Resultaat stap 3'!I:I,MATCH($K401,'4c. Resultaat stap 3'!T:T,0))</f>
        <v>Kritiek</v>
      </c>
      <c r="Z401" s="109" t="str">
        <f>INDEX('4c. Resultaat stap 3'!J:J,MATCH($K401,'4c. Resultaat stap 3'!T:T,0))</f>
        <v>Onjuiste informatie heeft zeer ernstige impact, resulterend in continue negatieve berichtgeving en schandaalsfeer.</v>
      </c>
      <c r="AA401" s="109" t="str">
        <f>INDEX('4c. Resultaat stap 3'!K:K,MATCH($K401,'4c. Resultaat stap 3'!T:T,0))</f>
        <v>Groot</v>
      </c>
      <c r="AB401" s="109" t="str">
        <f>INDEX('4c. Resultaat stap 3'!L:L,MATCH($K401,'4c. Resultaat stap 3'!T:T,0))</f>
        <v>Onbeschikbaarheid of incorrecte informatie kan leiden tot ernstige juridische gevolgen door niet-naleving van zorgregulaties.</v>
      </c>
      <c r="AC401" s="109" t="str">
        <f>INDEX('4c. Resultaat stap 3'!M:M,MATCH($K401,'4c. Resultaat stap 3'!T:T,0))</f>
        <v>Kritiek</v>
      </c>
      <c r="AD401" s="109" t="str">
        <f>INDEX('4c. Resultaat stap 3'!N:N,MATCH($K401,'4c. Resultaat stap 3'!T:T,0))</f>
        <v>Onbeschikbaarheid kan maximaal 24 uur zijn zonder gevolgen; vertraging kan zorgen voor zeer ernstige onderbreking in basisvoorzieningen voor jeugd.</v>
      </c>
      <c r="AE401" s="109" t="str">
        <f>INDEX('4c. Resultaat stap 3'!O:O,MATCH($K401,'4c. Resultaat stap 3'!T:T,0))</f>
        <v>Groot</v>
      </c>
      <c r="AF401" s="109" t="str">
        <f>INDEX('4c. Resultaat stap 3'!P:P,MATCH($K401,'4c. Resultaat stap 3'!T:T,0))</f>
        <v>Bij problemen in beschikbaarheid, confidentiality of integriteit is er een ernstige impact op de gebruikers, met blijvende gevolgen voor de betrokken jeugd.</v>
      </c>
      <c r="AG401" s="109" t="str">
        <f>INDEX('4c. Resultaat stap 3'!Q:Q,MATCH($K401,'4c. Resultaat stap 3'!T:T,0))</f>
        <v>Kritiek</v>
      </c>
      <c r="AH401" s="109">
        <f t="shared" si="26"/>
        <v>2</v>
      </c>
      <c r="AI401" s="109" t="str">
        <f t="shared" si="27"/>
        <v>Kritiek</v>
      </c>
      <c r="AJ401" s="109" t="s">
        <v>198</v>
      </c>
      <c r="AK401" s="109"/>
      <c r="AL401" s="109" t="s">
        <v>2250</v>
      </c>
      <c r="AM401" s="109"/>
      <c r="AN401" s="109"/>
    </row>
    <row r="402" spans="1:40" ht="75" x14ac:dyDescent="0.25">
      <c r="A402" s="109" t="s">
        <v>13</v>
      </c>
      <c r="B402" s="109" t="s">
        <v>57</v>
      </c>
      <c r="C402" s="109" t="s">
        <v>58</v>
      </c>
      <c r="D402" s="109">
        <v>292</v>
      </c>
      <c r="E402" s="109" t="s">
        <v>428</v>
      </c>
      <c r="F402" s="10" t="s">
        <v>2262</v>
      </c>
      <c r="G402" s="79" t="s">
        <v>139</v>
      </c>
      <c r="H402" s="110" t="str">
        <f>INDEX('4a. Resultaat stap 1'!E:E,MATCH($J402,'4a. Resultaat stap 1'!I:I,0))</f>
        <v>Ja</v>
      </c>
      <c r="I402" s="110" t="str">
        <f>INDEX(Datavalidatie!$L$2:$L$28,MATCH(Table325[[#This Row],[CATEGORIE_DOMEIN_GROEP]],Datavalidatie!$K$2:$K$28,0))</f>
        <v>Ja</v>
      </c>
      <c r="J402" s="110" t="str">
        <f t="shared" si="24"/>
        <v>Kernproces_Zorg en Welzijn_Beheer (opvang)tehuizen en jeugdzorg</v>
      </c>
      <c r="K402" s="110" t="str">
        <f t="shared" si="25"/>
        <v>Kernproces_Zorg en Welzijn_Beheer (opvang)tehuizen en jeugdzorg_Beheren van opvangtehuizen</v>
      </c>
      <c r="L402" s="109" t="e">
        <f>INDEX('4b. Resultaat stap 2'!E:E,MATCH($J402,'4b. Resultaat stap 2'!R:R,0))</f>
        <v>#N/A</v>
      </c>
      <c r="M402" s="109" t="e">
        <f>INDEX('4b. Resultaat stap 2'!$F:$F,MATCH(J402,'4b. Resultaat stap 2'!$R:$R,0))</f>
        <v>#N/A</v>
      </c>
      <c r="N402" s="109" t="e">
        <f>INDEX('4b. Resultaat stap 2'!G:G,MATCH($J402,'4b. Resultaat stap 2'!R:R,0))</f>
        <v>#N/A</v>
      </c>
      <c r="O402" s="109" t="e">
        <f>INDEX('4b. Resultaat stap 2'!H:H,MATCH($J402,'4b. Resultaat stap 2'!R:R,0))</f>
        <v>#N/A</v>
      </c>
      <c r="P402" s="109" t="e">
        <f>INDEX('4b. Resultaat stap 2'!I:I,MATCH($J402,'4b. Resultaat stap 2'!R:R,0))</f>
        <v>#N/A</v>
      </c>
      <c r="Q402" s="109" t="e">
        <f>INDEX('4b. Resultaat stap 2'!J:J,MATCH($J402,'4b. Resultaat stap 2'!R:R,0))</f>
        <v>#N/A</v>
      </c>
      <c r="R402" s="109" t="e">
        <f>INDEX('4b. Resultaat stap 2'!K:K,MATCH($J402,'4b. Resultaat stap 2'!R:R,0))</f>
        <v>#N/A</v>
      </c>
      <c r="S402" s="109" t="e">
        <f>INDEX('4b. Resultaat stap 2'!L:L,MATCH($J402,'4b. Resultaat stap 2'!R:R,0))</f>
        <v>#N/A</v>
      </c>
      <c r="T402" s="109" t="e">
        <f>INDEX('4b. Resultaat stap 2'!M:M,MATCH($J402,'4b. Resultaat stap 2'!R:R,0))</f>
        <v>#N/A</v>
      </c>
      <c r="U402" s="109" t="e">
        <f>INDEX('4b. Resultaat stap 2'!N:N,MATCH($J402,'4b. Resultaat stap 2'!R:R,0))</f>
        <v>#N/A</v>
      </c>
      <c r="V402" s="109" t="e">
        <f>INDEX('4b. Resultaat stap 2'!O:O,MATCH($J402,'4b. Resultaat stap 2'!R:R,0))</f>
        <v>#N/A</v>
      </c>
      <c r="W402" s="109" t="str">
        <f>INDEX('4c. Resultaat stap 3'!G:G,MATCH($K402,'4c. Resultaat stap 3'!T:T,0))</f>
        <v>Groot</v>
      </c>
      <c r="X402" s="109" t="str">
        <f>INDEX('4c. Resultaat stap 3'!H:H,MATCH($K402,'4c. Resultaat stap 3'!T:T,0))</f>
        <v>Opvangtehuizen zijn cruciaal voor de gemeente en de opvang van kwetsbare groepen, met aanzienlijke financiële impact bij verstoring (15-20% van de jaaromzet)</v>
      </c>
      <c r="Y402" s="109" t="str">
        <f>INDEX('4c. Resultaat stap 3'!I:I,MATCH($K402,'4c. Resultaat stap 3'!T:T,0))</f>
        <v>Kritiek</v>
      </c>
      <c r="Z402" s="109" t="str">
        <f>INDEX('4c. Resultaat stap 3'!J:J,MATCH($K402,'4c. Resultaat stap 3'!T:T,0))</f>
        <v>Slechte uitvoering heeft zeer ernstige impact, continue negatieve berichtgeving en schandaalsfeer.</v>
      </c>
      <c r="AA402" s="109" t="str">
        <f>INDEX('4c. Resultaat stap 3'!K:K,MATCH($K402,'4c. Resultaat stap 3'!T:T,0))</f>
        <v>Groot</v>
      </c>
      <c r="AB402" s="109" t="str">
        <f>INDEX('4c. Resultaat stap 3'!L:L,MATCH($K402,'4c. Resultaat stap 3'!T:T,0))</f>
        <v>Onbeschikbaarheid of incorrecte informatie kan leiden tot ernstige juridische gevolgen door niet-naleving van zorgregulaties.</v>
      </c>
      <c r="AC402" s="109" t="str">
        <f>INDEX('4c. Resultaat stap 3'!M:M,MATCH($K402,'4c. Resultaat stap 3'!T:T,0))</f>
        <v>Kritiek</v>
      </c>
      <c r="AD402" s="109" t="str">
        <f>INDEX('4c. Resultaat stap 3'!N:N,MATCH($K402,'4c. Resultaat stap 3'!T:T,0))</f>
        <v>Onbeschikbaarheidsperiode van maximaal 24 uur zonder gevolgen. Elke verstoring kan een zeer ernstige verstoring in basisopvangdiensten veroorzaken.</v>
      </c>
      <c r="AE402" s="109" t="str">
        <f>INDEX('4c. Resultaat stap 3'!O:O,MATCH($K402,'4c. Resultaat stap 3'!T:T,0))</f>
        <v>Groot</v>
      </c>
      <c r="AF402" s="109" t="str">
        <f>INDEX('4c. Resultaat stap 3'!P:P,MATCH($K402,'4c. Resultaat stap 3'!T:T,0))</f>
        <v>De onbeschikbaarheid of onjuiste informatie heeft een ernstige impact, met blijvende gevolgen voor de kwetsbare groepen zoals werklozen en hun families.</v>
      </c>
      <c r="AG402" s="109" t="str">
        <f>INDEX('4c. Resultaat stap 3'!Q:Q,MATCH($K402,'4c. Resultaat stap 3'!T:T,0))</f>
        <v>Kritiek</v>
      </c>
      <c r="AH402" s="109">
        <f t="shared" si="26"/>
        <v>2</v>
      </c>
      <c r="AI402" s="109" t="str">
        <f t="shared" si="27"/>
        <v>Kritiek</v>
      </c>
      <c r="AJ402" s="109" t="s">
        <v>198</v>
      </c>
      <c r="AK402" s="109"/>
      <c r="AL402" s="109" t="s">
        <v>2250</v>
      </c>
      <c r="AM402" s="109"/>
      <c r="AN402" s="109"/>
    </row>
    <row r="403" spans="1:40" ht="75" x14ac:dyDescent="0.25">
      <c r="A403" s="109" t="s">
        <v>13</v>
      </c>
      <c r="B403" s="109" t="s">
        <v>57</v>
      </c>
      <c r="C403" s="109" t="s">
        <v>58</v>
      </c>
      <c r="D403" s="109">
        <v>293</v>
      </c>
      <c r="E403" s="109" t="s">
        <v>429</v>
      </c>
      <c r="F403" s="10" t="s">
        <v>2262</v>
      </c>
      <c r="G403" s="79" t="s">
        <v>139</v>
      </c>
      <c r="H403" s="110" t="str">
        <f>INDEX('4a. Resultaat stap 1'!E:E,MATCH($J403,'4a. Resultaat stap 1'!I:I,0))</f>
        <v>Ja</v>
      </c>
      <c r="I403" s="110" t="str">
        <f>INDEX(Datavalidatie!$L$2:$L$28,MATCH(Table325[[#This Row],[CATEGORIE_DOMEIN_GROEP]],Datavalidatie!$K$2:$K$28,0))</f>
        <v>Ja</v>
      </c>
      <c r="J403" s="110" t="str">
        <f t="shared" si="24"/>
        <v>Kernproces_Zorg en Welzijn_Beheer (opvang)tehuizen en jeugdzorg</v>
      </c>
      <c r="K403" s="110" t="str">
        <f t="shared" si="25"/>
        <v>Kernproces_Zorg en Welzijn_Beheer (opvang)tehuizen en jeugdzorg_Coördineren van opvoedingsondersteuning</v>
      </c>
      <c r="L403" s="109" t="e">
        <f>INDEX('4b. Resultaat stap 2'!E:E,MATCH($J403,'4b. Resultaat stap 2'!R:R,0))</f>
        <v>#N/A</v>
      </c>
      <c r="M403" s="109" t="e">
        <f>INDEX('4b. Resultaat stap 2'!$F:$F,MATCH(J403,'4b. Resultaat stap 2'!$R:$R,0))</f>
        <v>#N/A</v>
      </c>
      <c r="N403" s="109" t="e">
        <f>INDEX('4b. Resultaat stap 2'!G:G,MATCH($J403,'4b. Resultaat stap 2'!R:R,0))</f>
        <v>#N/A</v>
      </c>
      <c r="O403" s="109" t="e">
        <f>INDEX('4b. Resultaat stap 2'!H:H,MATCH($J403,'4b. Resultaat stap 2'!R:R,0))</f>
        <v>#N/A</v>
      </c>
      <c r="P403" s="109" t="e">
        <f>INDEX('4b. Resultaat stap 2'!I:I,MATCH($J403,'4b. Resultaat stap 2'!R:R,0))</f>
        <v>#N/A</v>
      </c>
      <c r="Q403" s="109" t="e">
        <f>INDEX('4b. Resultaat stap 2'!J:J,MATCH($J403,'4b. Resultaat stap 2'!R:R,0))</f>
        <v>#N/A</v>
      </c>
      <c r="R403" s="109" t="e">
        <f>INDEX('4b. Resultaat stap 2'!K:K,MATCH($J403,'4b. Resultaat stap 2'!R:R,0))</f>
        <v>#N/A</v>
      </c>
      <c r="S403" s="109" t="e">
        <f>INDEX('4b. Resultaat stap 2'!L:L,MATCH($J403,'4b. Resultaat stap 2'!R:R,0))</f>
        <v>#N/A</v>
      </c>
      <c r="T403" s="109" t="e">
        <f>INDEX('4b. Resultaat stap 2'!M:M,MATCH($J403,'4b. Resultaat stap 2'!R:R,0))</f>
        <v>#N/A</v>
      </c>
      <c r="U403" s="109" t="e">
        <f>INDEX('4b. Resultaat stap 2'!N:N,MATCH($J403,'4b. Resultaat stap 2'!R:R,0))</f>
        <v>#N/A</v>
      </c>
      <c r="V403" s="109" t="e">
        <f>INDEX('4b. Resultaat stap 2'!O:O,MATCH($J403,'4b. Resultaat stap 2'!R:R,0))</f>
        <v>#N/A</v>
      </c>
      <c r="W403" s="109" t="str">
        <f>INDEX('4c. Resultaat stap 3'!G:G,MATCH($K403,'4c. Resultaat stap 3'!T:T,0))</f>
        <v>Gemiddeld</v>
      </c>
      <c r="X403" s="109" t="str">
        <f>INDEX('4c. Resultaat stap 3'!H:H,MATCH($K403,'4c. Resultaat stap 3'!T:T,0))</f>
        <v>Opvoedingsondersteuning is belangrijk, maar heeft minder directe financiële gevolgen (10-15% van de jaaromzet)</v>
      </c>
      <c r="Y403" s="109" t="str">
        <f>INDEX('4c. Resultaat stap 3'!I:I,MATCH($K403,'4c. Resultaat stap 3'!T:T,0))</f>
        <v>Kritiek</v>
      </c>
      <c r="Z403" s="109" t="str">
        <f>INDEX('4c. Resultaat stap 3'!J:J,MATCH($K403,'4c. Resultaat stap 3'!T:T,0))</f>
        <v>Gebrekkige uitvoering heeft zeer ernstige impact, continue negatieve berichtgeving en schandaalsfeer.</v>
      </c>
      <c r="AA403" s="109" t="str">
        <f>INDEX('4c. Resultaat stap 3'!K:K,MATCH($K403,'4c. Resultaat stap 3'!T:T,0))</f>
        <v>Gemiddeld</v>
      </c>
      <c r="AB403" s="109" t="str">
        <f>INDEX('4c. Resultaat stap 3'!L:L,MATCH($K403,'4c. Resultaat stap 3'!T:T,0))</f>
        <v>Aanzienlijke gevolgen bij eventuele inbreuken; een aanmaning kan volgen.</v>
      </c>
      <c r="AC403" s="109" t="str">
        <f>INDEX('4c. Resultaat stap 3'!M:M,MATCH($K403,'4c. Resultaat stap 3'!T:T,0))</f>
        <v>Kritiek</v>
      </c>
      <c r="AD403" s="109" t="str">
        <f>INDEX('4c. Resultaat stap 3'!N:N,MATCH($K403,'4c. Resultaat stap 3'!T:T,0))</f>
        <v>Onbeschikbaarheidsperiode van maximaal 24 uur zonder gevolgen. Elke verstoring kan een zeer ernstige verstoring in basisopvangdiensten veroorzaken.</v>
      </c>
      <c r="AE403" s="109" t="str">
        <f>INDEX('4c. Resultaat stap 3'!O:O,MATCH($K403,'4c. Resultaat stap 3'!T:T,0))</f>
        <v>Groot</v>
      </c>
      <c r="AF403" s="109" t="str">
        <f>INDEX('4c. Resultaat stap 3'!P:P,MATCH($K403,'4c. Resultaat stap 3'!T:T,0))</f>
        <v>Bij problemen in beschikbaarheid, confidentiality of integriteit is er een ernstige impact op de gebruikers, met blijvende gevolgen.</v>
      </c>
      <c r="AG403" s="109" t="str">
        <f>INDEX('4c. Resultaat stap 3'!Q:Q,MATCH($K403,'4c. Resultaat stap 3'!T:T,0))</f>
        <v>Kritiek</v>
      </c>
      <c r="AH403" s="109">
        <f t="shared" si="26"/>
        <v>2</v>
      </c>
      <c r="AI403" s="109" t="str">
        <f t="shared" si="27"/>
        <v>Kritiek</v>
      </c>
      <c r="AJ403" s="109" t="s">
        <v>198</v>
      </c>
      <c r="AK403" s="109"/>
      <c r="AL403" s="109" t="s">
        <v>2250</v>
      </c>
      <c r="AM403" s="109"/>
      <c r="AN403" s="109"/>
    </row>
    <row r="404" spans="1:40" ht="75" x14ac:dyDescent="0.25">
      <c r="A404" s="109" t="s">
        <v>13</v>
      </c>
      <c r="B404" s="109" t="s">
        <v>57</v>
      </c>
      <c r="C404" s="109" t="s">
        <v>58</v>
      </c>
      <c r="D404" s="109">
        <v>294</v>
      </c>
      <c r="E404" s="109" t="s">
        <v>430</v>
      </c>
      <c r="F404" s="10" t="s">
        <v>2262</v>
      </c>
      <c r="G404" s="79" t="s">
        <v>139</v>
      </c>
      <c r="H404" s="110" t="str">
        <f>INDEX('4a. Resultaat stap 1'!E:E,MATCH($J404,'4a. Resultaat stap 1'!I:I,0))</f>
        <v>Ja</v>
      </c>
      <c r="I404" s="110" t="str">
        <f>INDEX(Datavalidatie!$L$2:$L$28,MATCH(Table325[[#This Row],[CATEGORIE_DOMEIN_GROEP]],Datavalidatie!$K$2:$K$28,0))</f>
        <v>Ja</v>
      </c>
      <c r="J404" s="110" t="str">
        <f t="shared" si="24"/>
        <v>Kernproces_Zorg en Welzijn_Beheer (opvang)tehuizen en jeugdzorg</v>
      </c>
      <c r="K404" s="110" t="str">
        <f t="shared" si="25"/>
        <v>Kernproces_Zorg en Welzijn_Beheer (opvang)tehuizen en jeugdzorg_Organiseren van verblijf, voeding en kledij voor werklozen en hun families</v>
      </c>
      <c r="L404" s="109" t="e">
        <f>INDEX('4b. Resultaat stap 2'!E:E,MATCH($J404,'4b. Resultaat stap 2'!R:R,0))</f>
        <v>#N/A</v>
      </c>
      <c r="M404" s="109" t="e">
        <f>INDEX('4b. Resultaat stap 2'!$F:$F,MATCH(J404,'4b. Resultaat stap 2'!$R:$R,0))</f>
        <v>#N/A</v>
      </c>
      <c r="N404" s="109" t="e">
        <f>INDEX('4b. Resultaat stap 2'!G:G,MATCH($J404,'4b. Resultaat stap 2'!R:R,0))</f>
        <v>#N/A</v>
      </c>
      <c r="O404" s="109" t="e">
        <f>INDEX('4b. Resultaat stap 2'!H:H,MATCH($J404,'4b. Resultaat stap 2'!R:R,0))</f>
        <v>#N/A</v>
      </c>
      <c r="P404" s="109" t="e">
        <f>INDEX('4b. Resultaat stap 2'!I:I,MATCH($J404,'4b. Resultaat stap 2'!R:R,0))</f>
        <v>#N/A</v>
      </c>
      <c r="Q404" s="109" t="e">
        <f>INDEX('4b. Resultaat stap 2'!J:J,MATCH($J404,'4b. Resultaat stap 2'!R:R,0))</f>
        <v>#N/A</v>
      </c>
      <c r="R404" s="109" t="e">
        <f>INDEX('4b. Resultaat stap 2'!K:K,MATCH($J404,'4b. Resultaat stap 2'!R:R,0))</f>
        <v>#N/A</v>
      </c>
      <c r="S404" s="109" t="e">
        <f>INDEX('4b. Resultaat stap 2'!L:L,MATCH($J404,'4b. Resultaat stap 2'!R:R,0))</f>
        <v>#N/A</v>
      </c>
      <c r="T404" s="109" t="e">
        <f>INDEX('4b. Resultaat stap 2'!M:M,MATCH($J404,'4b. Resultaat stap 2'!R:R,0))</f>
        <v>#N/A</v>
      </c>
      <c r="U404" s="109" t="e">
        <f>INDEX('4b. Resultaat stap 2'!N:N,MATCH($J404,'4b. Resultaat stap 2'!R:R,0))</f>
        <v>#N/A</v>
      </c>
      <c r="V404" s="109" t="e">
        <f>INDEX('4b. Resultaat stap 2'!O:O,MATCH($J404,'4b. Resultaat stap 2'!R:R,0))</f>
        <v>#N/A</v>
      </c>
      <c r="W404" s="109" t="str">
        <f>INDEX('4c. Resultaat stap 3'!G:G,MATCH($K404,'4c. Resultaat stap 3'!T:T,0))</f>
        <v>Groot</v>
      </c>
      <c r="X404" s="109" t="str">
        <f>INDEX('4c. Resultaat stap 3'!H:H,MATCH($K404,'4c. Resultaat stap 3'!T:T,0))</f>
        <v>Deze processen zijn essentieel voor de sociaal-economische ondersteuning, met ernstige financiële gevolgen bij verstoring (15-20% van de jaaromzet)</v>
      </c>
      <c r="Y404" s="109" t="str">
        <f>INDEX('4c. Resultaat stap 3'!I:I,MATCH($K404,'4c. Resultaat stap 3'!T:T,0))</f>
        <v>Kritiek</v>
      </c>
      <c r="Z404" s="109" t="str">
        <f>INDEX('4c. Resultaat stap 3'!J:J,MATCH($K404,'4c. Resultaat stap 3'!T:T,0))</f>
        <v>Gebrekkige uitvoering heeft zeer ernstige impact, continue negatieve berichtgeving en schandaalsfeer.</v>
      </c>
      <c r="AA404" s="109" t="str">
        <f>INDEX('4c. Resultaat stap 3'!K:K,MATCH($K404,'4c. Resultaat stap 3'!T:T,0))</f>
        <v>Groot</v>
      </c>
      <c r="AB404" s="109" t="str">
        <f>INDEX('4c. Resultaat stap 3'!L:L,MATCH($K404,'4c. Resultaat stap 3'!T:T,0))</f>
        <v>Bij slordigheden ernstige juridische gevolgen, zoals boetes door niet-naleving van wettelijke verplichtingen.</v>
      </c>
      <c r="AC404" s="109" t="str">
        <f>INDEX('4c. Resultaat stap 3'!M:M,MATCH($K404,'4c. Resultaat stap 3'!T:T,0))</f>
        <v>Groot</v>
      </c>
      <c r="AD404" s="109" t="str">
        <f>INDEX('4c. Resultaat stap 3'!N:N,MATCH($K404,'4c. Resultaat stap 3'!T:T,0))</f>
        <v>Onbeschikbaarheidsperiode van maximaal 72 uur; ernstige verstoring van vitale hulpdiensten kan optreden.</v>
      </c>
      <c r="AE404" s="109" t="str">
        <f>INDEX('4c. Resultaat stap 3'!O:O,MATCH($K404,'4c. Resultaat stap 3'!T:T,0))</f>
        <v>Groot</v>
      </c>
      <c r="AF404" s="109" t="str">
        <f>INDEX('4c. Resultaat stap 3'!P:P,MATCH($K404,'4c. Resultaat stap 3'!T:T,0))</f>
        <v>Onbeschikbaarheid of onjuiste informatie heeft ernstige gevolgen, met blijvende impact voor de kwetsbare groepen en max. 75% van de gebruikers geïmpacteerd.</v>
      </c>
      <c r="AG404" s="109" t="str">
        <f>INDEX('4c. Resultaat stap 3'!Q:Q,MATCH($K404,'4c. Resultaat stap 3'!T:T,0))</f>
        <v>Kritiek</v>
      </c>
      <c r="AH404" s="109">
        <f t="shared" si="26"/>
        <v>1</v>
      </c>
      <c r="AI404" s="109" t="str">
        <f t="shared" si="27"/>
        <v>Kritiek</v>
      </c>
      <c r="AJ404" s="109" t="s">
        <v>198</v>
      </c>
      <c r="AK404" s="109"/>
      <c r="AL404" s="109" t="s">
        <v>2250</v>
      </c>
      <c r="AM404" s="109"/>
      <c r="AN404" s="109"/>
    </row>
    <row r="405" spans="1:40" ht="75" x14ac:dyDescent="0.25">
      <c r="A405" s="109" t="s">
        <v>13</v>
      </c>
      <c r="B405" s="109" t="s">
        <v>57</v>
      </c>
      <c r="C405" s="109" t="s">
        <v>58</v>
      </c>
      <c r="D405" s="109">
        <v>295</v>
      </c>
      <c r="E405" s="109" t="s">
        <v>431</v>
      </c>
      <c r="F405" s="10" t="s">
        <v>2262</v>
      </c>
      <c r="G405" s="79" t="s">
        <v>139</v>
      </c>
      <c r="H405" s="110" t="str">
        <f>INDEX('4a. Resultaat stap 1'!E:E,MATCH($J405,'4a. Resultaat stap 1'!I:I,0))</f>
        <v>Ja</v>
      </c>
      <c r="I405" s="110" t="str">
        <f>INDEX(Datavalidatie!$L$2:$L$28,MATCH(Table325[[#This Row],[CATEGORIE_DOMEIN_GROEP]],Datavalidatie!$K$2:$K$28,0))</f>
        <v>Ja</v>
      </c>
      <c r="J405" s="110" t="str">
        <f t="shared" si="24"/>
        <v>Kernproces_Zorg en Welzijn_Beheer (opvang)tehuizen en jeugdzorg</v>
      </c>
      <c r="K405" s="110" t="str">
        <f t="shared" si="25"/>
        <v>Kernproces_Zorg en Welzijn_Beheer (opvang)tehuizen en jeugdzorg_Beheren van tehuizen voor kinderen van ouders zonder vaste verblijfplaats</v>
      </c>
      <c r="L405" s="109" t="e">
        <f>INDEX('4b. Resultaat stap 2'!E:E,MATCH($J405,'4b. Resultaat stap 2'!R:R,0))</f>
        <v>#N/A</v>
      </c>
      <c r="M405" s="109" t="e">
        <f>INDEX('4b. Resultaat stap 2'!$F:$F,MATCH(J405,'4b. Resultaat stap 2'!$R:$R,0))</f>
        <v>#N/A</v>
      </c>
      <c r="N405" s="109" t="e">
        <f>INDEX('4b. Resultaat stap 2'!G:G,MATCH($J405,'4b. Resultaat stap 2'!R:R,0))</f>
        <v>#N/A</v>
      </c>
      <c r="O405" s="109" t="e">
        <f>INDEX('4b. Resultaat stap 2'!H:H,MATCH($J405,'4b. Resultaat stap 2'!R:R,0))</f>
        <v>#N/A</v>
      </c>
      <c r="P405" s="109" t="e">
        <f>INDEX('4b. Resultaat stap 2'!I:I,MATCH($J405,'4b. Resultaat stap 2'!R:R,0))</f>
        <v>#N/A</v>
      </c>
      <c r="Q405" s="109" t="e">
        <f>INDEX('4b. Resultaat stap 2'!J:J,MATCH($J405,'4b. Resultaat stap 2'!R:R,0))</f>
        <v>#N/A</v>
      </c>
      <c r="R405" s="109" t="e">
        <f>INDEX('4b. Resultaat stap 2'!K:K,MATCH($J405,'4b. Resultaat stap 2'!R:R,0))</f>
        <v>#N/A</v>
      </c>
      <c r="S405" s="109" t="e">
        <f>INDEX('4b. Resultaat stap 2'!L:L,MATCH($J405,'4b. Resultaat stap 2'!R:R,0))</f>
        <v>#N/A</v>
      </c>
      <c r="T405" s="109" t="e">
        <f>INDEX('4b. Resultaat stap 2'!M:M,MATCH($J405,'4b. Resultaat stap 2'!R:R,0))</f>
        <v>#N/A</v>
      </c>
      <c r="U405" s="109" t="e">
        <f>INDEX('4b. Resultaat stap 2'!N:N,MATCH($J405,'4b. Resultaat stap 2'!R:R,0))</f>
        <v>#N/A</v>
      </c>
      <c r="V405" s="109" t="e">
        <f>INDEX('4b. Resultaat stap 2'!O:O,MATCH($J405,'4b. Resultaat stap 2'!R:R,0))</f>
        <v>#N/A</v>
      </c>
      <c r="W405" s="109" t="str">
        <f>INDEX('4c. Resultaat stap 3'!G:G,MATCH($K405,'4c. Resultaat stap 3'!T:T,0))</f>
        <v>Gemiddeld</v>
      </c>
      <c r="X405" s="109" t="str">
        <f>INDEX('4c. Resultaat stap 3'!H:H,MATCH($K405,'4c. Resultaat stap 3'!T:T,0))</f>
        <v>Hoewel belangrijk, de financiële impact bij verstoring is aanzienlijk maar niet kritisch (10-15% van de jaaromzet)</v>
      </c>
      <c r="Y405" s="109" t="str">
        <f>INDEX('4c. Resultaat stap 3'!I:I,MATCH($K405,'4c. Resultaat stap 3'!T:T,0))</f>
        <v>Kritiek</v>
      </c>
      <c r="Z405" s="109" t="str">
        <f>INDEX('4c. Resultaat stap 3'!J:J,MATCH($K405,'4c. Resultaat stap 3'!T:T,0))</f>
        <v>Onjuiste informatie heeft zeer ernstige impact, resulterend in continue negatieve berichtgeving en schandaalsfeer.</v>
      </c>
      <c r="AA405" s="109" t="str">
        <f>INDEX('4c. Resultaat stap 3'!K:K,MATCH($K405,'4c. Resultaat stap 3'!T:T,0))</f>
        <v>Groot</v>
      </c>
      <c r="AB405" s="109" t="str">
        <f>INDEX('4c. Resultaat stap 3'!L:L,MATCH($K405,'4c. Resultaat stap 3'!T:T,0))</f>
        <v>Bij slordigheden ernstige juridische gevolgen, zoals boetes door niet-naleving van wettelijke verplichtingen.</v>
      </c>
      <c r="AC405" s="109" t="str">
        <f>INDEX('4c. Resultaat stap 3'!M:M,MATCH($K405,'4c. Resultaat stap 3'!T:T,0))</f>
        <v>Kritiek</v>
      </c>
      <c r="AD405" s="109" t="str">
        <f>INDEX('4c. Resultaat stap 3'!N:N,MATCH($K405,'4c. Resultaat stap 3'!T:T,0))</f>
        <v>Maximaal 24 uur zonder verstoring; onbeschikbaarheid veroorzaakt zeer ernstige verstoring van kritieke opvangdiensten.</v>
      </c>
      <c r="AE405" s="109" t="str">
        <f>INDEX('4c. Resultaat stap 3'!O:O,MATCH($K405,'4c. Resultaat stap 3'!T:T,0))</f>
        <v>Groot</v>
      </c>
      <c r="AF405" s="109" t="str">
        <f>INDEX('4c. Resultaat stap 3'!P:P,MATCH($K405,'4c. Resultaat stap 3'!T:T,0))</f>
        <v>Integriteit- en beschikbaarheidsproblemen hebben ernstige impact op de kinderen, gevolgd door blijvende schade en moeilijkheid tot compensatie.</v>
      </c>
      <c r="AG405" s="109" t="str">
        <f>INDEX('4c. Resultaat stap 3'!Q:Q,MATCH($K405,'4c. Resultaat stap 3'!T:T,0))</f>
        <v>Kritiek</v>
      </c>
      <c r="AH405" s="109">
        <f t="shared" si="26"/>
        <v>2</v>
      </c>
      <c r="AI405" s="109" t="str">
        <f t="shared" si="27"/>
        <v>Kritiek</v>
      </c>
      <c r="AJ405" s="109" t="s">
        <v>198</v>
      </c>
      <c r="AK405" s="109"/>
      <c r="AL405" s="109" t="s">
        <v>2250</v>
      </c>
      <c r="AM405" s="109"/>
      <c r="AN405" s="109"/>
    </row>
    <row r="406" spans="1:40" ht="90" x14ac:dyDescent="0.25">
      <c r="A406" s="109" t="s">
        <v>13</v>
      </c>
      <c r="B406" s="109" t="s">
        <v>57</v>
      </c>
      <c r="C406" s="109" t="s">
        <v>58</v>
      </c>
      <c r="D406" s="109">
        <v>296</v>
      </c>
      <c r="E406" s="109" t="s">
        <v>432</v>
      </c>
      <c r="F406" s="10" t="s">
        <v>2262</v>
      </c>
      <c r="G406" s="79" t="s">
        <v>139</v>
      </c>
      <c r="H406" s="110" t="str">
        <f>INDEX('4a. Resultaat stap 1'!E:E,MATCH($J406,'4a. Resultaat stap 1'!I:I,0))</f>
        <v>Ja</v>
      </c>
      <c r="I406" s="110" t="str">
        <f>INDEX(Datavalidatie!$L$2:$L$28,MATCH(Table325[[#This Row],[CATEGORIE_DOMEIN_GROEP]],Datavalidatie!$K$2:$K$28,0))</f>
        <v>Ja</v>
      </c>
      <c r="J406" s="110" t="str">
        <f t="shared" si="24"/>
        <v>Kernproces_Zorg en Welzijn_Beheer (opvang)tehuizen en jeugdzorg</v>
      </c>
      <c r="K406" s="110" t="str">
        <f t="shared" si="25"/>
        <v>Kernproces_Zorg en Welzijn_Beheer (opvang)tehuizen en jeugdzorg_Opmaken van actieplannen voor spijbelen, gelijke onderwijskansen, probleemgedrag op school enz.</v>
      </c>
      <c r="L406" s="109" t="e">
        <f>INDEX('4b. Resultaat stap 2'!E:E,MATCH($J406,'4b. Resultaat stap 2'!R:R,0))</f>
        <v>#N/A</v>
      </c>
      <c r="M406" s="109" t="e">
        <f>INDEX('4b. Resultaat stap 2'!$F:$F,MATCH(J406,'4b. Resultaat stap 2'!$R:$R,0))</f>
        <v>#N/A</v>
      </c>
      <c r="N406" s="109" t="e">
        <f>INDEX('4b. Resultaat stap 2'!G:G,MATCH($J406,'4b. Resultaat stap 2'!R:R,0))</f>
        <v>#N/A</v>
      </c>
      <c r="O406" s="109" t="e">
        <f>INDEX('4b. Resultaat stap 2'!H:H,MATCH($J406,'4b. Resultaat stap 2'!R:R,0))</f>
        <v>#N/A</v>
      </c>
      <c r="P406" s="109" t="e">
        <f>INDEX('4b. Resultaat stap 2'!I:I,MATCH($J406,'4b. Resultaat stap 2'!R:R,0))</f>
        <v>#N/A</v>
      </c>
      <c r="Q406" s="109" t="e">
        <f>INDEX('4b. Resultaat stap 2'!J:J,MATCH($J406,'4b. Resultaat stap 2'!R:R,0))</f>
        <v>#N/A</v>
      </c>
      <c r="R406" s="109" t="e">
        <f>INDEX('4b. Resultaat stap 2'!K:K,MATCH($J406,'4b. Resultaat stap 2'!R:R,0))</f>
        <v>#N/A</v>
      </c>
      <c r="S406" s="109" t="e">
        <f>INDEX('4b. Resultaat stap 2'!L:L,MATCH($J406,'4b. Resultaat stap 2'!R:R,0))</f>
        <v>#N/A</v>
      </c>
      <c r="T406" s="109" t="e">
        <f>INDEX('4b. Resultaat stap 2'!M:M,MATCH($J406,'4b. Resultaat stap 2'!R:R,0))</f>
        <v>#N/A</v>
      </c>
      <c r="U406" s="109" t="e">
        <f>INDEX('4b. Resultaat stap 2'!N:N,MATCH($J406,'4b. Resultaat stap 2'!R:R,0))</f>
        <v>#N/A</v>
      </c>
      <c r="V406" s="109" t="e">
        <f>INDEX('4b. Resultaat stap 2'!O:O,MATCH($J406,'4b. Resultaat stap 2'!R:R,0))</f>
        <v>#N/A</v>
      </c>
      <c r="W406" s="109" t="str">
        <f>INDEX('4c. Resultaat stap 3'!G:G,MATCH($K406,'4c. Resultaat stap 3'!T:T,0))</f>
        <v>Gemiddeld</v>
      </c>
      <c r="X406" s="109" t="str">
        <f>INDEX('4c. Resultaat stap 3'!H:H,MATCH($K406,'4c. Resultaat stap 3'!T:T,0))</f>
        <v>Actieplannen zijn belangrijk maar hebben minder directe financiële impact (10-15% van de jaaromzet)</v>
      </c>
      <c r="Y406" s="109" t="str">
        <f>INDEX('4c. Resultaat stap 3'!I:I,MATCH($K406,'4c. Resultaat stap 3'!T:T,0))</f>
        <v>Gemiddeld</v>
      </c>
      <c r="Z406" s="109" t="str">
        <f>INDEX('4c. Resultaat stap 3'!J:J,MATCH($K406,'4c. Resultaat stap 3'!T:T,0))</f>
        <v>Fouten hebben aanzienlijke impact, resulterend in eenmalige negatieve persberichten.</v>
      </c>
      <c r="AA406" s="109" t="str">
        <f>INDEX('4c. Resultaat stap 3'!K:K,MATCH($K406,'4c. Resultaat stap 3'!T:T,0))</f>
        <v>Gemiddeld</v>
      </c>
      <c r="AB406" s="109" t="str">
        <f>INDEX('4c. Resultaat stap 3'!L:L,MATCH($K406,'4c. Resultaat stap 3'!T:T,0))</f>
        <v>Aanzienlijke juridische gevolgen bij incorrecte of aangepaste informatie; een aanmaning kan uitgereikt worden.</v>
      </c>
      <c r="AC406" s="109" t="str">
        <f>INDEX('4c. Resultaat stap 3'!M:M,MATCH($K406,'4c. Resultaat stap 3'!T:T,0))</f>
        <v>Gemiddeld</v>
      </c>
      <c r="AD406" s="109" t="str">
        <f>INDEX('4c. Resultaat stap 3'!N:N,MATCH($K406,'4c. Resultaat stap 3'!T:T,0))</f>
        <v>Maximale toleratie voor onbeschikbaarheid is één week zonder verstoring. Gebrek aan integriteit kan leiden tot aanzienlijke verstoring van onderwijsvoorzieningen.</v>
      </c>
      <c r="AE406" s="109" t="str">
        <f>INDEX('4c. Resultaat stap 3'!O:O,MATCH($K406,'4c. Resultaat stap 3'!T:T,0))</f>
        <v>Gemiddeld</v>
      </c>
      <c r="AF406" s="109" t="str">
        <f>INDEX('4c. Resultaat stap 3'!P:P,MATCH($K406,'4c. Resultaat stap 3'!T:T,0))</f>
        <v>Problemen met integriteit of beschikbaarheid hebben een aanzienlijke impact, waardoor tot 50% van de gebruikers geïmpacteerd is.</v>
      </c>
      <c r="AG406" s="109" t="str">
        <f>INDEX('4c. Resultaat stap 3'!Q:Q,MATCH($K406,'4c. Resultaat stap 3'!T:T,0))</f>
        <v>Gemiddeld</v>
      </c>
      <c r="AH406" s="109">
        <f t="shared" si="26"/>
        <v>0</v>
      </c>
      <c r="AI406" s="109" t="str">
        <f t="shared" si="27"/>
        <v>Niet kritiek</v>
      </c>
      <c r="AJ406" s="109" t="s">
        <v>198</v>
      </c>
      <c r="AK406" s="109"/>
      <c r="AL406" s="109" t="s">
        <v>2250</v>
      </c>
      <c r="AM406" s="109"/>
      <c r="AN406" s="109"/>
    </row>
    <row r="407" spans="1:40" ht="75" x14ac:dyDescent="0.25">
      <c r="A407" s="109" t="s">
        <v>13</v>
      </c>
      <c r="B407" s="109" t="s">
        <v>57</v>
      </c>
      <c r="C407" s="109" t="s">
        <v>61</v>
      </c>
      <c r="D407" s="109">
        <v>324</v>
      </c>
      <c r="E407" s="109" t="s">
        <v>490</v>
      </c>
      <c r="F407" s="10" t="s">
        <v>2262</v>
      </c>
      <c r="G407" s="79" t="s">
        <v>140</v>
      </c>
      <c r="H407" s="110" t="str">
        <f>INDEX('4a. Resultaat stap 1'!E:E,MATCH($J407,'4a. Resultaat stap 1'!I:I,0))</f>
        <v>Ja</v>
      </c>
      <c r="I407" s="110" t="str">
        <f>INDEX(Datavalidatie!$L$2:$L$28,MATCH(Table325[[#This Row],[CATEGORIE_DOMEIN_GROEP]],Datavalidatie!$K$2:$K$28,0))</f>
        <v>Ja</v>
      </c>
      <c r="J407" s="110" t="str">
        <f t="shared" si="24"/>
        <v>Kernproces_Zorg en Welzijn_Beheer lokale dienstencentra</v>
      </c>
      <c r="K407" s="110" t="str">
        <f t="shared" si="25"/>
        <v>Kernproces_Zorg en Welzijn_Beheer lokale dienstencentra_Organiseren van activiteiten LDC</v>
      </c>
      <c r="L407" s="109" t="e">
        <f>INDEX('4b. Resultaat stap 2'!E:E,MATCH($J407,'4b. Resultaat stap 2'!R:R,0))</f>
        <v>#N/A</v>
      </c>
      <c r="M407" s="109" t="e">
        <f>INDEX('4b. Resultaat stap 2'!$F:$F,MATCH(J407,'4b. Resultaat stap 2'!$R:$R,0))</f>
        <v>#N/A</v>
      </c>
      <c r="N407" s="109" t="e">
        <f>INDEX('4b. Resultaat stap 2'!G:G,MATCH($J407,'4b. Resultaat stap 2'!R:R,0))</f>
        <v>#N/A</v>
      </c>
      <c r="O407" s="109" t="e">
        <f>INDEX('4b. Resultaat stap 2'!H:H,MATCH($J407,'4b. Resultaat stap 2'!R:R,0))</f>
        <v>#N/A</v>
      </c>
      <c r="P407" s="109" t="e">
        <f>INDEX('4b. Resultaat stap 2'!I:I,MATCH($J407,'4b. Resultaat stap 2'!R:R,0))</f>
        <v>#N/A</v>
      </c>
      <c r="Q407" s="109" t="e">
        <f>INDEX('4b. Resultaat stap 2'!J:J,MATCH($J407,'4b. Resultaat stap 2'!R:R,0))</f>
        <v>#N/A</v>
      </c>
      <c r="R407" s="109" t="e">
        <f>INDEX('4b. Resultaat stap 2'!K:K,MATCH($J407,'4b. Resultaat stap 2'!R:R,0))</f>
        <v>#N/A</v>
      </c>
      <c r="S407" s="109" t="e">
        <f>INDEX('4b. Resultaat stap 2'!L:L,MATCH($J407,'4b. Resultaat stap 2'!R:R,0))</f>
        <v>#N/A</v>
      </c>
      <c r="T407" s="109" t="e">
        <f>INDEX('4b. Resultaat stap 2'!M:M,MATCH($J407,'4b. Resultaat stap 2'!R:R,0))</f>
        <v>#N/A</v>
      </c>
      <c r="U407" s="109" t="e">
        <f>INDEX('4b. Resultaat stap 2'!N:N,MATCH($J407,'4b. Resultaat stap 2'!R:R,0))</f>
        <v>#N/A</v>
      </c>
      <c r="V407" s="109" t="e">
        <f>INDEX('4b. Resultaat stap 2'!O:O,MATCH($J407,'4b. Resultaat stap 2'!R:R,0))</f>
        <v>#N/A</v>
      </c>
      <c r="W407" s="109" t="str">
        <f>INDEX('4c. Resultaat stap 3'!G:G,MATCH($K407,'4c. Resultaat stap 3'!T:T,0))</f>
        <v>Laag</v>
      </c>
      <c r="X407" s="109" t="str">
        <f>INDEX('4c. Resultaat stap 3'!H:H,MATCH($K407,'4c. Resultaat stap 3'!T:T,0))</f>
        <v>Activiteiten hebben minder directe financiële impact (5-10% van de jaaromzet)</v>
      </c>
      <c r="Y407" s="109" t="str">
        <f>INDEX('4c. Resultaat stap 3'!I:I,MATCH($K407,'4c. Resultaat stap 3'!T:T,0))</f>
        <v>Laag</v>
      </c>
      <c r="Z407" s="109" t="str">
        <f>INDEX('4c. Resultaat stap 3'!J:J,MATCH($K407,'4c. Resultaat stap 3'!T:T,0))</f>
        <v>Fouten hebben beperkte impact, leidt tot interne communicatie en communicatie naar betrokkenen.</v>
      </c>
      <c r="AA407" s="109" t="str">
        <f>INDEX('4c. Resultaat stap 3'!K:K,MATCH($K407,'4c. Resultaat stap 3'!T:T,0))</f>
        <v>Laag</v>
      </c>
      <c r="AB407" s="109" t="str">
        <f>INDEX('4c. Resultaat stap 3'!L:L,MATCH($K407,'4c. Resultaat stap 3'!T:T,0))</f>
        <v>Voornamelijk administratief met beperkte juridische gevolgen bij onbeschikbaarheid of incorrecte informatie.</v>
      </c>
      <c r="AC407" s="109" t="str">
        <f>INDEX('4c. Resultaat stap 3'!M:M,MATCH($K407,'4c. Resultaat stap 3'!T:T,0))</f>
        <v>Gemiddeld</v>
      </c>
      <c r="AD407" s="109" t="str">
        <f>INDEX('4c. Resultaat stap 3'!N:N,MATCH($K407,'4c. Resultaat stap 3'!T:T,0))</f>
        <v>Maximaal één week onbeschikbaar zonder verstoring. Gebrek aan integriteit kan aanzienlijke verstoring veroorzaken bij het plannen en uitvoeren van activiteiten.</v>
      </c>
      <c r="AE407" s="109" t="str">
        <f>INDEX('4c. Resultaat stap 3'!O:O,MATCH($K407,'4c. Resultaat stap 3'!T:T,0))</f>
        <v>Laag</v>
      </c>
      <c r="AF407" s="109" t="str">
        <f>INDEX('4c. Resultaat stap 3'!P:P,MATCH($K407,'4c. Resultaat stap 3'!T:T,0))</f>
        <v>Onbeschikbaarheid van de activiteiten heeft een beperkte impact, met maximaal 20% van gebruikers geïmpacteerd en mogelijkheden voor compensatie.</v>
      </c>
      <c r="AG407" s="109" t="str">
        <f>INDEX('4c. Resultaat stap 3'!Q:Q,MATCH($K407,'4c. Resultaat stap 3'!T:T,0))</f>
        <v>Gemiddeld</v>
      </c>
      <c r="AH407" s="109">
        <f t="shared" si="26"/>
        <v>0</v>
      </c>
      <c r="AI407" s="109" t="str">
        <f t="shared" si="27"/>
        <v>Niet kritiek</v>
      </c>
      <c r="AJ407" s="109" t="s">
        <v>198</v>
      </c>
      <c r="AK407" s="109"/>
      <c r="AL407" s="109" t="s">
        <v>2250</v>
      </c>
      <c r="AM407" s="109"/>
      <c r="AN407" s="109"/>
    </row>
    <row r="408" spans="1:40" ht="75" x14ac:dyDescent="0.25">
      <c r="A408" s="109" t="s">
        <v>13</v>
      </c>
      <c r="B408" s="109" t="s">
        <v>57</v>
      </c>
      <c r="C408" s="109" t="s">
        <v>61</v>
      </c>
      <c r="D408" s="109">
        <v>325</v>
      </c>
      <c r="E408" s="109" t="s">
        <v>491</v>
      </c>
      <c r="F408" s="10" t="s">
        <v>2262</v>
      </c>
      <c r="G408" s="79" t="s">
        <v>140</v>
      </c>
      <c r="H408" s="110" t="str">
        <f>INDEX('4a. Resultaat stap 1'!E:E,MATCH($J408,'4a. Resultaat stap 1'!I:I,0))</f>
        <v>Ja</v>
      </c>
      <c r="I408" s="110" t="str">
        <f>INDEX(Datavalidatie!$L$2:$L$28,MATCH(Table325[[#This Row],[CATEGORIE_DOMEIN_GROEP]],Datavalidatie!$K$2:$K$28,0))</f>
        <v>Ja</v>
      </c>
      <c r="J408" s="110" t="str">
        <f t="shared" si="24"/>
        <v>Kernproces_Zorg en Welzijn_Beheer lokale dienstencentra</v>
      </c>
      <c r="K408" s="110" t="str">
        <f t="shared" si="25"/>
        <v>Kernproces_Zorg en Welzijn_Beheer lokale dienstencentra_Organiseren van onthaal LDC - OCMW</v>
      </c>
      <c r="L408" s="109" t="e">
        <f>INDEX('4b. Resultaat stap 2'!E:E,MATCH($J408,'4b. Resultaat stap 2'!R:R,0))</f>
        <v>#N/A</v>
      </c>
      <c r="M408" s="109" t="e">
        <f>INDEX('4b. Resultaat stap 2'!$F:$F,MATCH(J408,'4b. Resultaat stap 2'!$R:$R,0))</f>
        <v>#N/A</v>
      </c>
      <c r="N408" s="109" t="e">
        <f>INDEX('4b. Resultaat stap 2'!G:G,MATCH($J408,'4b. Resultaat stap 2'!R:R,0))</f>
        <v>#N/A</v>
      </c>
      <c r="O408" s="109" t="e">
        <f>INDEX('4b. Resultaat stap 2'!H:H,MATCH($J408,'4b. Resultaat stap 2'!R:R,0))</f>
        <v>#N/A</v>
      </c>
      <c r="P408" s="109" t="e">
        <f>INDEX('4b. Resultaat stap 2'!I:I,MATCH($J408,'4b. Resultaat stap 2'!R:R,0))</f>
        <v>#N/A</v>
      </c>
      <c r="Q408" s="109" t="e">
        <f>INDEX('4b. Resultaat stap 2'!J:J,MATCH($J408,'4b. Resultaat stap 2'!R:R,0))</f>
        <v>#N/A</v>
      </c>
      <c r="R408" s="109" t="e">
        <f>INDEX('4b. Resultaat stap 2'!K:K,MATCH($J408,'4b. Resultaat stap 2'!R:R,0))</f>
        <v>#N/A</v>
      </c>
      <c r="S408" s="109" t="e">
        <f>INDEX('4b. Resultaat stap 2'!L:L,MATCH($J408,'4b. Resultaat stap 2'!R:R,0))</f>
        <v>#N/A</v>
      </c>
      <c r="T408" s="109" t="e">
        <f>INDEX('4b. Resultaat stap 2'!M:M,MATCH($J408,'4b. Resultaat stap 2'!R:R,0))</f>
        <v>#N/A</v>
      </c>
      <c r="U408" s="109" t="e">
        <f>INDEX('4b. Resultaat stap 2'!N:N,MATCH($J408,'4b. Resultaat stap 2'!R:R,0))</f>
        <v>#N/A</v>
      </c>
      <c r="V408" s="109" t="e">
        <f>INDEX('4b. Resultaat stap 2'!O:O,MATCH($J408,'4b. Resultaat stap 2'!R:R,0))</f>
        <v>#N/A</v>
      </c>
      <c r="W408" s="109" t="str">
        <f>INDEX('4c. Resultaat stap 3'!G:G,MATCH($K408,'4c. Resultaat stap 3'!T:T,0))</f>
        <v>Laag</v>
      </c>
      <c r="X408" s="109" t="str">
        <f>INDEX('4c. Resultaat stap 3'!H:H,MATCH($K408,'4c. Resultaat stap 3'!T:T,0))</f>
        <v>Onthaal heeft beperkte directe financiële gevolgen (5-10% van de jaaromzet)</v>
      </c>
      <c r="Y408" s="109" t="str">
        <f>INDEX('4c. Resultaat stap 3'!I:I,MATCH($K408,'4c. Resultaat stap 3'!T:T,0))</f>
        <v>Laag</v>
      </c>
      <c r="Z408" s="109" t="str">
        <f>INDEX('4c. Resultaat stap 3'!J:J,MATCH($K408,'4c. Resultaat stap 3'!T:T,0))</f>
        <v>Fouten hebben beperkte impact, leidt tot interne communicatie en communicatie naar betrokkenen.</v>
      </c>
      <c r="AA408" s="109" t="str">
        <f>INDEX('4c. Resultaat stap 3'!K:K,MATCH($K408,'4c. Resultaat stap 3'!T:T,0))</f>
        <v>Gemiddeld</v>
      </c>
      <c r="AB408" s="109" t="str">
        <f>INDEX('4c. Resultaat stap 3'!L:L,MATCH($K408,'4c. Resultaat stap 3'!T:T,0))</f>
        <v>Aanzienlijke juridische gevolgen bij fouten of onbeschikbaarheid, zoals aanmaningen bij niet-naleving van openbaar dienstencentra.</v>
      </c>
      <c r="AC408" s="109" t="str">
        <f>INDEX('4c. Resultaat stap 3'!M:M,MATCH($K408,'4c. Resultaat stap 3'!T:T,0))</f>
        <v>Gemiddeld</v>
      </c>
      <c r="AD408" s="109" t="str">
        <f>INDEX('4c. Resultaat stap 3'!N:N,MATCH($K408,'4c. Resultaat stap 3'!T:T,0))</f>
        <v>Maximaal één week onbeschikbaar zonder verstoring. Gebrek aan integriteit veroorzaakt aanzienlijke verstoring bij het ontvangen en begeleiden van personen.</v>
      </c>
      <c r="AE408" s="109" t="str">
        <f>INDEX('4c. Resultaat stap 3'!O:O,MATCH($K408,'4c. Resultaat stap 3'!T:T,0))</f>
        <v>Zeer Laag</v>
      </c>
      <c r="AF408" s="109" t="str">
        <f>INDEX('4c. Resultaat stap 3'!P:P,MATCH($K408,'4c. Resultaat stap 3'!T:T,0))</f>
        <v>Beschikbaarheidsproblemen hebben een zeer beperkte impact, met maximaal 5% van gebruikers geïmpacteerd.</v>
      </c>
      <c r="AG408" s="109" t="str">
        <f>INDEX('4c. Resultaat stap 3'!Q:Q,MATCH($K408,'4c. Resultaat stap 3'!T:T,0))</f>
        <v>Gemiddeld</v>
      </c>
      <c r="AH408" s="109">
        <f t="shared" si="26"/>
        <v>0</v>
      </c>
      <c r="AI408" s="109" t="str">
        <f t="shared" si="27"/>
        <v>Niet kritiek</v>
      </c>
      <c r="AJ408" s="109" t="s">
        <v>198</v>
      </c>
      <c r="AK408" s="109"/>
      <c r="AL408" s="109" t="s">
        <v>2250</v>
      </c>
      <c r="AM408" s="109"/>
      <c r="AN408" s="109"/>
    </row>
    <row r="409" spans="1:40" ht="90" x14ac:dyDescent="0.25">
      <c r="A409" s="109" t="s">
        <v>13</v>
      </c>
      <c r="B409" s="109" t="s">
        <v>57</v>
      </c>
      <c r="C409" s="109" t="s">
        <v>61</v>
      </c>
      <c r="D409" s="109">
        <v>327</v>
      </c>
      <c r="E409" s="109" t="s">
        <v>492</v>
      </c>
      <c r="F409" s="10" t="s">
        <v>2262</v>
      </c>
      <c r="G409" s="79" t="s">
        <v>140</v>
      </c>
      <c r="H409" s="110" t="str">
        <f>INDEX('4a. Resultaat stap 1'!E:E,MATCH($J409,'4a. Resultaat stap 1'!I:I,0))</f>
        <v>Ja</v>
      </c>
      <c r="I409" s="110" t="str">
        <f>INDEX(Datavalidatie!$L$2:$L$28,MATCH(Table325[[#This Row],[CATEGORIE_DOMEIN_GROEP]],Datavalidatie!$K$2:$K$28,0))</f>
        <v>Ja</v>
      </c>
      <c r="J409" s="110" t="str">
        <f t="shared" si="24"/>
        <v>Kernproces_Zorg en Welzijn_Beheer lokale dienstencentra</v>
      </c>
      <c r="K409" s="110" t="str">
        <f t="shared" si="25"/>
        <v>Kernproces_Zorg en Welzijn_Beheer lokale dienstencentra_Opvolgen kwaliteitsplanning LDC en AW</v>
      </c>
      <c r="L409" s="109" t="e">
        <f>INDEX('4b. Resultaat stap 2'!E:E,MATCH($J409,'4b. Resultaat stap 2'!R:R,0))</f>
        <v>#N/A</v>
      </c>
      <c r="M409" s="109" t="e">
        <f>INDEX('4b. Resultaat stap 2'!$F:$F,MATCH(J409,'4b. Resultaat stap 2'!$R:$R,0))</f>
        <v>#N/A</v>
      </c>
      <c r="N409" s="109" t="e">
        <f>INDEX('4b. Resultaat stap 2'!G:G,MATCH($J409,'4b. Resultaat stap 2'!R:R,0))</f>
        <v>#N/A</v>
      </c>
      <c r="O409" s="109" t="e">
        <f>INDEX('4b. Resultaat stap 2'!H:H,MATCH($J409,'4b. Resultaat stap 2'!R:R,0))</f>
        <v>#N/A</v>
      </c>
      <c r="P409" s="109" t="e">
        <f>INDEX('4b. Resultaat stap 2'!I:I,MATCH($J409,'4b. Resultaat stap 2'!R:R,0))</f>
        <v>#N/A</v>
      </c>
      <c r="Q409" s="109" t="e">
        <f>INDEX('4b. Resultaat stap 2'!J:J,MATCH($J409,'4b. Resultaat stap 2'!R:R,0))</f>
        <v>#N/A</v>
      </c>
      <c r="R409" s="109" t="e">
        <f>INDEX('4b. Resultaat stap 2'!K:K,MATCH($J409,'4b. Resultaat stap 2'!R:R,0))</f>
        <v>#N/A</v>
      </c>
      <c r="S409" s="109" t="e">
        <f>INDEX('4b. Resultaat stap 2'!L:L,MATCH($J409,'4b. Resultaat stap 2'!R:R,0))</f>
        <v>#N/A</v>
      </c>
      <c r="T409" s="109" t="e">
        <f>INDEX('4b. Resultaat stap 2'!M:M,MATCH($J409,'4b. Resultaat stap 2'!R:R,0))</f>
        <v>#N/A</v>
      </c>
      <c r="U409" s="109" t="e">
        <f>INDEX('4b. Resultaat stap 2'!N:N,MATCH($J409,'4b. Resultaat stap 2'!R:R,0))</f>
        <v>#N/A</v>
      </c>
      <c r="V409" s="109" t="e">
        <f>INDEX('4b. Resultaat stap 2'!O:O,MATCH($J409,'4b. Resultaat stap 2'!R:R,0))</f>
        <v>#N/A</v>
      </c>
      <c r="W409" s="109" t="str">
        <f>INDEX('4c. Resultaat stap 3'!G:G,MATCH($K409,'4c. Resultaat stap 3'!T:T,0))</f>
        <v>Laag</v>
      </c>
      <c r="X409" s="109" t="str">
        <f>INDEX('4c. Resultaat stap 3'!H:H,MATCH($K409,'4c. Resultaat stap 3'!T:T,0))</f>
        <v>Kwaliteitsplanning heeft beperkte directe financiële impact (5-10% van de jaaromzet)</v>
      </c>
      <c r="Y409" s="109" t="str">
        <f>INDEX('4c. Resultaat stap 3'!I:I,MATCH($K409,'4c. Resultaat stap 3'!T:T,0))</f>
        <v>Gemiddeld</v>
      </c>
      <c r="Z409" s="109" t="str">
        <f>INDEX('4c. Resultaat stap 3'!J:J,MATCH($K409,'4c. Resultaat stap 3'!T:T,0))</f>
        <v>Fouten kunnen aanzienlijke impact hebben, resulterend in eenmalige negatieve persberichten.</v>
      </c>
      <c r="AA409" s="109" t="str">
        <f>INDEX('4c. Resultaat stap 3'!K:K,MATCH($K409,'4c. Resultaat stap 3'!T:T,0))</f>
        <v>Gemiddeld</v>
      </c>
      <c r="AB409" s="109" t="str">
        <f>INDEX('4c. Resultaat stap 3'!L:L,MATCH($K409,'4c. Resultaat stap 3'!T:T,0))</f>
        <v>Aanzienlijke juridische gevolgen bij fouten of onbeschikbaarheid, zoals aanmaningen bij kwaliteitsbeheer.</v>
      </c>
      <c r="AC409" s="109" t="str">
        <f>INDEX('4c. Resultaat stap 3'!M:M,MATCH($K409,'4c. Resultaat stap 3'!T:T,0))</f>
        <v>Gemiddeld</v>
      </c>
      <c r="AD409" s="109" t="str">
        <f>INDEX('4c. Resultaat stap 3'!N:N,MATCH($K409,'4c. Resultaat stap 3'!T:T,0))</f>
        <v>Maximaal één week onbeschikbaar zonder verstoring. Gebrek aan integriteit veroorzaakt aanzienlijke verstoring bij kwaliteitsbeheer.</v>
      </c>
      <c r="AE409" s="109" t="str">
        <f>INDEX('4c. Resultaat stap 3'!O:O,MATCH($K409,'4c. Resultaat stap 3'!T:T,0))</f>
        <v>Gemiddeld</v>
      </c>
      <c r="AF409" s="109" t="str">
        <f>INDEX('4c. Resultaat stap 3'!P:P,MATCH($K409,'4c. Resultaat stap 3'!T:T,0))</f>
        <v>Beschikbaarheids- of integriteitsproblemen hebben aanzienlijke impact op de kwaliteit van dienstverlening, resulterend in problemen voor maximaal 50% van gebruikers.</v>
      </c>
      <c r="AG409" s="109" t="str">
        <f>INDEX('4c. Resultaat stap 3'!Q:Q,MATCH($K409,'4c. Resultaat stap 3'!T:T,0))</f>
        <v>Gemiddeld</v>
      </c>
      <c r="AH409" s="109">
        <f t="shared" si="26"/>
        <v>0</v>
      </c>
      <c r="AI409" s="109" t="str">
        <f t="shared" si="27"/>
        <v>Niet kritiek</v>
      </c>
      <c r="AJ409" s="109" t="s">
        <v>198</v>
      </c>
      <c r="AK409" s="109"/>
      <c r="AL409" s="109" t="s">
        <v>2250</v>
      </c>
      <c r="AM409" s="109"/>
      <c r="AN409" s="109"/>
    </row>
    <row r="410" spans="1:40" ht="90" x14ac:dyDescent="0.25">
      <c r="A410" s="109" t="s">
        <v>13</v>
      </c>
      <c r="B410" s="109" t="s">
        <v>57</v>
      </c>
      <c r="C410" s="109" t="s">
        <v>61</v>
      </c>
      <c r="D410" s="109">
        <v>328</v>
      </c>
      <c r="E410" s="109" t="s">
        <v>493</v>
      </c>
      <c r="F410" s="10" t="s">
        <v>2262</v>
      </c>
      <c r="G410" s="79" t="s">
        <v>140</v>
      </c>
      <c r="H410" s="110" t="str">
        <f>INDEX('4a. Resultaat stap 1'!E:E,MATCH($J410,'4a. Resultaat stap 1'!I:I,0))</f>
        <v>Ja</v>
      </c>
      <c r="I410" s="110" t="str">
        <f>INDEX(Datavalidatie!$L$2:$L$28,MATCH(Table325[[#This Row],[CATEGORIE_DOMEIN_GROEP]],Datavalidatie!$K$2:$K$28,0))</f>
        <v>Ja</v>
      </c>
      <c r="J410" s="110" t="str">
        <f t="shared" si="24"/>
        <v>Kernproces_Zorg en Welzijn_Beheer lokale dienstencentra</v>
      </c>
      <c r="K410" s="110" t="str">
        <f t="shared" si="25"/>
        <v>Kernproces_Zorg en Welzijn_Beheer lokale dienstencentra_Opvolgen van noodoproepen AW</v>
      </c>
      <c r="L410" s="109" t="e">
        <f>INDEX('4b. Resultaat stap 2'!E:E,MATCH($J410,'4b. Resultaat stap 2'!R:R,0))</f>
        <v>#N/A</v>
      </c>
      <c r="M410" s="109" t="e">
        <f>INDEX('4b. Resultaat stap 2'!$F:$F,MATCH(J410,'4b. Resultaat stap 2'!$R:$R,0))</f>
        <v>#N/A</v>
      </c>
      <c r="N410" s="109" t="e">
        <f>INDEX('4b. Resultaat stap 2'!G:G,MATCH($J410,'4b. Resultaat stap 2'!R:R,0))</f>
        <v>#N/A</v>
      </c>
      <c r="O410" s="109" t="e">
        <f>INDEX('4b. Resultaat stap 2'!H:H,MATCH($J410,'4b. Resultaat stap 2'!R:R,0))</f>
        <v>#N/A</v>
      </c>
      <c r="P410" s="109" t="e">
        <f>INDEX('4b. Resultaat stap 2'!I:I,MATCH($J410,'4b. Resultaat stap 2'!R:R,0))</f>
        <v>#N/A</v>
      </c>
      <c r="Q410" s="109" t="e">
        <f>INDEX('4b. Resultaat stap 2'!J:J,MATCH($J410,'4b. Resultaat stap 2'!R:R,0))</f>
        <v>#N/A</v>
      </c>
      <c r="R410" s="109" t="e">
        <f>INDEX('4b. Resultaat stap 2'!K:K,MATCH($J410,'4b. Resultaat stap 2'!R:R,0))</f>
        <v>#N/A</v>
      </c>
      <c r="S410" s="109" t="e">
        <f>INDEX('4b. Resultaat stap 2'!L:L,MATCH($J410,'4b. Resultaat stap 2'!R:R,0))</f>
        <v>#N/A</v>
      </c>
      <c r="T410" s="109" t="e">
        <f>INDEX('4b. Resultaat stap 2'!M:M,MATCH($J410,'4b. Resultaat stap 2'!R:R,0))</f>
        <v>#N/A</v>
      </c>
      <c r="U410" s="109" t="e">
        <f>INDEX('4b. Resultaat stap 2'!N:N,MATCH($J410,'4b. Resultaat stap 2'!R:R,0))</f>
        <v>#N/A</v>
      </c>
      <c r="V410" s="109" t="e">
        <f>INDEX('4b. Resultaat stap 2'!O:O,MATCH($J410,'4b. Resultaat stap 2'!R:R,0))</f>
        <v>#N/A</v>
      </c>
      <c r="W410" s="109" t="str">
        <f>INDEX('4c. Resultaat stap 3'!G:G,MATCH($K410,'4c. Resultaat stap 3'!T:T,0))</f>
        <v>Gemiddeld</v>
      </c>
      <c r="X410" s="109" t="str">
        <f>INDEX('4c. Resultaat stap 3'!H:H,MATCH($K410,'4c. Resultaat stap 3'!T:T,0))</f>
        <v>Noodoproepen zijn cruciaal, met aanzienlijke financiële gevolgen bij verstoring (10-15% van de jaaromzet)</v>
      </c>
      <c r="Y410" s="109" t="str">
        <f>INDEX('4c. Resultaat stap 3'!I:I,MATCH($K410,'4c. Resultaat stap 3'!T:T,0))</f>
        <v>Kritiek</v>
      </c>
      <c r="Z410" s="109" t="str">
        <f>INDEX('4c. Resultaat stap 3'!J:J,MATCH($K410,'4c. Resultaat stap 3'!T:T,0))</f>
        <v>Slechte uitvoering heeft zeer ernstige impact, continue negatieve berichtgeving en schandaalsfeer.</v>
      </c>
      <c r="AA410" s="109" t="str">
        <f>INDEX('4c. Resultaat stap 3'!K:K,MATCH($K410,'4c. Resultaat stap 3'!T:T,0))</f>
        <v>Kritiek</v>
      </c>
      <c r="AB410" s="109" t="str">
        <f>INDEX('4c. Resultaat stap 3'!L:L,MATCH($K410,'4c. Resultaat stap 3'!T:T,0))</f>
        <v>Onbeschikbaarheid of incorrecte informatie kan leiden tot zeer ernstige juridische gevolgen, zoals juridische vervolging door nalatigheid in noodoproepen.</v>
      </c>
      <c r="AC410" s="109" t="str">
        <f>INDEX('4c. Resultaat stap 3'!M:M,MATCH($K410,'4c. Resultaat stap 3'!T:T,0))</f>
        <v>Kritiek</v>
      </c>
      <c r="AD410" s="109" t="str">
        <f>INDEX('4c. Resultaat stap 3'!N:N,MATCH($K410,'4c. Resultaat stap 3'!T:T,0))</f>
        <v>Maximaal 24 uur onbeschikbaar zonder verstoring. Gebrek aan integriteit veroorzaakt zeer ernstige verstoring bij noodoproepen en hulpdiensten.</v>
      </c>
      <c r="AE410" s="109" t="str">
        <f>INDEX('4c. Resultaat stap 3'!O:O,MATCH($K410,'4c. Resultaat stap 3'!T:T,0))</f>
        <v>Kritiek</v>
      </c>
      <c r="AF410" s="109" t="str">
        <f>INDEX('4c. Resultaat stap 3'!P:P,MATCH($K410,'4c. Resultaat stap 3'!T:T,0))</f>
        <v>Beschikbaarheids- of integriteitsproblemen in noodoproepen hebben een zeer ernstige impact, met levensbedreigende gevolgen voor meer dan 75% van gebruikers.</v>
      </c>
      <c r="AG410" s="109" t="str">
        <f>INDEX('4c. Resultaat stap 3'!Q:Q,MATCH($K410,'4c. Resultaat stap 3'!T:T,0))</f>
        <v>Kritiek</v>
      </c>
      <c r="AH410" s="109">
        <f t="shared" si="26"/>
        <v>4</v>
      </c>
      <c r="AI410" s="109" t="str">
        <f t="shared" si="27"/>
        <v>Kritiek</v>
      </c>
      <c r="AJ410" s="109" t="s">
        <v>198</v>
      </c>
      <c r="AK410" s="109"/>
      <c r="AL410" s="109" t="s">
        <v>2250</v>
      </c>
      <c r="AM410" s="109"/>
      <c r="AN410" s="109"/>
    </row>
    <row r="411" spans="1:40" ht="90" x14ac:dyDescent="0.25">
      <c r="A411" s="109" t="s">
        <v>13</v>
      </c>
      <c r="B411" s="109" t="s">
        <v>57</v>
      </c>
      <c r="C411" s="109" t="s">
        <v>61</v>
      </c>
      <c r="D411" s="109">
        <v>329</v>
      </c>
      <c r="E411" s="109" t="s">
        <v>494</v>
      </c>
      <c r="F411" s="10" t="s">
        <v>2262</v>
      </c>
      <c r="G411" s="79" t="s">
        <v>140</v>
      </c>
      <c r="H411" s="110" t="str">
        <f>INDEX('4a. Resultaat stap 1'!E:E,MATCH($J411,'4a. Resultaat stap 1'!I:I,0))</f>
        <v>Ja</v>
      </c>
      <c r="I411" s="110" t="str">
        <f>INDEX(Datavalidatie!$L$2:$L$28,MATCH(Table325[[#This Row],[CATEGORIE_DOMEIN_GROEP]],Datavalidatie!$K$2:$K$28,0))</f>
        <v>Ja</v>
      </c>
      <c r="J411" s="110" t="str">
        <f t="shared" si="24"/>
        <v>Kernproces_Zorg en Welzijn_Beheer lokale dienstencentra</v>
      </c>
      <c r="K411" s="110" t="str">
        <f t="shared" si="25"/>
        <v>Kernproces_Zorg en Welzijn_Beheer lokale dienstencentra_Opvolgen van begeleiding AW</v>
      </c>
      <c r="L411" s="109" t="e">
        <f>INDEX('4b. Resultaat stap 2'!E:E,MATCH($J411,'4b. Resultaat stap 2'!R:R,0))</f>
        <v>#N/A</v>
      </c>
      <c r="M411" s="109" t="e">
        <f>INDEX('4b. Resultaat stap 2'!$F:$F,MATCH(J411,'4b. Resultaat stap 2'!$R:$R,0))</f>
        <v>#N/A</v>
      </c>
      <c r="N411" s="109" t="e">
        <f>INDEX('4b. Resultaat stap 2'!G:G,MATCH($J411,'4b. Resultaat stap 2'!R:R,0))</f>
        <v>#N/A</v>
      </c>
      <c r="O411" s="109" t="e">
        <f>INDEX('4b. Resultaat stap 2'!H:H,MATCH($J411,'4b. Resultaat stap 2'!R:R,0))</f>
        <v>#N/A</v>
      </c>
      <c r="P411" s="109" t="e">
        <f>INDEX('4b. Resultaat stap 2'!I:I,MATCH($J411,'4b. Resultaat stap 2'!R:R,0))</f>
        <v>#N/A</v>
      </c>
      <c r="Q411" s="109" t="e">
        <f>INDEX('4b. Resultaat stap 2'!J:J,MATCH($J411,'4b. Resultaat stap 2'!R:R,0))</f>
        <v>#N/A</v>
      </c>
      <c r="R411" s="109" t="e">
        <f>INDEX('4b. Resultaat stap 2'!K:K,MATCH($J411,'4b. Resultaat stap 2'!R:R,0))</f>
        <v>#N/A</v>
      </c>
      <c r="S411" s="109" t="e">
        <f>INDEX('4b. Resultaat stap 2'!L:L,MATCH($J411,'4b. Resultaat stap 2'!R:R,0))</f>
        <v>#N/A</v>
      </c>
      <c r="T411" s="109" t="e">
        <f>INDEX('4b. Resultaat stap 2'!M:M,MATCH($J411,'4b. Resultaat stap 2'!R:R,0))</f>
        <v>#N/A</v>
      </c>
      <c r="U411" s="109" t="e">
        <f>INDEX('4b. Resultaat stap 2'!N:N,MATCH($J411,'4b. Resultaat stap 2'!R:R,0))</f>
        <v>#N/A</v>
      </c>
      <c r="V411" s="109" t="e">
        <f>INDEX('4b. Resultaat stap 2'!O:O,MATCH($J411,'4b. Resultaat stap 2'!R:R,0))</f>
        <v>#N/A</v>
      </c>
      <c r="W411" s="109" t="str">
        <f>INDEX('4c. Resultaat stap 3'!G:G,MATCH($K411,'4c. Resultaat stap 3'!T:T,0))</f>
        <v>Gemiddeld</v>
      </c>
      <c r="X411" s="109" t="str">
        <f>INDEX('4c. Resultaat stap 3'!H:H,MATCH($K411,'4c. Resultaat stap 3'!T:T,0))</f>
        <v>Begeleiding is essentieel voor sociale zorg met aanzienlijke financiële impact bij verstoring (10-15% van de jaaromzet)</v>
      </c>
      <c r="Y411" s="109" t="str">
        <f>INDEX('4c. Resultaat stap 3'!I:I,MATCH($K411,'4c. Resultaat stap 3'!T:T,0))</f>
        <v>Kritiek</v>
      </c>
      <c r="Z411" s="109" t="str">
        <f>INDEX('4c. Resultaat stap 3'!J:J,MATCH($K411,'4c. Resultaat stap 3'!T:T,0))</f>
        <v>Gebrekkige uitvoering heeft zeer ernstige impact, continue negatieve berichtgeving en schandaalsfeer.</v>
      </c>
      <c r="AA411" s="109" t="str">
        <f>INDEX('4c. Resultaat stap 3'!K:K,MATCH($K411,'4c. Resultaat stap 3'!T:T,0))</f>
        <v>Groot</v>
      </c>
      <c r="AB411" s="109" t="str">
        <f>INDEX('4c. Resultaat stap 3'!L:L,MATCH($K411,'4c. Resultaat stap 3'!T:T,0))</f>
        <v>Bij fouten of onbeschikbaarheid kunnen ernstige juridische gevolgen ontstaan door niet-naleving van zorgregulaties voor begeleiding.</v>
      </c>
      <c r="AC411" s="109" t="str">
        <f>INDEX('4c. Resultaat stap 3'!M:M,MATCH($K411,'4c. Resultaat stap 3'!T:T,0))</f>
        <v>Kritiek</v>
      </c>
      <c r="AD411" s="109" t="str">
        <f>INDEX('4c. Resultaat stap 3'!N:N,MATCH($K411,'4c. Resultaat stap 3'!T:T,0))</f>
        <v>Maximaal 24 uur onbeschikbaar zonder verstoring. Integriteitsproblemen veroorzaken zeer ernstige verstoring bij begeleiding en ondersteuning van assistentiewoningen.</v>
      </c>
      <c r="AE411" s="109" t="str">
        <f>INDEX('4c. Resultaat stap 3'!O:O,MATCH($K411,'4c. Resultaat stap 3'!T:T,0))</f>
        <v>Groot</v>
      </c>
      <c r="AF411" s="109" t="str">
        <f>INDEX('4c. Resultaat stap 3'!P:P,MATCH($K411,'4c. Resultaat stap 3'!T:T,0))</f>
        <v>Beschikbaarheidsproblemen hebben ernstige impact op de begeleiding en welzijn van kwetsbare groepen, met blijvende gevolgen voor maximaal 75% van gebruikers.</v>
      </c>
      <c r="AG411" s="109" t="str">
        <f>INDEX('4c. Resultaat stap 3'!Q:Q,MATCH($K411,'4c. Resultaat stap 3'!T:T,0))</f>
        <v>Kritiek</v>
      </c>
      <c r="AH411" s="109">
        <f t="shared" si="26"/>
        <v>2</v>
      </c>
      <c r="AI411" s="109" t="str">
        <f t="shared" si="27"/>
        <v>Kritiek</v>
      </c>
      <c r="AJ411" s="109" t="s">
        <v>198</v>
      </c>
      <c r="AK411" s="109"/>
      <c r="AL411" s="109" t="s">
        <v>2250</v>
      </c>
      <c r="AM411" s="109"/>
      <c r="AN411" s="109"/>
    </row>
    <row r="412" spans="1:40" ht="90" x14ac:dyDescent="0.25">
      <c r="A412" s="109" t="s">
        <v>13</v>
      </c>
      <c r="B412" s="109" t="s">
        <v>57</v>
      </c>
      <c r="C412" s="109" t="s">
        <v>61</v>
      </c>
      <c r="D412" s="109">
        <v>330</v>
      </c>
      <c r="E412" s="109" t="s">
        <v>495</v>
      </c>
      <c r="F412" s="10" t="s">
        <v>2262</v>
      </c>
      <c r="G412" s="79" t="s">
        <v>140</v>
      </c>
      <c r="H412" s="110" t="str">
        <f>INDEX('4a. Resultaat stap 1'!E:E,MATCH($J412,'4a. Resultaat stap 1'!I:I,0))</f>
        <v>Ja</v>
      </c>
      <c r="I412" s="110" t="str">
        <f>INDEX(Datavalidatie!$L$2:$L$28,MATCH(Table325[[#This Row],[CATEGORIE_DOMEIN_GROEP]],Datavalidatie!$K$2:$K$28,0))</f>
        <v>Ja</v>
      </c>
      <c r="J412" s="110" t="str">
        <f t="shared" si="24"/>
        <v>Kernproces_Zorg en Welzijn_Beheer lokale dienstencentra</v>
      </c>
      <c r="K412" s="110" t="str">
        <f t="shared" si="25"/>
        <v>Kernproces_Zorg en Welzijn_Beheer lokale dienstencentra_Opvolgen van technische dienst AW</v>
      </c>
      <c r="L412" s="109" t="e">
        <f>INDEX('4b. Resultaat stap 2'!E:E,MATCH($J412,'4b. Resultaat stap 2'!R:R,0))</f>
        <v>#N/A</v>
      </c>
      <c r="M412" s="109" t="e">
        <f>INDEX('4b. Resultaat stap 2'!$F:$F,MATCH(J412,'4b. Resultaat stap 2'!$R:$R,0))</f>
        <v>#N/A</v>
      </c>
      <c r="N412" s="109" t="e">
        <f>INDEX('4b. Resultaat stap 2'!G:G,MATCH($J412,'4b. Resultaat stap 2'!R:R,0))</f>
        <v>#N/A</v>
      </c>
      <c r="O412" s="109" t="e">
        <f>INDEX('4b. Resultaat stap 2'!H:H,MATCH($J412,'4b. Resultaat stap 2'!R:R,0))</f>
        <v>#N/A</v>
      </c>
      <c r="P412" s="109" t="e">
        <f>INDEX('4b. Resultaat stap 2'!I:I,MATCH($J412,'4b. Resultaat stap 2'!R:R,0))</f>
        <v>#N/A</v>
      </c>
      <c r="Q412" s="109" t="e">
        <f>INDEX('4b. Resultaat stap 2'!J:J,MATCH($J412,'4b. Resultaat stap 2'!R:R,0))</f>
        <v>#N/A</v>
      </c>
      <c r="R412" s="109" t="e">
        <f>INDEX('4b. Resultaat stap 2'!K:K,MATCH($J412,'4b. Resultaat stap 2'!R:R,0))</f>
        <v>#N/A</v>
      </c>
      <c r="S412" s="109" t="e">
        <f>INDEX('4b. Resultaat stap 2'!L:L,MATCH($J412,'4b. Resultaat stap 2'!R:R,0))</f>
        <v>#N/A</v>
      </c>
      <c r="T412" s="109" t="e">
        <f>INDEX('4b. Resultaat stap 2'!M:M,MATCH($J412,'4b. Resultaat stap 2'!R:R,0))</f>
        <v>#N/A</v>
      </c>
      <c r="U412" s="109" t="e">
        <f>INDEX('4b. Resultaat stap 2'!N:N,MATCH($J412,'4b. Resultaat stap 2'!R:R,0))</f>
        <v>#N/A</v>
      </c>
      <c r="V412" s="109" t="e">
        <f>INDEX('4b. Resultaat stap 2'!O:O,MATCH($J412,'4b. Resultaat stap 2'!R:R,0))</f>
        <v>#N/A</v>
      </c>
      <c r="W412" s="109" t="str">
        <f>INDEX('4c. Resultaat stap 3'!G:G,MATCH($K412,'4c. Resultaat stap 3'!T:T,0))</f>
        <v>Laag</v>
      </c>
      <c r="X412" s="109" t="str">
        <f>INDEX('4c. Resultaat stap 3'!H:H,MATCH($K412,'4c. Resultaat stap 3'!T:T,0))</f>
        <v>Technische dienst heeft minder directe financiële impact (5-10% van de jaaromzet)</v>
      </c>
      <c r="Y412" s="109" t="str">
        <f>INDEX('4c. Resultaat stap 3'!I:I,MATCH($K412,'4c. Resultaat stap 3'!T:T,0))</f>
        <v>Gemiddeld</v>
      </c>
      <c r="Z412" s="109" t="str">
        <f>INDEX('4c. Resultaat stap 3'!J:J,MATCH($K412,'4c. Resultaat stap 3'!T:T,0))</f>
        <v>Fouten hebben aanzienlijke impact, resulterend in eenmalige negatieve persberichten.</v>
      </c>
      <c r="AA412" s="109" t="str">
        <f>INDEX('4c. Resultaat stap 3'!K:K,MATCH($K412,'4c. Resultaat stap 3'!T:T,0))</f>
        <v>Gemiddeld</v>
      </c>
      <c r="AB412" s="109" t="str">
        <f>INDEX('4c. Resultaat stap 3'!L:L,MATCH($K412,'4c. Resultaat stap 3'!T:T,0))</f>
        <v>Bij fouten of onbeschikbaarheid aanzienlijke juridische gevolgen mogelijk, zoals aanmaningen bij niet-naleving van technische zorgregels.</v>
      </c>
      <c r="AC412" s="109" t="str">
        <f>INDEX('4c. Resultaat stap 3'!M:M,MATCH($K412,'4c. Resultaat stap 3'!T:T,0))</f>
        <v>Groot</v>
      </c>
      <c r="AD412" s="109" t="str">
        <f>INDEX('4c. Resultaat stap 3'!N:N,MATCH($K412,'4c. Resultaat stap 3'!T:T,0))</f>
        <v>Maximaal 72 uur onbeschikbaar zonder verstoring. Integriteitsproblemen kunnen ernstige verstoring bij technische ondersteuning van assistentiewoningen veroorzaken.</v>
      </c>
      <c r="AE412" s="109" t="str">
        <f>INDEX('4c. Resultaat stap 3'!O:O,MATCH($K412,'4c. Resultaat stap 3'!T:T,0))</f>
        <v>Gemiddeld</v>
      </c>
      <c r="AF412" s="109" t="str">
        <f>INDEX('4c. Resultaat stap 3'!P:P,MATCH($K412,'4c. Resultaat stap 3'!T:T,0))</f>
        <v>Beschikbaarheidsproblemen hebben aanzienlijke impact op de technische ondersteuning, resulterend in ongemakken voor maximaal 50% van gebruikers.</v>
      </c>
      <c r="AG412" s="109" t="str">
        <f>INDEX('4c. Resultaat stap 3'!Q:Q,MATCH($K412,'4c. Resultaat stap 3'!T:T,0))</f>
        <v>Groot</v>
      </c>
      <c r="AH412" s="109">
        <f t="shared" si="26"/>
        <v>0</v>
      </c>
      <c r="AI412" s="109" t="str">
        <f t="shared" si="27"/>
        <v>Niet kritiek</v>
      </c>
      <c r="AJ412" s="109" t="s">
        <v>198</v>
      </c>
      <c r="AK412" s="109"/>
      <c r="AL412" s="109" t="s">
        <v>2250</v>
      </c>
      <c r="AM412" s="109"/>
      <c r="AN412" s="109"/>
    </row>
    <row r="413" spans="1:40" ht="90" x14ac:dyDescent="0.25">
      <c r="A413" s="109" t="s">
        <v>13</v>
      </c>
      <c r="B413" s="109" t="s">
        <v>57</v>
      </c>
      <c r="C413" s="109" t="s">
        <v>66</v>
      </c>
      <c r="D413" s="109">
        <v>257</v>
      </c>
      <c r="E413" s="109" t="s">
        <v>715</v>
      </c>
      <c r="F413" s="10" t="s">
        <v>2262</v>
      </c>
      <c r="G413" s="79" t="s">
        <v>139</v>
      </c>
      <c r="H413" s="110" t="str">
        <f>INDEX('4a. Resultaat stap 1'!E:E,MATCH($J413,'4a. Resultaat stap 1'!I:I,0))</f>
        <v>Ja</v>
      </c>
      <c r="I413" s="110" t="str">
        <f>INDEX(Datavalidatie!$L$2:$L$28,MATCH(Table325[[#This Row],[CATEGORIE_DOMEIN_GROEP]],Datavalidatie!$K$2:$K$28,0))</f>
        <v>Ja</v>
      </c>
      <c r="J413" s="110" t="str">
        <f t="shared" si="24"/>
        <v>Kernproces_Zorg en Welzijn_Maatschappelijke dienstverlening</v>
      </c>
      <c r="K413" s="110" t="str">
        <f t="shared" si="25"/>
        <v>Kernproces_Zorg en Welzijn_Maatschappelijke dienstverlening_Bieden van hulp i.g.v. familiaal geweld</v>
      </c>
      <c r="L413" s="109" t="e">
        <f>INDEX('4b. Resultaat stap 2'!E:E,MATCH($J413,'4b. Resultaat stap 2'!R:R,0))</f>
        <v>#N/A</v>
      </c>
      <c r="M413" s="109" t="e">
        <f>INDEX('4b. Resultaat stap 2'!$F:$F,MATCH(J413,'4b. Resultaat stap 2'!$R:$R,0))</f>
        <v>#N/A</v>
      </c>
      <c r="N413" s="109" t="e">
        <f>INDEX('4b. Resultaat stap 2'!G:G,MATCH($J413,'4b. Resultaat stap 2'!R:R,0))</f>
        <v>#N/A</v>
      </c>
      <c r="O413" s="109" t="e">
        <f>INDEX('4b. Resultaat stap 2'!H:H,MATCH($J413,'4b. Resultaat stap 2'!R:R,0))</f>
        <v>#N/A</v>
      </c>
      <c r="P413" s="109" t="e">
        <f>INDEX('4b. Resultaat stap 2'!I:I,MATCH($J413,'4b. Resultaat stap 2'!R:R,0))</f>
        <v>#N/A</v>
      </c>
      <c r="Q413" s="109" t="e">
        <f>INDEX('4b. Resultaat stap 2'!J:J,MATCH($J413,'4b. Resultaat stap 2'!R:R,0))</f>
        <v>#N/A</v>
      </c>
      <c r="R413" s="109" t="e">
        <f>INDEX('4b. Resultaat stap 2'!K:K,MATCH($J413,'4b. Resultaat stap 2'!R:R,0))</f>
        <v>#N/A</v>
      </c>
      <c r="S413" s="109" t="e">
        <f>INDEX('4b. Resultaat stap 2'!L:L,MATCH($J413,'4b. Resultaat stap 2'!R:R,0))</f>
        <v>#N/A</v>
      </c>
      <c r="T413" s="109" t="e">
        <f>INDEX('4b. Resultaat stap 2'!M:M,MATCH($J413,'4b. Resultaat stap 2'!R:R,0))</f>
        <v>#N/A</v>
      </c>
      <c r="U413" s="109" t="e">
        <f>INDEX('4b. Resultaat stap 2'!N:N,MATCH($J413,'4b. Resultaat stap 2'!R:R,0))</f>
        <v>#N/A</v>
      </c>
      <c r="V413" s="109" t="e">
        <f>INDEX('4b. Resultaat stap 2'!O:O,MATCH($J413,'4b. Resultaat stap 2'!R:R,0))</f>
        <v>#N/A</v>
      </c>
      <c r="W413" s="109" t="str">
        <f>INDEX('4c. Resultaat stap 3'!G:G,MATCH($K413,'4c. Resultaat stap 3'!T:T,0))</f>
        <v>Groot</v>
      </c>
      <c r="X413" s="109" t="str">
        <f>INDEX('4c. Resultaat stap 3'!H:H,MATCH($K413,'4c. Resultaat stap 3'!T:T,0))</f>
        <v>Bij familiaal geweld is direct hulp bieden cruciaal, verstoring kan ernstige financiële gevolgen hebben (15-20% van de jaaromzet)</v>
      </c>
      <c r="Y413" s="109" t="str">
        <f>INDEX('4c. Resultaat stap 3'!I:I,MATCH($K413,'4c. Resultaat stap 3'!T:T,0))</f>
        <v>Kritiek</v>
      </c>
      <c r="Z413" s="109" t="str">
        <f>INDEX('4c. Resultaat stap 3'!J:J,MATCH($K413,'4c. Resultaat stap 3'!T:T,0))</f>
        <v>Gebrekkige uitvoering heeft zeer ernstige impact, continue negatieve berichtgeving en schandaalsfeer.</v>
      </c>
      <c r="AA413" s="109" t="str">
        <f>INDEX('4c. Resultaat stap 3'!K:K,MATCH($K413,'4c. Resultaat stap 3'!T:T,0))</f>
        <v>Kritiek</v>
      </c>
      <c r="AB413" s="109" t="str">
        <f>INDEX('4c. Resultaat stap 3'!L:L,MATCH($K413,'4c. Resultaat stap 3'!T:T,0))</f>
        <v>Onbeschikbaarheid of incorrecte informatie kan leiden tot zeer ernstige juridische gevolgen door nalatigheid in hulpverlening bij familiaal geweld.</v>
      </c>
      <c r="AC413" s="109" t="str">
        <f>INDEX('4c. Resultaat stap 3'!M:M,MATCH($K413,'4c. Resultaat stap 3'!T:T,0))</f>
        <v>Gemiddeld</v>
      </c>
      <c r="AD413" s="109" t="str">
        <f>INDEX('4c. Resultaat stap 3'!N:N,MATCH($K413,'4c. Resultaat stap 3'!T:T,0))</f>
        <v>Maximaal één week onbeschikbaar zonder verstoring. Integriteitsproblemen veroorzaken aanzienlijke verstoring bij overleg en samenwerking tussen ICT en business.</v>
      </c>
      <c r="AE413" s="109" t="str">
        <f>INDEX('4c. Resultaat stap 3'!O:O,MATCH($K413,'4c. Resultaat stap 3'!T:T,0))</f>
        <v>Groot</v>
      </c>
      <c r="AF413" s="109" t="str">
        <f>INDEX('4c. Resultaat stap 3'!P:P,MATCH($K413,'4c. Resultaat stap 3'!T:T,0))</f>
        <v>Beschikbaarheidsproblemen hebben ernstige impact bij familiaal geweld, met blijvende gevolgen voor maximaal 75% van gebruikers.</v>
      </c>
      <c r="AG413" s="109" t="str">
        <f>INDEX('4c. Resultaat stap 3'!Q:Q,MATCH($K413,'4c. Resultaat stap 3'!T:T,0))</f>
        <v>Kritiek</v>
      </c>
      <c r="AH413" s="109">
        <f t="shared" si="26"/>
        <v>2</v>
      </c>
      <c r="AI413" s="109" t="str">
        <f t="shared" si="27"/>
        <v>Kritiek</v>
      </c>
      <c r="AJ413" s="109" t="s">
        <v>198</v>
      </c>
      <c r="AK413" s="109" t="s">
        <v>2511</v>
      </c>
      <c r="AL413" s="109" t="s">
        <v>2250</v>
      </c>
      <c r="AM413" s="109"/>
      <c r="AN413" s="109" t="s">
        <v>2493</v>
      </c>
    </row>
    <row r="414" spans="1:40" ht="90" x14ac:dyDescent="0.25">
      <c r="A414" s="109" t="s">
        <v>13</v>
      </c>
      <c r="B414" s="109" t="s">
        <v>57</v>
      </c>
      <c r="C414" s="109" t="s">
        <v>66</v>
      </c>
      <c r="D414" s="109">
        <v>258</v>
      </c>
      <c r="E414" s="109" t="s">
        <v>716</v>
      </c>
      <c r="F414" s="10" t="s">
        <v>2262</v>
      </c>
      <c r="G414" s="79" t="s">
        <v>139</v>
      </c>
      <c r="H414" s="110" t="str">
        <f>INDEX('4a. Resultaat stap 1'!E:E,MATCH($J414,'4a. Resultaat stap 1'!I:I,0))</f>
        <v>Ja</v>
      </c>
      <c r="I414" s="110" t="str">
        <f>INDEX(Datavalidatie!$L$2:$L$28,MATCH(Table325[[#This Row],[CATEGORIE_DOMEIN_GROEP]],Datavalidatie!$K$2:$K$28,0))</f>
        <v>Ja</v>
      </c>
      <c r="J414" s="110" t="str">
        <f t="shared" si="24"/>
        <v>Kernproces_Zorg en Welzijn_Maatschappelijke dienstverlening</v>
      </c>
      <c r="K414" s="110" t="str">
        <f t="shared" si="25"/>
        <v>Kernproces_Zorg en Welzijn_Maatschappelijke dienstverlening_Opmaken en opvolgen lokaal gezondheidsbeleid (voedselpakketten, persoonsverzorging, materiële hulp,...)</v>
      </c>
      <c r="L414" s="109" t="e">
        <f>INDEX('4b. Resultaat stap 2'!E:E,MATCH($J414,'4b. Resultaat stap 2'!R:R,0))</f>
        <v>#N/A</v>
      </c>
      <c r="M414" s="109" t="e">
        <f>INDEX('4b. Resultaat stap 2'!$F:$F,MATCH(J414,'4b. Resultaat stap 2'!$R:$R,0))</f>
        <v>#N/A</v>
      </c>
      <c r="N414" s="109" t="e">
        <f>INDEX('4b. Resultaat stap 2'!G:G,MATCH($J414,'4b. Resultaat stap 2'!R:R,0))</f>
        <v>#N/A</v>
      </c>
      <c r="O414" s="109" t="e">
        <f>INDEX('4b. Resultaat stap 2'!H:H,MATCH($J414,'4b. Resultaat stap 2'!R:R,0))</f>
        <v>#N/A</v>
      </c>
      <c r="P414" s="109" t="e">
        <f>INDEX('4b. Resultaat stap 2'!I:I,MATCH($J414,'4b. Resultaat stap 2'!R:R,0))</f>
        <v>#N/A</v>
      </c>
      <c r="Q414" s="109" t="e">
        <f>INDEX('4b. Resultaat stap 2'!J:J,MATCH($J414,'4b. Resultaat stap 2'!R:R,0))</f>
        <v>#N/A</v>
      </c>
      <c r="R414" s="109" t="e">
        <f>INDEX('4b. Resultaat stap 2'!K:K,MATCH($J414,'4b. Resultaat stap 2'!R:R,0))</f>
        <v>#N/A</v>
      </c>
      <c r="S414" s="109" t="e">
        <f>INDEX('4b. Resultaat stap 2'!L:L,MATCH($J414,'4b. Resultaat stap 2'!R:R,0))</f>
        <v>#N/A</v>
      </c>
      <c r="T414" s="109" t="e">
        <f>INDEX('4b. Resultaat stap 2'!M:M,MATCH($J414,'4b. Resultaat stap 2'!R:R,0))</f>
        <v>#N/A</v>
      </c>
      <c r="U414" s="109" t="e">
        <f>INDEX('4b. Resultaat stap 2'!N:N,MATCH($J414,'4b. Resultaat stap 2'!R:R,0))</f>
        <v>#N/A</v>
      </c>
      <c r="V414" s="109" t="e">
        <f>INDEX('4b. Resultaat stap 2'!O:O,MATCH($J414,'4b. Resultaat stap 2'!R:R,0))</f>
        <v>#N/A</v>
      </c>
      <c r="W414" s="109" t="str">
        <f>INDEX('4c. Resultaat stap 3'!G:G,MATCH($K414,'4c. Resultaat stap 3'!T:T,0))</f>
        <v>Gemiddeld</v>
      </c>
      <c r="X414" s="109" t="str">
        <f>INDEX('4c. Resultaat stap 3'!H:H,MATCH($K414,'4c. Resultaat stap 3'!T:T,0))</f>
        <v>Gezondheidsbeleid is belangrijk voor welzijn, met aanzienlijke financiële gevolgen bij verstoring (10-15% van de jaaromzet)</v>
      </c>
      <c r="Y414" s="109" t="str">
        <f>INDEX('4c. Resultaat stap 3'!I:I,MATCH($K414,'4c. Resultaat stap 3'!T:T,0))</f>
        <v>Groot</v>
      </c>
      <c r="Z414" s="109" t="str">
        <f>INDEX('4c. Resultaat stap 3'!J:J,MATCH($K414,'4c. Resultaat stap 3'!T:T,0))</f>
        <v>Slechte uitvoering kan leiden tot ernstige negatieve berichtgeving in de pers gedurende enkele dagen.</v>
      </c>
      <c r="AA414" s="109" t="str">
        <f>INDEX('4c. Resultaat stap 3'!K:K,MATCH($K414,'4c. Resultaat stap 3'!T:T,0))</f>
        <v>Kritiek</v>
      </c>
      <c r="AB414" s="109" t="str">
        <f>INDEX('4c. Resultaat stap 3'!L:L,MATCH($K414,'4c. Resultaat stap 3'!T:T,0))</f>
        <v>Onbeschikbaarheid of incorrecte informatie kan leiden tot zeer ernstige juridische gevolgen door nalatigheid bij gezondheidsbeleid.</v>
      </c>
      <c r="AC414" s="109" t="str">
        <f>INDEX('4c. Resultaat stap 3'!M:M,MATCH($K414,'4c. Resultaat stap 3'!T:T,0))</f>
        <v>Laag</v>
      </c>
      <c r="AD414" s="109" t="str">
        <f>INDEX('4c. Resultaat stap 3'!N:N,MATCH($K414,'4c. Resultaat stap 3'!T:T,0))</f>
        <v>Maximaal één maand onbeschikbaar zonder verstoring. Gebrek aan integriteit kan verstoring veroorzaken.</v>
      </c>
      <c r="AE414" s="109" t="str">
        <f>INDEX('4c. Resultaat stap 3'!O:O,MATCH($K414,'4c. Resultaat stap 3'!T:T,0))</f>
        <v>Groot</v>
      </c>
      <c r="AF414" s="109" t="str">
        <f>INDEX('4c. Resultaat stap 3'!P:P,MATCH($K414,'4c. Resultaat stap 3'!T:T,0))</f>
        <v>Beschikbaarheidsproblemen hebben ernstige impact op het lokaal gezondheidsbeleid en essentiële hulpverlening, met blijvende gevolgen voor maximaal 75% van gebruikers.</v>
      </c>
      <c r="AG414" s="109" t="str">
        <f>INDEX('4c. Resultaat stap 3'!Q:Q,MATCH($K414,'4c. Resultaat stap 3'!T:T,0))</f>
        <v>Kritiek</v>
      </c>
      <c r="AH414" s="109">
        <f t="shared" si="26"/>
        <v>1</v>
      </c>
      <c r="AI414" s="109" t="str">
        <f t="shared" si="27"/>
        <v>Kritiek</v>
      </c>
      <c r="AJ414" s="109" t="s">
        <v>198</v>
      </c>
      <c r="AK414" s="109" t="s">
        <v>2572</v>
      </c>
      <c r="AL414" s="109" t="s">
        <v>2252</v>
      </c>
      <c r="AM414" s="109"/>
      <c r="AN414" s="109" t="s">
        <v>2494</v>
      </c>
    </row>
    <row r="415" spans="1:40" ht="90" x14ac:dyDescent="0.25">
      <c r="A415" s="109" t="s">
        <v>13</v>
      </c>
      <c r="B415" s="109" t="s">
        <v>57</v>
      </c>
      <c r="C415" s="109" t="s">
        <v>66</v>
      </c>
      <c r="D415" s="109">
        <v>259</v>
      </c>
      <c r="E415" s="109" t="s">
        <v>717</v>
      </c>
      <c r="F415" s="10" t="s">
        <v>2262</v>
      </c>
      <c r="G415" s="79" t="s">
        <v>139</v>
      </c>
      <c r="H415" s="110" t="str">
        <f>INDEX('4a. Resultaat stap 1'!E:E,MATCH($J415,'4a. Resultaat stap 1'!I:I,0))</f>
        <v>Ja</v>
      </c>
      <c r="I415" s="110" t="str">
        <f>INDEX(Datavalidatie!$L$2:$L$28,MATCH(Table325[[#This Row],[CATEGORIE_DOMEIN_GROEP]],Datavalidatie!$K$2:$K$28,0))</f>
        <v>Ja</v>
      </c>
      <c r="J415" s="110" t="str">
        <f t="shared" si="24"/>
        <v>Kernproces_Zorg en Welzijn_Maatschappelijke dienstverlening</v>
      </c>
      <c r="K415" s="110" t="str">
        <f t="shared" si="25"/>
        <v>Kernproces_Zorg en Welzijn_Maatschappelijke dienstverlening_Opvolgen van trajectbegeleiding, activering, sociale tewerkstelling</v>
      </c>
      <c r="L415" s="109" t="e">
        <f>INDEX('4b. Resultaat stap 2'!E:E,MATCH($J415,'4b. Resultaat stap 2'!R:R,0))</f>
        <v>#N/A</v>
      </c>
      <c r="M415" s="109" t="e">
        <f>INDEX('4b. Resultaat stap 2'!$F:$F,MATCH(J415,'4b. Resultaat stap 2'!$R:$R,0))</f>
        <v>#N/A</v>
      </c>
      <c r="N415" s="109" t="e">
        <f>INDEX('4b. Resultaat stap 2'!G:G,MATCH($J415,'4b. Resultaat stap 2'!R:R,0))</f>
        <v>#N/A</v>
      </c>
      <c r="O415" s="109" t="e">
        <f>INDEX('4b. Resultaat stap 2'!H:H,MATCH($J415,'4b. Resultaat stap 2'!R:R,0))</f>
        <v>#N/A</v>
      </c>
      <c r="P415" s="109" t="e">
        <f>INDEX('4b. Resultaat stap 2'!I:I,MATCH($J415,'4b. Resultaat stap 2'!R:R,0))</f>
        <v>#N/A</v>
      </c>
      <c r="Q415" s="109" t="e">
        <f>INDEX('4b. Resultaat stap 2'!J:J,MATCH($J415,'4b. Resultaat stap 2'!R:R,0))</f>
        <v>#N/A</v>
      </c>
      <c r="R415" s="109" t="e">
        <f>INDEX('4b. Resultaat stap 2'!K:K,MATCH($J415,'4b. Resultaat stap 2'!R:R,0))</f>
        <v>#N/A</v>
      </c>
      <c r="S415" s="109" t="e">
        <f>INDEX('4b. Resultaat stap 2'!L:L,MATCH($J415,'4b. Resultaat stap 2'!R:R,0))</f>
        <v>#N/A</v>
      </c>
      <c r="T415" s="109" t="e">
        <f>INDEX('4b. Resultaat stap 2'!M:M,MATCH($J415,'4b. Resultaat stap 2'!R:R,0))</f>
        <v>#N/A</v>
      </c>
      <c r="U415" s="109" t="e">
        <f>INDEX('4b. Resultaat stap 2'!N:N,MATCH($J415,'4b. Resultaat stap 2'!R:R,0))</f>
        <v>#N/A</v>
      </c>
      <c r="V415" s="109" t="e">
        <f>INDEX('4b. Resultaat stap 2'!O:O,MATCH($J415,'4b. Resultaat stap 2'!R:R,0))</f>
        <v>#N/A</v>
      </c>
      <c r="W415" s="109" t="str">
        <f>INDEX('4c. Resultaat stap 3'!G:G,MATCH($K415,'4c. Resultaat stap 3'!T:T,0))</f>
        <v>Gemiddeld</v>
      </c>
      <c r="X415" s="109" t="str">
        <f>INDEX('4c. Resultaat stap 3'!H:H,MATCH($K415,'4c. Resultaat stap 3'!T:T,0))</f>
        <v>Trajectbegeleiding heeft aanzienlijke financiële gevolgen bij verstoring (10-15% van de jaaromzet)</v>
      </c>
      <c r="Y415" s="109" t="str">
        <f>INDEX('4c. Resultaat stap 3'!I:I,MATCH($K415,'4c. Resultaat stap 3'!T:T,0))</f>
        <v>Gemiddeld</v>
      </c>
      <c r="Z415" s="109" t="str">
        <f>INDEX('4c. Resultaat stap 3'!J:J,MATCH($K415,'4c. Resultaat stap 3'!T:T,0))</f>
        <v>Gebrekkige uitvoering kan aanzienlijke impact hebben, resulterend in eenmalige negatieve persberichten.</v>
      </c>
      <c r="AA415" s="109" t="str">
        <f>INDEX('4c. Resultaat stap 3'!K:K,MATCH($K415,'4c. Resultaat stap 3'!T:T,0))</f>
        <v>Groot</v>
      </c>
      <c r="AB415" s="109" t="str">
        <f>INDEX('4c. Resultaat stap 3'!L:L,MATCH($K415,'4c. Resultaat stap 3'!T:T,0))</f>
        <v>Onbeschikbaarheid of incorrecte informatie kan leiden tot ernstige juridische gevolgen door niet-naleving van begeleidings- en tewerkstellingsregels.</v>
      </c>
      <c r="AC415" s="109" t="str">
        <f>INDEX('4c. Resultaat stap 3'!M:M,MATCH($K415,'4c. Resultaat stap 3'!T:T,0))</f>
        <v>Gemiddeld</v>
      </c>
      <c r="AD415" s="109" t="str">
        <f>INDEX('4c. Resultaat stap 3'!N:N,MATCH($K415,'4c. Resultaat stap 3'!T:T,0))</f>
        <v>Maximaal één week onbeschikbaar zonder verstoring. Integriteitsproblemen veroorzaken aanzienlijke verstoring bij overleg en samenwerking tussen ICT en business.</v>
      </c>
      <c r="AE415" s="109" t="str">
        <f>INDEX('4c. Resultaat stap 3'!O:O,MATCH($K415,'4c. Resultaat stap 3'!T:T,0))</f>
        <v>Groot</v>
      </c>
      <c r="AF415" s="109" t="str">
        <f>INDEX('4c. Resultaat stap 3'!P:P,MATCH($K415,'4c. Resultaat stap 3'!T:T,0))</f>
        <v>Beschikbaarheidsproblemen hebben ernstige impact op trajectbegeleiding en sociaal beleid, met blijvende gevolgen voor maximaal 75% van gebruikers.</v>
      </c>
      <c r="AG415" s="109" t="str">
        <f>INDEX('4c. Resultaat stap 3'!Q:Q,MATCH($K415,'4c. Resultaat stap 3'!T:T,0))</f>
        <v>Groot</v>
      </c>
      <c r="AH415" s="109">
        <f t="shared" si="26"/>
        <v>0</v>
      </c>
      <c r="AI415" s="109" t="str">
        <f t="shared" si="27"/>
        <v>Niet kritiek</v>
      </c>
      <c r="AJ415" s="109" t="s">
        <v>198</v>
      </c>
      <c r="AK415" s="109"/>
      <c r="AL415" s="109" t="s">
        <v>2250</v>
      </c>
      <c r="AM415" s="109"/>
      <c r="AN415" s="109"/>
    </row>
    <row r="416" spans="1:40" ht="120" x14ac:dyDescent="0.25">
      <c r="A416" s="109" t="s">
        <v>13</v>
      </c>
      <c r="B416" s="109" t="s">
        <v>57</v>
      </c>
      <c r="C416" s="109" t="s">
        <v>66</v>
      </c>
      <c r="D416" s="109">
        <v>260</v>
      </c>
      <c r="E416" s="109" t="s">
        <v>718</v>
      </c>
      <c r="F416" s="10" t="s">
        <v>2262</v>
      </c>
      <c r="G416" s="79" t="s">
        <v>139</v>
      </c>
      <c r="H416" s="110" t="str">
        <f>INDEX('4a. Resultaat stap 1'!E:E,MATCH($J416,'4a. Resultaat stap 1'!I:I,0))</f>
        <v>Ja</v>
      </c>
      <c r="I416" s="110" t="str">
        <f>INDEX(Datavalidatie!$L$2:$L$28,MATCH(Table325[[#This Row],[CATEGORIE_DOMEIN_GROEP]],Datavalidatie!$K$2:$K$28,0))</f>
        <v>Ja</v>
      </c>
      <c r="J416" s="110" t="str">
        <f t="shared" si="24"/>
        <v>Kernproces_Zorg en Welzijn_Maatschappelijke dienstverlening</v>
      </c>
      <c r="K416" s="110" t="str">
        <f t="shared" si="25"/>
        <v>Kernproces_Zorg en Welzijn_Maatschappelijke dienstverlening_Verlenen van juridische informatie en advies</v>
      </c>
      <c r="L416" s="109" t="e">
        <f>INDEX('4b. Resultaat stap 2'!E:E,MATCH($J416,'4b. Resultaat stap 2'!R:R,0))</f>
        <v>#N/A</v>
      </c>
      <c r="M416" s="109" t="e">
        <f>INDEX('4b. Resultaat stap 2'!$F:$F,MATCH(J416,'4b. Resultaat stap 2'!$R:$R,0))</f>
        <v>#N/A</v>
      </c>
      <c r="N416" s="109" t="e">
        <f>INDEX('4b. Resultaat stap 2'!G:G,MATCH($J416,'4b. Resultaat stap 2'!R:R,0))</f>
        <v>#N/A</v>
      </c>
      <c r="O416" s="109" t="e">
        <f>INDEX('4b. Resultaat stap 2'!H:H,MATCH($J416,'4b. Resultaat stap 2'!R:R,0))</f>
        <v>#N/A</v>
      </c>
      <c r="P416" s="109" t="e">
        <f>INDEX('4b. Resultaat stap 2'!I:I,MATCH($J416,'4b. Resultaat stap 2'!R:R,0))</f>
        <v>#N/A</v>
      </c>
      <c r="Q416" s="109" t="e">
        <f>INDEX('4b. Resultaat stap 2'!J:J,MATCH($J416,'4b. Resultaat stap 2'!R:R,0))</f>
        <v>#N/A</v>
      </c>
      <c r="R416" s="109" t="e">
        <f>INDEX('4b. Resultaat stap 2'!K:K,MATCH($J416,'4b. Resultaat stap 2'!R:R,0))</f>
        <v>#N/A</v>
      </c>
      <c r="S416" s="109" t="e">
        <f>INDEX('4b. Resultaat stap 2'!L:L,MATCH($J416,'4b. Resultaat stap 2'!R:R,0))</f>
        <v>#N/A</v>
      </c>
      <c r="T416" s="109" t="e">
        <f>INDEX('4b. Resultaat stap 2'!M:M,MATCH($J416,'4b. Resultaat stap 2'!R:R,0))</f>
        <v>#N/A</v>
      </c>
      <c r="U416" s="109" t="e">
        <f>INDEX('4b. Resultaat stap 2'!N:N,MATCH($J416,'4b. Resultaat stap 2'!R:R,0))</f>
        <v>#N/A</v>
      </c>
      <c r="V416" s="109" t="e">
        <f>INDEX('4b. Resultaat stap 2'!O:O,MATCH($J416,'4b. Resultaat stap 2'!R:R,0))</f>
        <v>#N/A</v>
      </c>
      <c r="W416" s="109" t="str">
        <f>INDEX('4c. Resultaat stap 3'!G:G,MATCH($K416,'4c. Resultaat stap 3'!T:T,0))</f>
        <v>Gemiddeld</v>
      </c>
      <c r="X416" s="109" t="str">
        <f>INDEX('4c. Resultaat stap 3'!H:H,MATCH($K416,'4c. Resultaat stap 3'!T:T,0))</f>
        <v>Juridische informatie en advies is belangrijk, met aanzienlijke financiële gevolgen bij verstoring (10-15% van de jaaromzet)</v>
      </c>
      <c r="Y416" s="109" t="str">
        <f>INDEX('4c. Resultaat stap 3'!I:I,MATCH($K416,'4c. Resultaat stap 3'!T:T,0))</f>
        <v>Gemiddeld</v>
      </c>
      <c r="Z416" s="109" t="str">
        <f>INDEX('4c. Resultaat stap 3'!J:J,MATCH($K416,'4c. Resultaat stap 3'!T:T,0))</f>
        <v>Fouten kunnen aanzienlijke impact hebben, resulterend in eenmalige negatieve persberichten.</v>
      </c>
      <c r="AA416" s="109" t="str">
        <f>INDEX('4c. Resultaat stap 3'!K:K,MATCH($K416,'4c. Resultaat stap 3'!T:T,0))</f>
        <v>Kritiek</v>
      </c>
      <c r="AB416" s="109" t="str">
        <f>INDEX('4c. Resultaat stap 3'!L:L,MATCH($K416,'4c. Resultaat stap 3'!T:T,0))</f>
        <v>Onbeschikbaarheid of incorrecte informatie kan leiden tot zeer ernstige juridische gevolgen door nalatigheid in juridische informatieverlening. Juridische vervolging is bijvoorbeeld mogelijk indien er hierdoor verkeerde beslissingen genomen worden.</v>
      </c>
      <c r="AC416" s="109" t="str">
        <f>INDEX('4c. Resultaat stap 3'!M:M,MATCH($K416,'4c. Resultaat stap 3'!T:T,0))</f>
        <v>Gemiddeld</v>
      </c>
      <c r="AD416" s="109" t="str">
        <f>INDEX('4c. Resultaat stap 3'!N:N,MATCH($K416,'4c. Resultaat stap 3'!T:T,0))</f>
        <v>Maximaal één week onbeschikbaar zonder verstoring. Integriteitsproblemen veroorzaken aanzienlijke verstoring bij overleg en samenwerking tussen ICT en business.</v>
      </c>
      <c r="AE416" s="109" t="str">
        <f>INDEX('4c. Resultaat stap 3'!O:O,MATCH($K416,'4c. Resultaat stap 3'!T:T,0))</f>
        <v>Gemiddeld</v>
      </c>
      <c r="AF416" s="109" t="str">
        <f>INDEX('4c. Resultaat stap 3'!P:P,MATCH($K416,'4c. Resultaat stap 3'!T:T,0))</f>
        <v>Beschikbaarheidsproblemen hebben aanzienlijke impact op juridische ondersteuning, resulterend in ongemakken voor maximaal 50% van gebruikers.</v>
      </c>
      <c r="AG416" s="109" t="str">
        <f>INDEX('4c. Resultaat stap 3'!Q:Q,MATCH($K416,'4c. Resultaat stap 3'!T:T,0))</f>
        <v>Kritiek</v>
      </c>
      <c r="AH416" s="109">
        <f t="shared" si="26"/>
        <v>1</v>
      </c>
      <c r="AI416" s="109" t="str">
        <f t="shared" si="27"/>
        <v>Kritiek</v>
      </c>
      <c r="AJ416" s="109" t="s">
        <v>200</v>
      </c>
      <c r="AK416" s="109" t="s">
        <v>2585</v>
      </c>
      <c r="AL416" s="109" t="s">
        <v>2252</v>
      </c>
      <c r="AM416" s="109"/>
      <c r="AN416" s="109" t="s">
        <v>2495</v>
      </c>
    </row>
    <row r="417" spans="1:40" ht="90" x14ac:dyDescent="0.25">
      <c r="A417" s="109" t="s">
        <v>13</v>
      </c>
      <c r="B417" s="109" t="s">
        <v>57</v>
      </c>
      <c r="C417" s="109" t="s">
        <v>66</v>
      </c>
      <c r="D417" s="109">
        <v>261</v>
      </c>
      <c r="E417" s="109" t="s">
        <v>719</v>
      </c>
      <c r="F417" s="10" t="s">
        <v>2262</v>
      </c>
      <c r="G417" s="79" t="s">
        <v>139</v>
      </c>
      <c r="H417" s="110" t="str">
        <f>INDEX('4a. Resultaat stap 1'!E:E,MATCH($J417,'4a. Resultaat stap 1'!I:I,0))</f>
        <v>Ja</v>
      </c>
      <c r="I417" s="110" t="str">
        <f>INDEX(Datavalidatie!$L$2:$L$28,MATCH(Table325[[#This Row],[CATEGORIE_DOMEIN_GROEP]],Datavalidatie!$K$2:$K$28,0))</f>
        <v>Ja</v>
      </c>
      <c r="J417" s="110" t="str">
        <f t="shared" si="24"/>
        <v>Kernproces_Zorg en Welzijn_Maatschappelijke dienstverlening</v>
      </c>
      <c r="K417" s="110" t="str">
        <f t="shared" si="25"/>
        <v>Kernproces_Zorg en Welzijn_Maatschappelijke dienstverlening_Organiseren van schuldbemiddeling en budgetbeheer</v>
      </c>
      <c r="L417" s="109" t="e">
        <f>INDEX('4b. Resultaat stap 2'!E:E,MATCH($J417,'4b. Resultaat stap 2'!R:R,0))</f>
        <v>#N/A</v>
      </c>
      <c r="M417" s="109" t="e">
        <f>INDEX('4b. Resultaat stap 2'!$F:$F,MATCH(J417,'4b. Resultaat stap 2'!$R:$R,0))</f>
        <v>#N/A</v>
      </c>
      <c r="N417" s="109" t="e">
        <f>INDEX('4b. Resultaat stap 2'!G:G,MATCH($J417,'4b. Resultaat stap 2'!R:R,0))</f>
        <v>#N/A</v>
      </c>
      <c r="O417" s="109" t="e">
        <f>INDEX('4b. Resultaat stap 2'!H:H,MATCH($J417,'4b. Resultaat stap 2'!R:R,0))</f>
        <v>#N/A</v>
      </c>
      <c r="P417" s="109" t="e">
        <f>INDEX('4b. Resultaat stap 2'!I:I,MATCH($J417,'4b. Resultaat stap 2'!R:R,0))</f>
        <v>#N/A</v>
      </c>
      <c r="Q417" s="109" t="e">
        <f>INDEX('4b. Resultaat stap 2'!J:J,MATCH($J417,'4b. Resultaat stap 2'!R:R,0))</f>
        <v>#N/A</v>
      </c>
      <c r="R417" s="109" t="e">
        <f>INDEX('4b. Resultaat stap 2'!K:K,MATCH($J417,'4b. Resultaat stap 2'!R:R,0))</f>
        <v>#N/A</v>
      </c>
      <c r="S417" s="109" t="e">
        <f>INDEX('4b. Resultaat stap 2'!L:L,MATCH($J417,'4b. Resultaat stap 2'!R:R,0))</f>
        <v>#N/A</v>
      </c>
      <c r="T417" s="109" t="e">
        <f>INDEX('4b. Resultaat stap 2'!M:M,MATCH($J417,'4b. Resultaat stap 2'!R:R,0))</f>
        <v>#N/A</v>
      </c>
      <c r="U417" s="109" t="e">
        <f>INDEX('4b. Resultaat stap 2'!N:N,MATCH($J417,'4b. Resultaat stap 2'!R:R,0))</f>
        <v>#N/A</v>
      </c>
      <c r="V417" s="109" t="e">
        <f>INDEX('4b. Resultaat stap 2'!O:O,MATCH($J417,'4b. Resultaat stap 2'!R:R,0))</f>
        <v>#N/A</v>
      </c>
      <c r="W417" s="109" t="str">
        <f>INDEX('4c. Resultaat stap 3'!G:G,MATCH($K417,'4c. Resultaat stap 3'!T:T,0))</f>
        <v>Groot</v>
      </c>
      <c r="X417" s="109" t="str">
        <f>INDEX('4c. Resultaat stap 3'!H:H,MATCH($K417,'4c. Resultaat stap 3'!T:T,0))</f>
        <v>Schuldbemiddeling en budgetbeheer zijn cruciaal voor financiëel welzijn van burgers, met ernstige financiële gevolgen bij verstoring (15-20% van de jaaromzet)</v>
      </c>
      <c r="Y417" s="109" t="str">
        <f>INDEX('4c. Resultaat stap 3'!I:I,MATCH($K417,'4c. Resultaat stap 3'!T:T,0))</f>
        <v>Gemiddeld</v>
      </c>
      <c r="Z417" s="109" t="str">
        <f>INDEX('4c. Resultaat stap 3'!J:J,MATCH($K417,'4c. Resultaat stap 3'!T:T,0))</f>
        <v>Fouten kunnen aanzienlijke impact hebben, resulterend in eenmalige negatieve persberichten.</v>
      </c>
      <c r="AA417" s="109" t="str">
        <f>INDEX('4c. Resultaat stap 3'!K:K,MATCH($K417,'4c. Resultaat stap 3'!T:T,0))</f>
        <v>Kritiek</v>
      </c>
      <c r="AB417" s="109" t="str">
        <f>INDEX('4c. Resultaat stap 3'!L:L,MATCH($K417,'4c. Resultaat stap 3'!T:T,0))</f>
        <v>Onbeschikbaarheid of incorrecte informatie kan leiden tot zeer ernstige juridische gevolgen door nalatigheid in schuldbemiddeling en budgetbeheer.</v>
      </c>
      <c r="AC417" s="109" t="str">
        <f>INDEX('4c. Resultaat stap 3'!M:M,MATCH($K417,'4c. Resultaat stap 3'!T:T,0))</f>
        <v>Gemiddeld</v>
      </c>
      <c r="AD417" s="109" t="str">
        <f>INDEX('4c. Resultaat stap 3'!N:N,MATCH($K417,'4c. Resultaat stap 3'!T:T,0))</f>
        <v>Maximaal één week onbeschikbaar zonder verstoring. Integriteitsproblemen veroorzaken aanzienlijke verstoring bij overleg en samenwerking tussen ICT en business.</v>
      </c>
      <c r="AE417" s="109" t="str">
        <f>INDEX('4c. Resultaat stap 3'!O:O,MATCH($K417,'4c. Resultaat stap 3'!T:T,0))</f>
        <v>Gemiddeld</v>
      </c>
      <c r="AF417" s="109" t="str">
        <f>INDEX('4c. Resultaat stap 3'!P:P,MATCH($K417,'4c. Resultaat stap 3'!T:T,0))</f>
        <v>Beschikbaarheidsproblemen hebben aanzienlijke impact op schuldbemiddeling en budgetbeheer, resulterend in ongemakken voor maximaal 50% van gebruikers.</v>
      </c>
      <c r="AG417" s="109" t="str">
        <f>INDEX('4c. Resultaat stap 3'!Q:Q,MATCH($K417,'4c. Resultaat stap 3'!T:T,0))</f>
        <v>Kritiek</v>
      </c>
      <c r="AH417" s="109">
        <f t="shared" si="26"/>
        <v>1</v>
      </c>
      <c r="AI417" s="109" t="str">
        <f t="shared" si="27"/>
        <v>Kritiek</v>
      </c>
      <c r="AJ417" s="109" t="s">
        <v>198</v>
      </c>
      <c r="AK417" s="109"/>
      <c r="AL417" s="109" t="s">
        <v>2250</v>
      </c>
      <c r="AM417" s="109"/>
      <c r="AN417" s="109"/>
    </row>
    <row r="418" spans="1:40" ht="90" x14ac:dyDescent="0.25">
      <c r="A418" s="109" t="s">
        <v>13</v>
      </c>
      <c r="B418" s="109" t="s">
        <v>57</v>
      </c>
      <c r="C418" s="109" t="s">
        <v>66</v>
      </c>
      <c r="D418" s="109">
        <v>262</v>
      </c>
      <c r="E418" s="109" t="s">
        <v>720</v>
      </c>
      <c r="F418" s="10" t="s">
        <v>2262</v>
      </c>
      <c r="G418" s="79" t="s">
        <v>139</v>
      </c>
      <c r="H418" s="110" t="str">
        <f>INDEX('4a. Resultaat stap 1'!E:E,MATCH($J418,'4a. Resultaat stap 1'!I:I,0))</f>
        <v>Ja</v>
      </c>
      <c r="I418" s="110" t="str">
        <f>INDEX(Datavalidatie!$L$2:$L$28,MATCH(Table325[[#This Row],[CATEGORIE_DOMEIN_GROEP]],Datavalidatie!$K$2:$K$28,0))</f>
        <v>Ja</v>
      </c>
      <c r="J418" s="110" t="str">
        <f t="shared" si="24"/>
        <v>Kernproces_Zorg en Welzijn_Maatschappelijke dienstverlening</v>
      </c>
      <c r="K418" s="110" t="str">
        <f t="shared" si="25"/>
        <v>Kernproces_Zorg en Welzijn_Maatschappelijke dienstverlening_Beheren van de Lokale Adviescommissie (LAC) over afsluiting of heraansluiting van elektriciteit, aardgas of water</v>
      </c>
      <c r="L418" s="109" t="e">
        <f>INDEX('4b. Resultaat stap 2'!E:E,MATCH($J418,'4b. Resultaat stap 2'!R:R,0))</f>
        <v>#N/A</v>
      </c>
      <c r="M418" s="109" t="e">
        <f>INDEX('4b. Resultaat stap 2'!$F:$F,MATCH(J418,'4b. Resultaat stap 2'!$R:$R,0))</f>
        <v>#N/A</v>
      </c>
      <c r="N418" s="109" t="e">
        <f>INDEX('4b. Resultaat stap 2'!G:G,MATCH($J418,'4b. Resultaat stap 2'!R:R,0))</f>
        <v>#N/A</v>
      </c>
      <c r="O418" s="109" t="e">
        <f>INDEX('4b. Resultaat stap 2'!H:H,MATCH($J418,'4b. Resultaat stap 2'!R:R,0))</f>
        <v>#N/A</v>
      </c>
      <c r="P418" s="109" t="e">
        <f>INDEX('4b. Resultaat stap 2'!I:I,MATCH($J418,'4b. Resultaat stap 2'!R:R,0))</f>
        <v>#N/A</v>
      </c>
      <c r="Q418" s="109" t="e">
        <f>INDEX('4b. Resultaat stap 2'!J:J,MATCH($J418,'4b. Resultaat stap 2'!R:R,0))</f>
        <v>#N/A</v>
      </c>
      <c r="R418" s="109" t="e">
        <f>INDEX('4b. Resultaat stap 2'!K:K,MATCH($J418,'4b. Resultaat stap 2'!R:R,0))</f>
        <v>#N/A</v>
      </c>
      <c r="S418" s="109" t="e">
        <f>INDEX('4b. Resultaat stap 2'!L:L,MATCH($J418,'4b. Resultaat stap 2'!R:R,0))</f>
        <v>#N/A</v>
      </c>
      <c r="T418" s="109" t="e">
        <f>INDEX('4b. Resultaat stap 2'!M:M,MATCH($J418,'4b. Resultaat stap 2'!R:R,0))</f>
        <v>#N/A</v>
      </c>
      <c r="U418" s="109" t="e">
        <f>INDEX('4b. Resultaat stap 2'!N:N,MATCH($J418,'4b. Resultaat stap 2'!R:R,0))</f>
        <v>#N/A</v>
      </c>
      <c r="V418" s="109" t="e">
        <f>INDEX('4b. Resultaat stap 2'!O:O,MATCH($J418,'4b. Resultaat stap 2'!R:R,0))</f>
        <v>#N/A</v>
      </c>
      <c r="W418" s="109" t="str">
        <f>INDEX('4c. Resultaat stap 3'!G:G,MATCH($K418,'4c. Resultaat stap 3'!T:T,0))</f>
        <v>Gemiddeld</v>
      </c>
      <c r="X418" s="109" t="str">
        <f>INDEX('4c. Resultaat stap 3'!H:H,MATCH($K418,'4c. Resultaat stap 3'!T:T,0))</f>
        <v>LAC is belangrijk voor nutsvoorzieningen, met aanzienlijke financiële gevolgen bij verstoring (10-15% van de jaaromzet)</v>
      </c>
      <c r="Y418" s="109" t="str">
        <f>INDEX('4c. Resultaat stap 3'!I:I,MATCH($K418,'4c. Resultaat stap 3'!T:T,0))</f>
        <v>Gemiddeld</v>
      </c>
      <c r="Z418" s="109" t="str">
        <f>INDEX('4c. Resultaat stap 3'!J:J,MATCH($K418,'4c. Resultaat stap 3'!T:T,0))</f>
        <v>Fouten kunnen aanzienlijke impact hebben, resulterend in eenmalige negatieve persberichten.</v>
      </c>
      <c r="AA418" s="109" t="str">
        <f>INDEX('4c. Resultaat stap 3'!K:K,MATCH($K418,'4c. Resultaat stap 3'!T:T,0))</f>
        <v>Kritiek</v>
      </c>
      <c r="AB418" s="109" t="str">
        <f>INDEX('4c. Resultaat stap 3'!L:L,MATCH($K418,'4c. Resultaat stap 3'!T:T,0))</f>
        <v>Onbeschikbaarheid of incorrecte informatie kan leiden tot zeer ernstige juridische vervolging door nalatigheid in het beheer van basisvoorzieningen.</v>
      </c>
      <c r="AC418" s="109" t="str">
        <f>INDEX('4c. Resultaat stap 3'!M:M,MATCH($K418,'4c. Resultaat stap 3'!T:T,0))</f>
        <v>Gemiddeld</v>
      </c>
      <c r="AD418" s="109" t="str">
        <f>INDEX('4c. Resultaat stap 3'!N:N,MATCH($K418,'4c. Resultaat stap 3'!T:T,0))</f>
        <v>Maximaal één week onbeschikbaar zonder verstoring. Integriteitsproblemen veroorzaken aanzienlijke verstoring bij overleg en samenwerking tussen ICT en business.</v>
      </c>
      <c r="AE418" s="109" t="str">
        <f>INDEX('4c. Resultaat stap 3'!O:O,MATCH($K418,'4c. Resultaat stap 3'!T:T,0))</f>
        <v>Gemiddeld</v>
      </c>
      <c r="AF418" s="109" t="str">
        <f>INDEX('4c. Resultaat stap 3'!P:P,MATCH($K418,'4c. Resultaat stap 3'!T:T,0))</f>
        <v>Beschikbaarheidsproblemen hebben aanzienlijke impact op schuldbemiddeling en budgetbeheer, resulterend in ongemakken voor maximaal 50% van gebruikers.</v>
      </c>
      <c r="AG418" s="109" t="str">
        <f>INDEX('4c. Resultaat stap 3'!Q:Q,MATCH($K418,'4c. Resultaat stap 3'!T:T,0))</f>
        <v>Kritiek</v>
      </c>
      <c r="AH418" s="109">
        <f t="shared" si="26"/>
        <v>1</v>
      </c>
      <c r="AI418" s="109" t="str">
        <f t="shared" si="27"/>
        <v>Kritiek</v>
      </c>
      <c r="AJ418" s="109" t="s">
        <v>198</v>
      </c>
      <c r="AK418" s="109"/>
      <c r="AL418" s="109" t="s">
        <v>2250</v>
      </c>
      <c r="AM418" s="109"/>
      <c r="AN418" s="109"/>
    </row>
    <row r="419" spans="1:40" ht="90" x14ac:dyDescent="0.25">
      <c r="A419" s="109" t="s">
        <v>13</v>
      </c>
      <c r="B419" s="109" t="s">
        <v>57</v>
      </c>
      <c r="C419" s="109" t="s">
        <v>66</v>
      </c>
      <c r="D419" s="109">
        <v>299</v>
      </c>
      <c r="E419" s="109" t="s">
        <v>721</v>
      </c>
      <c r="F419" s="10" t="s">
        <v>2262</v>
      </c>
      <c r="G419" s="79" t="s">
        <v>137</v>
      </c>
      <c r="H419" s="110" t="str">
        <f>INDEX('4a. Resultaat stap 1'!E:E,MATCH($J419,'4a. Resultaat stap 1'!I:I,0))</f>
        <v>Ja</v>
      </c>
      <c r="I419" s="110" t="str">
        <f>INDEX(Datavalidatie!$L$2:$L$28,MATCH(Table325[[#This Row],[CATEGORIE_DOMEIN_GROEP]],Datavalidatie!$K$2:$K$28,0))</f>
        <v>Ja</v>
      </c>
      <c r="J419" s="110" t="str">
        <f t="shared" si="24"/>
        <v>Kernproces_Zorg en Welzijn_Maatschappelijke dienstverlening</v>
      </c>
      <c r="K419" s="110" t="str">
        <f t="shared" si="25"/>
        <v>Kernproces_Zorg en Welzijn_Maatschappelijke dienstverlening_Ondersteunen bij oprichting welzijnsvereniging</v>
      </c>
      <c r="L419" s="109" t="e">
        <f>INDEX('4b. Resultaat stap 2'!E:E,MATCH($J419,'4b. Resultaat stap 2'!R:R,0))</f>
        <v>#N/A</v>
      </c>
      <c r="M419" s="109" t="e">
        <f>INDEX('4b. Resultaat stap 2'!$F:$F,MATCH(J419,'4b. Resultaat stap 2'!$R:$R,0))</f>
        <v>#N/A</v>
      </c>
      <c r="N419" s="109" t="e">
        <f>INDEX('4b. Resultaat stap 2'!G:G,MATCH($J419,'4b. Resultaat stap 2'!R:R,0))</f>
        <v>#N/A</v>
      </c>
      <c r="O419" s="109" t="e">
        <f>INDEX('4b. Resultaat stap 2'!H:H,MATCH($J419,'4b. Resultaat stap 2'!R:R,0))</f>
        <v>#N/A</v>
      </c>
      <c r="P419" s="109" t="e">
        <f>INDEX('4b. Resultaat stap 2'!I:I,MATCH($J419,'4b. Resultaat stap 2'!R:R,0))</f>
        <v>#N/A</v>
      </c>
      <c r="Q419" s="109" t="e">
        <f>INDEX('4b. Resultaat stap 2'!J:J,MATCH($J419,'4b. Resultaat stap 2'!R:R,0))</f>
        <v>#N/A</v>
      </c>
      <c r="R419" s="109" t="e">
        <f>INDEX('4b. Resultaat stap 2'!K:K,MATCH($J419,'4b. Resultaat stap 2'!R:R,0))</f>
        <v>#N/A</v>
      </c>
      <c r="S419" s="109" t="e">
        <f>INDEX('4b. Resultaat stap 2'!L:L,MATCH($J419,'4b. Resultaat stap 2'!R:R,0))</f>
        <v>#N/A</v>
      </c>
      <c r="T419" s="109" t="e">
        <f>INDEX('4b. Resultaat stap 2'!M:M,MATCH($J419,'4b. Resultaat stap 2'!R:R,0))</f>
        <v>#N/A</v>
      </c>
      <c r="U419" s="109" t="e">
        <f>INDEX('4b. Resultaat stap 2'!N:N,MATCH($J419,'4b. Resultaat stap 2'!R:R,0))</f>
        <v>#N/A</v>
      </c>
      <c r="V419" s="109" t="e">
        <f>INDEX('4b. Resultaat stap 2'!O:O,MATCH($J419,'4b. Resultaat stap 2'!R:R,0))</f>
        <v>#N/A</v>
      </c>
      <c r="W419" s="109" t="str">
        <f>INDEX('4c. Resultaat stap 3'!G:G,MATCH($K419,'4c. Resultaat stap 3'!T:T,0))</f>
        <v>Laag</v>
      </c>
      <c r="X419" s="109" t="str">
        <f>INDEX('4c. Resultaat stap 3'!H:H,MATCH($K419,'4c. Resultaat stap 3'!T:T,0))</f>
        <v>Ondersteuning bij oprichting heeft beperkte directe financiële gevolgen (5-10% van de jaaromzet)</v>
      </c>
      <c r="Y419" s="109" t="str">
        <f>INDEX('4c. Resultaat stap 3'!I:I,MATCH($K419,'4c. Resultaat stap 3'!T:T,0))</f>
        <v>Laag</v>
      </c>
      <c r="Z419" s="109" t="str">
        <f>INDEX('4c. Resultaat stap 3'!J:J,MATCH($K419,'4c. Resultaat stap 3'!T:T,0))</f>
        <v>Fouten hebben beperkte impact, leiden tot interne communicatie en communicatie naar betrokkenen.</v>
      </c>
      <c r="AA419" s="109" t="str">
        <f>INDEX('4c. Resultaat stap 3'!K:K,MATCH($K419,'4c. Resultaat stap 3'!T:T,0))</f>
        <v>Gemiddeld</v>
      </c>
      <c r="AB419" s="109" t="str">
        <f>INDEX('4c. Resultaat stap 3'!L:L,MATCH($K419,'4c. Resultaat stap 3'!T:T,0))</f>
        <v>Juridische implicaties bij inbreuken kunnen aanzienlijke gevolgen hebben, zoals aanmaningen bij niet-naleving van oprichtingsregels.</v>
      </c>
      <c r="AC419" s="109" t="str">
        <f>INDEX('4c. Resultaat stap 3'!M:M,MATCH($K419,'4c. Resultaat stap 3'!T:T,0))</f>
        <v>Gemiddeld</v>
      </c>
      <c r="AD419" s="109" t="str">
        <f>INDEX('4c. Resultaat stap 3'!N:N,MATCH($K419,'4c. Resultaat stap 3'!T:T,0))</f>
        <v>Maximaal één week onbeschikbaar zonder verstoring. Integriteitsproblemen veroorzaken aanzienlijke verstoring bij ondersteuning van welzijnsvereniging.</v>
      </c>
      <c r="AE419" s="109" t="str">
        <f>INDEX('4c. Resultaat stap 3'!O:O,MATCH($K419,'4c. Resultaat stap 3'!T:T,0))</f>
        <v>Groot</v>
      </c>
      <c r="AF419" s="109" t="str">
        <f>INDEX('4c. Resultaat stap 3'!P:P,MATCH($K419,'4c. Resultaat stap 3'!T:T,0))</f>
        <v>Beschikbaarheidsproblemen hebben ernstige impact op de oprichting van welzijnsverenigingen, met blijvende gevolgen voor maximaal 75% van gebruikers.</v>
      </c>
      <c r="AG419" s="109" t="str">
        <f>INDEX('4c. Resultaat stap 3'!Q:Q,MATCH($K419,'4c. Resultaat stap 3'!T:T,0))</f>
        <v>Groot</v>
      </c>
      <c r="AH419" s="109">
        <f t="shared" si="26"/>
        <v>0</v>
      </c>
      <c r="AI419" s="109" t="str">
        <f t="shared" si="27"/>
        <v>Niet kritiek</v>
      </c>
      <c r="AJ419" s="109" t="s">
        <v>198</v>
      </c>
      <c r="AK419" s="109"/>
      <c r="AL419" s="109" t="s">
        <v>2250</v>
      </c>
      <c r="AM419" s="109"/>
      <c r="AN419" s="109"/>
    </row>
    <row r="420" spans="1:40" ht="75" x14ac:dyDescent="0.25">
      <c r="A420" s="109" t="s">
        <v>13</v>
      </c>
      <c r="B420" s="109" t="s">
        <v>57</v>
      </c>
      <c r="C420" s="109" t="s">
        <v>66</v>
      </c>
      <c r="D420" s="109">
        <v>300</v>
      </c>
      <c r="E420" s="109" t="s">
        <v>722</v>
      </c>
      <c r="F420" s="10" t="s">
        <v>2262</v>
      </c>
      <c r="G420" s="79" t="s">
        <v>137</v>
      </c>
      <c r="H420" s="110" t="str">
        <f>INDEX('4a. Resultaat stap 1'!E:E,MATCH($J420,'4a. Resultaat stap 1'!I:I,0))</f>
        <v>Ja</v>
      </c>
      <c r="I420" s="110" t="str">
        <f>INDEX(Datavalidatie!$L$2:$L$28,MATCH(Table325[[#This Row],[CATEGORIE_DOMEIN_GROEP]],Datavalidatie!$K$2:$K$28,0))</f>
        <v>Ja</v>
      </c>
      <c r="J420" s="110" t="str">
        <f t="shared" si="24"/>
        <v>Kernproces_Zorg en Welzijn_Maatschappelijke dienstverlening</v>
      </c>
      <c r="K420" s="110" t="str">
        <f t="shared" si="25"/>
        <v>Kernproces_Zorg en Welzijn_Maatschappelijke dienstverlening_Ondersteunen bij oprichting van de ziekenhuisvereniging</v>
      </c>
      <c r="L420" s="109" t="e">
        <f>INDEX('4b. Resultaat stap 2'!E:E,MATCH($J420,'4b. Resultaat stap 2'!R:R,0))</f>
        <v>#N/A</v>
      </c>
      <c r="M420" s="109" t="e">
        <f>INDEX('4b. Resultaat stap 2'!$F:$F,MATCH(J420,'4b. Resultaat stap 2'!$R:$R,0))</f>
        <v>#N/A</v>
      </c>
      <c r="N420" s="109" t="e">
        <f>INDEX('4b. Resultaat stap 2'!G:G,MATCH($J420,'4b. Resultaat stap 2'!R:R,0))</f>
        <v>#N/A</v>
      </c>
      <c r="O420" s="109" t="e">
        <f>INDEX('4b. Resultaat stap 2'!H:H,MATCH($J420,'4b. Resultaat stap 2'!R:R,0))</f>
        <v>#N/A</v>
      </c>
      <c r="P420" s="109" t="e">
        <f>INDEX('4b. Resultaat stap 2'!I:I,MATCH($J420,'4b. Resultaat stap 2'!R:R,0))</f>
        <v>#N/A</v>
      </c>
      <c r="Q420" s="109" t="e">
        <f>INDEX('4b. Resultaat stap 2'!J:J,MATCH($J420,'4b. Resultaat stap 2'!R:R,0))</f>
        <v>#N/A</v>
      </c>
      <c r="R420" s="109" t="e">
        <f>INDEX('4b. Resultaat stap 2'!K:K,MATCH($J420,'4b. Resultaat stap 2'!R:R,0))</f>
        <v>#N/A</v>
      </c>
      <c r="S420" s="109" t="e">
        <f>INDEX('4b. Resultaat stap 2'!L:L,MATCH($J420,'4b. Resultaat stap 2'!R:R,0))</f>
        <v>#N/A</v>
      </c>
      <c r="T420" s="109" t="e">
        <f>INDEX('4b. Resultaat stap 2'!M:M,MATCH($J420,'4b. Resultaat stap 2'!R:R,0))</f>
        <v>#N/A</v>
      </c>
      <c r="U420" s="109" t="e">
        <f>INDEX('4b. Resultaat stap 2'!N:N,MATCH($J420,'4b. Resultaat stap 2'!R:R,0))</f>
        <v>#N/A</v>
      </c>
      <c r="V420" s="109" t="e">
        <f>INDEX('4b. Resultaat stap 2'!O:O,MATCH($J420,'4b. Resultaat stap 2'!R:R,0))</f>
        <v>#N/A</v>
      </c>
      <c r="W420" s="109" t="str">
        <f>INDEX('4c. Resultaat stap 3'!G:G,MATCH($K420,'4c. Resultaat stap 3'!T:T,0))</f>
        <v>Laag</v>
      </c>
      <c r="X420" s="109" t="str">
        <f>INDEX('4c. Resultaat stap 3'!H:H,MATCH($K420,'4c. Resultaat stap 3'!T:T,0))</f>
        <v>Ondersteuning heeft beperkte directe financiële gevolgen (5-10% van de jaaromzet)</v>
      </c>
      <c r="Y420" s="109" t="str">
        <f>INDEX('4c. Resultaat stap 3'!I:I,MATCH($K420,'4c. Resultaat stap 3'!T:T,0))</f>
        <v>Laag</v>
      </c>
      <c r="Z420" s="109" t="str">
        <f>INDEX('4c. Resultaat stap 3'!J:J,MATCH($K420,'4c. Resultaat stap 3'!T:T,0))</f>
        <v>Fouten hebben beperkte impact, leiden tot interne communicatie en communicatie naar betrokkenen.</v>
      </c>
      <c r="AA420" s="109" t="str">
        <f>INDEX('4c. Resultaat stap 3'!K:K,MATCH($K420,'4c. Resultaat stap 3'!T:T,0))</f>
        <v>Gemiddeld</v>
      </c>
      <c r="AB420" s="109" t="str">
        <f>INDEX('4c. Resultaat stap 3'!L:L,MATCH($K420,'4c. Resultaat stap 3'!T:T,0))</f>
        <v>Juridische implicaties bij inbreuken kunnen aanzienlijke gevolgen hebben, zoals aanmaningen bij niet-naleving van oprichtingsregels.</v>
      </c>
      <c r="AC420" s="109" t="str">
        <f>INDEX('4c. Resultaat stap 3'!M:M,MATCH($K420,'4c. Resultaat stap 3'!T:T,0))</f>
        <v>Gemiddeld</v>
      </c>
      <c r="AD420" s="109" t="str">
        <f>INDEX('4c. Resultaat stap 3'!N:N,MATCH($K420,'4c. Resultaat stap 3'!T:T,0))</f>
        <v>Maximaal één week onbeschikbaar zonder verstoring. Gebrek aan integriteit veroorzaakt aanzienlijke verstoring bij ondersteuning van ziekenhuisvereniging.</v>
      </c>
      <c r="AE420" s="109" t="str">
        <f>INDEX('4c. Resultaat stap 3'!O:O,MATCH($K420,'4c. Resultaat stap 3'!T:T,0))</f>
        <v>Groot</v>
      </c>
      <c r="AF420" s="109" t="str">
        <f>INDEX('4c. Resultaat stap 3'!P:P,MATCH($K420,'4c. Resultaat stap 3'!T:T,0))</f>
        <v>Beschikbaarheidsproblemen hebben ernstige impact op de oprichting van ziekenhuisverenigingen, met blijvende gevolgen voor maximaal 75% van gebruikers.</v>
      </c>
      <c r="AG420" s="109" t="str">
        <f>INDEX('4c. Resultaat stap 3'!Q:Q,MATCH($K420,'4c. Resultaat stap 3'!T:T,0))</f>
        <v>Groot</v>
      </c>
      <c r="AH420" s="109">
        <f t="shared" si="26"/>
        <v>0</v>
      </c>
      <c r="AI420" s="109" t="str">
        <f t="shared" si="27"/>
        <v>Niet kritiek</v>
      </c>
      <c r="AJ420" s="109" t="s">
        <v>198</v>
      </c>
      <c r="AK420" s="109"/>
      <c r="AL420" s="109" t="s">
        <v>2250</v>
      </c>
      <c r="AM420" s="109"/>
      <c r="AN420" s="109"/>
    </row>
    <row r="421" spans="1:40" ht="90" x14ac:dyDescent="0.25">
      <c r="A421" s="109" t="s">
        <v>13</v>
      </c>
      <c r="B421" s="109" t="s">
        <v>57</v>
      </c>
      <c r="C421" s="109" t="s">
        <v>66</v>
      </c>
      <c r="D421" s="109">
        <v>301</v>
      </c>
      <c r="E421" s="109" t="s">
        <v>723</v>
      </c>
      <c r="F421" s="10" t="s">
        <v>2262</v>
      </c>
      <c r="G421" s="79" t="s">
        <v>137</v>
      </c>
      <c r="H421" s="110" t="str">
        <f>INDEX('4a. Resultaat stap 1'!E:E,MATCH($J421,'4a. Resultaat stap 1'!I:I,0))</f>
        <v>Ja</v>
      </c>
      <c r="I421" s="110" t="str">
        <f>INDEX(Datavalidatie!$L$2:$L$28,MATCH(Table325[[#This Row],[CATEGORIE_DOMEIN_GROEP]],Datavalidatie!$K$2:$K$28,0))</f>
        <v>Ja</v>
      </c>
      <c r="J421" s="110" t="str">
        <f t="shared" si="24"/>
        <v>Kernproces_Zorg en Welzijn_Maatschappelijke dienstverlening</v>
      </c>
      <c r="K421" s="110" t="str">
        <f t="shared" si="25"/>
        <v>Kernproces_Zorg en Welzijn_Maatschappelijke dienstverlening_Ondersteunen van oprichting van vereniging of vennootschap voor sociale dienstverlening</v>
      </c>
      <c r="L421" s="109" t="e">
        <f>INDEX('4b. Resultaat stap 2'!E:E,MATCH($J421,'4b. Resultaat stap 2'!R:R,0))</f>
        <v>#N/A</v>
      </c>
      <c r="M421" s="109" t="e">
        <f>INDEX('4b. Resultaat stap 2'!$F:$F,MATCH(J421,'4b. Resultaat stap 2'!$R:$R,0))</f>
        <v>#N/A</v>
      </c>
      <c r="N421" s="109" t="e">
        <f>INDEX('4b. Resultaat stap 2'!G:G,MATCH($J421,'4b. Resultaat stap 2'!R:R,0))</f>
        <v>#N/A</v>
      </c>
      <c r="O421" s="109" t="e">
        <f>INDEX('4b. Resultaat stap 2'!H:H,MATCH($J421,'4b. Resultaat stap 2'!R:R,0))</f>
        <v>#N/A</v>
      </c>
      <c r="P421" s="109" t="e">
        <f>INDEX('4b. Resultaat stap 2'!I:I,MATCH($J421,'4b. Resultaat stap 2'!R:R,0))</f>
        <v>#N/A</v>
      </c>
      <c r="Q421" s="109" t="e">
        <f>INDEX('4b. Resultaat stap 2'!J:J,MATCH($J421,'4b. Resultaat stap 2'!R:R,0))</f>
        <v>#N/A</v>
      </c>
      <c r="R421" s="109" t="e">
        <f>INDEX('4b. Resultaat stap 2'!K:K,MATCH($J421,'4b. Resultaat stap 2'!R:R,0))</f>
        <v>#N/A</v>
      </c>
      <c r="S421" s="109" t="e">
        <f>INDEX('4b. Resultaat stap 2'!L:L,MATCH($J421,'4b. Resultaat stap 2'!R:R,0))</f>
        <v>#N/A</v>
      </c>
      <c r="T421" s="109" t="e">
        <f>INDEX('4b. Resultaat stap 2'!M:M,MATCH($J421,'4b. Resultaat stap 2'!R:R,0))</f>
        <v>#N/A</v>
      </c>
      <c r="U421" s="109" t="e">
        <f>INDEX('4b. Resultaat stap 2'!N:N,MATCH($J421,'4b. Resultaat stap 2'!R:R,0))</f>
        <v>#N/A</v>
      </c>
      <c r="V421" s="109" t="e">
        <f>INDEX('4b. Resultaat stap 2'!O:O,MATCH($J421,'4b. Resultaat stap 2'!R:R,0))</f>
        <v>#N/A</v>
      </c>
      <c r="W421" s="109" t="str">
        <f>INDEX('4c. Resultaat stap 3'!G:G,MATCH($K421,'4c. Resultaat stap 3'!T:T,0))</f>
        <v>Laag</v>
      </c>
      <c r="X421" s="109" t="str">
        <f>INDEX('4c. Resultaat stap 3'!H:H,MATCH($K421,'4c. Resultaat stap 3'!T:T,0))</f>
        <v>Ondersteuning heeft beperkte directe financiële gevolgen (5-10% van de jaaromzet)</v>
      </c>
      <c r="Y421" s="109" t="str">
        <f>INDEX('4c. Resultaat stap 3'!I:I,MATCH($K421,'4c. Resultaat stap 3'!T:T,0))</f>
        <v>Laag</v>
      </c>
      <c r="Z421" s="109" t="str">
        <f>INDEX('4c. Resultaat stap 3'!J:J,MATCH($K421,'4c. Resultaat stap 3'!T:T,0))</f>
        <v>Fouten hebben beperkte impact, leiden tot interne communicatie en communicatie naar betrokkenen.</v>
      </c>
      <c r="AA421" s="109" t="str">
        <f>INDEX('4c. Resultaat stap 3'!K:K,MATCH($K421,'4c. Resultaat stap 3'!T:T,0))</f>
        <v>Gemiddeld</v>
      </c>
      <c r="AB421" s="109" t="str">
        <f>INDEX('4c. Resultaat stap 3'!L:L,MATCH($K421,'4c. Resultaat stap 3'!T:T,0))</f>
        <v>Juridische implicaties bij inbreuken kunnen aanzienlijke gevolgen hebben, zoals aanmaningen bij niet-naleving van oprichtingsregels.</v>
      </c>
      <c r="AC421" s="109" t="str">
        <f>INDEX('4c. Resultaat stap 3'!M:M,MATCH($K421,'4c. Resultaat stap 3'!T:T,0))</f>
        <v>Gemiddeld</v>
      </c>
      <c r="AD421" s="109" t="str">
        <f>INDEX('4c. Resultaat stap 3'!N:N,MATCH($K421,'4c. Resultaat stap 3'!T:T,0))</f>
        <v>Maximaal één week onbeschikbaar zonder verstoring. Integriteitsproblemen veroorzaken aanzienlijke verstoring bij ondersteuning van sociale dienstverlening.</v>
      </c>
      <c r="AE421" s="109" t="str">
        <f>INDEX('4c. Resultaat stap 3'!O:O,MATCH($K421,'4c. Resultaat stap 3'!T:T,0))</f>
        <v>Groot</v>
      </c>
      <c r="AF421" s="109" t="str">
        <f>INDEX('4c. Resultaat stap 3'!P:P,MATCH($K421,'4c. Resultaat stap 3'!T:T,0))</f>
        <v>Beschikbaarheidsproblemen hebben ernstige impact op de oprichting van sociale dienstverlening, met blijvende gevolgen voor maximaal 75% van gebruikers.</v>
      </c>
      <c r="AG421" s="109" t="str">
        <f>INDEX('4c. Resultaat stap 3'!Q:Q,MATCH($K421,'4c. Resultaat stap 3'!T:T,0))</f>
        <v>Groot</v>
      </c>
      <c r="AH421" s="109">
        <f t="shared" si="26"/>
        <v>0</v>
      </c>
      <c r="AI421" s="109" t="str">
        <f t="shared" si="27"/>
        <v>Niet kritiek</v>
      </c>
      <c r="AJ421" s="109" t="s">
        <v>198</v>
      </c>
      <c r="AK421" s="109"/>
      <c r="AL421" s="109" t="s">
        <v>2250</v>
      </c>
      <c r="AM421" s="109"/>
      <c r="AN421" s="109"/>
    </row>
    <row r="422" spans="1:40" ht="75" x14ac:dyDescent="0.25">
      <c r="A422" s="109" t="s">
        <v>13</v>
      </c>
      <c r="B422" s="109" t="s">
        <v>57</v>
      </c>
      <c r="C422" s="109" t="s">
        <v>66</v>
      </c>
      <c r="D422" s="109">
        <v>302</v>
      </c>
      <c r="E422" s="109" t="s">
        <v>724</v>
      </c>
      <c r="F422" s="10" t="s">
        <v>2262</v>
      </c>
      <c r="G422" s="79" t="s">
        <v>137</v>
      </c>
      <c r="H422" s="110" t="str">
        <f>INDEX('4a. Resultaat stap 1'!E:E,MATCH($J422,'4a. Resultaat stap 1'!I:I,0))</f>
        <v>Ja</v>
      </c>
      <c r="I422" s="110" t="str">
        <f>INDEX(Datavalidatie!$L$2:$L$28,MATCH(Table325[[#This Row],[CATEGORIE_DOMEIN_GROEP]],Datavalidatie!$K$2:$K$28,0))</f>
        <v>Ja</v>
      </c>
      <c r="J422" s="110" t="str">
        <f t="shared" si="24"/>
        <v>Kernproces_Zorg en Welzijn_Maatschappelijke dienstverlening</v>
      </c>
      <c r="K422" s="110" t="str">
        <f t="shared" si="25"/>
        <v>Kernproces_Zorg en Welzijn_Maatschappelijke dienstverlening_Ondersteunen van oprichting woonzorgvereniging of de woonzorgvennootschap</v>
      </c>
      <c r="L422" s="109" t="e">
        <f>INDEX('4b. Resultaat stap 2'!E:E,MATCH($J422,'4b. Resultaat stap 2'!R:R,0))</f>
        <v>#N/A</v>
      </c>
      <c r="M422" s="109" t="e">
        <f>INDEX('4b. Resultaat stap 2'!$F:$F,MATCH(J422,'4b. Resultaat stap 2'!$R:$R,0))</f>
        <v>#N/A</v>
      </c>
      <c r="N422" s="109" t="e">
        <f>INDEX('4b. Resultaat stap 2'!G:G,MATCH($J422,'4b. Resultaat stap 2'!R:R,0))</f>
        <v>#N/A</v>
      </c>
      <c r="O422" s="109" t="e">
        <f>INDEX('4b. Resultaat stap 2'!H:H,MATCH($J422,'4b. Resultaat stap 2'!R:R,0))</f>
        <v>#N/A</v>
      </c>
      <c r="P422" s="109" t="e">
        <f>INDEX('4b. Resultaat stap 2'!I:I,MATCH($J422,'4b. Resultaat stap 2'!R:R,0))</f>
        <v>#N/A</v>
      </c>
      <c r="Q422" s="109" t="e">
        <f>INDEX('4b. Resultaat stap 2'!J:J,MATCH($J422,'4b. Resultaat stap 2'!R:R,0))</f>
        <v>#N/A</v>
      </c>
      <c r="R422" s="109" t="e">
        <f>INDEX('4b. Resultaat stap 2'!K:K,MATCH($J422,'4b. Resultaat stap 2'!R:R,0))</f>
        <v>#N/A</v>
      </c>
      <c r="S422" s="109" t="e">
        <f>INDEX('4b. Resultaat stap 2'!L:L,MATCH($J422,'4b. Resultaat stap 2'!R:R,0))</f>
        <v>#N/A</v>
      </c>
      <c r="T422" s="109" t="e">
        <f>INDEX('4b. Resultaat stap 2'!M:M,MATCH($J422,'4b. Resultaat stap 2'!R:R,0))</f>
        <v>#N/A</v>
      </c>
      <c r="U422" s="109" t="e">
        <f>INDEX('4b. Resultaat stap 2'!N:N,MATCH($J422,'4b. Resultaat stap 2'!R:R,0))</f>
        <v>#N/A</v>
      </c>
      <c r="V422" s="109" t="e">
        <f>INDEX('4b. Resultaat stap 2'!O:O,MATCH($J422,'4b. Resultaat stap 2'!R:R,0))</f>
        <v>#N/A</v>
      </c>
      <c r="W422" s="109" t="str">
        <f>INDEX('4c. Resultaat stap 3'!G:G,MATCH($K422,'4c. Resultaat stap 3'!T:T,0))</f>
        <v>Laag</v>
      </c>
      <c r="X422" s="109" t="str">
        <f>INDEX('4c. Resultaat stap 3'!H:H,MATCH($K422,'4c. Resultaat stap 3'!T:T,0))</f>
        <v>Ondersteuning bij oprichting woonzorgverenigingen heeft beperkte directe financiële gevolgen (5-10% van de jaaromzet)</v>
      </c>
      <c r="Y422" s="109" t="str">
        <f>INDEX('4c. Resultaat stap 3'!I:I,MATCH($K422,'4c. Resultaat stap 3'!T:T,0))</f>
        <v>Groot</v>
      </c>
      <c r="Z422" s="109" t="str">
        <f>INDEX('4c. Resultaat stap 3'!J:J,MATCH($K422,'4c. Resultaat stap 3'!T:T,0))</f>
        <v>Gebrekkige uitvoering heeft ernstige impact, enkele dagen van negatieve berichtgeving.</v>
      </c>
      <c r="AA422" s="109" t="str">
        <f>INDEX('4c. Resultaat stap 3'!K:K,MATCH($K422,'4c. Resultaat stap 3'!T:T,0))</f>
        <v>Groot</v>
      </c>
      <c r="AB422" s="109" t="str">
        <f>INDEX('4c. Resultaat stap 3'!L:L,MATCH($K422,'4c. Resultaat stap 3'!T:T,0))</f>
        <v>Bij fouten of onbeschikbaarheid kunnen ernstige juridische gevolgen ontstaan door niet-naleving van welzijn- en zorgregulaties.</v>
      </c>
      <c r="AC422" s="109" t="str">
        <f>INDEX('4c. Resultaat stap 3'!M:M,MATCH($K422,'4c. Resultaat stap 3'!T:T,0))</f>
        <v>Gemiddeld</v>
      </c>
      <c r="AD422" s="109" t="str">
        <f>INDEX('4c. Resultaat stap 3'!N:N,MATCH($K422,'4c. Resultaat stap 3'!T:T,0))</f>
        <v>Maximaal één week onbeschikbaar zonder verstoring. Gebrek aan integriteit veroorzaakt aanzienlijke verstoring bij ondersteuning van woonzorgvereniging.</v>
      </c>
      <c r="AE422" s="109" t="str">
        <f>INDEX('4c. Resultaat stap 3'!O:O,MATCH($K422,'4c. Resultaat stap 3'!T:T,0))</f>
        <v>Groot</v>
      </c>
      <c r="AF422" s="109" t="str">
        <f>INDEX('4c. Resultaat stap 3'!P:P,MATCH($K422,'4c. Resultaat stap 3'!T:T,0))</f>
        <v>Beschikbaarheidsproblemen hebben ernstige impact op de oprichting van woonzorgverenigingen, met blijvende gevolgen voor maximaal 75% van gebruikers.</v>
      </c>
      <c r="AG422" s="109" t="str">
        <f>INDEX('4c. Resultaat stap 3'!Q:Q,MATCH($K422,'4c. Resultaat stap 3'!T:T,0))</f>
        <v>Groot</v>
      </c>
      <c r="AH422" s="109">
        <f t="shared" si="26"/>
        <v>0</v>
      </c>
      <c r="AI422" s="109" t="str">
        <f t="shared" si="27"/>
        <v>Niet kritiek</v>
      </c>
      <c r="AJ422" s="109" t="s">
        <v>200</v>
      </c>
      <c r="AK422" s="109" t="s">
        <v>2527</v>
      </c>
      <c r="AL422" s="109" t="s">
        <v>2249</v>
      </c>
      <c r="AM422" s="109"/>
      <c r="AN422" s="109" t="s">
        <v>2496</v>
      </c>
    </row>
    <row r="423" spans="1:40" ht="90" x14ac:dyDescent="0.25">
      <c r="A423" s="109" t="s">
        <v>13</v>
      </c>
      <c r="B423" s="109" t="s">
        <v>57</v>
      </c>
      <c r="C423" s="109" t="s">
        <v>66</v>
      </c>
      <c r="D423" s="109">
        <v>303</v>
      </c>
      <c r="E423" s="109" t="s">
        <v>883</v>
      </c>
      <c r="F423" s="10" t="s">
        <v>2262</v>
      </c>
      <c r="G423" s="79" t="s">
        <v>137</v>
      </c>
      <c r="H423" s="110" t="str">
        <f>INDEX('4a. Resultaat stap 1'!E:E,MATCH($J423,'4a. Resultaat stap 1'!I:I,0))</f>
        <v>Ja</v>
      </c>
      <c r="I423" s="110" t="str">
        <f>INDEX(Datavalidatie!$L$2:$L$28,MATCH(Table325[[#This Row],[CATEGORIE_DOMEIN_GROEP]],Datavalidatie!$K$2:$K$28,0))</f>
        <v>Ja</v>
      </c>
      <c r="J423" s="110" t="str">
        <f t="shared" si="24"/>
        <v>Kernproces_Zorg en Welzijn_Maatschappelijke dienstverlening</v>
      </c>
      <c r="K423" s="110" t="str">
        <f t="shared" si="25"/>
        <v>Kernproces_Zorg en Welzijn_Maatschappelijke dienstverlening_Behandelen van goedkeuring of toetreding welzijnsvereniging door gemeenteraad</v>
      </c>
      <c r="L423" s="109" t="e">
        <f>INDEX('4b. Resultaat stap 2'!E:E,MATCH($J423,'4b. Resultaat stap 2'!R:R,0))</f>
        <v>#N/A</v>
      </c>
      <c r="M423" s="109" t="e">
        <f>INDEX('4b. Resultaat stap 2'!$F:$F,MATCH(J423,'4b. Resultaat stap 2'!$R:$R,0))</f>
        <v>#N/A</v>
      </c>
      <c r="N423" s="109" t="e">
        <f>INDEX('4b. Resultaat stap 2'!G:G,MATCH($J423,'4b. Resultaat stap 2'!R:R,0))</f>
        <v>#N/A</v>
      </c>
      <c r="O423" s="109" t="e">
        <f>INDEX('4b. Resultaat stap 2'!H:H,MATCH($J423,'4b. Resultaat stap 2'!R:R,0))</f>
        <v>#N/A</v>
      </c>
      <c r="P423" s="109" t="e">
        <f>INDEX('4b. Resultaat stap 2'!I:I,MATCH($J423,'4b. Resultaat stap 2'!R:R,0))</f>
        <v>#N/A</v>
      </c>
      <c r="Q423" s="109" t="e">
        <f>INDEX('4b. Resultaat stap 2'!J:J,MATCH($J423,'4b. Resultaat stap 2'!R:R,0))</f>
        <v>#N/A</v>
      </c>
      <c r="R423" s="109" t="e">
        <f>INDEX('4b. Resultaat stap 2'!K:K,MATCH($J423,'4b. Resultaat stap 2'!R:R,0))</f>
        <v>#N/A</v>
      </c>
      <c r="S423" s="109" t="e">
        <f>INDEX('4b. Resultaat stap 2'!L:L,MATCH($J423,'4b. Resultaat stap 2'!R:R,0))</f>
        <v>#N/A</v>
      </c>
      <c r="T423" s="109" t="e">
        <f>INDEX('4b. Resultaat stap 2'!M:M,MATCH($J423,'4b. Resultaat stap 2'!R:R,0))</f>
        <v>#N/A</v>
      </c>
      <c r="U423" s="109" t="e">
        <f>INDEX('4b. Resultaat stap 2'!N:N,MATCH($J423,'4b. Resultaat stap 2'!R:R,0))</f>
        <v>#N/A</v>
      </c>
      <c r="V423" s="109" t="e">
        <f>INDEX('4b. Resultaat stap 2'!O:O,MATCH($J423,'4b. Resultaat stap 2'!R:R,0))</f>
        <v>#N/A</v>
      </c>
      <c r="W423" s="109" t="str">
        <f>INDEX('4c. Resultaat stap 3'!G:G,MATCH($K423,'4c. Resultaat stap 3'!T:T,0))</f>
        <v>Laag</v>
      </c>
      <c r="X423" s="109" t="str">
        <f>INDEX('4c. Resultaat stap 3'!H:H,MATCH($K423,'4c. Resultaat stap 3'!T:T,0))</f>
        <v>Behandelen van goedkeuring heeft beperkte directe financiële impact (5-10% van de jaaromzet)</v>
      </c>
      <c r="Y423" s="109" t="str">
        <f>INDEX('4c. Resultaat stap 3'!I:I,MATCH($K423,'4c. Resultaat stap 3'!T:T,0))</f>
        <v>Laag</v>
      </c>
      <c r="Z423" s="109" t="str">
        <f>INDEX('4c. Resultaat stap 3'!J:J,MATCH($K423,'4c. Resultaat stap 3'!T:T,0))</f>
        <v>Fouten hebben beperkte impact, leiden tot interne communicatie en communicatie naar betrokkenen.</v>
      </c>
      <c r="AA423" s="109" t="str">
        <f>INDEX('4c. Resultaat stap 3'!K:K,MATCH($K423,'4c. Resultaat stap 3'!T:T,0))</f>
        <v>Gemiddeld</v>
      </c>
      <c r="AB423" s="109" t="str">
        <f>INDEX('4c. Resultaat stap 3'!L:L,MATCH($K423,'4c. Resultaat stap 3'!T:T,0))</f>
        <v>Juridische implicaties bij inbreuken kunnen aanzienlijke gevolgen hebben, zoals aanmaningen bij niet-naleving van goedkeuringsregels.</v>
      </c>
      <c r="AC423" s="109" t="str">
        <f>INDEX('4c. Resultaat stap 3'!M:M,MATCH($K423,'4c. Resultaat stap 3'!T:T,0))</f>
        <v>Gemiddeld</v>
      </c>
      <c r="AD423" s="109" t="str">
        <f>INDEX('4c. Resultaat stap 3'!N:N,MATCH($K423,'4c. Resultaat stap 3'!T:T,0))</f>
        <v>Maximaal één week onbeschikbaar zonder verstoring. Gebrek aan integriteit veroorzaakt aanzienlijke verstoring bij goedkeuringen door gemeenteraad.</v>
      </c>
      <c r="AE423" s="109" t="str">
        <f>INDEX('4c. Resultaat stap 3'!O:O,MATCH($K423,'4c. Resultaat stap 3'!T:T,0))</f>
        <v>Gemiddeld</v>
      </c>
      <c r="AF423" s="109" t="str">
        <f>INDEX('4c. Resultaat stap 3'!P:P,MATCH($K423,'4c. Resultaat stap 3'!T:T,0))</f>
        <v>Beschikbaarheidsproblemen hebben aanzienlijke impact op de goedkeuring en toetreding voor welzijnsverenigingen, resulterend in problemen voor maximaal 50% van processen.</v>
      </c>
      <c r="AG423" s="109" t="str">
        <f>INDEX('4c. Resultaat stap 3'!Q:Q,MATCH($K423,'4c. Resultaat stap 3'!T:T,0))</f>
        <v>Gemiddeld</v>
      </c>
      <c r="AH423" s="109">
        <f t="shared" si="26"/>
        <v>0</v>
      </c>
      <c r="AI423" s="109" t="str">
        <f t="shared" si="27"/>
        <v>Niet kritiek</v>
      </c>
      <c r="AJ423" s="109" t="s">
        <v>198</v>
      </c>
      <c r="AK423" s="109"/>
      <c r="AL423" s="109" t="s">
        <v>2250</v>
      </c>
      <c r="AM423" s="109"/>
      <c r="AN423" s="109"/>
    </row>
    <row r="424" spans="1:40" ht="90" x14ac:dyDescent="0.25">
      <c r="A424" s="109" t="s">
        <v>13</v>
      </c>
      <c r="B424" s="109" t="s">
        <v>57</v>
      </c>
      <c r="C424" s="109" t="s">
        <v>66</v>
      </c>
      <c r="D424" s="109">
        <v>304</v>
      </c>
      <c r="E424" s="109" t="s">
        <v>725</v>
      </c>
      <c r="F424" s="10" t="s">
        <v>2262</v>
      </c>
      <c r="G424" s="79" t="s">
        <v>137</v>
      </c>
      <c r="H424" s="110" t="str">
        <f>INDEX('4a. Resultaat stap 1'!E:E,MATCH($J424,'4a. Resultaat stap 1'!I:I,0))</f>
        <v>Ja</v>
      </c>
      <c r="I424" s="110" t="str">
        <f>INDEX(Datavalidatie!$L$2:$L$28,MATCH(Table325[[#This Row],[CATEGORIE_DOMEIN_GROEP]],Datavalidatie!$K$2:$K$28,0))</f>
        <v>Ja</v>
      </c>
      <c r="J424" s="110" t="str">
        <f t="shared" si="24"/>
        <v>Kernproces_Zorg en Welzijn_Maatschappelijke dienstverlening</v>
      </c>
      <c r="K424" s="110" t="str">
        <f t="shared" si="25"/>
        <v>Kernproces_Zorg en Welzijn_Maatschappelijke dienstverlening_Behandelen van goedkeuring of toetreding ziekenhuisvereniging</v>
      </c>
      <c r="L424" s="109" t="e">
        <f>INDEX('4b. Resultaat stap 2'!E:E,MATCH($J424,'4b. Resultaat stap 2'!R:R,0))</f>
        <v>#N/A</v>
      </c>
      <c r="M424" s="109" t="e">
        <f>INDEX('4b. Resultaat stap 2'!$F:$F,MATCH(J424,'4b. Resultaat stap 2'!$R:$R,0))</f>
        <v>#N/A</v>
      </c>
      <c r="N424" s="109" t="e">
        <f>INDEX('4b. Resultaat stap 2'!G:G,MATCH($J424,'4b. Resultaat stap 2'!R:R,0))</f>
        <v>#N/A</v>
      </c>
      <c r="O424" s="109" t="e">
        <f>INDEX('4b. Resultaat stap 2'!H:H,MATCH($J424,'4b. Resultaat stap 2'!R:R,0))</f>
        <v>#N/A</v>
      </c>
      <c r="P424" s="109" t="e">
        <f>INDEX('4b. Resultaat stap 2'!I:I,MATCH($J424,'4b. Resultaat stap 2'!R:R,0))</f>
        <v>#N/A</v>
      </c>
      <c r="Q424" s="109" t="e">
        <f>INDEX('4b. Resultaat stap 2'!J:J,MATCH($J424,'4b. Resultaat stap 2'!R:R,0))</f>
        <v>#N/A</v>
      </c>
      <c r="R424" s="109" t="e">
        <f>INDEX('4b. Resultaat stap 2'!K:K,MATCH($J424,'4b. Resultaat stap 2'!R:R,0))</f>
        <v>#N/A</v>
      </c>
      <c r="S424" s="109" t="e">
        <f>INDEX('4b. Resultaat stap 2'!L:L,MATCH($J424,'4b. Resultaat stap 2'!R:R,0))</f>
        <v>#N/A</v>
      </c>
      <c r="T424" s="109" t="e">
        <f>INDEX('4b. Resultaat stap 2'!M:M,MATCH($J424,'4b. Resultaat stap 2'!R:R,0))</f>
        <v>#N/A</v>
      </c>
      <c r="U424" s="109" t="e">
        <f>INDEX('4b. Resultaat stap 2'!N:N,MATCH($J424,'4b. Resultaat stap 2'!R:R,0))</f>
        <v>#N/A</v>
      </c>
      <c r="V424" s="109" t="e">
        <f>INDEX('4b. Resultaat stap 2'!O:O,MATCH($J424,'4b. Resultaat stap 2'!R:R,0))</f>
        <v>#N/A</v>
      </c>
      <c r="W424" s="109" t="str">
        <f>INDEX('4c. Resultaat stap 3'!G:G,MATCH($K424,'4c. Resultaat stap 3'!T:T,0))</f>
        <v>Laag</v>
      </c>
      <c r="X424" s="109" t="str">
        <f>INDEX('4c. Resultaat stap 3'!H:H,MATCH($K424,'4c. Resultaat stap 3'!T:T,0))</f>
        <v>Behandelen van goedkeuring heeft beperkte directe financiële impact (5-10% van de jaaromzet)</v>
      </c>
      <c r="Y424" s="109" t="str">
        <f>INDEX('4c. Resultaat stap 3'!I:I,MATCH($K424,'4c. Resultaat stap 3'!T:T,0))</f>
        <v>Laag</v>
      </c>
      <c r="Z424" s="109" t="str">
        <f>INDEX('4c. Resultaat stap 3'!J:J,MATCH($K424,'4c. Resultaat stap 3'!T:T,0))</f>
        <v>Fouten hebben beperkte impact, leiden tot interne communicatie en communicatie naar betrokkenen.</v>
      </c>
      <c r="AA424" s="109" t="str">
        <f>INDEX('4c. Resultaat stap 3'!K:K,MATCH($K424,'4c. Resultaat stap 3'!T:T,0))</f>
        <v>Gemiddeld</v>
      </c>
      <c r="AB424" s="109" t="str">
        <f>INDEX('4c. Resultaat stap 3'!L:L,MATCH($K424,'4c. Resultaat stap 3'!T:T,0))</f>
        <v>Juridische implicaties bij inbreuken kunnen aanzienlijke gevolgen hebben, zoals aanmaningen bij niet-naleving van goedkeuringsregels.</v>
      </c>
      <c r="AC424" s="109" t="str">
        <f>INDEX('4c. Resultaat stap 3'!M:M,MATCH($K424,'4c. Resultaat stap 3'!T:T,0))</f>
        <v>Gemiddeld</v>
      </c>
      <c r="AD424" s="109" t="str">
        <f>INDEX('4c. Resultaat stap 3'!N:N,MATCH($K424,'4c. Resultaat stap 3'!T:T,0))</f>
        <v>Maximaal één week onbeschikbaar zonder verstoring. Gebrek aan integriteit veroorzaakt aanzienlijke verstoring bij goedkeuringen voor ziekenhuisvereniging.</v>
      </c>
      <c r="AE424" s="109" t="str">
        <f>INDEX('4c. Resultaat stap 3'!O:O,MATCH($K424,'4c. Resultaat stap 3'!T:T,0))</f>
        <v>Gemiddeld</v>
      </c>
      <c r="AF424" s="109" t="str">
        <f>INDEX('4c. Resultaat stap 3'!P:P,MATCH($K424,'4c. Resultaat stap 3'!T:T,0))</f>
        <v>Beschikbaarheidsproblemen hebben aanzienlijke impact op de goedkeuring en toetreding voor ziekenhuisverenigingen, resulterend in problemen voor maximaal 50% van processen.</v>
      </c>
      <c r="AG424" s="109" t="str">
        <f>INDEX('4c. Resultaat stap 3'!Q:Q,MATCH($K424,'4c. Resultaat stap 3'!T:T,0))</f>
        <v>Gemiddeld</v>
      </c>
      <c r="AH424" s="109">
        <f t="shared" si="26"/>
        <v>0</v>
      </c>
      <c r="AI424" s="109" t="str">
        <f t="shared" si="27"/>
        <v>Niet kritiek</v>
      </c>
      <c r="AJ424" s="109" t="s">
        <v>198</v>
      </c>
      <c r="AK424" s="109"/>
      <c r="AL424" s="109" t="s">
        <v>2250</v>
      </c>
      <c r="AM424" s="109"/>
      <c r="AN424" s="109"/>
    </row>
    <row r="425" spans="1:40" ht="90" x14ac:dyDescent="0.25">
      <c r="A425" s="109" t="s">
        <v>13</v>
      </c>
      <c r="B425" s="109" t="s">
        <v>57</v>
      </c>
      <c r="C425" s="109" t="s">
        <v>66</v>
      </c>
      <c r="D425" s="109">
        <v>305</v>
      </c>
      <c r="E425" s="109" t="s">
        <v>726</v>
      </c>
      <c r="F425" s="10" t="s">
        <v>2262</v>
      </c>
      <c r="G425" s="79" t="s">
        <v>137</v>
      </c>
      <c r="H425" s="110" t="str">
        <f>INDEX('4a. Resultaat stap 1'!E:E,MATCH($J425,'4a. Resultaat stap 1'!I:I,0))</f>
        <v>Ja</v>
      </c>
      <c r="I425" s="110" t="str">
        <f>INDEX(Datavalidatie!$L$2:$L$28,MATCH(Table325[[#This Row],[CATEGORIE_DOMEIN_GROEP]],Datavalidatie!$K$2:$K$28,0))</f>
        <v>Ja</v>
      </c>
      <c r="J425" s="110" t="str">
        <f t="shared" si="24"/>
        <v>Kernproces_Zorg en Welzijn_Maatschappelijke dienstverlening</v>
      </c>
      <c r="K425" s="110" t="str">
        <f t="shared" si="25"/>
        <v>Kernproces_Zorg en Welzijn_Maatschappelijke dienstverlening_Behandelen van goedkeuring of toetreding vereniging of vennootschap voor sociale dienstverlening</v>
      </c>
      <c r="L425" s="109" t="e">
        <f>INDEX('4b. Resultaat stap 2'!E:E,MATCH($J425,'4b. Resultaat stap 2'!R:R,0))</f>
        <v>#N/A</v>
      </c>
      <c r="M425" s="109" t="e">
        <f>INDEX('4b. Resultaat stap 2'!$F:$F,MATCH(J425,'4b. Resultaat stap 2'!$R:$R,0))</f>
        <v>#N/A</v>
      </c>
      <c r="N425" s="109" t="e">
        <f>INDEX('4b. Resultaat stap 2'!G:G,MATCH($J425,'4b. Resultaat stap 2'!R:R,0))</f>
        <v>#N/A</v>
      </c>
      <c r="O425" s="109" t="e">
        <f>INDEX('4b. Resultaat stap 2'!H:H,MATCH($J425,'4b. Resultaat stap 2'!R:R,0))</f>
        <v>#N/A</v>
      </c>
      <c r="P425" s="109" t="e">
        <f>INDEX('4b. Resultaat stap 2'!I:I,MATCH($J425,'4b. Resultaat stap 2'!R:R,0))</f>
        <v>#N/A</v>
      </c>
      <c r="Q425" s="109" t="e">
        <f>INDEX('4b. Resultaat stap 2'!J:J,MATCH($J425,'4b. Resultaat stap 2'!R:R,0))</f>
        <v>#N/A</v>
      </c>
      <c r="R425" s="109" t="e">
        <f>INDEX('4b. Resultaat stap 2'!K:K,MATCH($J425,'4b. Resultaat stap 2'!R:R,0))</f>
        <v>#N/A</v>
      </c>
      <c r="S425" s="109" t="e">
        <f>INDEX('4b. Resultaat stap 2'!L:L,MATCH($J425,'4b. Resultaat stap 2'!R:R,0))</f>
        <v>#N/A</v>
      </c>
      <c r="T425" s="109" t="e">
        <f>INDEX('4b. Resultaat stap 2'!M:M,MATCH($J425,'4b. Resultaat stap 2'!R:R,0))</f>
        <v>#N/A</v>
      </c>
      <c r="U425" s="109" t="e">
        <f>INDEX('4b. Resultaat stap 2'!N:N,MATCH($J425,'4b. Resultaat stap 2'!R:R,0))</f>
        <v>#N/A</v>
      </c>
      <c r="V425" s="109" t="e">
        <f>INDEX('4b. Resultaat stap 2'!O:O,MATCH($J425,'4b. Resultaat stap 2'!R:R,0))</f>
        <v>#N/A</v>
      </c>
      <c r="W425" s="109" t="str">
        <f>INDEX('4c. Resultaat stap 3'!G:G,MATCH($K425,'4c. Resultaat stap 3'!T:T,0))</f>
        <v>Laag</v>
      </c>
      <c r="X425" s="109" t="str">
        <f>INDEX('4c. Resultaat stap 3'!H:H,MATCH($K425,'4c. Resultaat stap 3'!T:T,0))</f>
        <v>Behandelen van goedkeuring heeft beperkte directe financiële impact (5-10% van de jaaromzet)</v>
      </c>
      <c r="Y425" s="109" t="str">
        <f>INDEX('4c. Resultaat stap 3'!I:I,MATCH($K425,'4c. Resultaat stap 3'!T:T,0))</f>
        <v>Laag</v>
      </c>
      <c r="Z425" s="109" t="str">
        <f>INDEX('4c. Resultaat stap 3'!J:J,MATCH($K425,'4c. Resultaat stap 3'!T:T,0))</f>
        <v>Fouten hebben beperkte impact, leiden tot interne communicatie en communicatie naar betrokkenen.</v>
      </c>
      <c r="AA425" s="109" t="str">
        <f>INDEX('4c. Resultaat stap 3'!K:K,MATCH($K425,'4c. Resultaat stap 3'!T:T,0))</f>
        <v>Gemiddeld</v>
      </c>
      <c r="AB425" s="109" t="str">
        <f>INDEX('4c. Resultaat stap 3'!L:L,MATCH($K425,'4c. Resultaat stap 3'!T:T,0))</f>
        <v>Juridische implicaties bij inbreuken kunnen aanzienlijke gevolgen hebben, zoals aanmaningen bij niet-naleving van goedkeuringsregels.</v>
      </c>
      <c r="AC425" s="109" t="str">
        <f>INDEX('4c. Resultaat stap 3'!M:M,MATCH($K425,'4c. Resultaat stap 3'!T:T,0))</f>
        <v>Gemiddeld</v>
      </c>
      <c r="AD425" s="109" t="str">
        <f>INDEX('4c. Resultaat stap 3'!N:N,MATCH($K425,'4c. Resultaat stap 3'!T:T,0))</f>
        <v>Maximaal één week onbeschikbaar zonder verstoring. Integriteitsproblemen veroorzaken aanzienlijke verstoring bij goedkeuringen voor sociale dienstverlening.</v>
      </c>
      <c r="AE425" s="109" t="str">
        <f>INDEX('4c. Resultaat stap 3'!O:O,MATCH($K425,'4c. Resultaat stap 3'!T:T,0))</f>
        <v>Gemiddeld</v>
      </c>
      <c r="AF425" s="109" t="str">
        <f>INDEX('4c. Resultaat stap 3'!P:P,MATCH($K425,'4c. Resultaat stap 3'!T:T,0))</f>
        <v>Beschikbaarheidsproblemen hebben aanzienlijke impact op de goedkeuring en toetreding voor sociale dienstverlening, resulterend in problemen voor maximaal 50% van processen.</v>
      </c>
      <c r="AG425" s="109" t="str">
        <f>INDEX('4c. Resultaat stap 3'!Q:Q,MATCH($K425,'4c. Resultaat stap 3'!T:T,0))</f>
        <v>Gemiddeld</v>
      </c>
      <c r="AH425" s="109">
        <f t="shared" si="26"/>
        <v>0</v>
      </c>
      <c r="AI425" s="109" t="str">
        <f t="shared" si="27"/>
        <v>Niet kritiek</v>
      </c>
      <c r="AJ425" s="109" t="s">
        <v>198</v>
      </c>
      <c r="AK425" s="109"/>
      <c r="AL425" s="109" t="s">
        <v>2250</v>
      </c>
      <c r="AM425" s="109"/>
      <c r="AN425" s="109"/>
    </row>
    <row r="426" spans="1:40" ht="90" x14ac:dyDescent="0.25">
      <c r="A426" s="109" t="s">
        <v>13</v>
      </c>
      <c r="B426" s="109" t="s">
        <v>57</v>
      </c>
      <c r="C426" s="109" t="s">
        <v>66</v>
      </c>
      <c r="D426" s="109">
        <v>306</v>
      </c>
      <c r="E426" s="109" t="s">
        <v>872</v>
      </c>
      <c r="F426" s="10" t="s">
        <v>2262</v>
      </c>
      <c r="G426" s="79" t="s">
        <v>137</v>
      </c>
      <c r="H426" s="110" t="str">
        <f>INDEX('4a. Resultaat stap 1'!E:E,MATCH($J426,'4a. Resultaat stap 1'!I:I,0))</f>
        <v>Ja</v>
      </c>
      <c r="I426" s="110" t="str">
        <f>INDEX(Datavalidatie!$L$2:$L$28,MATCH(Table325[[#This Row],[CATEGORIE_DOMEIN_GROEP]],Datavalidatie!$K$2:$K$28,0))</f>
        <v>Ja</v>
      </c>
      <c r="J426" s="110" t="str">
        <f t="shared" si="24"/>
        <v>Kernproces_Zorg en Welzijn_Maatschappelijke dienstverlening</v>
      </c>
      <c r="K426" s="110" t="str">
        <f t="shared" si="25"/>
        <v>Kernproces_Zorg en Welzijn_Maatschappelijke dienstverlening_Behandelen van goedkeuring of toetreding  woonzorgvereniging of woonzorgvennootschap</v>
      </c>
      <c r="L426" s="109" t="e">
        <f>INDEX('4b. Resultaat stap 2'!E:E,MATCH($J426,'4b. Resultaat stap 2'!R:R,0))</f>
        <v>#N/A</v>
      </c>
      <c r="M426" s="109" t="e">
        <f>INDEX('4b. Resultaat stap 2'!$F:$F,MATCH(J426,'4b. Resultaat stap 2'!$R:$R,0))</f>
        <v>#N/A</v>
      </c>
      <c r="N426" s="109" t="e">
        <f>INDEX('4b. Resultaat stap 2'!G:G,MATCH($J426,'4b. Resultaat stap 2'!R:R,0))</f>
        <v>#N/A</v>
      </c>
      <c r="O426" s="109" t="e">
        <f>INDEX('4b. Resultaat stap 2'!H:H,MATCH($J426,'4b. Resultaat stap 2'!R:R,0))</f>
        <v>#N/A</v>
      </c>
      <c r="P426" s="109" t="e">
        <f>INDEX('4b. Resultaat stap 2'!I:I,MATCH($J426,'4b. Resultaat stap 2'!R:R,0))</f>
        <v>#N/A</v>
      </c>
      <c r="Q426" s="109" t="e">
        <f>INDEX('4b. Resultaat stap 2'!J:J,MATCH($J426,'4b. Resultaat stap 2'!R:R,0))</f>
        <v>#N/A</v>
      </c>
      <c r="R426" s="109" t="e">
        <f>INDEX('4b. Resultaat stap 2'!K:K,MATCH($J426,'4b. Resultaat stap 2'!R:R,0))</f>
        <v>#N/A</v>
      </c>
      <c r="S426" s="109" t="e">
        <f>INDEX('4b. Resultaat stap 2'!L:L,MATCH($J426,'4b. Resultaat stap 2'!R:R,0))</f>
        <v>#N/A</v>
      </c>
      <c r="T426" s="109" t="e">
        <f>INDEX('4b. Resultaat stap 2'!M:M,MATCH($J426,'4b. Resultaat stap 2'!R:R,0))</f>
        <v>#N/A</v>
      </c>
      <c r="U426" s="109" t="e">
        <f>INDEX('4b. Resultaat stap 2'!N:N,MATCH($J426,'4b. Resultaat stap 2'!R:R,0))</f>
        <v>#N/A</v>
      </c>
      <c r="V426" s="109" t="e">
        <f>INDEX('4b. Resultaat stap 2'!O:O,MATCH($J426,'4b. Resultaat stap 2'!R:R,0))</f>
        <v>#N/A</v>
      </c>
      <c r="W426" s="109" t="str">
        <f>INDEX('4c. Resultaat stap 3'!G:G,MATCH($K426,'4c. Resultaat stap 3'!T:T,0))</f>
        <v>Laag</v>
      </c>
      <c r="X426" s="109" t="str">
        <f>INDEX('4c. Resultaat stap 3'!H:H,MATCH($K426,'4c. Resultaat stap 3'!T:T,0))</f>
        <v>Behandelen van goedkeuring heeft beperkte directe financiële impact (5-10% van de jaaromzet)</v>
      </c>
      <c r="Y426" s="109" t="str">
        <f>INDEX('4c. Resultaat stap 3'!I:I,MATCH($K426,'4c. Resultaat stap 3'!T:T,0))</f>
        <v>Groot</v>
      </c>
      <c r="Z426" s="109" t="str">
        <f>INDEX('4c. Resultaat stap 3'!J:J,MATCH($K426,'4c. Resultaat stap 3'!T:T,0))</f>
        <v>Gebrekkige uitvoering heeft ernstige impact, enkele dagen van negatieve berichtgeving.</v>
      </c>
      <c r="AA426" s="109" t="str">
        <f>INDEX('4c. Resultaat stap 3'!K:K,MATCH($K426,'4c. Resultaat stap 3'!T:T,0))</f>
        <v>Gemiddeld</v>
      </c>
      <c r="AB426" s="109" t="str">
        <f>INDEX('4c. Resultaat stap 3'!L:L,MATCH($K426,'4c. Resultaat stap 3'!T:T,0))</f>
        <v>Juridische implicaties bij inbreuken kunnen aanzienlijke gevolgen hebben, zoals aanmaningen bij niet-naleving van goedkeuringsregels.</v>
      </c>
      <c r="AC426" s="109" t="str">
        <f>INDEX('4c. Resultaat stap 3'!M:M,MATCH($K426,'4c. Resultaat stap 3'!T:T,0))</f>
        <v>Gemiddeld</v>
      </c>
      <c r="AD426" s="109" t="str">
        <f>INDEX('4c. Resultaat stap 3'!N:N,MATCH($K426,'4c. Resultaat stap 3'!T:T,0))</f>
        <v>Maximaal één week onbeschikbaar zonder verstoring. Gebrek aan integriteit veroorzaakt aanzienlijke verstoring bij goedkeuringen voor woonzorg.</v>
      </c>
      <c r="AE426" s="109" t="str">
        <f>INDEX('4c. Resultaat stap 3'!O:O,MATCH($K426,'4c. Resultaat stap 3'!T:T,0))</f>
        <v>Gemiddeld</v>
      </c>
      <c r="AF426" s="109" t="str">
        <f>INDEX('4c. Resultaat stap 3'!P:P,MATCH($K426,'4c. Resultaat stap 3'!T:T,0))</f>
        <v>Beschikbaarheidsproblemen hebben aanzienlijke impact op de goedkeuring en toetreding voor woonzorgverenigingen, resulterend in problemen voor maximaal 50% van processen.</v>
      </c>
      <c r="AG426" s="109" t="str">
        <f>INDEX('4c. Resultaat stap 3'!Q:Q,MATCH($K426,'4c. Resultaat stap 3'!T:T,0))</f>
        <v>Groot</v>
      </c>
      <c r="AH426" s="109">
        <f t="shared" si="26"/>
        <v>0</v>
      </c>
      <c r="AI426" s="109" t="str">
        <f t="shared" si="27"/>
        <v>Niet kritiek</v>
      </c>
      <c r="AJ426" s="109" t="s">
        <v>200</v>
      </c>
      <c r="AK426" s="109" t="s">
        <v>2527</v>
      </c>
      <c r="AL426" s="109" t="s">
        <v>2249</v>
      </c>
      <c r="AM426" s="109"/>
      <c r="AN426" s="109" t="s">
        <v>2496</v>
      </c>
    </row>
    <row r="427" spans="1:40" ht="60" x14ac:dyDescent="0.25">
      <c r="A427" s="109" t="s">
        <v>13</v>
      </c>
      <c r="B427" s="109" t="s">
        <v>57</v>
      </c>
      <c r="C427" s="109" t="s">
        <v>66</v>
      </c>
      <c r="D427" s="109">
        <v>319</v>
      </c>
      <c r="E427" s="109" t="s">
        <v>727</v>
      </c>
      <c r="F427" s="10" t="s">
        <v>2262</v>
      </c>
      <c r="G427" s="79" t="s">
        <v>137</v>
      </c>
      <c r="H427" s="110" t="str">
        <f>INDEX('4a. Resultaat stap 1'!E:E,MATCH($J427,'4a. Resultaat stap 1'!I:I,0))</f>
        <v>Ja</v>
      </c>
      <c r="I427" s="110" t="str">
        <f>INDEX(Datavalidatie!$L$2:$L$28,MATCH(Table325[[#This Row],[CATEGORIE_DOMEIN_GROEP]],Datavalidatie!$K$2:$K$28,0))</f>
        <v>Ja</v>
      </c>
      <c r="J427" s="110" t="str">
        <f t="shared" si="24"/>
        <v>Kernproces_Zorg en Welzijn_Maatschappelijke dienstverlening</v>
      </c>
      <c r="K427" s="110" t="str">
        <f t="shared" si="25"/>
        <v>Kernproces_Zorg en Welzijn_Maatschappelijke dienstverlening_Opvolgen van fysieke en psychosociale revalidatie</v>
      </c>
      <c r="L427" s="109" t="e">
        <f>INDEX('4b. Resultaat stap 2'!E:E,MATCH($J427,'4b. Resultaat stap 2'!R:R,0))</f>
        <v>#N/A</v>
      </c>
      <c r="M427" s="109" t="e">
        <f>INDEX('4b. Resultaat stap 2'!$F:$F,MATCH(J427,'4b. Resultaat stap 2'!$R:$R,0))</f>
        <v>#N/A</v>
      </c>
      <c r="N427" s="109" t="e">
        <f>INDEX('4b. Resultaat stap 2'!G:G,MATCH($J427,'4b. Resultaat stap 2'!R:R,0))</f>
        <v>#N/A</v>
      </c>
      <c r="O427" s="109" t="e">
        <f>INDEX('4b. Resultaat stap 2'!H:H,MATCH($J427,'4b. Resultaat stap 2'!R:R,0))</f>
        <v>#N/A</v>
      </c>
      <c r="P427" s="109" t="e">
        <f>INDEX('4b. Resultaat stap 2'!I:I,MATCH($J427,'4b. Resultaat stap 2'!R:R,0))</f>
        <v>#N/A</v>
      </c>
      <c r="Q427" s="109" t="e">
        <f>INDEX('4b. Resultaat stap 2'!J:J,MATCH($J427,'4b. Resultaat stap 2'!R:R,0))</f>
        <v>#N/A</v>
      </c>
      <c r="R427" s="109" t="e">
        <f>INDEX('4b. Resultaat stap 2'!K:K,MATCH($J427,'4b. Resultaat stap 2'!R:R,0))</f>
        <v>#N/A</v>
      </c>
      <c r="S427" s="109" t="e">
        <f>INDEX('4b. Resultaat stap 2'!L:L,MATCH($J427,'4b. Resultaat stap 2'!R:R,0))</f>
        <v>#N/A</v>
      </c>
      <c r="T427" s="109" t="e">
        <f>INDEX('4b. Resultaat stap 2'!M:M,MATCH($J427,'4b. Resultaat stap 2'!R:R,0))</f>
        <v>#N/A</v>
      </c>
      <c r="U427" s="109" t="e">
        <f>INDEX('4b. Resultaat stap 2'!N:N,MATCH($J427,'4b. Resultaat stap 2'!R:R,0))</f>
        <v>#N/A</v>
      </c>
      <c r="V427" s="109" t="e">
        <f>INDEX('4b. Resultaat stap 2'!O:O,MATCH($J427,'4b. Resultaat stap 2'!R:R,0))</f>
        <v>#N/A</v>
      </c>
      <c r="W427" s="109" t="str">
        <f>INDEX('4c. Resultaat stap 3'!G:G,MATCH($K427,'4c. Resultaat stap 3'!T:T,0))</f>
        <v>Gemiddeld</v>
      </c>
      <c r="X427" s="109" t="str">
        <f>INDEX('4c. Resultaat stap 3'!H:H,MATCH($K427,'4c. Resultaat stap 3'!T:T,0))</f>
        <v>Revalidatie is essentieel voor gezondheid en welzijn, met aanzienlijke financiële gevolgen bij verstoring (10-15% van de jaaromzet)</v>
      </c>
      <c r="Y427" s="109" t="str">
        <f>INDEX('4c. Resultaat stap 3'!I:I,MATCH($K427,'4c. Resultaat stap 3'!T:T,0))</f>
        <v>Groot</v>
      </c>
      <c r="Z427" s="109" t="str">
        <f>INDEX('4c. Resultaat stap 3'!J:J,MATCH($K427,'4c. Resultaat stap 3'!T:T,0))</f>
        <v>Slechte uitvoering kan leiden tot ernstige negatieve berichtgeving in de pers gedurende enkele dagen.</v>
      </c>
      <c r="AA427" s="109" t="str">
        <f>INDEX('4c. Resultaat stap 3'!K:K,MATCH($K427,'4c. Resultaat stap 3'!T:T,0))</f>
        <v>Groot</v>
      </c>
      <c r="AB427" s="109" t="str">
        <f>INDEX('4c. Resultaat stap 3'!L:L,MATCH($K427,'4c. Resultaat stap 3'!T:T,0))</f>
        <v>Onbeschikbaarheid of incorrecte informatie kan leiden tot ernstige juridische gevolgen door niet-naleving van zorgregulaties.</v>
      </c>
      <c r="AC427" s="109" t="str">
        <f>INDEX('4c. Resultaat stap 3'!M:M,MATCH($K427,'4c. Resultaat stap 3'!T:T,0))</f>
        <v>Gemiddeld</v>
      </c>
      <c r="AD427" s="109" t="str">
        <f>INDEX('4c. Resultaat stap 3'!N:N,MATCH($K427,'4c. Resultaat stap 3'!T:T,0))</f>
        <v xml:space="preserve">Maximaal één week onbeschikbaar zonder verstoring. </v>
      </c>
      <c r="AE427" s="109" t="str">
        <f>INDEX('4c. Resultaat stap 3'!O:O,MATCH($K427,'4c. Resultaat stap 3'!T:T,0))</f>
        <v>Groot</v>
      </c>
      <c r="AF427" s="109" t="str">
        <f>INDEX('4c. Resultaat stap 3'!P:P,MATCH($K427,'4c. Resultaat stap 3'!T:T,0))</f>
        <v>Beschikbaarheidsproblemen hebben ernstige impact op de revalidatie, met blijvende gevolgen voor maximaal 75% van gebruikers.</v>
      </c>
      <c r="AG427" s="109" t="str">
        <f>INDEX('4c. Resultaat stap 3'!Q:Q,MATCH($K427,'4c. Resultaat stap 3'!T:T,0))</f>
        <v>Groot</v>
      </c>
      <c r="AH427" s="109">
        <f t="shared" si="26"/>
        <v>0</v>
      </c>
      <c r="AI427" s="109" t="str">
        <f t="shared" si="27"/>
        <v>Niet kritiek</v>
      </c>
      <c r="AJ427" s="109" t="s">
        <v>198</v>
      </c>
      <c r="AK427" s="109"/>
      <c r="AL427" s="109" t="s">
        <v>2250</v>
      </c>
      <c r="AM427" s="109"/>
      <c r="AN427" s="109"/>
    </row>
    <row r="428" spans="1:40" ht="75" x14ac:dyDescent="0.25">
      <c r="A428" s="109" t="s">
        <v>13</v>
      </c>
      <c r="B428" s="109" t="s">
        <v>57</v>
      </c>
      <c r="C428" s="109" t="s">
        <v>66</v>
      </c>
      <c r="D428" s="109">
        <v>335</v>
      </c>
      <c r="E428" s="109" t="s">
        <v>728</v>
      </c>
      <c r="F428" s="10" t="s">
        <v>2262</v>
      </c>
      <c r="G428" s="79" t="s">
        <v>140</v>
      </c>
      <c r="H428" s="110" t="str">
        <f>INDEX('4a. Resultaat stap 1'!E:E,MATCH($J428,'4a. Resultaat stap 1'!I:I,0))</f>
        <v>Ja</v>
      </c>
      <c r="I428" s="110" t="str">
        <f>INDEX(Datavalidatie!$L$2:$L$28,MATCH(Table325[[#This Row],[CATEGORIE_DOMEIN_GROEP]],Datavalidatie!$K$2:$K$28,0))</f>
        <v>Ja</v>
      </c>
      <c r="J428" s="110" t="str">
        <f t="shared" si="24"/>
        <v>Kernproces_Zorg en Welzijn_Maatschappelijke dienstverlening</v>
      </c>
      <c r="K428" s="110" t="str">
        <f t="shared" si="25"/>
        <v>Kernproces_Zorg en Welzijn_Maatschappelijke dienstverlening_Opvolgen van lokaal opvanginitiatief</v>
      </c>
      <c r="L428" s="109" t="e">
        <f>INDEX('4b. Resultaat stap 2'!E:E,MATCH($J428,'4b. Resultaat stap 2'!R:R,0))</f>
        <v>#N/A</v>
      </c>
      <c r="M428" s="109" t="e">
        <f>INDEX('4b. Resultaat stap 2'!$F:$F,MATCH(J428,'4b. Resultaat stap 2'!$R:$R,0))</f>
        <v>#N/A</v>
      </c>
      <c r="N428" s="109" t="e">
        <f>INDEX('4b. Resultaat stap 2'!G:G,MATCH($J428,'4b. Resultaat stap 2'!R:R,0))</f>
        <v>#N/A</v>
      </c>
      <c r="O428" s="109" t="e">
        <f>INDEX('4b. Resultaat stap 2'!H:H,MATCH($J428,'4b. Resultaat stap 2'!R:R,0))</f>
        <v>#N/A</v>
      </c>
      <c r="P428" s="109" t="e">
        <f>INDEX('4b. Resultaat stap 2'!I:I,MATCH($J428,'4b. Resultaat stap 2'!R:R,0))</f>
        <v>#N/A</v>
      </c>
      <c r="Q428" s="109" t="e">
        <f>INDEX('4b. Resultaat stap 2'!J:J,MATCH($J428,'4b. Resultaat stap 2'!R:R,0))</f>
        <v>#N/A</v>
      </c>
      <c r="R428" s="109" t="e">
        <f>INDEX('4b. Resultaat stap 2'!K:K,MATCH($J428,'4b. Resultaat stap 2'!R:R,0))</f>
        <v>#N/A</v>
      </c>
      <c r="S428" s="109" t="e">
        <f>INDEX('4b. Resultaat stap 2'!L:L,MATCH($J428,'4b. Resultaat stap 2'!R:R,0))</f>
        <v>#N/A</v>
      </c>
      <c r="T428" s="109" t="e">
        <f>INDEX('4b. Resultaat stap 2'!M:M,MATCH($J428,'4b. Resultaat stap 2'!R:R,0))</f>
        <v>#N/A</v>
      </c>
      <c r="U428" s="109" t="e">
        <f>INDEX('4b. Resultaat stap 2'!N:N,MATCH($J428,'4b. Resultaat stap 2'!R:R,0))</f>
        <v>#N/A</v>
      </c>
      <c r="V428" s="109" t="e">
        <f>INDEX('4b. Resultaat stap 2'!O:O,MATCH($J428,'4b. Resultaat stap 2'!R:R,0))</f>
        <v>#N/A</v>
      </c>
      <c r="W428" s="109" t="str">
        <f>INDEX('4c. Resultaat stap 3'!G:G,MATCH($K428,'4c. Resultaat stap 3'!T:T,0))</f>
        <v>Groot</v>
      </c>
      <c r="X428" s="109" t="str">
        <f>INDEX('4c. Resultaat stap 3'!H:H,MATCH($K428,'4c. Resultaat stap 3'!T:T,0))</f>
        <v>Opvanginitiatief is cruciaal voor kwetsbare groepen, met ernstige financiële gevolgen bij verstoring (15-20% van de jaaromzet)</v>
      </c>
      <c r="Y428" s="109" t="str">
        <f>INDEX('4c. Resultaat stap 3'!I:I,MATCH($K428,'4c. Resultaat stap 3'!T:T,0))</f>
        <v>Gemiddeld</v>
      </c>
      <c r="Z428" s="109" t="str">
        <f>INDEX('4c. Resultaat stap 3'!J:J,MATCH($K428,'4c. Resultaat stap 3'!T:T,0))</f>
        <v>Fouten kunnen aanzienlijke impact hebben, resulterend in eenmalige negatieve persberichten.</v>
      </c>
      <c r="AA428" s="109" t="str">
        <f>INDEX('4c. Resultaat stap 3'!K:K,MATCH($K428,'4c. Resultaat stap 3'!T:T,0))</f>
        <v>Groot</v>
      </c>
      <c r="AB428" s="109" t="str">
        <f>INDEX('4c. Resultaat stap 3'!L:L,MATCH($K428,'4c. Resultaat stap 3'!T:T,0))</f>
        <v>Onbeschikbaarheid of incorrecte informatie kan leiden tot ernstige juridische gevolgen door niet-naleving van zorgregulaties.</v>
      </c>
      <c r="AC428" s="109" t="str">
        <f>INDEX('4c. Resultaat stap 3'!M:M,MATCH($K428,'4c. Resultaat stap 3'!T:T,0))</f>
        <v>Gemiddeld</v>
      </c>
      <c r="AD428" s="109" t="str">
        <f>INDEX('4c. Resultaat stap 3'!N:N,MATCH($K428,'4c. Resultaat stap 3'!T:T,0))</f>
        <v xml:space="preserve">Maximaal één week onbeschikbaar zonder verstoring. </v>
      </c>
      <c r="AE428" s="109" t="str">
        <f>INDEX('4c. Resultaat stap 3'!O:O,MATCH($K428,'4c. Resultaat stap 3'!T:T,0))</f>
        <v>Gemiddeld</v>
      </c>
      <c r="AF428" s="109" t="str">
        <f>INDEX('4c. Resultaat stap 3'!P:P,MATCH($K428,'4c. Resultaat stap 3'!T:T,0))</f>
        <v>Beschikbaarheidsproblemen hebben aanzienlijke impact op de lokale opvang en zijn voorzieningen, resulterend in problemen voor maximaal 50% van gebruikers.</v>
      </c>
      <c r="AG428" s="109" t="str">
        <f>INDEX('4c. Resultaat stap 3'!Q:Q,MATCH($K428,'4c. Resultaat stap 3'!T:T,0))</f>
        <v>Groot</v>
      </c>
      <c r="AH428" s="109">
        <f t="shared" si="26"/>
        <v>0</v>
      </c>
      <c r="AI428" s="109" t="str">
        <f t="shared" si="27"/>
        <v>Niet kritiek</v>
      </c>
      <c r="AJ428" s="109" t="s">
        <v>198</v>
      </c>
      <c r="AK428" s="109"/>
      <c r="AL428" s="109" t="s">
        <v>2250</v>
      </c>
      <c r="AM428" s="109"/>
      <c r="AN428" s="109"/>
    </row>
    <row r="429" spans="1:40" ht="75" x14ac:dyDescent="0.25">
      <c r="A429" s="109" t="s">
        <v>13</v>
      </c>
      <c r="B429" s="109" t="s">
        <v>57</v>
      </c>
      <c r="C429" s="109" t="s">
        <v>66</v>
      </c>
      <c r="D429" s="109">
        <v>682</v>
      </c>
      <c r="E429" s="109" t="s">
        <v>729</v>
      </c>
      <c r="F429" s="10" t="s">
        <v>2262</v>
      </c>
      <c r="G429" s="79" t="s">
        <v>140</v>
      </c>
      <c r="H429" s="110" t="str">
        <f>INDEX('4a. Resultaat stap 1'!E:E,MATCH($J429,'4a. Resultaat stap 1'!I:I,0))</f>
        <v>Ja</v>
      </c>
      <c r="I429" s="110" t="str">
        <f>INDEX(Datavalidatie!$L$2:$L$28,MATCH(Table325[[#This Row],[CATEGORIE_DOMEIN_GROEP]],Datavalidatie!$K$2:$K$28,0))</f>
        <v>Ja</v>
      </c>
      <c r="J429" s="110" t="str">
        <f t="shared" si="24"/>
        <v>Kernproces_Zorg en Welzijn_Maatschappelijke dienstverlening</v>
      </c>
      <c r="K429" s="110" t="str">
        <f t="shared" si="25"/>
        <v>Kernproces_Zorg en Welzijn_Maatschappelijke dienstverlening_Organiseren van administratie/secretariaat (bv. opmaken verslag, telefonische bereikbaarheid, etc.)</v>
      </c>
      <c r="L429" s="109" t="e">
        <f>INDEX('4b. Resultaat stap 2'!E:E,MATCH($J429,'4b. Resultaat stap 2'!R:R,0))</f>
        <v>#N/A</v>
      </c>
      <c r="M429" s="109" t="e">
        <f>INDEX('4b. Resultaat stap 2'!$F:$F,MATCH(J429,'4b. Resultaat stap 2'!$R:$R,0))</f>
        <v>#N/A</v>
      </c>
      <c r="N429" s="109" t="e">
        <f>INDEX('4b. Resultaat stap 2'!G:G,MATCH($J429,'4b. Resultaat stap 2'!R:R,0))</f>
        <v>#N/A</v>
      </c>
      <c r="O429" s="109" t="e">
        <f>INDEX('4b. Resultaat stap 2'!H:H,MATCH($J429,'4b. Resultaat stap 2'!R:R,0))</f>
        <v>#N/A</v>
      </c>
      <c r="P429" s="109" t="e">
        <f>INDEX('4b. Resultaat stap 2'!I:I,MATCH($J429,'4b. Resultaat stap 2'!R:R,0))</f>
        <v>#N/A</v>
      </c>
      <c r="Q429" s="109" t="e">
        <f>INDEX('4b. Resultaat stap 2'!J:J,MATCH($J429,'4b. Resultaat stap 2'!R:R,0))</f>
        <v>#N/A</v>
      </c>
      <c r="R429" s="109" t="e">
        <f>INDEX('4b. Resultaat stap 2'!K:K,MATCH($J429,'4b. Resultaat stap 2'!R:R,0))</f>
        <v>#N/A</v>
      </c>
      <c r="S429" s="109" t="e">
        <f>INDEX('4b. Resultaat stap 2'!L:L,MATCH($J429,'4b. Resultaat stap 2'!R:R,0))</f>
        <v>#N/A</v>
      </c>
      <c r="T429" s="109" t="e">
        <f>INDEX('4b. Resultaat stap 2'!M:M,MATCH($J429,'4b. Resultaat stap 2'!R:R,0))</f>
        <v>#N/A</v>
      </c>
      <c r="U429" s="109" t="e">
        <f>INDEX('4b. Resultaat stap 2'!N:N,MATCH($J429,'4b. Resultaat stap 2'!R:R,0))</f>
        <v>#N/A</v>
      </c>
      <c r="V429" s="109" t="e">
        <f>INDEX('4b. Resultaat stap 2'!O:O,MATCH($J429,'4b. Resultaat stap 2'!R:R,0))</f>
        <v>#N/A</v>
      </c>
      <c r="W429" s="109" t="str">
        <f>INDEX('4c. Resultaat stap 3'!G:G,MATCH($K429,'4c. Resultaat stap 3'!T:T,0))</f>
        <v>Laag</v>
      </c>
      <c r="X429" s="109" t="str">
        <f>INDEX('4c. Resultaat stap 3'!H:H,MATCH($K429,'4c. Resultaat stap 3'!T:T,0))</f>
        <v>Administratie en secretariaat hebben beperkte directe financiële impact (5-10% van de jaaromzet)</v>
      </c>
      <c r="Y429" s="109" t="str">
        <f>INDEX('4c. Resultaat stap 3'!I:I,MATCH($K429,'4c. Resultaat stap 3'!T:T,0))</f>
        <v>Laag</v>
      </c>
      <c r="Z429" s="109" t="str">
        <f>INDEX('4c. Resultaat stap 3'!J:J,MATCH($K429,'4c. Resultaat stap 3'!T:T,0))</f>
        <v>Fouten hebben beperkte impact, leiden tot interne communicatie en communicatie naar betrokkenen.</v>
      </c>
      <c r="AA429" s="109" t="str">
        <f>INDEX('4c. Resultaat stap 3'!K:K,MATCH($K429,'4c. Resultaat stap 3'!T:T,0))</f>
        <v>Gemiddeld</v>
      </c>
      <c r="AB429" s="109" t="str">
        <f>INDEX('4c. Resultaat stap 3'!L:L,MATCH($K429,'4c. Resultaat stap 3'!T:T,0))</f>
        <v>Juridische implicaties bij inbreuken kunnen aanzienlijke gevolgen hebben, zoals aanmaningen bij niet-naleving van administratieve reglementen.</v>
      </c>
      <c r="AC429" s="109" t="str">
        <f>INDEX('4c. Resultaat stap 3'!M:M,MATCH($K429,'4c. Resultaat stap 3'!T:T,0))</f>
        <v>Gemiddeld</v>
      </c>
      <c r="AD429" s="109" t="str">
        <f>INDEX('4c. Resultaat stap 3'!N:N,MATCH($K429,'4c. Resultaat stap 3'!T:T,0))</f>
        <v>Maximaal één week onbeschikbaar zonder verstoring. Gebrek aan integriteit veroorzaakt aanzienlijke verstoring bij administratie en secretariaatbeheer.</v>
      </c>
      <c r="AE429" s="109" t="str">
        <f>INDEX('4c. Resultaat stap 3'!O:O,MATCH($K429,'4c. Resultaat stap 3'!T:T,0))</f>
        <v>Laag</v>
      </c>
      <c r="AF429" s="109" t="str">
        <f>INDEX('4c. Resultaat stap 3'!P:P,MATCH($K429,'4c. Resultaat stap 3'!T:T,0))</f>
        <v>Beschikbaarheidsproblemen hebben een beperkte impact op administratieve en secretaariële functies, resulterend in ongemakken voor maximaal 20% van processen.</v>
      </c>
      <c r="AG429" s="109" t="str">
        <f>INDEX('4c. Resultaat stap 3'!Q:Q,MATCH($K429,'4c. Resultaat stap 3'!T:T,0))</f>
        <v>Gemiddeld</v>
      </c>
      <c r="AH429" s="109">
        <f t="shared" si="26"/>
        <v>0</v>
      </c>
      <c r="AI429" s="109" t="str">
        <f t="shared" si="27"/>
        <v>Niet kritiek</v>
      </c>
      <c r="AJ429" s="109" t="s">
        <v>198</v>
      </c>
      <c r="AK429" s="109" t="s">
        <v>2587</v>
      </c>
      <c r="AL429" s="109" t="s">
        <v>2252</v>
      </c>
      <c r="AM429" s="109"/>
      <c r="AN429" s="109" t="s">
        <v>2497</v>
      </c>
    </row>
    <row r="430" spans="1:40" ht="75" x14ac:dyDescent="0.25">
      <c r="A430" s="109" t="s">
        <v>13</v>
      </c>
      <c r="B430" s="109" t="s">
        <v>57</v>
      </c>
      <c r="C430" s="109" t="s">
        <v>66</v>
      </c>
      <c r="D430" s="109">
        <v>345</v>
      </c>
      <c r="E430" s="109" t="s">
        <v>730</v>
      </c>
      <c r="F430" s="10" t="s">
        <v>2262</v>
      </c>
      <c r="G430" s="79" t="s">
        <v>140</v>
      </c>
      <c r="H430" s="110" t="str">
        <f>INDEX('4a. Resultaat stap 1'!E:E,MATCH($J430,'4a. Resultaat stap 1'!I:I,0))</f>
        <v>Ja</v>
      </c>
      <c r="I430" s="110" t="str">
        <f>INDEX(Datavalidatie!$L$2:$L$28,MATCH(Table325[[#This Row],[CATEGORIE_DOMEIN_GROEP]],Datavalidatie!$K$2:$K$28,0))</f>
        <v>Ja</v>
      </c>
      <c r="J430" s="110" t="str">
        <f t="shared" si="24"/>
        <v>Kernproces_Zorg en Welzijn_Maatschappelijke dienstverlening</v>
      </c>
      <c r="K430" s="110" t="str">
        <f t="shared" si="25"/>
        <v>Kernproces_Zorg en Welzijn_Maatschappelijke dienstverlening_Beschikbaar stellen, schorsen en toewijzingen ontvangen voor LOI-woningen</v>
      </c>
      <c r="L430" s="109" t="e">
        <f>INDEX('4b. Resultaat stap 2'!E:E,MATCH($J430,'4b. Resultaat stap 2'!R:R,0))</f>
        <v>#N/A</v>
      </c>
      <c r="M430" s="109" t="e">
        <f>INDEX('4b. Resultaat stap 2'!$F:$F,MATCH(J430,'4b. Resultaat stap 2'!$R:$R,0))</f>
        <v>#N/A</v>
      </c>
      <c r="N430" s="109" t="e">
        <f>INDEX('4b. Resultaat stap 2'!G:G,MATCH($J430,'4b. Resultaat stap 2'!R:R,0))</f>
        <v>#N/A</v>
      </c>
      <c r="O430" s="109" t="e">
        <f>INDEX('4b. Resultaat stap 2'!H:H,MATCH($J430,'4b. Resultaat stap 2'!R:R,0))</f>
        <v>#N/A</v>
      </c>
      <c r="P430" s="109" t="e">
        <f>INDEX('4b. Resultaat stap 2'!I:I,MATCH($J430,'4b. Resultaat stap 2'!R:R,0))</f>
        <v>#N/A</v>
      </c>
      <c r="Q430" s="109" t="e">
        <f>INDEX('4b. Resultaat stap 2'!J:J,MATCH($J430,'4b. Resultaat stap 2'!R:R,0))</f>
        <v>#N/A</v>
      </c>
      <c r="R430" s="109" t="e">
        <f>INDEX('4b. Resultaat stap 2'!K:K,MATCH($J430,'4b. Resultaat stap 2'!R:R,0))</f>
        <v>#N/A</v>
      </c>
      <c r="S430" s="109" t="e">
        <f>INDEX('4b. Resultaat stap 2'!L:L,MATCH($J430,'4b. Resultaat stap 2'!R:R,0))</f>
        <v>#N/A</v>
      </c>
      <c r="T430" s="109" t="e">
        <f>INDEX('4b. Resultaat stap 2'!M:M,MATCH($J430,'4b. Resultaat stap 2'!R:R,0))</f>
        <v>#N/A</v>
      </c>
      <c r="U430" s="109" t="e">
        <f>INDEX('4b. Resultaat stap 2'!N:N,MATCH($J430,'4b. Resultaat stap 2'!R:R,0))</f>
        <v>#N/A</v>
      </c>
      <c r="V430" s="109" t="e">
        <f>INDEX('4b. Resultaat stap 2'!O:O,MATCH($J430,'4b. Resultaat stap 2'!R:R,0))</f>
        <v>#N/A</v>
      </c>
      <c r="W430" s="109" t="str">
        <f>INDEX('4c. Resultaat stap 3'!G:G,MATCH($K430,'4c. Resultaat stap 3'!T:T,0))</f>
        <v>Gemiddeld</v>
      </c>
      <c r="X430" s="109" t="str">
        <f>INDEX('4c. Resultaat stap 3'!H:H,MATCH($K430,'4c. Resultaat stap 3'!T:T,0))</f>
        <v>LOI-woningen zijn belangrijk voor huisvesting, met aanzienlijke financiële gevolgen bij verstoring (10-15% van de jaaromzet)</v>
      </c>
      <c r="Y430" s="109" t="str">
        <f>INDEX('4c. Resultaat stap 3'!I:I,MATCH($K430,'4c. Resultaat stap 3'!T:T,0))</f>
        <v>Gemiddeld</v>
      </c>
      <c r="Z430" s="109" t="str">
        <f>INDEX('4c. Resultaat stap 3'!J:J,MATCH($K430,'4c. Resultaat stap 3'!T:T,0))</f>
        <v>Fouten kunnen aanzienlijke impact hebben, resulterend in eenmalige negatieve persberichten.</v>
      </c>
      <c r="AA430" s="109" t="str">
        <f>INDEX('4c. Resultaat stap 3'!K:K,MATCH($K430,'4c. Resultaat stap 3'!T:T,0))</f>
        <v>Groot</v>
      </c>
      <c r="AB430" s="109" t="str">
        <f>INDEX('4c. Resultaat stap 3'!L:L,MATCH($K430,'4c. Resultaat stap 3'!T:T,0))</f>
        <v>Bij fouten of onbeschikbaarheid kunnen ernstige juridische gevolgen ontstaan doordat wetten inzake woonruimte niet worden nageleefd.</v>
      </c>
      <c r="AC430" s="109" t="str">
        <f>INDEX('4c. Resultaat stap 3'!M:M,MATCH($K430,'4c. Resultaat stap 3'!T:T,0))</f>
        <v>Gemiddeld</v>
      </c>
      <c r="AD430" s="109" t="str">
        <f>INDEX('4c. Resultaat stap 3'!N:N,MATCH($K430,'4c. Resultaat stap 3'!T:T,0))</f>
        <v xml:space="preserve">Maximaal één week onbeschikbaar zonder verstoring. </v>
      </c>
      <c r="AE430" s="109" t="str">
        <f>INDEX('4c. Resultaat stap 3'!O:O,MATCH($K430,'4c. Resultaat stap 3'!T:T,0))</f>
        <v>Gemiddeld</v>
      </c>
      <c r="AF430" s="109" t="str">
        <f>INDEX('4c. Resultaat stap 3'!P:P,MATCH($K430,'4c. Resultaat stap 3'!T:T,0))</f>
        <v>Beschikbaarheidsproblemen hebben aanzienlijke impact op de beschikbaarheid van LOI-woningen, resulterend in problemen voor maximaal 50% van gebruikers.</v>
      </c>
      <c r="AG430" s="109" t="str">
        <f>INDEX('4c. Resultaat stap 3'!Q:Q,MATCH($K430,'4c. Resultaat stap 3'!T:T,0))</f>
        <v>Groot</v>
      </c>
      <c r="AH430" s="109">
        <f t="shared" si="26"/>
        <v>0</v>
      </c>
      <c r="AI430" s="109" t="str">
        <f t="shared" si="27"/>
        <v>Niet kritiek</v>
      </c>
      <c r="AJ430" s="109" t="s">
        <v>198</v>
      </c>
      <c r="AK430" s="109"/>
      <c r="AL430" s="109" t="s">
        <v>2250</v>
      </c>
      <c r="AM430" s="109"/>
      <c r="AN430" s="109"/>
    </row>
    <row r="431" spans="1:40" ht="75" x14ac:dyDescent="0.25">
      <c r="A431" s="109" t="s">
        <v>13</v>
      </c>
      <c r="B431" s="109" t="s">
        <v>57</v>
      </c>
      <c r="C431" s="109" t="s">
        <v>66</v>
      </c>
      <c r="D431" s="109">
        <v>346</v>
      </c>
      <c r="E431" s="109" t="s">
        <v>731</v>
      </c>
      <c r="F431" s="10" t="s">
        <v>2262</v>
      </c>
      <c r="G431" s="79" t="s">
        <v>140</v>
      </c>
      <c r="H431" s="110" t="str">
        <f>INDEX('4a. Resultaat stap 1'!E:E,MATCH($J431,'4a. Resultaat stap 1'!I:I,0))</f>
        <v>Ja</v>
      </c>
      <c r="I431" s="110" t="str">
        <f>INDEX(Datavalidatie!$L$2:$L$28,MATCH(Table325[[#This Row],[CATEGORIE_DOMEIN_GROEP]],Datavalidatie!$K$2:$K$28,0))</f>
        <v>Ja</v>
      </c>
      <c r="J431" s="110" t="str">
        <f t="shared" si="24"/>
        <v>Kernproces_Zorg en Welzijn_Maatschappelijke dienstverlening</v>
      </c>
      <c r="K431" s="110" t="str">
        <f t="shared" si="25"/>
        <v>Kernproces_Zorg en Welzijn_Maatschappelijke dienstverlening_Opmaken van attesten (geen) leefloon</v>
      </c>
      <c r="L431" s="109" t="e">
        <f>INDEX('4b. Resultaat stap 2'!E:E,MATCH($J431,'4b. Resultaat stap 2'!R:R,0))</f>
        <v>#N/A</v>
      </c>
      <c r="M431" s="109" t="e">
        <f>INDEX('4b. Resultaat stap 2'!$F:$F,MATCH(J431,'4b. Resultaat stap 2'!$R:$R,0))</f>
        <v>#N/A</v>
      </c>
      <c r="N431" s="109" t="e">
        <f>INDEX('4b. Resultaat stap 2'!G:G,MATCH($J431,'4b. Resultaat stap 2'!R:R,0))</f>
        <v>#N/A</v>
      </c>
      <c r="O431" s="109" t="e">
        <f>INDEX('4b. Resultaat stap 2'!H:H,MATCH($J431,'4b. Resultaat stap 2'!R:R,0))</f>
        <v>#N/A</v>
      </c>
      <c r="P431" s="109" t="e">
        <f>INDEX('4b. Resultaat stap 2'!I:I,MATCH($J431,'4b. Resultaat stap 2'!R:R,0))</f>
        <v>#N/A</v>
      </c>
      <c r="Q431" s="109" t="e">
        <f>INDEX('4b. Resultaat stap 2'!J:J,MATCH($J431,'4b. Resultaat stap 2'!R:R,0))</f>
        <v>#N/A</v>
      </c>
      <c r="R431" s="109" t="e">
        <f>INDEX('4b. Resultaat stap 2'!K:K,MATCH($J431,'4b. Resultaat stap 2'!R:R,0))</f>
        <v>#N/A</v>
      </c>
      <c r="S431" s="109" t="e">
        <f>INDEX('4b. Resultaat stap 2'!L:L,MATCH($J431,'4b. Resultaat stap 2'!R:R,0))</f>
        <v>#N/A</v>
      </c>
      <c r="T431" s="109" t="e">
        <f>INDEX('4b. Resultaat stap 2'!M:M,MATCH($J431,'4b. Resultaat stap 2'!R:R,0))</f>
        <v>#N/A</v>
      </c>
      <c r="U431" s="109" t="e">
        <f>INDEX('4b. Resultaat stap 2'!N:N,MATCH($J431,'4b. Resultaat stap 2'!R:R,0))</f>
        <v>#N/A</v>
      </c>
      <c r="V431" s="109" t="e">
        <f>INDEX('4b. Resultaat stap 2'!O:O,MATCH($J431,'4b. Resultaat stap 2'!R:R,0))</f>
        <v>#N/A</v>
      </c>
      <c r="W431" s="109" t="str">
        <f>INDEX('4c. Resultaat stap 3'!G:G,MATCH($K431,'4c. Resultaat stap 3'!T:T,0))</f>
        <v>Laag</v>
      </c>
      <c r="X431" s="109" t="str">
        <f>INDEX('4c. Resultaat stap 3'!H:H,MATCH($K431,'4c. Resultaat stap 3'!T:T,0))</f>
        <v>Attesten hebben beperkte directe financiële gevolgen (5-10% van de jaaromzet)</v>
      </c>
      <c r="Y431" s="109" t="str">
        <f>INDEX('4c. Resultaat stap 3'!I:I,MATCH($K431,'4c. Resultaat stap 3'!T:T,0))</f>
        <v>Laag</v>
      </c>
      <c r="Z431" s="109" t="str">
        <f>INDEX('4c. Resultaat stap 3'!J:J,MATCH($K431,'4c. Resultaat stap 3'!T:T,0))</f>
        <v>Fouten hebben beperkte impact, leiden tot interne communicatie en communicatie naar betrokkenen.</v>
      </c>
      <c r="AA431" s="109" t="str">
        <f>INDEX('4c. Resultaat stap 3'!K:K,MATCH($K431,'4c. Resultaat stap 3'!T:T,0))</f>
        <v>Gemiddeld</v>
      </c>
      <c r="AB431" s="109" t="str">
        <f>INDEX('4c. Resultaat stap 3'!L:L,MATCH($K431,'4c. Resultaat stap 3'!T:T,0))</f>
        <v>Juridische implicaties bij inbreuken kunnen aanzienlijke gevolgen hebben, zoals aanmaningen bij niet-naleving van regels omtrent leefloon.</v>
      </c>
      <c r="AC431" s="109" t="str">
        <f>INDEX('4c. Resultaat stap 3'!M:M,MATCH($K431,'4c. Resultaat stap 3'!T:T,0))</f>
        <v>Groot</v>
      </c>
      <c r="AD431" s="109" t="str">
        <f>INDEX('4c. Resultaat stap 3'!N:N,MATCH($K431,'4c. Resultaat stap 3'!T:T,0))</f>
        <v>Maximaal 72 uur onbeschikbaar zonder verstoring. Integriteitsproblemen veroorzaken ernstige verstoring.</v>
      </c>
      <c r="AE431" s="109" t="str">
        <f>INDEX('4c. Resultaat stap 3'!O:O,MATCH($K431,'4c. Resultaat stap 3'!T:T,0))</f>
        <v>Laag</v>
      </c>
      <c r="AF431" s="109" t="str">
        <f>INDEX('4c. Resultaat stap 3'!P:P,MATCH($K431,'4c. Resultaat stap 3'!T:T,0))</f>
        <v>Beschikbaarheidsproblemen hebben een beperkte impact op de opmaak van attesten, resulterend in ongemakken voor maximaal 20% van gebruikers.</v>
      </c>
      <c r="AG431" s="109" t="str">
        <f>INDEX('4c. Resultaat stap 3'!Q:Q,MATCH($K431,'4c. Resultaat stap 3'!T:T,0))</f>
        <v>Groot</v>
      </c>
      <c r="AH431" s="109">
        <f t="shared" si="26"/>
        <v>0</v>
      </c>
      <c r="AI431" s="109" t="str">
        <f t="shared" si="27"/>
        <v>Niet kritiek</v>
      </c>
      <c r="AJ431" s="109" t="s">
        <v>198</v>
      </c>
      <c r="AK431" s="109"/>
      <c r="AL431" s="109" t="s">
        <v>2250</v>
      </c>
      <c r="AM431" s="109"/>
      <c r="AN431" s="109"/>
    </row>
    <row r="432" spans="1:40" ht="75" x14ac:dyDescent="0.25">
      <c r="A432" s="109" t="s">
        <v>13</v>
      </c>
      <c r="B432" s="109" t="s">
        <v>57</v>
      </c>
      <c r="C432" s="109" t="s">
        <v>66</v>
      </c>
      <c r="D432" s="109">
        <v>371</v>
      </c>
      <c r="E432" s="109" t="s">
        <v>732</v>
      </c>
      <c r="F432" s="10" t="s">
        <v>2262</v>
      </c>
      <c r="G432" s="79" t="s">
        <v>140</v>
      </c>
      <c r="H432" s="110" t="str">
        <f>INDEX('4a. Resultaat stap 1'!E:E,MATCH($J432,'4a. Resultaat stap 1'!I:I,0))</f>
        <v>Ja</v>
      </c>
      <c r="I432" s="110" t="str">
        <f>INDEX(Datavalidatie!$L$2:$L$28,MATCH(Table325[[#This Row],[CATEGORIE_DOMEIN_GROEP]],Datavalidatie!$K$2:$K$28,0))</f>
        <v>Ja</v>
      </c>
      <c r="J432" s="110" t="str">
        <f t="shared" si="24"/>
        <v>Kernproces_Zorg en Welzijn_Maatschappelijke dienstverlening</v>
      </c>
      <c r="K432" s="110" t="str">
        <f t="shared" si="25"/>
        <v>Kernproces_Zorg en Welzijn_Maatschappelijke dienstverlening_Beheren van meerlingenhulp</v>
      </c>
      <c r="L432" s="109" t="e">
        <f>INDEX('4b. Resultaat stap 2'!E:E,MATCH($J432,'4b. Resultaat stap 2'!R:R,0))</f>
        <v>#N/A</v>
      </c>
      <c r="M432" s="109" t="e">
        <f>INDEX('4b. Resultaat stap 2'!$F:$F,MATCH(J432,'4b. Resultaat stap 2'!$R:$R,0))</f>
        <v>#N/A</v>
      </c>
      <c r="N432" s="109" t="e">
        <f>INDEX('4b. Resultaat stap 2'!G:G,MATCH($J432,'4b. Resultaat stap 2'!R:R,0))</f>
        <v>#N/A</v>
      </c>
      <c r="O432" s="109" t="e">
        <f>INDEX('4b. Resultaat stap 2'!H:H,MATCH($J432,'4b. Resultaat stap 2'!R:R,0))</f>
        <v>#N/A</v>
      </c>
      <c r="P432" s="109" t="e">
        <f>INDEX('4b. Resultaat stap 2'!I:I,MATCH($J432,'4b. Resultaat stap 2'!R:R,0))</f>
        <v>#N/A</v>
      </c>
      <c r="Q432" s="109" t="e">
        <f>INDEX('4b. Resultaat stap 2'!J:J,MATCH($J432,'4b. Resultaat stap 2'!R:R,0))</f>
        <v>#N/A</v>
      </c>
      <c r="R432" s="109" t="e">
        <f>INDEX('4b. Resultaat stap 2'!K:K,MATCH($J432,'4b. Resultaat stap 2'!R:R,0))</f>
        <v>#N/A</v>
      </c>
      <c r="S432" s="109" t="e">
        <f>INDEX('4b. Resultaat stap 2'!L:L,MATCH($J432,'4b. Resultaat stap 2'!R:R,0))</f>
        <v>#N/A</v>
      </c>
      <c r="T432" s="109" t="e">
        <f>INDEX('4b. Resultaat stap 2'!M:M,MATCH($J432,'4b. Resultaat stap 2'!R:R,0))</f>
        <v>#N/A</v>
      </c>
      <c r="U432" s="109" t="e">
        <f>INDEX('4b. Resultaat stap 2'!N:N,MATCH($J432,'4b. Resultaat stap 2'!R:R,0))</f>
        <v>#N/A</v>
      </c>
      <c r="V432" s="109" t="e">
        <f>INDEX('4b. Resultaat stap 2'!O:O,MATCH($J432,'4b. Resultaat stap 2'!R:R,0))</f>
        <v>#N/A</v>
      </c>
      <c r="W432" s="109" t="str">
        <f>INDEX('4c. Resultaat stap 3'!G:G,MATCH($K432,'4c. Resultaat stap 3'!T:T,0))</f>
        <v>Laag</v>
      </c>
      <c r="X432" s="109" t="str">
        <f>INDEX('4c. Resultaat stap 3'!H:H,MATCH($K432,'4c. Resultaat stap 3'!T:T,0))</f>
        <v>Meerlingenhulp heeft beperkte directe financiële gevolgen (5-10% van de jaaromzet)</v>
      </c>
      <c r="Y432" s="109" t="str">
        <f>INDEX('4c. Resultaat stap 3'!I:I,MATCH($K432,'4c. Resultaat stap 3'!T:T,0))</f>
        <v>Laag</v>
      </c>
      <c r="Z432" s="109" t="str">
        <f>INDEX('4c. Resultaat stap 3'!J:J,MATCH($K432,'4c. Resultaat stap 3'!T:T,0))</f>
        <v>Fouten hebben beperkte impact, leiden tot interne communicatie en communicatie naar betrokkenen.</v>
      </c>
      <c r="AA432" s="109" t="str">
        <f>INDEX('4c. Resultaat stap 3'!K:K,MATCH($K432,'4c. Resultaat stap 3'!T:T,0))</f>
        <v>Groot</v>
      </c>
      <c r="AB432" s="109" t="str">
        <f>INDEX('4c. Resultaat stap 3'!L:L,MATCH($K432,'4c. Resultaat stap 3'!T:T,0))</f>
        <v>Onbeschikbaarheid of incorrecte informatie kan leiden tot ernstige juridische gevolgen door niet-naleving van zorgregulaties.</v>
      </c>
      <c r="AC432" s="109" t="str">
        <f>INDEX('4c. Resultaat stap 3'!M:M,MATCH($K432,'4c. Resultaat stap 3'!T:T,0))</f>
        <v>Gemiddeld</v>
      </c>
      <c r="AD432" s="109" t="str">
        <f>INDEX('4c. Resultaat stap 3'!N:N,MATCH($K432,'4c. Resultaat stap 3'!T:T,0))</f>
        <v xml:space="preserve">Maximaal één week onbeschikbaar zonder verstoring. </v>
      </c>
      <c r="AE432" s="109" t="str">
        <f>INDEX('4c. Resultaat stap 3'!O:O,MATCH($K432,'4c. Resultaat stap 3'!T:T,0))</f>
        <v>Gemiddeld</v>
      </c>
      <c r="AF432" s="109" t="str">
        <f>INDEX('4c. Resultaat stap 3'!P:P,MATCH($K432,'4c. Resultaat stap 3'!T:T,0))</f>
        <v>Beschikbaarheidsproblemen hebben aanzienlijke impact op meerlingenhulp, resulterend in problemen voor maximaal 50% van gebruikers.</v>
      </c>
      <c r="AG432" s="109" t="str">
        <f>INDEX('4c. Resultaat stap 3'!Q:Q,MATCH($K432,'4c. Resultaat stap 3'!T:T,0))</f>
        <v>Groot</v>
      </c>
      <c r="AH432" s="109">
        <f t="shared" si="26"/>
        <v>0</v>
      </c>
      <c r="AI432" s="109" t="str">
        <f t="shared" si="27"/>
        <v>Niet kritiek</v>
      </c>
      <c r="AJ432" s="109" t="s">
        <v>198</v>
      </c>
      <c r="AK432" s="109"/>
      <c r="AL432" s="109" t="s">
        <v>2250</v>
      </c>
      <c r="AM432" s="109"/>
      <c r="AN432" s="109"/>
    </row>
    <row r="433" spans="1:40" ht="75" x14ac:dyDescent="0.25">
      <c r="A433" s="109" t="s">
        <v>13</v>
      </c>
      <c r="B433" s="109" t="s">
        <v>57</v>
      </c>
      <c r="C433" s="109" t="s">
        <v>67</v>
      </c>
      <c r="D433" s="109">
        <v>315</v>
      </c>
      <c r="E433" s="109" t="s">
        <v>753</v>
      </c>
      <c r="F433" s="10" t="s">
        <v>2262</v>
      </c>
      <c r="G433" s="79" t="s">
        <v>137</v>
      </c>
      <c r="H433" s="110" t="str">
        <f>INDEX('4a. Resultaat stap 1'!E:E,MATCH($J433,'4a. Resultaat stap 1'!I:I,0))</f>
        <v>Ja</v>
      </c>
      <c r="I433" s="110" t="str">
        <f>INDEX(Datavalidatie!$L$2:$L$28,MATCH(Table325[[#This Row],[CATEGORIE_DOMEIN_GROEP]],Datavalidatie!$K$2:$K$28,0))</f>
        <v>Ja</v>
      </c>
      <c r="J433" s="110" t="str">
        <f t="shared" si="24"/>
        <v>Kernproces_Zorg en Welzijn_Ouderenzorg</v>
      </c>
      <c r="K433" s="110" t="str">
        <f t="shared" si="25"/>
        <v>Kernproces_Zorg en Welzijn_Ouderenzorg_Beheren van belangenbehartiging</v>
      </c>
      <c r="L433" s="109" t="e">
        <f>INDEX('4b. Resultaat stap 2'!E:E,MATCH($J433,'4b. Resultaat stap 2'!R:R,0))</f>
        <v>#N/A</v>
      </c>
      <c r="M433" s="109" t="e">
        <f>INDEX('4b. Resultaat stap 2'!$F:$F,MATCH(J433,'4b. Resultaat stap 2'!$R:$R,0))</f>
        <v>#N/A</v>
      </c>
      <c r="N433" s="109" t="e">
        <f>INDEX('4b. Resultaat stap 2'!G:G,MATCH($J433,'4b. Resultaat stap 2'!R:R,0))</f>
        <v>#N/A</v>
      </c>
      <c r="O433" s="109" t="e">
        <f>INDEX('4b. Resultaat stap 2'!H:H,MATCH($J433,'4b. Resultaat stap 2'!R:R,0))</f>
        <v>#N/A</v>
      </c>
      <c r="P433" s="109" t="e">
        <f>INDEX('4b. Resultaat stap 2'!I:I,MATCH($J433,'4b. Resultaat stap 2'!R:R,0))</f>
        <v>#N/A</v>
      </c>
      <c r="Q433" s="109" t="e">
        <f>INDEX('4b. Resultaat stap 2'!J:J,MATCH($J433,'4b. Resultaat stap 2'!R:R,0))</f>
        <v>#N/A</v>
      </c>
      <c r="R433" s="109" t="e">
        <f>INDEX('4b. Resultaat stap 2'!K:K,MATCH($J433,'4b. Resultaat stap 2'!R:R,0))</f>
        <v>#N/A</v>
      </c>
      <c r="S433" s="109" t="e">
        <f>INDEX('4b. Resultaat stap 2'!L:L,MATCH($J433,'4b. Resultaat stap 2'!R:R,0))</f>
        <v>#N/A</v>
      </c>
      <c r="T433" s="109" t="e">
        <f>INDEX('4b. Resultaat stap 2'!M:M,MATCH($J433,'4b. Resultaat stap 2'!R:R,0))</f>
        <v>#N/A</v>
      </c>
      <c r="U433" s="109" t="e">
        <f>INDEX('4b. Resultaat stap 2'!N:N,MATCH($J433,'4b. Resultaat stap 2'!R:R,0))</f>
        <v>#N/A</v>
      </c>
      <c r="V433" s="109" t="e">
        <f>INDEX('4b. Resultaat stap 2'!O:O,MATCH($J433,'4b. Resultaat stap 2'!R:R,0))</f>
        <v>#N/A</v>
      </c>
      <c r="W433" s="109" t="str">
        <f>INDEX('4c. Resultaat stap 3'!G:G,MATCH($K433,'4c. Resultaat stap 3'!T:T,0))</f>
        <v>Gemiddeld</v>
      </c>
      <c r="X433" s="109" t="str">
        <f>INDEX('4c. Resultaat stap 3'!H:H,MATCH($K433,'4c. Resultaat stap 3'!T:T,0))</f>
        <v>Belangenbehartiging is belangrijk voor ouderen met aanzienlijke financiële impact bij verstoring (10-15% van de jaaromzet)</v>
      </c>
      <c r="Y433" s="109" t="str">
        <f>INDEX('4c. Resultaat stap 3'!I:I,MATCH($K433,'4c. Resultaat stap 3'!T:T,0))</f>
        <v>Laag</v>
      </c>
      <c r="Z433" s="109" t="str">
        <f>INDEX('4c. Resultaat stap 3'!J:J,MATCH($K433,'4c. Resultaat stap 3'!T:T,0))</f>
        <v>Fouten hebben beperkte impact, leiden tot interne communicatie en communicatie naar betrokkenen.</v>
      </c>
      <c r="AA433" s="109" t="str">
        <f>INDEX('4c. Resultaat stap 3'!K:K,MATCH($K433,'4c. Resultaat stap 3'!T:T,0))</f>
        <v>Groot</v>
      </c>
      <c r="AB433" s="109" t="str">
        <f>INDEX('4c. Resultaat stap 3'!L:L,MATCH($K433,'4c. Resultaat stap 3'!T:T,0))</f>
        <v>Onbeschikbaarheid of incorrecte informatie kan leiden tot ernstige juridische gevolgen door nalatigheid in belangenbehartiging van ouderen.</v>
      </c>
      <c r="AC433" s="109" t="str">
        <f>INDEX('4c. Resultaat stap 3'!M:M,MATCH($K433,'4c. Resultaat stap 3'!T:T,0))</f>
        <v>Gemiddeld</v>
      </c>
      <c r="AD433" s="109" t="str">
        <f>INDEX('4c. Resultaat stap 3'!N:N,MATCH($K433,'4c. Resultaat stap 3'!T:T,0))</f>
        <v>Maximaal één week onbeschikbaar zonder verstoring. Gebrek aan integriteit veroorzaakt aanzienlijke verstoring bij belangenbehartiging voor ouderen.</v>
      </c>
      <c r="AE433" s="109" t="str">
        <f>INDEX('4c. Resultaat stap 3'!O:O,MATCH($K433,'4c. Resultaat stap 3'!T:T,0))</f>
        <v>Gemiddeld</v>
      </c>
      <c r="AF433" s="109" t="str">
        <f>INDEX('4c. Resultaat stap 3'!P:P,MATCH($K433,'4c. Resultaat stap 3'!T:T,0))</f>
        <v>Beschikbaarheidsproblemen hebben aanzienlijke impact op de vertegenwoordiging van ouderen, resulterend in problemen voor maximaal 50% van gebruikers.</v>
      </c>
      <c r="AG433" s="109" t="str">
        <f>INDEX('4c. Resultaat stap 3'!Q:Q,MATCH($K433,'4c. Resultaat stap 3'!T:T,0))</f>
        <v>Groot</v>
      </c>
      <c r="AH433" s="109">
        <f t="shared" si="26"/>
        <v>0</v>
      </c>
      <c r="AI433" s="109" t="str">
        <f t="shared" si="27"/>
        <v>Niet kritiek</v>
      </c>
      <c r="AJ433" s="109" t="s">
        <v>198</v>
      </c>
      <c r="AK433" s="109"/>
      <c r="AL433" s="109" t="s">
        <v>2250</v>
      </c>
      <c r="AM433" s="109"/>
      <c r="AN433" s="109"/>
    </row>
    <row r="434" spans="1:40" ht="60" x14ac:dyDescent="0.25">
      <c r="A434" s="109" t="s">
        <v>13</v>
      </c>
      <c r="B434" s="109" t="s">
        <v>57</v>
      </c>
      <c r="C434" s="109" t="s">
        <v>67</v>
      </c>
      <c r="D434" s="109">
        <v>334</v>
      </c>
      <c r="E434" s="109" t="s">
        <v>879</v>
      </c>
      <c r="F434" s="10" t="s">
        <v>2262</v>
      </c>
      <c r="G434" s="79" t="s">
        <v>140</v>
      </c>
      <c r="H434" s="110" t="str">
        <f>INDEX('4a. Resultaat stap 1'!E:E,MATCH($J434,'4a. Resultaat stap 1'!I:I,0))</f>
        <v>Ja</v>
      </c>
      <c r="I434" s="110" t="str">
        <f>INDEX(Datavalidatie!$L$2:$L$28,MATCH(Table325[[#This Row],[CATEGORIE_DOMEIN_GROEP]],Datavalidatie!$K$2:$K$28,0))</f>
        <v>Ja</v>
      </c>
      <c r="J434" s="110" t="str">
        <f t="shared" si="24"/>
        <v>Kernproces_Zorg en Welzijn_Ouderenzorg</v>
      </c>
      <c r="K434" s="110" t="str">
        <f t="shared" si="25"/>
        <v>Kernproces_Zorg en Welzijn_Ouderenzorg_Beheren van ouderenzorg</v>
      </c>
      <c r="L434" s="109" t="e">
        <f>INDEX('4b. Resultaat stap 2'!E:E,MATCH($J434,'4b. Resultaat stap 2'!R:R,0))</f>
        <v>#N/A</v>
      </c>
      <c r="M434" s="109" t="e">
        <f>INDEX('4b. Resultaat stap 2'!$F:$F,MATCH(J434,'4b. Resultaat stap 2'!$R:$R,0))</f>
        <v>#N/A</v>
      </c>
      <c r="N434" s="109" t="e">
        <f>INDEX('4b. Resultaat stap 2'!G:G,MATCH($J434,'4b. Resultaat stap 2'!R:R,0))</f>
        <v>#N/A</v>
      </c>
      <c r="O434" s="109" t="e">
        <f>INDEX('4b. Resultaat stap 2'!H:H,MATCH($J434,'4b. Resultaat stap 2'!R:R,0))</f>
        <v>#N/A</v>
      </c>
      <c r="P434" s="109" t="e">
        <f>INDEX('4b. Resultaat stap 2'!I:I,MATCH($J434,'4b. Resultaat stap 2'!R:R,0))</f>
        <v>#N/A</v>
      </c>
      <c r="Q434" s="109" t="e">
        <f>INDEX('4b. Resultaat stap 2'!J:J,MATCH($J434,'4b. Resultaat stap 2'!R:R,0))</f>
        <v>#N/A</v>
      </c>
      <c r="R434" s="109" t="e">
        <f>INDEX('4b. Resultaat stap 2'!K:K,MATCH($J434,'4b. Resultaat stap 2'!R:R,0))</f>
        <v>#N/A</v>
      </c>
      <c r="S434" s="109" t="e">
        <f>INDEX('4b. Resultaat stap 2'!L:L,MATCH($J434,'4b. Resultaat stap 2'!R:R,0))</f>
        <v>#N/A</v>
      </c>
      <c r="T434" s="109" t="e">
        <f>INDEX('4b. Resultaat stap 2'!M:M,MATCH($J434,'4b. Resultaat stap 2'!R:R,0))</f>
        <v>#N/A</v>
      </c>
      <c r="U434" s="109" t="e">
        <f>INDEX('4b. Resultaat stap 2'!N:N,MATCH($J434,'4b. Resultaat stap 2'!R:R,0))</f>
        <v>#N/A</v>
      </c>
      <c r="V434" s="109" t="e">
        <f>INDEX('4b. Resultaat stap 2'!O:O,MATCH($J434,'4b. Resultaat stap 2'!R:R,0))</f>
        <v>#N/A</v>
      </c>
      <c r="W434" s="109" t="str">
        <f>INDEX('4c. Resultaat stap 3'!G:G,MATCH($K434,'4c. Resultaat stap 3'!T:T,0))</f>
        <v>Groot</v>
      </c>
      <c r="X434" s="109" t="str">
        <f>INDEX('4c. Resultaat stap 3'!H:H,MATCH($K434,'4c. Resultaat stap 3'!T:T,0))</f>
        <v>Ouderenzorg is cruciaal voor welzijn, met ernstige financiële gevolgen bij verstoring (15-20% van de jaaromzet)</v>
      </c>
      <c r="Y434" s="109" t="str">
        <f>INDEX('4c. Resultaat stap 3'!I:I,MATCH($K434,'4c. Resultaat stap 3'!T:T,0))</f>
        <v>Kritiek</v>
      </c>
      <c r="Z434" s="109" t="str">
        <f>INDEX('4c. Resultaat stap 3'!J:J,MATCH($K434,'4c. Resultaat stap 3'!T:T,0))</f>
        <v>Gebrekkige uitvoering heeft zeer ernstige impact, continue negatieve berichtgeving en schandaalsfeer.</v>
      </c>
      <c r="AA434" s="109" t="str">
        <f>INDEX('4c. Resultaat stap 3'!K:K,MATCH($K434,'4c. Resultaat stap 3'!T:T,0))</f>
        <v>Gemiddeld</v>
      </c>
      <c r="AB434" s="109" t="str">
        <f>INDEX('4c. Resultaat stap 3'!L:L,MATCH($K434,'4c. Resultaat stap 3'!T:T,0))</f>
        <v>Onbeschikbaarheid of incorrecte informatie kan leiden tot aanmaningen door nalatigheid in ouderenzorg.</v>
      </c>
      <c r="AC434" s="109" t="str">
        <f>INDEX('4c. Resultaat stap 3'!M:M,MATCH($K434,'4c. Resultaat stap 3'!T:T,0))</f>
        <v>Kritiek</v>
      </c>
      <c r="AD434" s="109" t="str">
        <f>INDEX('4c. Resultaat stap 3'!N:N,MATCH($K434,'4c. Resultaat stap 3'!T:T,0))</f>
        <v>Maximaal 24 uur onbeschikbaar zonder verstoring. Gebrek aan integriteit veroorzaakt zeer ernstige verstoring bij ouderenzorg.</v>
      </c>
      <c r="AE434" s="109" t="str">
        <f>INDEX('4c. Resultaat stap 3'!O:O,MATCH($K434,'4c. Resultaat stap 3'!T:T,0))</f>
        <v>Groot</v>
      </c>
      <c r="AF434" s="109" t="str">
        <f>INDEX('4c. Resultaat stap 3'!P:P,MATCH($K434,'4c. Resultaat stap 3'!T:T,0))</f>
        <v>Beschikbaarheidsproblemen hebben ernstige impact op de zorg en welzijn van ouderen, met blijvende gevolgen voor maximaal 75% van gebruikers.</v>
      </c>
      <c r="AG434" s="109" t="str">
        <f>INDEX('4c. Resultaat stap 3'!Q:Q,MATCH($K434,'4c. Resultaat stap 3'!T:T,0))</f>
        <v>Kritiek</v>
      </c>
      <c r="AH434" s="109">
        <f t="shared" si="26"/>
        <v>2</v>
      </c>
      <c r="AI434" s="109" t="str">
        <f t="shared" si="27"/>
        <v>Kritiek</v>
      </c>
      <c r="AJ434" s="109" t="s">
        <v>198</v>
      </c>
      <c r="AK434" s="109"/>
      <c r="AL434" s="109" t="s">
        <v>2250</v>
      </c>
      <c r="AM434" s="109"/>
      <c r="AN434" s="109"/>
    </row>
    <row r="435" spans="1:40" ht="75" x14ac:dyDescent="0.25">
      <c r="A435" s="109" t="s">
        <v>13</v>
      </c>
      <c r="B435" s="109" t="s">
        <v>57</v>
      </c>
      <c r="C435" s="109" t="s">
        <v>67</v>
      </c>
      <c r="D435" s="109">
        <v>373</v>
      </c>
      <c r="E435" s="109" t="s">
        <v>754</v>
      </c>
      <c r="F435" s="10" t="s">
        <v>2262</v>
      </c>
      <c r="G435" s="79" t="s">
        <v>140</v>
      </c>
      <c r="H435" s="110" t="str">
        <f>INDEX('4a. Resultaat stap 1'!E:E,MATCH($J435,'4a. Resultaat stap 1'!I:I,0))</f>
        <v>Ja</v>
      </c>
      <c r="I435" s="110" t="str">
        <f>INDEX(Datavalidatie!$L$2:$L$28,MATCH(Table325[[#This Row],[CATEGORIE_DOMEIN_GROEP]],Datavalidatie!$K$2:$K$28,0))</f>
        <v>Ja</v>
      </c>
      <c r="J435" s="110" t="str">
        <f t="shared" si="24"/>
        <v>Kernproces_Zorg en Welzijn_Ouderenzorg</v>
      </c>
      <c r="K435" s="110" t="str">
        <f t="shared" si="25"/>
        <v>Kernproces_Zorg en Welzijn_Ouderenzorg_Beheren van mantelzorg</v>
      </c>
      <c r="L435" s="109" t="e">
        <f>INDEX('4b. Resultaat stap 2'!E:E,MATCH($J435,'4b. Resultaat stap 2'!R:R,0))</f>
        <v>#N/A</v>
      </c>
      <c r="M435" s="109" t="e">
        <f>INDEX('4b. Resultaat stap 2'!$F:$F,MATCH(J435,'4b. Resultaat stap 2'!$R:$R,0))</f>
        <v>#N/A</v>
      </c>
      <c r="N435" s="109" t="e">
        <f>INDEX('4b. Resultaat stap 2'!G:G,MATCH($J435,'4b. Resultaat stap 2'!R:R,0))</f>
        <v>#N/A</v>
      </c>
      <c r="O435" s="109" t="e">
        <f>INDEX('4b. Resultaat stap 2'!H:H,MATCH($J435,'4b. Resultaat stap 2'!R:R,0))</f>
        <v>#N/A</v>
      </c>
      <c r="P435" s="109" t="e">
        <f>INDEX('4b. Resultaat stap 2'!I:I,MATCH($J435,'4b. Resultaat stap 2'!R:R,0))</f>
        <v>#N/A</v>
      </c>
      <c r="Q435" s="109" t="e">
        <f>INDEX('4b. Resultaat stap 2'!J:J,MATCH($J435,'4b. Resultaat stap 2'!R:R,0))</f>
        <v>#N/A</v>
      </c>
      <c r="R435" s="109" t="e">
        <f>INDEX('4b. Resultaat stap 2'!K:K,MATCH($J435,'4b. Resultaat stap 2'!R:R,0))</f>
        <v>#N/A</v>
      </c>
      <c r="S435" s="109" t="e">
        <f>INDEX('4b. Resultaat stap 2'!L:L,MATCH($J435,'4b. Resultaat stap 2'!R:R,0))</f>
        <v>#N/A</v>
      </c>
      <c r="T435" s="109" t="e">
        <f>INDEX('4b. Resultaat stap 2'!M:M,MATCH($J435,'4b. Resultaat stap 2'!R:R,0))</f>
        <v>#N/A</v>
      </c>
      <c r="U435" s="109" t="e">
        <f>INDEX('4b. Resultaat stap 2'!N:N,MATCH($J435,'4b. Resultaat stap 2'!R:R,0))</f>
        <v>#N/A</v>
      </c>
      <c r="V435" s="109" t="e">
        <f>INDEX('4b. Resultaat stap 2'!O:O,MATCH($J435,'4b. Resultaat stap 2'!R:R,0))</f>
        <v>#N/A</v>
      </c>
      <c r="W435" s="109" t="str">
        <f>INDEX('4c. Resultaat stap 3'!G:G,MATCH($K435,'4c. Resultaat stap 3'!T:T,0))</f>
        <v>Gemiddeld</v>
      </c>
      <c r="X435" s="109" t="str">
        <f>INDEX('4c. Resultaat stap 3'!H:H,MATCH($K435,'4c. Resultaat stap 3'!T:T,0))</f>
        <v>Mantelzorg is essentieel voor ondersteuning, met aanzienlijke financiële gevolgen bij verstoring (10-15% van de jaaromzet)</v>
      </c>
      <c r="Y435" s="109" t="str">
        <f>INDEX('4c. Resultaat stap 3'!I:I,MATCH($K435,'4c. Resultaat stap 3'!T:T,0))</f>
        <v>Kritiek</v>
      </c>
      <c r="Z435" s="109" t="str">
        <f>INDEX('4c. Resultaat stap 3'!J:J,MATCH($K435,'4c. Resultaat stap 3'!T:T,0))</f>
        <v>Gebrekkige uitvoering heeft zeer ernstige impact, continue negatieve berichtgeving en schandaalsfeer.</v>
      </c>
      <c r="AA435" s="109" t="str">
        <f>INDEX('4c. Resultaat stap 3'!K:K,MATCH($K435,'4c. Resultaat stap 3'!T:T,0))</f>
        <v>Groot</v>
      </c>
      <c r="AB435" s="109" t="str">
        <f>INDEX('4c. Resultaat stap 3'!L:L,MATCH($K435,'4c. Resultaat stap 3'!T:T,0))</f>
        <v>Onbeschikbaarheid of incorrecte informatie kan leiden tot ernstige juridische gevolgen door nalatigheid in mantelzorg.</v>
      </c>
      <c r="AC435" s="109" t="str">
        <f>INDEX('4c. Resultaat stap 3'!M:M,MATCH($K435,'4c. Resultaat stap 3'!T:T,0))</f>
        <v>Kritiek</v>
      </c>
      <c r="AD435" s="109" t="str">
        <f>INDEX('4c. Resultaat stap 3'!N:N,MATCH($K435,'4c. Resultaat stap 3'!T:T,0))</f>
        <v>Maximaal 24 uur onbeschikbaar zonder verstoring. Integriteitsproblemen veroorzaken zeer ernstige verstoring bij ondersteuning door mantelzorg.</v>
      </c>
      <c r="AE435" s="109" t="str">
        <f>INDEX('4c. Resultaat stap 3'!O:O,MATCH($K435,'4c. Resultaat stap 3'!T:T,0))</f>
        <v>Groot</v>
      </c>
      <c r="AF435" s="109" t="str">
        <f>INDEX('4c. Resultaat stap 3'!P:P,MATCH($K435,'4c. Resultaat stap 3'!T:T,0))</f>
        <v>Beschikbaarheidsproblemen hebben ernstige impact op de ondersteuning van mantelzorgers, met blijvende gevolgen voor maximaal 75% van gebruikers.</v>
      </c>
      <c r="AG435" s="109" t="str">
        <f>INDEX('4c. Resultaat stap 3'!Q:Q,MATCH($K435,'4c. Resultaat stap 3'!T:T,0))</f>
        <v>Kritiek</v>
      </c>
      <c r="AH435" s="109">
        <f t="shared" si="26"/>
        <v>2</v>
      </c>
      <c r="AI435" s="109" t="str">
        <f t="shared" si="27"/>
        <v>Kritiek</v>
      </c>
      <c r="AJ435" s="109" t="s">
        <v>198</v>
      </c>
      <c r="AK435" s="109"/>
      <c r="AL435" s="109" t="s">
        <v>2250</v>
      </c>
      <c r="AM435" s="109"/>
      <c r="AN435" s="109"/>
    </row>
    <row r="436" spans="1:40" ht="75" x14ac:dyDescent="0.25">
      <c r="A436" s="109" t="s">
        <v>13</v>
      </c>
      <c r="B436" s="109" t="s">
        <v>57</v>
      </c>
      <c r="C436" s="109" t="s">
        <v>67</v>
      </c>
      <c r="D436" s="109">
        <v>708</v>
      </c>
      <c r="E436" s="109" t="s">
        <v>880</v>
      </c>
      <c r="F436" s="10" t="s">
        <v>2262</v>
      </c>
      <c r="G436" s="79" t="s">
        <v>139</v>
      </c>
      <c r="H436" s="110" t="str">
        <f>INDEX('4a. Resultaat stap 1'!E:E,MATCH($J436,'4a. Resultaat stap 1'!I:I,0))</f>
        <v>Ja</v>
      </c>
      <c r="I436" s="110" t="str">
        <f>INDEX(Datavalidatie!$L$2:$L$28,MATCH(Table325[[#This Row],[CATEGORIE_DOMEIN_GROEP]],Datavalidatie!$K$2:$K$28,0))</f>
        <v>Ja</v>
      </c>
      <c r="J436" s="110" t="str">
        <f t="shared" si="24"/>
        <v>Kernproces_Zorg en Welzijn_Ouderenzorg</v>
      </c>
      <c r="K436" s="110" t="str">
        <f t="shared" si="25"/>
        <v>Kernproces_Zorg en Welzijn_Ouderenzorg_Beheren van sociaal restaurant</v>
      </c>
      <c r="L436" s="109" t="e">
        <f>INDEX('4b. Resultaat stap 2'!E:E,MATCH($J436,'4b. Resultaat stap 2'!R:R,0))</f>
        <v>#N/A</v>
      </c>
      <c r="M436" s="109" t="e">
        <f>INDEX('4b. Resultaat stap 2'!$F:$F,MATCH(J436,'4b. Resultaat stap 2'!$R:$R,0))</f>
        <v>#N/A</v>
      </c>
      <c r="N436" s="109" t="e">
        <f>INDEX('4b. Resultaat stap 2'!G:G,MATCH($J436,'4b. Resultaat stap 2'!R:R,0))</f>
        <v>#N/A</v>
      </c>
      <c r="O436" s="109" t="e">
        <f>INDEX('4b. Resultaat stap 2'!H:H,MATCH($J436,'4b. Resultaat stap 2'!R:R,0))</f>
        <v>#N/A</v>
      </c>
      <c r="P436" s="109" t="e">
        <f>INDEX('4b. Resultaat stap 2'!I:I,MATCH($J436,'4b. Resultaat stap 2'!R:R,0))</f>
        <v>#N/A</v>
      </c>
      <c r="Q436" s="109" t="e">
        <f>INDEX('4b. Resultaat stap 2'!J:J,MATCH($J436,'4b. Resultaat stap 2'!R:R,0))</f>
        <v>#N/A</v>
      </c>
      <c r="R436" s="109" t="e">
        <f>INDEX('4b. Resultaat stap 2'!K:K,MATCH($J436,'4b. Resultaat stap 2'!R:R,0))</f>
        <v>#N/A</v>
      </c>
      <c r="S436" s="109" t="e">
        <f>INDEX('4b. Resultaat stap 2'!L:L,MATCH($J436,'4b. Resultaat stap 2'!R:R,0))</f>
        <v>#N/A</v>
      </c>
      <c r="T436" s="109" t="e">
        <f>INDEX('4b. Resultaat stap 2'!M:M,MATCH($J436,'4b. Resultaat stap 2'!R:R,0))</f>
        <v>#N/A</v>
      </c>
      <c r="U436" s="109" t="e">
        <f>INDEX('4b. Resultaat stap 2'!N:N,MATCH($J436,'4b. Resultaat stap 2'!R:R,0))</f>
        <v>#N/A</v>
      </c>
      <c r="V436" s="109" t="e">
        <f>INDEX('4b. Resultaat stap 2'!O:O,MATCH($J436,'4b. Resultaat stap 2'!R:R,0))</f>
        <v>#N/A</v>
      </c>
      <c r="W436" s="109" t="str">
        <f>INDEX('4c. Resultaat stap 3'!G:G,MATCH($K436,'4c. Resultaat stap 3'!T:T,0))</f>
        <v>Laag</v>
      </c>
      <c r="X436" s="109" t="str">
        <f>INDEX('4c. Resultaat stap 3'!H:H,MATCH($K436,'4c. Resultaat stap 3'!T:T,0))</f>
        <v>Sociaal restaurant heeft beperkte directe financiële gevolgen (5-10% van de jaaromzet)</v>
      </c>
      <c r="Y436" s="109" t="str">
        <f>INDEX('4c. Resultaat stap 3'!I:I,MATCH($K436,'4c. Resultaat stap 3'!T:T,0))</f>
        <v>Gemiddeld</v>
      </c>
      <c r="Z436" s="109" t="str">
        <f>INDEX('4c. Resultaat stap 3'!J:J,MATCH($K436,'4c. Resultaat stap 3'!T:T,0))</f>
        <v>Gebrekkige uitvoering kan aanzienlijke impact hebben, resulterend in eenmalige negatieve persberichten.</v>
      </c>
      <c r="AA436" s="109" t="str">
        <f>INDEX('4c. Resultaat stap 3'!K:K,MATCH($K436,'4c. Resultaat stap 3'!T:T,0))</f>
        <v>Laag</v>
      </c>
      <c r="AB436" s="109" t="str">
        <f>INDEX('4c. Resultaat stap 3'!L:L,MATCH($K436,'4c. Resultaat stap 3'!T:T,0))</f>
        <v>Voornamelijk administratief met beperkte juridische gevolgen bij onbeschikbaarheid of incorrecte informatie.</v>
      </c>
      <c r="AC436" s="109" t="str">
        <f>INDEX('4c. Resultaat stap 3'!M:M,MATCH($K436,'4c. Resultaat stap 3'!T:T,0))</f>
        <v>Gemiddeld</v>
      </c>
      <c r="AD436" s="109" t="str">
        <f>INDEX('4c. Resultaat stap 3'!N:N,MATCH($K436,'4c. Resultaat stap 3'!T:T,0))</f>
        <v>Maximaal één week onbeschikbaar zonder verstoring. Gebrek aan integriteit veroorzaakt aanzienlijke verstoring bij beheer van sociaal restaurant.</v>
      </c>
      <c r="AE436" s="109" t="str">
        <f>INDEX('4c. Resultaat stap 3'!O:O,MATCH($K436,'4c. Resultaat stap 3'!T:T,0))</f>
        <v>Laag</v>
      </c>
      <c r="AF436" s="109" t="str">
        <f>INDEX('4c. Resultaat stap 3'!P:P,MATCH($K436,'4c. Resultaat stap 3'!T:T,0))</f>
        <v>Beschikbaarheidsproblemen hebben beperkte impact op de werking van sociale restaurants, resulterend in ongemakken voor maximaal 20% van gebruikers.</v>
      </c>
      <c r="AG436" s="109" t="str">
        <f>INDEX('4c. Resultaat stap 3'!Q:Q,MATCH($K436,'4c. Resultaat stap 3'!T:T,0))</f>
        <v>Gemiddeld</v>
      </c>
      <c r="AH436" s="109">
        <f t="shared" si="26"/>
        <v>0</v>
      </c>
      <c r="AI436" s="109" t="str">
        <f t="shared" si="27"/>
        <v>Niet kritiek</v>
      </c>
      <c r="AJ436" s="109" t="s">
        <v>198</v>
      </c>
      <c r="AK436" s="109"/>
      <c r="AL436" s="109" t="s">
        <v>2250</v>
      </c>
      <c r="AM436" s="109"/>
      <c r="AN436" s="109"/>
    </row>
    <row r="437" spans="1:40" ht="75" x14ac:dyDescent="0.25">
      <c r="A437" s="109" t="s">
        <v>13</v>
      </c>
      <c r="B437" s="109" t="s">
        <v>57</v>
      </c>
      <c r="C437" s="109" t="s">
        <v>67</v>
      </c>
      <c r="D437" s="109">
        <v>707</v>
      </c>
      <c r="E437" s="109" t="s">
        <v>755</v>
      </c>
      <c r="F437" s="10" t="s">
        <v>2262</v>
      </c>
      <c r="G437" s="79" t="s">
        <v>139</v>
      </c>
      <c r="H437" s="110" t="str">
        <f>INDEX('4a. Resultaat stap 1'!E:E,MATCH($J437,'4a. Resultaat stap 1'!I:I,0))</f>
        <v>Ja</v>
      </c>
      <c r="I437" s="110" t="str">
        <f>INDEX(Datavalidatie!$L$2:$L$28,MATCH(Table325[[#This Row],[CATEGORIE_DOMEIN_GROEP]],Datavalidatie!$K$2:$K$28,0))</f>
        <v>Ja</v>
      </c>
      <c r="J437" s="110" t="str">
        <f t="shared" si="24"/>
        <v>Kernproces_Zorg en Welzijn_Ouderenzorg</v>
      </c>
      <c r="K437" s="110" t="str">
        <f t="shared" si="25"/>
        <v>Kernproces_Zorg en Welzijn_Ouderenzorg_Bieden van hulp aan ouderen bij het uitoefenen van de dagelijkse bezigheden en participatie gemeenschapsleven (bv. transport, reizen,...)</v>
      </c>
      <c r="L437" s="109" t="e">
        <f>INDEX('4b. Resultaat stap 2'!E:E,MATCH($J437,'4b. Resultaat stap 2'!R:R,0))</f>
        <v>#N/A</v>
      </c>
      <c r="M437" s="109" t="e">
        <f>INDEX('4b. Resultaat stap 2'!$F:$F,MATCH(J437,'4b. Resultaat stap 2'!$R:$R,0))</f>
        <v>#N/A</v>
      </c>
      <c r="N437" s="109" t="e">
        <f>INDEX('4b. Resultaat stap 2'!G:G,MATCH($J437,'4b. Resultaat stap 2'!R:R,0))</f>
        <v>#N/A</v>
      </c>
      <c r="O437" s="109" t="e">
        <f>INDEX('4b. Resultaat stap 2'!H:H,MATCH($J437,'4b. Resultaat stap 2'!R:R,0))</f>
        <v>#N/A</v>
      </c>
      <c r="P437" s="109" t="e">
        <f>INDEX('4b. Resultaat stap 2'!I:I,MATCH($J437,'4b. Resultaat stap 2'!R:R,0))</f>
        <v>#N/A</v>
      </c>
      <c r="Q437" s="109" t="e">
        <f>INDEX('4b. Resultaat stap 2'!J:J,MATCH($J437,'4b. Resultaat stap 2'!R:R,0))</f>
        <v>#N/A</v>
      </c>
      <c r="R437" s="109" t="e">
        <f>INDEX('4b. Resultaat stap 2'!K:K,MATCH($J437,'4b. Resultaat stap 2'!R:R,0))</f>
        <v>#N/A</v>
      </c>
      <c r="S437" s="109" t="e">
        <f>INDEX('4b. Resultaat stap 2'!L:L,MATCH($J437,'4b. Resultaat stap 2'!R:R,0))</f>
        <v>#N/A</v>
      </c>
      <c r="T437" s="109" t="e">
        <f>INDEX('4b. Resultaat stap 2'!M:M,MATCH($J437,'4b. Resultaat stap 2'!R:R,0))</f>
        <v>#N/A</v>
      </c>
      <c r="U437" s="109" t="e">
        <f>INDEX('4b. Resultaat stap 2'!N:N,MATCH($J437,'4b. Resultaat stap 2'!R:R,0))</f>
        <v>#N/A</v>
      </c>
      <c r="V437" s="109" t="e">
        <f>INDEX('4b. Resultaat stap 2'!O:O,MATCH($J437,'4b. Resultaat stap 2'!R:R,0))</f>
        <v>#N/A</v>
      </c>
      <c r="W437" s="109" t="str">
        <f>INDEX('4c. Resultaat stap 3'!G:G,MATCH($K437,'4c. Resultaat stap 3'!T:T,0))</f>
        <v>Groot</v>
      </c>
      <c r="X437" s="109" t="str">
        <f>INDEX('4c. Resultaat stap 3'!H:H,MATCH($K437,'4c. Resultaat stap 3'!T:T,0))</f>
        <v>Dagelijkse hulp voor ouderen is cruciaal, met ernstige financiële gevolgen bij verstoring (15-20% van de jaaromzet)</v>
      </c>
      <c r="Y437" s="109" t="str">
        <f>INDEX('4c. Resultaat stap 3'!I:I,MATCH($K437,'4c. Resultaat stap 3'!T:T,0))</f>
        <v>Gemiddeld</v>
      </c>
      <c r="Z437" s="109" t="str">
        <f>INDEX('4c. Resultaat stap 3'!J:J,MATCH($K437,'4c. Resultaat stap 3'!T:T,0))</f>
        <v>Fouten kunnen aanzienlijke impact hebben, resulterend in eenmalige negatieve persberichten.</v>
      </c>
      <c r="AA437" s="109" t="str">
        <f>INDEX('4c. Resultaat stap 3'!K:K,MATCH($K437,'4c. Resultaat stap 3'!T:T,0))</f>
        <v>Gemiddeld</v>
      </c>
      <c r="AB437" s="109" t="str">
        <f>INDEX('4c. Resultaat stap 3'!L:L,MATCH($K437,'4c. Resultaat stap 3'!T:T,0))</f>
        <v>Juridische implicaties bij inbreuken kunnen aanzienlijke gevolgen hebben, zoals aanmaningen bij niet-naleving van hulpverlening.</v>
      </c>
      <c r="AC437" s="109" t="str">
        <f>INDEX('4c. Resultaat stap 3'!M:M,MATCH($K437,'4c. Resultaat stap 3'!T:T,0))</f>
        <v>Gemiddeld</v>
      </c>
      <c r="AD437" s="109" t="str">
        <f>INDEX('4c. Resultaat stap 3'!N:N,MATCH($K437,'4c. Resultaat stap 3'!T:T,0))</f>
        <v>Maximaal één week onbeschikbaar zonder verstoring. Gebrek aan integriteit veroorzaakt aanzienlijke verstoring.</v>
      </c>
      <c r="AE437" s="109" t="str">
        <f>INDEX('4c. Resultaat stap 3'!O:O,MATCH($K437,'4c. Resultaat stap 3'!T:T,0))</f>
        <v>Groot</v>
      </c>
      <c r="AF437" s="109" t="str">
        <f>INDEX('4c. Resultaat stap 3'!P:P,MATCH($K437,'4c. Resultaat stap 3'!T:T,0))</f>
        <v>Beschikbaarheidsproblemen hebben ernstige impact op de dagelijkse ondersteuning van ouderen, met blijvende gevolgen voor maximaal 75% van gebruikers.</v>
      </c>
      <c r="AG437" s="109" t="str">
        <f>INDEX('4c. Resultaat stap 3'!Q:Q,MATCH($K437,'4c. Resultaat stap 3'!T:T,0))</f>
        <v>Groot</v>
      </c>
      <c r="AH437" s="109">
        <f t="shared" si="26"/>
        <v>0</v>
      </c>
      <c r="AI437" s="109" t="str">
        <f t="shared" si="27"/>
        <v>Niet kritiek</v>
      </c>
      <c r="AJ437" s="109" t="s">
        <v>198</v>
      </c>
      <c r="AK437" s="109"/>
      <c r="AL437" s="109" t="s">
        <v>2250</v>
      </c>
      <c r="AM437" s="109"/>
      <c r="AN437" s="109"/>
    </row>
    <row r="438" spans="1:40" ht="105" x14ac:dyDescent="0.25">
      <c r="A438" s="109" t="s">
        <v>13</v>
      </c>
      <c r="B438" s="109" t="s">
        <v>57</v>
      </c>
      <c r="C438" s="109" t="s">
        <v>69</v>
      </c>
      <c r="D438" s="109">
        <v>311</v>
      </c>
      <c r="E438" s="109" t="s">
        <v>788</v>
      </c>
      <c r="F438" s="10" t="s">
        <v>2262</v>
      </c>
      <c r="G438" s="79" t="s">
        <v>137</v>
      </c>
      <c r="H438" s="110" t="str">
        <f>INDEX('4a. Resultaat stap 1'!E:E,MATCH($J438,'4a. Resultaat stap 1'!I:I,0))</f>
        <v>Nee</v>
      </c>
      <c r="I438" s="110" t="e">
        <f>INDEX(Datavalidatie!$L$2:$L$28,MATCH(Table325[[#This Row],[CATEGORIE_DOMEIN_GROEP]],Datavalidatie!$K$2:$K$28,0))</f>
        <v>#N/A</v>
      </c>
      <c r="J438" s="110" t="str">
        <f t="shared" si="24"/>
        <v>Kernproces_Zorg en Welzijn_Rapportering zorg en welzijn</v>
      </c>
      <c r="K438" s="110" t="str">
        <f t="shared" si="25"/>
        <v>Kernproces_Zorg en Welzijn_Rapportering zorg en welzijn_Opvolgen rapportering dienst gezinszorg, gastopvang, meerlingenhulp,…</v>
      </c>
      <c r="L438" s="109" t="str">
        <f>INDEX('4b. Resultaat stap 2'!E:E,MATCH($J438,'4b. Resultaat stap 2'!R:R,0))</f>
        <v>Gemiddeld</v>
      </c>
      <c r="M438" s="109" t="str">
        <f>INDEX('4b. Resultaat stap 2'!$F:$F,MATCH(J438,'4b. Resultaat stap 2'!$R:$R,0))</f>
        <v>Problemen kunnen aanzienlijke kosten vooroorzaken i.k.v. zorg en welzijn.</v>
      </c>
      <c r="N438" s="109" t="str">
        <f>INDEX('4b. Resultaat stap 2'!G:G,MATCH($J438,'4b. Resultaat stap 2'!R:R,0))</f>
        <v>Gemiddeld</v>
      </c>
      <c r="O438" s="109" t="str">
        <f>INDEX('4b. Resultaat stap 2'!H:H,MATCH($J438,'4b. Resultaat stap 2'!R:R,0))</f>
        <v>De onbeschikbaarheid, lekkage of aanpassing van informatie heeft een aanzienlijke impact op de reputatie van het lokaal bestuur. Dit zal éénmalige negatieve berichtgeving in de pers met zich meebrengen.</v>
      </c>
      <c r="P438" s="109" t="str">
        <f>INDEX('4b. Resultaat stap 2'!I:I,MATCH($J438,'4b. Resultaat stap 2'!R:R,0))</f>
        <v>Laag</v>
      </c>
      <c r="Q438" s="109" t="str">
        <f>INDEX('4b. Resultaat stap 2'!J:J,MATCH($J438,'4b. Resultaat stap 2'!R:R,0))</f>
        <v>De onbeschikbaarheid, lekkage of aanpassing van informatie kan leiden tot organisatorische problemen, maar heeft beperkte juridische gevolgen.</v>
      </c>
      <c r="R438" s="109" t="str">
        <f>INDEX('4b. Resultaat stap 2'!K:K,MATCH($J438,'4b. Resultaat stap 2'!R:R,0))</f>
        <v>Groot</v>
      </c>
      <c r="S438" s="109" t="str">
        <f>INDEX('4b. Resultaat stap 2'!L:L,MATCH($J438,'4b. Resultaat stap 2'!R:R,0))</f>
        <v>De onbeschikbaarheid, lekkage of aanpassing van informatie veroorzaakt een ernstige verstoring van de dienstverlening. Het proces kan maximaal 72 uur onbeschikbaar zijn zonder gevolgen voor de dienstverlening.</v>
      </c>
      <c r="T438" s="109" t="str">
        <f>INDEX('4b. Resultaat stap 2'!M:M,MATCH($J438,'4b. Resultaat stap 2'!R:R,0))</f>
        <v>Gemiddeld</v>
      </c>
      <c r="U438" s="109" t="str">
        <f>INDEX('4b. Resultaat stap 2'!N:N,MATCH($J438,'4b. Resultaat stap 2'!R:R,0))</f>
        <v>De onbeschikbaarheid of incorrectheid van informatie kan aanzienlijke impact hebben op de werking van zorg en welzijn.</v>
      </c>
      <c r="V438" s="109" t="str">
        <f>INDEX('4b. Resultaat stap 2'!O:O,MATCH($J438,'4b. Resultaat stap 2'!R:R,0))</f>
        <v>Groot</v>
      </c>
      <c r="W438" s="109" t="e">
        <f>INDEX('4c. Resultaat stap 3'!G:G,MATCH($K438,'4c. Resultaat stap 3'!T:T,0))</f>
        <v>#N/A</v>
      </c>
      <c r="X438" s="109" t="e">
        <f>INDEX('4c. Resultaat stap 3'!H:H,MATCH($K438,'4c. Resultaat stap 3'!T:T,0))</f>
        <v>#N/A</v>
      </c>
      <c r="Y438" s="109" t="e">
        <f>INDEX('4c. Resultaat stap 3'!I:I,MATCH($K438,'4c. Resultaat stap 3'!T:T,0))</f>
        <v>#N/A</v>
      </c>
      <c r="Z438" s="109" t="e">
        <f>INDEX('4c. Resultaat stap 3'!J:J,MATCH($K438,'4c. Resultaat stap 3'!T:T,0))</f>
        <v>#N/A</v>
      </c>
      <c r="AA438" s="109" t="e">
        <f>INDEX('4c. Resultaat stap 3'!K:K,MATCH($K438,'4c. Resultaat stap 3'!T:T,0))</f>
        <v>#N/A</v>
      </c>
      <c r="AB438" s="109" t="e">
        <f>INDEX('4c. Resultaat stap 3'!L:L,MATCH($K438,'4c. Resultaat stap 3'!T:T,0))</f>
        <v>#N/A</v>
      </c>
      <c r="AC438" s="109" t="e">
        <f>INDEX('4c. Resultaat stap 3'!M:M,MATCH($K438,'4c. Resultaat stap 3'!T:T,0))</f>
        <v>#N/A</v>
      </c>
      <c r="AD438" s="109" t="e">
        <f>INDEX('4c. Resultaat stap 3'!N:N,MATCH($K438,'4c. Resultaat stap 3'!T:T,0))</f>
        <v>#N/A</v>
      </c>
      <c r="AE438" s="109" t="e">
        <f>INDEX('4c. Resultaat stap 3'!O:O,MATCH($K438,'4c. Resultaat stap 3'!T:T,0))</f>
        <v>#N/A</v>
      </c>
      <c r="AF438" s="109" t="e">
        <f>INDEX('4c. Resultaat stap 3'!P:P,MATCH($K438,'4c. Resultaat stap 3'!T:T,0))</f>
        <v>#N/A</v>
      </c>
      <c r="AG438" s="109" t="e">
        <f>INDEX('4c. Resultaat stap 3'!Q:Q,MATCH($K438,'4c. Resultaat stap 3'!T:T,0))</f>
        <v>#N/A</v>
      </c>
      <c r="AH438" s="109">
        <f t="shared" si="26"/>
        <v>0</v>
      </c>
      <c r="AI438" s="109" t="str">
        <f t="shared" si="27"/>
        <v>Niet kritiek</v>
      </c>
      <c r="AJ438" s="109" t="s">
        <v>198</v>
      </c>
      <c r="AK438" s="109" t="s">
        <v>2510</v>
      </c>
      <c r="AL438" s="109" t="s">
        <v>2250</v>
      </c>
      <c r="AM438" s="109"/>
      <c r="AN438" s="109" t="s">
        <v>2498</v>
      </c>
    </row>
    <row r="439" spans="1:40" ht="105" x14ac:dyDescent="0.25">
      <c r="A439" s="109" t="s">
        <v>13</v>
      </c>
      <c r="B439" s="109" t="s">
        <v>57</v>
      </c>
      <c r="C439" s="109" t="s">
        <v>69</v>
      </c>
      <c r="D439" s="109">
        <v>313</v>
      </c>
      <c r="E439" s="109" t="s">
        <v>789</v>
      </c>
      <c r="F439" s="10" t="s">
        <v>2262</v>
      </c>
      <c r="G439" s="79" t="s">
        <v>137</v>
      </c>
      <c r="H439" s="110" t="str">
        <f>INDEX('4a. Resultaat stap 1'!E:E,MATCH($J439,'4a. Resultaat stap 1'!I:I,0))</f>
        <v>Nee</v>
      </c>
      <c r="I439" s="110" t="e">
        <f>INDEX(Datavalidatie!$L$2:$L$28,MATCH(Table325[[#This Row],[CATEGORIE_DOMEIN_GROEP]],Datavalidatie!$K$2:$K$28,0))</f>
        <v>#N/A</v>
      </c>
      <c r="J439" s="110" t="str">
        <f t="shared" si="24"/>
        <v>Kernproces_Zorg en Welzijn_Rapportering zorg en welzijn</v>
      </c>
      <c r="K439" s="110" t="str">
        <f t="shared" si="25"/>
        <v>Kernproces_Zorg en Welzijn_Rapportering zorg en welzijn_Opvolgen beleidsrapporten erkende diensten zorg</v>
      </c>
      <c r="L439" s="109" t="str">
        <f>INDEX('4b. Resultaat stap 2'!E:E,MATCH($J439,'4b. Resultaat stap 2'!R:R,0))</f>
        <v>Gemiddeld</v>
      </c>
      <c r="M439" s="109" t="str">
        <f>INDEX('4b. Resultaat stap 2'!$F:$F,MATCH(J439,'4b. Resultaat stap 2'!$R:$R,0))</f>
        <v>Problemen kunnen aanzienlijke kosten vooroorzaken i.k.v. zorg en welzijn.</v>
      </c>
      <c r="N439" s="109" t="str">
        <f>INDEX('4b. Resultaat stap 2'!G:G,MATCH($J439,'4b. Resultaat stap 2'!R:R,0))</f>
        <v>Gemiddeld</v>
      </c>
      <c r="O439" s="109" t="str">
        <f>INDEX('4b. Resultaat stap 2'!H:H,MATCH($J439,'4b. Resultaat stap 2'!R:R,0))</f>
        <v>De onbeschikbaarheid, lekkage of aanpassing van informatie heeft een aanzienlijke impact op de reputatie van het lokaal bestuur. Dit zal éénmalige negatieve berichtgeving in de pers met zich meebrengen.</v>
      </c>
      <c r="P439" s="109" t="str">
        <f>INDEX('4b. Resultaat stap 2'!I:I,MATCH($J439,'4b. Resultaat stap 2'!R:R,0))</f>
        <v>Laag</v>
      </c>
      <c r="Q439" s="109" t="str">
        <f>INDEX('4b. Resultaat stap 2'!J:J,MATCH($J439,'4b. Resultaat stap 2'!R:R,0))</f>
        <v>De onbeschikbaarheid, lekkage of aanpassing van informatie kan leiden tot organisatorische problemen, maar heeft beperkte juridische gevolgen.</v>
      </c>
      <c r="R439" s="109" t="str">
        <f>INDEX('4b. Resultaat stap 2'!K:K,MATCH($J439,'4b. Resultaat stap 2'!R:R,0))</f>
        <v>Groot</v>
      </c>
      <c r="S439" s="109" t="str">
        <f>INDEX('4b. Resultaat stap 2'!L:L,MATCH($J439,'4b. Resultaat stap 2'!R:R,0))</f>
        <v>De onbeschikbaarheid, lekkage of aanpassing van informatie veroorzaakt een ernstige verstoring van de dienstverlening. Het proces kan maximaal 72 uur onbeschikbaar zijn zonder gevolgen voor de dienstverlening.</v>
      </c>
      <c r="T439" s="109" t="str">
        <f>INDEX('4b. Resultaat stap 2'!M:M,MATCH($J439,'4b. Resultaat stap 2'!R:R,0))</f>
        <v>Gemiddeld</v>
      </c>
      <c r="U439" s="109" t="str">
        <f>INDEX('4b. Resultaat stap 2'!N:N,MATCH($J439,'4b. Resultaat stap 2'!R:R,0))</f>
        <v>De onbeschikbaarheid of incorrectheid van informatie kan aanzienlijke impact hebben op de werking van zorg en welzijn.</v>
      </c>
      <c r="V439" s="109" t="str">
        <f>INDEX('4b. Resultaat stap 2'!O:O,MATCH($J439,'4b. Resultaat stap 2'!R:R,0))</f>
        <v>Groot</v>
      </c>
      <c r="W439" s="109" t="e">
        <f>INDEX('4c. Resultaat stap 3'!G:G,MATCH($K439,'4c. Resultaat stap 3'!T:T,0))</f>
        <v>#N/A</v>
      </c>
      <c r="X439" s="109" t="e">
        <f>INDEX('4c. Resultaat stap 3'!H:H,MATCH($K439,'4c. Resultaat stap 3'!T:T,0))</f>
        <v>#N/A</v>
      </c>
      <c r="Y439" s="109" t="e">
        <f>INDEX('4c. Resultaat stap 3'!I:I,MATCH($K439,'4c. Resultaat stap 3'!T:T,0))</f>
        <v>#N/A</v>
      </c>
      <c r="Z439" s="109" t="e">
        <f>INDEX('4c. Resultaat stap 3'!J:J,MATCH($K439,'4c. Resultaat stap 3'!T:T,0))</f>
        <v>#N/A</v>
      </c>
      <c r="AA439" s="109" t="e">
        <f>INDEX('4c. Resultaat stap 3'!K:K,MATCH($K439,'4c. Resultaat stap 3'!T:T,0))</f>
        <v>#N/A</v>
      </c>
      <c r="AB439" s="109" t="e">
        <f>INDEX('4c. Resultaat stap 3'!L:L,MATCH($K439,'4c. Resultaat stap 3'!T:T,0))</f>
        <v>#N/A</v>
      </c>
      <c r="AC439" s="109" t="e">
        <f>INDEX('4c. Resultaat stap 3'!M:M,MATCH($K439,'4c. Resultaat stap 3'!T:T,0))</f>
        <v>#N/A</v>
      </c>
      <c r="AD439" s="109" t="e">
        <f>INDEX('4c. Resultaat stap 3'!N:N,MATCH($K439,'4c. Resultaat stap 3'!T:T,0))</f>
        <v>#N/A</v>
      </c>
      <c r="AE439" s="109" t="e">
        <f>INDEX('4c. Resultaat stap 3'!O:O,MATCH($K439,'4c. Resultaat stap 3'!T:T,0))</f>
        <v>#N/A</v>
      </c>
      <c r="AF439" s="109" t="e">
        <f>INDEX('4c. Resultaat stap 3'!P:P,MATCH($K439,'4c. Resultaat stap 3'!T:T,0))</f>
        <v>#N/A</v>
      </c>
      <c r="AG439" s="109" t="e">
        <f>INDEX('4c. Resultaat stap 3'!Q:Q,MATCH($K439,'4c. Resultaat stap 3'!T:T,0))</f>
        <v>#N/A</v>
      </c>
      <c r="AH439" s="109">
        <f t="shared" si="26"/>
        <v>0</v>
      </c>
      <c r="AI439" s="109" t="str">
        <f t="shared" si="27"/>
        <v>Niet kritiek</v>
      </c>
      <c r="AJ439" s="109" t="s">
        <v>198</v>
      </c>
      <c r="AK439" s="109"/>
      <c r="AL439" s="109" t="s">
        <v>2250</v>
      </c>
      <c r="AM439" s="109"/>
      <c r="AN439" s="109" t="s">
        <v>2498</v>
      </c>
    </row>
    <row r="440" spans="1:40" ht="165" x14ac:dyDescent="0.25">
      <c r="A440" s="109" t="s">
        <v>13</v>
      </c>
      <c r="B440" s="109" t="s">
        <v>57</v>
      </c>
      <c r="C440" s="109" t="s">
        <v>212</v>
      </c>
      <c r="D440" s="109">
        <v>308</v>
      </c>
      <c r="E440" s="109" t="s">
        <v>805</v>
      </c>
      <c r="F440" s="10" t="s">
        <v>2262</v>
      </c>
      <c r="G440" s="79" t="s">
        <v>137</v>
      </c>
      <c r="H440" s="110" t="str">
        <f>INDEX('4a. Resultaat stap 1'!E:E,MATCH($J440,'4a. Resultaat stap 1'!I:I,0))</f>
        <v>Nee</v>
      </c>
      <c r="I440" s="110" t="e">
        <f>INDEX(Datavalidatie!$L$2:$L$28,MATCH(Table325[[#This Row],[CATEGORIE_DOMEIN_GROEP]],Datavalidatie!$K$2:$K$28,0))</f>
        <v>#N/A</v>
      </c>
      <c r="J440" s="110" t="str">
        <f t="shared" si="24"/>
        <v>Kernproces_Zorg en Welzijn_Sociale huisvesting</v>
      </c>
      <c r="K440" s="110" t="str">
        <f t="shared" si="25"/>
        <v>Kernproces_Zorg en Welzijn_Sociale huisvesting_Beheren van sociale woningen</v>
      </c>
      <c r="L440" s="109" t="str">
        <f>INDEX('4b. Resultaat stap 2'!E:E,MATCH($J440,'4b. Resultaat stap 2'!R:R,0))</f>
        <v>Groot</v>
      </c>
      <c r="M440" s="109" t="str">
        <f>INDEX('4b. Resultaat stap 2'!$F:$F,MATCH(J440,'4b. Resultaat stap 2'!$R:$R,0))</f>
        <v>Directe impact op huisvesting, met ernstige financiële gevolgen bij problemen.</v>
      </c>
      <c r="N440" s="109" t="str">
        <f>INDEX('4b. Resultaat stap 2'!G:G,MATCH($J440,'4b. Resultaat stap 2'!R:R,0))</f>
        <v>Kritiek</v>
      </c>
      <c r="O440" s="109" t="str">
        <f>INDEX('4b. Resultaat stap 2'!H:H,MATCH($J440,'4b. Resultaat stap 2'!R:R,0))</f>
        <v>De onbeschikbaarheid, lekkage of aanpassing van informatie heeft een zeer ernstige impact op de reputatie van het lokaal bestuur. Dit zal een continue negatieve berichtgeving in de pers met zich meebrengen (er heerst een 'schandaalsfeer').</v>
      </c>
      <c r="P440" s="109" t="str">
        <f>INDEX('4b. Resultaat stap 2'!I:I,MATCH($J440,'4b. Resultaat stap 2'!R:R,0))</f>
        <v>Groot</v>
      </c>
      <c r="Q440" s="109" t="str">
        <f>INDEX('4b. Resultaat stap 2'!J:J,MATCH($J440,'4b. Resultaat stap 2'!R:R,0))</f>
        <v>De onbeschikbaarheid, lekkage of aanpassing van informatie kan leiden tot ernstige juridische gevolgen zoals boetes.</v>
      </c>
      <c r="R440" s="109" t="str">
        <f>INDEX('4b. Resultaat stap 2'!K:K,MATCH($J440,'4b. Resultaat stap 2'!R:R,0))</f>
        <v>Groot</v>
      </c>
      <c r="S440" s="109" t="str">
        <f>INDEX('4b. Resultaat stap 2'!L:L,MATCH($J440,'4b. Resultaat stap 2'!R:R,0))</f>
        <v>De onbeschikbaarheid, lekkage of aanpassing van informatie veroorzaakt een ernstige verstoring van de dienstverlening. Het proces kan maximaal 72 uur onbeschikbaar zijn zonder gevolgen voor de dienstverlening.</v>
      </c>
      <c r="T440" s="109" t="str">
        <f>INDEX('4b. Resultaat stap 2'!M:M,MATCH($J440,'4b. Resultaat stap 2'!R:R,0))</f>
        <v>Kritiek</v>
      </c>
      <c r="U440" s="109" t="str">
        <f>INDEX('4b. Resultaat stap 2'!N:N,MATCH($J440,'4b. Resultaat stap 2'!R:R,0))</f>
        <v>De onbeschikbaarheid of incorrectheid van informatie heeft een zeer ernstige impact op de sociale huisvesting, met een compensatie voor gebruikers onmogelijk en meer dan 75% van de gebruikers geïmpacteerd.</v>
      </c>
      <c r="V440" s="109" t="str">
        <f>INDEX('4b. Resultaat stap 2'!O:O,MATCH($J440,'4b. Resultaat stap 2'!R:R,0))</f>
        <v>Kritiek</v>
      </c>
      <c r="W440" s="109" t="str">
        <f>INDEX('4c. Resultaat stap 3'!G:G,MATCH($K440,'4c. Resultaat stap 3'!T:T,0))</f>
        <v>Groot</v>
      </c>
      <c r="X440" s="109" t="str">
        <f>INDEX('4c. Resultaat stap 3'!H:H,MATCH($K440,'4c. Resultaat stap 3'!T:T,0))</f>
        <v>Het beheren van sociale woningen is essentieel voor het bieden van betaalbare huisvesting aan kwetsbare groepen. Problemen met beschikbaarheid, betrouwbaarheid of integriteit van informatie kunnen leiden tot ernstige financiële gevolgen, zoals verlies van subsidies, juridische kosten en verlies van vertrouwen, met financiële schade van 15-20% van de jaaromzet.</v>
      </c>
      <c r="Y440" s="109" t="str">
        <f>INDEX('4c. Resultaat stap 3'!I:I,MATCH($K440,'4c. Resultaat stap 3'!T:T,0))</f>
        <v>Kritiek</v>
      </c>
      <c r="Z440" s="109" t="str">
        <f>INDEX('4c. Resultaat stap 3'!J:J,MATCH($K440,'4c. Resultaat stap 3'!T:T,0))</f>
        <v>Problemen met beschikbaarheid, betrouwbaarheid of integriteit van informatie kunnen leiden tot zeer ernstige reputatieschade, resulterend in continue negatieve berichtgeving. Dit proces is cruciaal voor de huisvesting van kwetsbare groepen en heeft een directe impact op hun levenskwaliteit.</v>
      </c>
      <c r="AA440" s="109" t="str">
        <f>INDEX('4c. Resultaat stap 3'!K:K,MATCH($K440,'4c. Resultaat stap 3'!T:T,0))</f>
        <v>Groot</v>
      </c>
      <c r="AB440" s="109" t="str">
        <f>INDEX('4c. Resultaat stap 3'!L:L,MATCH($K440,'4c. Resultaat stap 3'!T:T,0))</f>
        <v>De onbeschikbaarheid, lekkage of aanpassing van informatie kan leiden tot ernstige juridische gevolgen zoals boetes, gezien het belang van correcte informatie voor het beheer van sociale woningen en naleving van wettelijke vereisten.</v>
      </c>
      <c r="AC440" s="109" t="str">
        <f>INDEX('4c. Resultaat stap 3'!M:M,MATCH($K440,'4c. Resultaat stap 3'!T:T,0))</f>
        <v>Groot</v>
      </c>
      <c r="AD440" s="109" t="str">
        <f>INDEX('4c. Resultaat stap 3'!N:N,MATCH($K440,'4c. Resultaat stap 3'!T:T,0))</f>
        <v>De onbeschikbaarheid, lekkage of aanpassing van informatie kan leiden tot ernstige verstoringen in de toewijzing en beheer van sociale woningen, wat directe negatieve gevolgen heeft voor de woonzekerheid van kwetsbare groepen.</v>
      </c>
      <c r="AE440" s="109" t="str">
        <f>INDEX('4c. Resultaat stap 3'!O:O,MATCH($K440,'4c. Resultaat stap 3'!T:T,0))</f>
        <v>Kritiek</v>
      </c>
      <c r="AF440" s="109" t="str">
        <f>INDEX('4c. Resultaat stap 3'!P:P,MATCH($K440,'4c. Resultaat stap 3'!T:T,0))</f>
        <v>De onbeschikbaarheid, lekkage of aanpassing van informatie in dit proces kan leiden tot zeer ernstige verstoringen in de beschikbaarheid en kwaliteit van sociale woningen, waarbij meer dan 75% van de gebruikers (burgers) wordt geïmpacteerd. Een compensatie voor gebruikers is onmogelijk.</v>
      </c>
      <c r="AG440" s="109" t="str">
        <f>INDEX('4c. Resultaat stap 3'!Q:Q,MATCH($K440,'4c. Resultaat stap 3'!T:T,0))</f>
        <v>Kritiek</v>
      </c>
      <c r="AH440" s="109">
        <f t="shared" si="26"/>
        <v>2</v>
      </c>
      <c r="AI440" s="109" t="str">
        <f t="shared" si="27"/>
        <v>Kritiek</v>
      </c>
      <c r="AJ440" s="109" t="s">
        <v>198</v>
      </c>
      <c r="AK440" s="109"/>
      <c r="AL440" s="109" t="s">
        <v>2250</v>
      </c>
      <c r="AM440" s="109"/>
      <c r="AN440" s="109"/>
    </row>
    <row r="441" spans="1:40" ht="150" x14ac:dyDescent="0.25">
      <c r="A441" s="109" t="s">
        <v>13</v>
      </c>
      <c r="B441" s="109" t="s">
        <v>57</v>
      </c>
      <c r="C441" s="109" t="s">
        <v>212</v>
      </c>
      <c r="D441" s="109">
        <v>699</v>
      </c>
      <c r="E441" s="109" t="s">
        <v>806</v>
      </c>
      <c r="F441" s="10" t="s">
        <v>2262</v>
      </c>
      <c r="G441" s="79" t="s">
        <v>139</v>
      </c>
      <c r="H441" s="110" t="str">
        <f>INDEX('4a. Resultaat stap 1'!E:E,MATCH($J441,'4a. Resultaat stap 1'!I:I,0))</f>
        <v>Nee</v>
      </c>
      <c r="I441" s="110" t="e">
        <f>INDEX(Datavalidatie!$L$2:$L$28,MATCH(Table325[[#This Row],[CATEGORIE_DOMEIN_GROEP]],Datavalidatie!$K$2:$K$28,0))</f>
        <v>#N/A</v>
      </c>
      <c r="J441" s="110" t="str">
        <f t="shared" si="24"/>
        <v>Kernproces_Zorg en Welzijn_Sociale huisvesting</v>
      </c>
      <c r="K441" s="110" t="str">
        <f t="shared" si="25"/>
        <v>Kernproces_Zorg en Welzijn_Sociale huisvesting_Beheren van doorgangs- en noodwoningen</v>
      </c>
      <c r="L441" s="109" t="str">
        <f>INDEX('4b. Resultaat stap 2'!E:E,MATCH($J441,'4b. Resultaat stap 2'!R:R,0))</f>
        <v>Groot</v>
      </c>
      <c r="M441" s="109" t="str">
        <f>INDEX('4b. Resultaat stap 2'!$F:$F,MATCH(J441,'4b. Resultaat stap 2'!$R:$R,0))</f>
        <v>Directe impact op huisvesting, met ernstige financiële gevolgen bij problemen.</v>
      </c>
      <c r="N441" s="109" t="str">
        <f>INDEX('4b. Resultaat stap 2'!G:G,MATCH($J441,'4b. Resultaat stap 2'!R:R,0))</f>
        <v>Kritiek</v>
      </c>
      <c r="O441" s="109" t="str">
        <f>INDEX('4b. Resultaat stap 2'!H:H,MATCH($J441,'4b. Resultaat stap 2'!R:R,0))</f>
        <v>De onbeschikbaarheid, lekkage of aanpassing van informatie heeft een zeer ernstige impact op de reputatie van het lokaal bestuur. Dit zal een continue negatieve berichtgeving in de pers met zich meebrengen (er heerst een 'schandaalsfeer').</v>
      </c>
      <c r="P441" s="109" t="str">
        <f>INDEX('4b. Resultaat stap 2'!I:I,MATCH($J441,'4b. Resultaat stap 2'!R:R,0))</f>
        <v>Groot</v>
      </c>
      <c r="Q441" s="109" t="str">
        <f>INDEX('4b. Resultaat stap 2'!J:J,MATCH($J441,'4b. Resultaat stap 2'!R:R,0))</f>
        <v>De onbeschikbaarheid, lekkage of aanpassing van informatie kan leiden tot ernstige juridische gevolgen zoals boetes.</v>
      </c>
      <c r="R441" s="109" t="str">
        <f>INDEX('4b. Resultaat stap 2'!K:K,MATCH($J441,'4b. Resultaat stap 2'!R:R,0))</f>
        <v>Groot</v>
      </c>
      <c r="S441" s="109" t="str">
        <f>INDEX('4b. Resultaat stap 2'!L:L,MATCH($J441,'4b. Resultaat stap 2'!R:R,0))</f>
        <v>De onbeschikbaarheid, lekkage of aanpassing van informatie veroorzaakt een ernstige verstoring van de dienstverlening. Het proces kan maximaal 72 uur onbeschikbaar zijn zonder gevolgen voor de dienstverlening.</v>
      </c>
      <c r="T441" s="109" t="str">
        <f>INDEX('4b. Resultaat stap 2'!M:M,MATCH($J441,'4b. Resultaat stap 2'!R:R,0))</f>
        <v>Kritiek</v>
      </c>
      <c r="U441" s="109" t="str">
        <f>INDEX('4b. Resultaat stap 2'!N:N,MATCH($J441,'4b. Resultaat stap 2'!R:R,0))</f>
        <v>De onbeschikbaarheid of incorrectheid van informatie heeft een zeer ernstige impact op de sociale huisvesting, met een compensatie voor gebruikers onmogelijk en meer dan 75% van de gebruikers geïmpacteerd.</v>
      </c>
      <c r="V441" s="109" t="str">
        <f>INDEX('4b. Resultaat stap 2'!O:O,MATCH($J441,'4b. Resultaat stap 2'!R:R,0))</f>
        <v>Kritiek</v>
      </c>
      <c r="W441" s="109" t="str">
        <f>INDEX('4c. Resultaat stap 3'!G:G,MATCH($K441,'4c. Resultaat stap 3'!T:T,0))</f>
        <v>Groot</v>
      </c>
      <c r="X441" s="109" t="str">
        <f>INDEX('4c. Resultaat stap 3'!H:H,MATCH($K441,'4c. Resultaat stap 3'!T:T,0))</f>
        <v>Het beheren van doorgangs- en noodwoningen is cruciaal voor het bieden van tijdelijke huisvesting aan mensen in nood. Problemen met informatie kunnen leiden tot ernstige financiële gevolgen, zoals verlies van subsidies, juridische kosten en verlies van vertrouwen, met financiële schade van 15-20% van de jaaromzet.</v>
      </c>
      <c r="Y441" s="109" t="str">
        <f>INDEX('4c. Resultaat stap 3'!I:I,MATCH($K441,'4c. Resultaat stap 3'!T:T,0))</f>
        <v>Kritiek</v>
      </c>
      <c r="Z441" s="109" t="str">
        <f>INDEX('4c. Resultaat stap 3'!J:J,MATCH($K441,'4c. Resultaat stap 3'!T:T,0))</f>
        <v>Problemen met beschikbaarheid, betrouwbaarheid of integriteit van informatie kunnen leiden tot zeer ernstige reputatieschade, resulterend in continue negatieve berichtgeving. Dit proces is essentieel voor de tijdelijke huisvesting van mensen in noodsituaties.</v>
      </c>
      <c r="AA441" s="109" t="str">
        <f>INDEX('4c. Resultaat stap 3'!K:K,MATCH($K441,'4c. Resultaat stap 3'!T:T,0))</f>
        <v>Groot</v>
      </c>
      <c r="AB441" s="109" t="str">
        <f>INDEX('4c. Resultaat stap 3'!L:L,MATCH($K441,'4c. Resultaat stap 3'!T:T,0))</f>
        <v>De onbeschikbaarheid, lekkage of aanpassing van informatie kan leiden tot ernstige juridische gevolgen zoals boetes, gezien het belang van correcte informatie voor het beheer van doorgangs- en noodwoningen en naleving van wettelijke vereisten.</v>
      </c>
      <c r="AC441" s="109" t="str">
        <f>INDEX('4c. Resultaat stap 3'!M:M,MATCH($K441,'4c. Resultaat stap 3'!T:T,0))</f>
        <v>Gemiddeld</v>
      </c>
      <c r="AD441" s="109" t="str">
        <f>INDEX('4c. Resultaat stap 3'!N:N,MATCH($K441,'4c. Resultaat stap 3'!T:T,0))</f>
        <v>De onbeschikbaarheid, lekkage of aanpassing van informatie kan leiden tot aanzienlijke verstoringen in de beschikbaarheid en beheer van doorgangs- en noodwoningen, wat directe negatieve gevolgen heeft voor de opvang van personen in acute noodsituaties.</v>
      </c>
      <c r="AE441" s="109" t="str">
        <f>INDEX('4c. Resultaat stap 3'!O:O,MATCH($K441,'4c. Resultaat stap 3'!T:T,0))</f>
        <v>Gemiddeld</v>
      </c>
      <c r="AF441" s="109" t="str">
        <f>INDEX('4c. Resultaat stap 3'!P:P,MATCH($K441,'4c. Resultaat stap 3'!T:T,0))</f>
        <v>De onbeschikbaarheid, lekkage of aanpassing van informatie in dit proces kan leiden tot aanzienlijke verstoringen in de beschikbaarheid en kwaliteit van doorgangs- en noodwoningen, waarbij tot 50% van de gebruikers (burgers) wordt geïmpacteerd.</v>
      </c>
      <c r="AG441" s="109" t="str">
        <f>INDEX('4c. Resultaat stap 3'!Q:Q,MATCH($K441,'4c. Resultaat stap 3'!T:T,0))</f>
        <v>Kritiek</v>
      </c>
      <c r="AH441" s="109">
        <f t="shared" si="26"/>
        <v>1</v>
      </c>
      <c r="AI441" s="109" t="str">
        <f t="shared" si="27"/>
        <v>Kritiek</v>
      </c>
      <c r="AJ441" s="109" t="s">
        <v>198</v>
      </c>
      <c r="AK441" s="109"/>
      <c r="AL441" s="109" t="s">
        <v>2250</v>
      </c>
      <c r="AM441" s="109"/>
      <c r="AN441" s="109"/>
    </row>
    <row r="442" spans="1:40" ht="150" x14ac:dyDescent="0.25">
      <c r="A442" s="109" t="s">
        <v>13</v>
      </c>
      <c r="B442" s="109" t="s">
        <v>57</v>
      </c>
      <c r="C442" s="109" t="s">
        <v>212</v>
      </c>
      <c r="D442" s="109">
        <v>700</v>
      </c>
      <c r="E442" s="109" t="s">
        <v>807</v>
      </c>
      <c r="F442" s="10" t="s">
        <v>2262</v>
      </c>
      <c r="G442" s="79" t="s">
        <v>139</v>
      </c>
      <c r="H442" s="110" t="str">
        <f>INDEX('4a. Resultaat stap 1'!E:E,MATCH($J442,'4a. Resultaat stap 1'!I:I,0))</f>
        <v>Nee</v>
      </c>
      <c r="I442" s="110" t="e">
        <f>INDEX(Datavalidatie!$L$2:$L$28,MATCH(Table325[[#This Row],[CATEGORIE_DOMEIN_GROEP]],Datavalidatie!$K$2:$K$28,0))</f>
        <v>#N/A</v>
      </c>
      <c r="J442" s="110" t="str">
        <f t="shared" si="24"/>
        <v>Kernproces_Zorg en Welzijn_Sociale huisvesting</v>
      </c>
      <c r="K442" s="110" t="str">
        <f t="shared" si="25"/>
        <v>Kernproces_Zorg en Welzijn_Sociale huisvesting_Organiseren van netwerk-woonoverleg</v>
      </c>
      <c r="L442" s="109" t="str">
        <f>INDEX('4b. Resultaat stap 2'!E:E,MATCH($J442,'4b. Resultaat stap 2'!R:R,0))</f>
        <v>Groot</v>
      </c>
      <c r="M442" s="109" t="str">
        <f>INDEX('4b. Resultaat stap 2'!$F:$F,MATCH(J442,'4b. Resultaat stap 2'!$R:$R,0))</f>
        <v>Directe impact op huisvesting, met ernstige financiële gevolgen bij problemen.</v>
      </c>
      <c r="N442" s="109" t="str">
        <f>INDEX('4b. Resultaat stap 2'!G:G,MATCH($J442,'4b. Resultaat stap 2'!R:R,0))</f>
        <v>Kritiek</v>
      </c>
      <c r="O442" s="109" t="str">
        <f>INDEX('4b. Resultaat stap 2'!H:H,MATCH($J442,'4b. Resultaat stap 2'!R:R,0))</f>
        <v>De onbeschikbaarheid, lekkage of aanpassing van informatie heeft een zeer ernstige impact op de reputatie van het lokaal bestuur. Dit zal een continue negatieve berichtgeving in de pers met zich meebrengen (er heerst een 'schandaalsfeer').</v>
      </c>
      <c r="P442" s="109" t="str">
        <f>INDEX('4b. Resultaat stap 2'!I:I,MATCH($J442,'4b. Resultaat stap 2'!R:R,0))</f>
        <v>Groot</v>
      </c>
      <c r="Q442" s="109" t="str">
        <f>INDEX('4b. Resultaat stap 2'!J:J,MATCH($J442,'4b. Resultaat stap 2'!R:R,0))</f>
        <v>De onbeschikbaarheid, lekkage of aanpassing van informatie kan leiden tot ernstige juridische gevolgen zoals boetes.</v>
      </c>
      <c r="R442" s="109" t="str">
        <f>INDEX('4b. Resultaat stap 2'!K:K,MATCH($J442,'4b. Resultaat stap 2'!R:R,0))</f>
        <v>Groot</v>
      </c>
      <c r="S442" s="109" t="str">
        <f>INDEX('4b. Resultaat stap 2'!L:L,MATCH($J442,'4b. Resultaat stap 2'!R:R,0))</f>
        <v>De onbeschikbaarheid, lekkage of aanpassing van informatie veroorzaakt een ernstige verstoring van de dienstverlening. Het proces kan maximaal 72 uur onbeschikbaar zijn zonder gevolgen voor de dienstverlening.</v>
      </c>
      <c r="T442" s="109" t="str">
        <f>INDEX('4b. Resultaat stap 2'!M:M,MATCH($J442,'4b. Resultaat stap 2'!R:R,0))</f>
        <v>Kritiek</v>
      </c>
      <c r="U442" s="109" t="str">
        <f>INDEX('4b. Resultaat stap 2'!N:N,MATCH($J442,'4b. Resultaat stap 2'!R:R,0))</f>
        <v>De onbeschikbaarheid of incorrectheid van informatie heeft een zeer ernstige impact op de sociale huisvesting, met een compensatie voor gebruikers onmogelijk en meer dan 75% van de gebruikers geïmpacteerd.</v>
      </c>
      <c r="V442" s="109" t="str">
        <f>INDEX('4b. Resultaat stap 2'!O:O,MATCH($J442,'4b. Resultaat stap 2'!R:R,0))</f>
        <v>Kritiek</v>
      </c>
      <c r="W442" s="109" t="str">
        <f>INDEX('4c. Resultaat stap 3'!G:G,MATCH($K442,'4c. Resultaat stap 3'!T:T,0))</f>
        <v>Gemiddeld</v>
      </c>
      <c r="X442" s="109" t="str">
        <f>INDEX('4c. Resultaat stap 3'!H:H,MATCH($K442,'4c. Resultaat stap 3'!T:T,0))</f>
        <v>Het organiseren van netwerk-woonoverleg is belangrijk voor de coördinatie en samenwerking tussen verschillende stakeholders in de sociale huisvesting. Problemen met informatie kunnen leiden tot aanzienlijke financiële gevolgen, zoals administratieve kosten en vertragingen, met financiële schade van 10-15% van de jaaromzet.</v>
      </c>
      <c r="Y442" s="109" t="str">
        <f>INDEX('4c. Resultaat stap 3'!I:I,MATCH($K442,'4c. Resultaat stap 3'!T:T,0))</f>
        <v>Groot</v>
      </c>
      <c r="Z442" s="109" t="str">
        <f>INDEX('4c. Resultaat stap 3'!J:J,MATCH($K442,'4c. Resultaat stap 3'!T:T,0))</f>
        <v>Problemen met beschikbaarheid, betrouwbaarheid of integriteit van informatie kunnen leiden tot ernstige reputatieschade, resulterend in enkele dagen negatieve berichtgeving. Dit proces is belangrijk voor de coördinatie en samenwerking tussen verschillende wooninitiatieven.</v>
      </c>
      <c r="AA442" s="109" t="str">
        <f>INDEX('4c. Resultaat stap 3'!K:K,MATCH($K442,'4c. Resultaat stap 3'!T:T,0))</f>
        <v>Gemiddeld</v>
      </c>
      <c r="AB442" s="109" t="str">
        <f>INDEX('4c. Resultaat stap 3'!L:L,MATCH($K442,'4c. Resultaat stap 3'!T:T,0))</f>
        <v>De onbeschikbaarheid, lekkage of aanpassing van informatie kan leiden tot aanzienlijke juridische gevolgen zoals een aanmaning, gezien het belang van correcte informatie voor het organiseren van netwerk-woonoverleg en samenwerking tussen verschillende partijen.</v>
      </c>
      <c r="AC442" s="109" t="str">
        <f>INDEX('4c. Resultaat stap 3'!M:M,MATCH($K442,'4c. Resultaat stap 3'!T:T,0))</f>
        <v>Gemiddeld</v>
      </c>
      <c r="AD442" s="109" t="str">
        <f>INDEX('4c. Resultaat stap 3'!N:N,MATCH($K442,'4c. Resultaat stap 3'!T:T,0))</f>
        <v>De onbeschikbaarheid, lekkage of aanpassing van informatie kan leiden tot aanzienlijke verstoringen in de coördinatie en samenwerking tussen verschillende woonorganisaties, wat indirecte negatieve gevolgen heeft voor de efficiëntie van woonbeleid en -beheer.</v>
      </c>
      <c r="AE442" s="109" t="str">
        <f>INDEX('4c. Resultaat stap 3'!O:O,MATCH($K442,'4c. Resultaat stap 3'!T:T,0))</f>
        <v>Groot</v>
      </c>
      <c r="AF442" s="109" t="str">
        <f>INDEX('4c. Resultaat stap 3'!P:P,MATCH($K442,'4c. Resultaat stap 3'!T:T,0))</f>
        <v>De onbeschikbaarheid, lekkage of aanpassing van informatie in dit proces kan leiden tot ernstige verstoringen in de coördinatie en samenwerking tussen verschillende woonorganisaties, waarbij tot 75% van de gebruikers (organisaties) wordt geïmpacteerd. Er is blijvende impact voor gebruikers.</v>
      </c>
      <c r="AG442" s="109" t="str">
        <f>INDEX('4c. Resultaat stap 3'!Q:Q,MATCH($K442,'4c. Resultaat stap 3'!T:T,0))</f>
        <v>Groot</v>
      </c>
      <c r="AH442" s="109">
        <f t="shared" si="26"/>
        <v>0</v>
      </c>
      <c r="AI442" s="109" t="str">
        <f t="shared" si="27"/>
        <v>Niet kritiek</v>
      </c>
      <c r="AJ442" s="109" t="s">
        <v>198</v>
      </c>
      <c r="AK442" s="109"/>
      <c r="AL442" s="109" t="s">
        <v>2250</v>
      </c>
      <c r="AM442" s="109"/>
      <c r="AN442" s="109"/>
    </row>
    <row r="443" spans="1:40" ht="165" x14ac:dyDescent="0.25">
      <c r="A443" s="109" t="s">
        <v>13</v>
      </c>
      <c r="B443" s="109" t="s">
        <v>57</v>
      </c>
      <c r="C443" s="109" t="s">
        <v>212</v>
      </c>
      <c r="D443" s="109">
        <v>702</v>
      </c>
      <c r="E443" s="109" t="s">
        <v>808</v>
      </c>
      <c r="F443" s="10" t="s">
        <v>2262</v>
      </c>
      <c r="G443" s="79" t="s">
        <v>139</v>
      </c>
      <c r="H443" s="110" t="str">
        <f>INDEX('4a. Resultaat stap 1'!E:E,MATCH($J443,'4a. Resultaat stap 1'!I:I,0))</f>
        <v>Nee</v>
      </c>
      <c r="I443" s="110" t="e">
        <f>INDEX(Datavalidatie!$L$2:$L$28,MATCH(Table325[[#This Row],[CATEGORIE_DOMEIN_GROEP]],Datavalidatie!$K$2:$K$28,0))</f>
        <v>#N/A</v>
      </c>
      <c r="J443" s="110" t="str">
        <f t="shared" si="24"/>
        <v>Kernproces_Zorg en Welzijn_Sociale huisvesting</v>
      </c>
      <c r="K443" s="110" t="str">
        <f t="shared" si="25"/>
        <v>Kernproces_Zorg en Welzijn_Sociale huisvesting_Beheren van woningen voor personen met een handicap</v>
      </c>
      <c r="L443" s="109" t="str">
        <f>INDEX('4b. Resultaat stap 2'!E:E,MATCH($J443,'4b. Resultaat stap 2'!R:R,0))</f>
        <v>Groot</v>
      </c>
      <c r="M443" s="109" t="str">
        <f>INDEX('4b. Resultaat stap 2'!$F:$F,MATCH(J443,'4b. Resultaat stap 2'!$R:$R,0))</f>
        <v>Directe impact op huisvesting, met ernstige financiële gevolgen bij problemen.</v>
      </c>
      <c r="N443" s="109" t="str">
        <f>INDEX('4b. Resultaat stap 2'!G:G,MATCH($J443,'4b. Resultaat stap 2'!R:R,0))</f>
        <v>Kritiek</v>
      </c>
      <c r="O443" s="109" t="str">
        <f>INDEX('4b. Resultaat stap 2'!H:H,MATCH($J443,'4b. Resultaat stap 2'!R:R,0))</f>
        <v>De onbeschikbaarheid, lekkage of aanpassing van informatie heeft een zeer ernstige impact op de reputatie van het lokaal bestuur. Dit zal een continue negatieve berichtgeving in de pers met zich meebrengen (er heerst een 'schandaalsfeer').</v>
      </c>
      <c r="P443" s="109" t="str">
        <f>INDEX('4b. Resultaat stap 2'!I:I,MATCH($J443,'4b. Resultaat stap 2'!R:R,0))</f>
        <v>Groot</v>
      </c>
      <c r="Q443" s="109" t="str">
        <f>INDEX('4b. Resultaat stap 2'!J:J,MATCH($J443,'4b. Resultaat stap 2'!R:R,0))</f>
        <v>De onbeschikbaarheid, lekkage of aanpassing van informatie kan leiden tot ernstige juridische gevolgen zoals boetes.</v>
      </c>
      <c r="R443" s="109" t="str">
        <f>INDEX('4b. Resultaat stap 2'!K:K,MATCH($J443,'4b. Resultaat stap 2'!R:R,0))</f>
        <v>Groot</v>
      </c>
      <c r="S443" s="109" t="str">
        <f>INDEX('4b. Resultaat stap 2'!L:L,MATCH($J443,'4b. Resultaat stap 2'!R:R,0))</f>
        <v>De onbeschikbaarheid, lekkage of aanpassing van informatie veroorzaakt een ernstige verstoring van de dienstverlening. Het proces kan maximaal 72 uur onbeschikbaar zijn zonder gevolgen voor de dienstverlening.</v>
      </c>
      <c r="T443" s="109" t="str">
        <f>INDEX('4b. Resultaat stap 2'!M:M,MATCH($J443,'4b. Resultaat stap 2'!R:R,0))</f>
        <v>Kritiek</v>
      </c>
      <c r="U443" s="109" t="str">
        <f>INDEX('4b. Resultaat stap 2'!N:N,MATCH($J443,'4b. Resultaat stap 2'!R:R,0))</f>
        <v>De onbeschikbaarheid of incorrectheid van informatie heeft een zeer ernstige impact op de sociale huisvesting, met een compensatie voor gebruikers onmogelijk en meer dan 75% van de gebruikers geïmpacteerd.</v>
      </c>
      <c r="V443" s="109" t="str">
        <f>INDEX('4b. Resultaat stap 2'!O:O,MATCH($J443,'4b. Resultaat stap 2'!R:R,0))</f>
        <v>Kritiek</v>
      </c>
      <c r="W443" s="109" t="str">
        <f>INDEX('4c. Resultaat stap 3'!G:G,MATCH($K443,'4c. Resultaat stap 3'!T:T,0))</f>
        <v>Groot</v>
      </c>
      <c r="X443" s="109" t="str">
        <f>INDEX('4c. Resultaat stap 3'!H:H,MATCH($K443,'4c. Resultaat stap 3'!T:T,0))</f>
        <v>Het beheren van woningen voor personen met een handicap is essentieel voor het bieden van aangepaste huisvesting aan deze doelgroep. Problemen met informatie kunnen leiden tot ernstige financiële gevolgen, zoals verlies van subsidies, juridische kosten en verlies van vertrouwen, met financiële schade van 15-20% van de jaaromzet.</v>
      </c>
      <c r="Y443" s="109" t="str">
        <f>INDEX('4c. Resultaat stap 3'!I:I,MATCH($K443,'4c. Resultaat stap 3'!T:T,0))</f>
        <v>Kritiek</v>
      </c>
      <c r="Z443" s="109" t="str">
        <f>INDEX('4c. Resultaat stap 3'!J:J,MATCH($K443,'4c. Resultaat stap 3'!T:T,0))</f>
        <v>Problemen met beschikbaarheid, betrouwbaarheid of integriteit van informatie kunnen leiden tot zeer ernstige reputatieschade, resulterend in continue negatieve berichtgeving. Dit proces is cruciaal voor de huisvesting van personen met een handicap en heeft een directe impact op hun levenskwaliteit.</v>
      </c>
      <c r="AA443" s="109" t="str">
        <f>INDEX('4c. Resultaat stap 3'!K:K,MATCH($K443,'4c. Resultaat stap 3'!T:T,0))</f>
        <v>Groot</v>
      </c>
      <c r="AB443" s="109" t="str">
        <f>INDEX('4c. Resultaat stap 3'!L:L,MATCH($K443,'4c. Resultaat stap 3'!T:T,0))</f>
        <v>De onbeschikbaarheid, lekkage of aanpassing van informatie kan leiden tot ernstige juridische gevolgen zoals boetes, gezien het belang van correcte informatie voor het beheer van woningen voor personen met een handicap en naleving van wettelijke vereisten.</v>
      </c>
      <c r="AC443" s="109" t="str">
        <f>INDEX('4c. Resultaat stap 3'!M:M,MATCH($K443,'4c. Resultaat stap 3'!T:T,0))</f>
        <v>Groot</v>
      </c>
      <c r="AD443" s="109" t="str">
        <f>INDEX('4c. Resultaat stap 3'!N:N,MATCH($K443,'4c. Resultaat stap 3'!T:T,0))</f>
        <v>De onbeschikbaarheid, lekkage of aanpassing van informatie kan leiden tot ernstige verstoringen in de toewijzing en beheer van woningen voor personen met een handicap, wat directe negatieve gevolgen heeft voor hun woonzekerheid en levenskwaliteit.</v>
      </c>
      <c r="AE443" s="109" t="str">
        <f>INDEX('4c. Resultaat stap 3'!O:O,MATCH($K443,'4c. Resultaat stap 3'!T:T,0))</f>
        <v>Kritiek</v>
      </c>
      <c r="AF443" s="109" t="str">
        <f>INDEX('4c. Resultaat stap 3'!P:P,MATCH($K443,'4c. Resultaat stap 3'!T:T,0))</f>
        <v>De onbeschikbaarheid, lekkage of aanpassing van informatie in dit proces kan leiden tot zeer ernstige verstoringen in de beschikbaarheid en kwaliteit van woningen voor personen met een handicap, waarbij meer dan 75% van de gebruikers (burgers) wordt geïmpacteerd. Een compensatie voor gebruikers is onmogelijk.</v>
      </c>
      <c r="AG443" s="109" t="str">
        <f>INDEX('4c. Resultaat stap 3'!Q:Q,MATCH($K443,'4c. Resultaat stap 3'!T:T,0))</f>
        <v>Kritiek</v>
      </c>
      <c r="AH443" s="109">
        <f t="shared" si="26"/>
        <v>2</v>
      </c>
      <c r="AI443" s="109" t="str">
        <f t="shared" si="27"/>
        <v>Kritiek</v>
      </c>
      <c r="AJ443" s="109" t="s">
        <v>198</v>
      </c>
      <c r="AK443" s="109"/>
      <c r="AL443" s="109" t="s">
        <v>2250</v>
      </c>
      <c r="AM443" s="109"/>
      <c r="AN443" s="109"/>
    </row>
    <row r="444" spans="1:40" ht="150" x14ac:dyDescent="0.25">
      <c r="A444" s="109" t="s">
        <v>13</v>
      </c>
      <c r="B444" s="109" t="s">
        <v>57</v>
      </c>
      <c r="C444" s="109" t="s">
        <v>212</v>
      </c>
      <c r="D444" s="109">
        <v>703</v>
      </c>
      <c r="E444" s="109" t="s">
        <v>809</v>
      </c>
      <c r="F444" s="10" t="s">
        <v>2262</v>
      </c>
      <c r="G444" s="79" t="s">
        <v>139</v>
      </c>
      <c r="H444" s="110" t="str">
        <f>INDEX('4a. Resultaat stap 1'!E:E,MATCH($J444,'4a. Resultaat stap 1'!I:I,0))</f>
        <v>Nee</v>
      </c>
      <c r="I444" s="110" t="e">
        <f>INDEX(Datavalidatie!$L$2:$L$28,MATCH(Table325[[#This Row],[CATEGORIE_DOMEIN_GROEP]],Datavalidatie!$K$2:$K$28,0))</f>
        <v>#N/A</v>
      </c>
      <c r="J444" s="110" t="str">
        <f t="shared" si="24"/>
        <v>Kernproces_Zorg en Welzijn_Sociale huisvesting</v>
      </c>
      <c r="K444" s="110" t="str">
        <f t="shared" si="25"/>
        <v>Kernproces_Zorg en Welzijn_Sociale huisvesting_Beheren van lokaal opvanginitiatief (LOI)</v>
      </c>
      <c r="L444" s="109" t="str">
        <f>INDEX('4b. Resultaat stap 2'!E:E,MATCH($J444,'4b. Resultaat stap 2'!R:R,0))</f>
        <v>Groot</v>
      </c>
      <c r="M444" s="109" t="str">
        <f>INDEX('4b. Resultaat stap 2'!$F:$F,MATCH(J444,'4b. Resultaat stap 2'!$R:$R,0))</f>
        <v>Directe impact op huisvesting, met ernstige financiële gevolgen bij problemen.</v>
      </c>
      <c r="N444" s="109" t="str">
        <f>INDEX('4b. Resultaat stap 2'!G:G,MATCH($J444,'4b. Resultaat stap 2'!R:R,0))</f>
        <v>Kritiek</v>
      </c>
      <c r="O444" s="109" t="str">
        <f>INDEX('4b. Resultaat stap 2'!H:H,MATCH($J444,'4b. Resultaat stap 2'!R:R,0))</f>
        <v>De onbeschikbaarheid, lekkage of aanpassing van informatie heeft een zeer ernstige impact op de reputatie van het lokaal bestuur. Dit zal een continue negatieve berichtgeving in de pers met zich meebrengen (er heerst een 'schandaalsfeer').</v>
      </c>
      <c r="P444" s="109" t="str">
        <f>INDEX('4b. Resultaat stap 2'!I:I,MATCH($J444,'4b. Resultaat stap 2'!R:R,0))</f>
        <v>Groot</v>
      </c>
      <c r="Q444" s="109" t="str">
        <f>INDEX('4b. Resultaat stap 2'!J:J,MATCH($J444,'4b. Resultaat stap 2'!R:R,0))</f>
        <v>De onbeschikbaarheid, lekkage of aanpassing van informatie kan leiden tot ernstige juridische gevolgen zoals boetes.</v>
      </c>
      <c r="R444" s="109" t="str">
        <f>INDEX('4b. Resultaat stap 2'!K:K,MATCH($J444,'4b. Resultaat stap 2'!R:R,0))</f>
        <v>Groot</v>
      </c>
      <c r="S444" s="109" t="str">
        <f>INDEX('4b. Resultaat stap 2'!L:L,MATCH($J444,'4b. Resultaat stap 2'!R:R,0))</f>
        <v>De onbeschikbaarheid, lekkage of aanpassing van informatie veroorzaakt een ernstige verstoring van de dienstverlening. Het proces kan maximaal 72 uur onbeschikbaar zijn zonder gevolgen voor de dienstverlening.</v>
      </c>
      <c r="T444" s="109" t="str">
        <f>INDEX('4b. Resultaat stap 2'!M:M,MATCH($J444,'4b. Resultaat stap 2'!R:R,0))</f>
        <v>Kritiek</v>
      </c>
      <c r="U444" s="109" t="str">
        <f>INDEX('4b. Resultaat stap 2'!N:N,MATCH($J444,'4b. Resultaat stap 2'!R:R,0))</f>
        <v>De onbeschikbaarheid of incorrectheid van informatie heeft een zeer ernstige impact op de sociale huisvesting, met een compensatie voor gebruikers onmogelijk en meer dan 75% van de gebruikers geïmpacteerd.</v>
      </c>
      <c r="V444" s="109" t="str">
        <f>INDEX('4b. Resultaat stap 2'!O:O,MATCH($J444,'4b. Resultaat stap 2'!R:R,0))</f>
        <v>Kritiek</v>
      </c>
      <c r="W444" s="109" t="str">
        <f>INDEX('4c. Resultaat stap 3'!G:G,MATCH($K444,'4c. Resultaat stap 3'!T:T,0))</f>
        <v>Groot</v>
      </c>
      <c r="X444" s="109" t="str">
        <f>INDEX('4c. Resultaat stap 3'!H:H,MATCH($K444,'4c. Resultaat stap 3'!T:T,0))</f>
        <v>Het beheren van lokale opvanginitiatieven is belangrijk voor het bieden van opvang aan asielzoekers en vluchtelingen. Problemen met informatie kunnen leiden tot ernstige financiële gevolgen, zoals verlies van subsidies, juridische kosten en verlies van vertrouwen, met financiële schade van 15-20% van de jaaromzet.</v>
      </c>
      <c r="Y444" s="109" t="str">
        <f>INDEX('4c. Resultaat stap 3'!I:I,MATCH($K444,'4c. Resultaat stap 3'!T:T,0))</f>
        <v>Kritiek</v>
      </c>
      <c r="Z444" s="109" t="str">
        <f>INDEX('4c. Resultaat stap 3'!J:J,MATCH($K444,'4c. Resultaat stap 3'!T:T,0))</f>
        <v>Problemen met beschikbaarheid, betrouwbaarheid of integriteit van informatie kunnen leiden tot zeer ernstige reputatieschade, resulterend in continue negatieve berichtgeving. Dit proces is essentieel voor de opvang van asielzoekers en vluchtelingen en heeft een directe impact op hun welzijn en veiligheid.</v>
      </c>
      <c r="AA444" s="109" t="str">
        <f>INDEX('4c. Resultaat stap 3'!K:K,MATCH($K444,'4c. Resultaat stap 3'!T:T,0))</f>
        <v>Groot</v>
      </c>
      <c r="AB444" s="109" t="str">
        <f>INDEX('4c. Resultaat stap 3'!L:L,MATCH($K444,'4c. Resultaat stap 3'!T:T,0))</f>
        <v>De onbeschikbaarheid, lekkage of aanpassing van informatie kan leiden tot ernstige juridische gevolgen zoals boetes, gezien het belang van correcte informatie voor het beheer van lokale opvanginitiatieven en naleving van wettelijke vereisten.</v>
      </c>
      <c r="AC444" s="109" t="str">
        <f>INDEX('4c. Resultaat stap 3'!M:M,MATCH($K444,'4c. Resultaat stap 3'!T:T,0))</f>
        <v>Groot</v>
      </c>
      <c r="AD444" s="109" t="str">
        <f>INDEX('4c. Resultaat stap 3'!N:N,MATCH($K444,'4c. Resultaat stap 3'!T:T,0))</f>
        <v>De onbeschikbaarheid, lekkage of aanpassing van informatie kan leiden tot ernstige verstoringen in de beschikbaarheid en beheer van lokale opvanginitiatieven, wat directe negatieve gevolgen heeft voor de opvang van vluchtelingen en asielzoekers.</v>
      </c>
      <c r="AE444" s="109" t="str">
        <f>INDEX('4c. Resultaat stap 3'!O:O,MATCH($K444,'4c. Resultaat stap 3'!T:T,0))</f>
        <v>Gemiddeld</v>
      </c>
      <c r="AF444" s="109" t="str">
        <f>INDEX('4c. Resultaat stap 3'!P:P,MATCH($K444,'4c. Resultaat stap 3'!T:T,0))</f>
        <v xml:space="preserve">De onbeschikbaarheid, lekkage of aanpassing van informatie in dit proces kan leiden tot aanzienlijke verstoringen in de beschikbaarheid en kwaliteit van opvanginitiatieven, waarbij tot 50% van de gebruikers (burgers) wordt geïmpacteerd. </v>
      </c>
      <c r="AG444" s="109" t="str">
        <f>INDEX('4c. Resultaat stap 3'!Q:Q,MATCH($K444,'4c. Resultaat stap 3'!T:T,0))</f>
        <v>Kritiek</v>
      </c>
      <c r="AH444" s="109">
        <f t="shared" si="26"/>
        <v>1</v>
      </c>
      <c r="AI444" s="109" t="str">
        <f t="shared" si="27"/>
        <v>Kritiek</v>
      </c>
      <c r="AJ444" s="109" t="s">
        <v>198</v>
      </c>
      <c r="AK444" s="109"/>
      <c r="AL444" s="109" t="s">
        <v>2250</v>
      </c>
      <c r="AM444" s="109"/>
      <c r="AN444" s="109"/>
    </row>
    <row r="445" spans="1:40" ht="75" x14ac:dyDescent="0.25">
      <c r="A445" s="109" t="s">
        <v>13</v>
      </c>
      <c r="B445" s="109" t="s">
        <v>57</v>
      </c>
      <c r="C445" s="109" t="s">
        <v>68</v>
      </c>
      <c r="D445" s="109">
        <v>310</v>
      </c>
      <c r="E445" s="109" t="s">
        <v>811</v>
      </c>
      <c r="F445" s="10" t="s">
        <v>2262</v>
      </c>
      <c r="G445" s="79" t="s">
        <v>137</v>
      </c>
      <c r="H445" s="110" t="str">
        <f>INDEX('4a. Resultaat stap 1'!E:E,MATCH($J445,'4a. Resultaat stap 1'!I:I,0))</f>
        <v>Ja</v>
      </c>
      <c r="I445" s="110" t="str">
        <f>INDEX(Datavalidatie!$L$2:$L$28,MATCH(Table325[[#This Row],[CATEGORIE_DOMEIN_GROEP]],Datavalidatie!$K$2:$K$28,0))</f>
        <v>Ja</v>
      </c>
      <c r="J445" s="110" t="str">
        <f t="shared" si="24"/>
        <v>Kernproces_Zorg en Welzijn_Thuiszorgdiensten en aanvullende gezinszorg</v>
      </c>
      <c r="K445" s="110" t="str">
        <f t="shared" si="25"/>
        <v>Kernproces_Zorg en Welzijn_Thuiszorgdiensten en aanvullende gezinszorg_Organiseren van klachtenbeheer</v>
      </c>
      <c r="L445" s="109" t="e">
        <f>INDEX('4b. Resultaat stap 2'!E:E,MATCH($J445,'4b. Resultaat stap 2'!R:R,0))</f>
        <v>#N/A</v>
      </c>
      <c r="M445" s="109" t="e">
        <f>INDEX('4b. Resultaat stap 2'!$F:$F,MATCH(J445,'4b. Resultaat stap 2'!$R:$R,0))</f>
        <v>#N/A</v>
      </c>
      <c r="N445" s="109" t="e">
        <f>INDEX('4b. Resultaat stap 2'!G:G,MATCH($J445,'4b. Resultaat stap 2'!R:R,0))</f>
        <v>#N/A</v>
      </c>
      <c r="O445" s="109" t="e">
        <f>INDEX('4b. Resultaat stap 2'!H:H,MATCH($J445,'4b. Resultaat stap 2'!R:R,0))</f>
        <v>#N/A</v>
      </c>
      <c r="P445" s="109" t="e">
        <f>INDEX('4b. Resultaat stap 2'!I:I,MATCH($J445,'4b. Resultaat stap 2'!R:R,0))</f>
        <v>#N/A</v>
      </c>
      <c r="Q445" s="109" t="e">
        <f>INDEX('4b. Resultaat stap 2'!J:J,MATCH($J445,'4b. Resultaat stap 2'!R:R,0))</f>
        <v>#N/A</v>
      </c>
      <c r="R445" s="109" t="e">
        <f>INDEX('4b. Resultaat stap 2'!K:K,MATCH($J445,'4b. Resultaat stap 2'!R:R,0))</f>
        <v>#N/A</v>
      </c>
      <c r="S445" s="109" t="e">
        <f>INDEX('4b. Resultaat stap 2'!L:L,MATCH($J445,'4b. Resultaat stap 2'!R:R,0))</f>
        <v>#N/A</v>
      </c>
      <c r="T445" s="109" t="e">
        <f>INDEX('4b. Resultaat stap 2'!M:M,MATCH($J445,'4b. Resultaat stap 2'!R:R,0))</f>
        <v>#N/A</v>
      </c>
      <c r="U445" s="109" t="e">
        <f>INDEX('4b. Resultaat stap 2'!N:N,MATCH($J445,'4b. Resultaat stap 2'!R:R,0))</f>
        <v>#N/A</v>
      </c>
      <c r="V445" s="109" t="e">
        <f>INDEX('4b. Resultaat stap 2'!O:O,MATCH($J445,'4b. Resultaat stap 2'!R:R,0))</f>
        <v>#N/A</v>
      </c>
      <c r="W445" s="109" t="str">
        <f>INDEX('4c. Resultaat stap 3'!G:G,MATCH($K445,'4c. Resultaat stap 3'!T:T,0))</f>
        <v>Laag</v>
      </c>
      <c r="X445" s="109" t="str">
        <f>INDEX('4c. Resultaat stap 3'!H:H,MATCH($K445,'4c. Resultaat stap 3'!T:T,0))</f>
        <v>Klachtenbeheer heeft beperkte directe financiële gevolgen (5-10% van de jaaromzet)</v>
      </c>
      <c r="Y445" s="109" t="str">
        <f>INDEX('4c. Resultaat stap 3'!I:I,MATCH($K445,'4c. Resultaat stap 3'!T:T,0))</f>
        <v>Gemiddeld</v>
      </c>
      <c r="Z445" s="109" t="str">
        <f>INDEX('4c. Resultaat stap 3'!J:J,MATCH($K445,'4c. Resultaat stap 3'!T:T,0))</f>
        <v>Gebrekkige uitvoering kan aanzienlijke impact hebben, resulterend in eenmalige negatieve persberichten.</v>
      </c>
      <c r="AA445" s="109" t="str">
        <f>INDEX('4c. Resultaat stap 3'!K:K,MATCH($K445,'4c. Resultaat stap 3'!T:T,0))</f>
        <v>Groot</v>
      </c>
      <c r="AB445" s="109" t="str">
        <f>INDEX('4c. Resultaat stap 3'!L:L,MATCH($K445,'4c. Resultaat stap 3'!T:T,0))</f>
        <v>Onbeschikbaarheid of incorrecte informatie kan leiden tot ernstige juridische gevolgen door nalatigheid in klachtenbeheer.</v>
      </c>
      <c r="AC445" s="109" t="str">
        <f>INDEX('4c. Resultaat stap 3'!M:M,MATCH($K445,'4c. Resultaat stap 3'!T:T,0))</f>
        <v>Gemiddeld</v>
      </c>
      <c r="AD445" s="109" t="str">
        <f>INDEX('4c. Resultaat stap 3'!N:N,MATCH($K445,'4c. Resultaat stap 3'!T:T,0))</f>
        <v>Maximaal één week onbeschikbaar zonder verstoring. Gebrek aan integriteit veroorzaakt aanzienlijke verstoring.</v>
      </c>
      <c r="AE445" s="109" t="str">
        <f>INDEX('4c. Resultaat stap 3'!O:O,MATCH($K445,'4c. Resultaat stap 3'!T:T,0))</f>
        <v>Gemiddeld</v>
      </c>
      <c r="AF445" s="109" t="str">
        <f>INDEX('4c. Resultaat stap 3'!P:P,MATCH($K445,'4c. Resultaat stap 3'!T:T,0))</f>
        <v>Beschikbaarheidsproblemen hebben aanzienlijke impact op klachtenbeheer, resulterend in problemen voor maximaal 50% van gebruikers.</v>
      </c>
      <c r="AG445" s="109" t="str">
        <f>INDEX('4c. Resultaat stap 3'!Q:Q,MATCH($K445,'4c. Resultaat stap 3'!T:T,0))</f>
        <v>Groot</v>
      </c>
      <c r="AH445" s="109">
        <f t="shared" si="26"/>
        <v>0</v>
      </c>
      <c r="AI445" s="109" t="str">
        <f t="shared" si="27"/>
        <v>Niet kritiek</v>
      </c>
      <c r="AJ445" s="109" t="s">
        <v>198</v>
      </c>
      <c r="AK445" s="109"/>
      <c r="AL445" s="109" t="s">
        <v>2250</v>
      </c>
      <c r="AM445" s="109"/>
      <c r="AN445" s="109"/>
    </row>
    <row r="446" spans="1:40" ht="60" x14ac:dyDescent="0.25">
      <c r="A446" s="109" t="s">
        <v>13</v>
      </c>
      <c r="B446" s="109" t="s">
        <v>57</v>
      </c>
      <c r="C446" s="109" t="s">
        <v>68</v>
      </c>
      <c r="D446" s="109">
        <v>370</v>
      </c>
      <c r="E446" s="109" t="s">
        <v>812</v>
      </c>
      <c r="F446" s="10" t="s">
        <v>2262</v>
      </c>
      <c r="G446" s="79" t="s">
        <v>140</v>
      </c>
      <c r="H446" s="110" t="str">
        <f>INDEX('4a. Resultaat stap 1'!E:E,MATCH($J446,'4a. Resultaat stap 1'!I:I,0))</f>
        <v>Ja</v>
      </c>
      <c r="I446" s="110" t="str">
        <f>INDEX(Datavalidatie!$L$2:$L$28,MATCH(Table325[[#This Row],[CATEGORIE_DOMEIN_GROEP]],Datavalidatie!$K$2:$K$28,0))</f>
        <v>Ja</v>
      </c>
      <c r="J446" s="110" t="str">
        <f t="shared" si="24"/>
        <v>Kernproces_Zorg en Welzijn_Thuiszorgdiensten en aanvullende gezinszorg</v>
      </c>
      <c r="K446" s="110" t="str">
        <f t="shared" si="25"/>
        <v>Kernproces_Zorg en Welzijn_Thuiszorgdiensten en aanvullende gezinszorg_Beheren van dienst gezinszorg</v>
      </c>
      <c r="L446" s="109" t="e">
        <f>INDEX('4b. Resultaat stap 2'!E:E,MATCH($J446,'4b. Resultaat stap 2'!R:R,0))</f>
        <v>#N/A</v>
      </c>
      <c r="M446" s="109" t="e">
        <f>INDEX('4b. Resultaat stap 2'!$F:$F,MATCH(J446,'4b. Resultaat stap 2'!$R:$R,0))</f>
        <v>#N/A</v>
      </c>
      <c r="N446" s="109" t="e">
        <f>INDEX('4b. Resultaat stap 2'!G:G,MATCH($J446,'4b. Resultaat stap 2'!R:R,0))</f>
        <v>#N/A</v>
      </c>
      <c r="O446" s="109" t="e">
        <f>INDEX('4b. Resultaat stap 2'!H:H,MATCH($J446,'4b. Resultaat stap 2'!R:R,0))</f>
        <v>#N/A</v>
      </c>
      <c r="P446" s="109" t="e">
        <f>INDEX('4b. Resultaat stap 2'!I:I,MATCH($J446,'4b. Resultaat stap 2'!R:R,0))</f>
        <v>#N/A</v>
      </c>
      <c r="Q446" s="109" t="e">
        <f>INDEX('4b. Resultaat stap 2'!J:J,MATCH($J446,'4b. Resultaat stap 2'!R:R,0))</f>
        <v>#N/A</v>
      </c>
      <c r="R446" s="109" t="e">
        <f>INDEX('4b. Resultaat stap 2'!K:K,MATCH($J446,'4b. Resultaat stap 2'!R:R,0))</f>
        <v>#N/A</v>
      </c>
      <c r="S446" s="109" t="e">
        <f>INDEX('4b. Resultaat stap 2'!L:L,MATCH($J446,'4b. Resultaat stap 2'!R:R,0))</f>
        <v>#N/A</v>
      </c>
      <c r="T446" s="109" t="e">
        <f>INDEX('4b. Resultaat stap 2'!M:M,MATCH($J446,'4b. Resultaat stap 2'!R:R,0))</f>
        <v>#N/A</v>
      </c>
      <c r="U446" s="109" t="e">
        <f>INDEX('4b. Resultaat stap 2'!N:N,MATCH($J446,'4b. Resultaat stap 2'!R:R,0))</f>
        <v>#N/A</v>
      </c>
      <c r="V446" s="109" t="e">
        <f>INDEX('4b. Resultaat stap 2'!O:O,MATCH($J446,'4b. Resultaat stap 2'!R:R,0))</f>
        <v>#N/A</v>
      </c>
      <c r="W446" s="109" t="str">
        <f>INDEX('4c. Resultaat stap 3'!G:G,MATCH($K446,'4c. Resultaat stap 3'!T:T,0))</f>
        <v>Gemiddeld</v>
      </c>
      <c r="X446" s="109" t="str">
        <f>INDEX('4c. Resultaat stap 3'!H:H,MATCH($K446,'4c. Resultaat stap 3'!T:T,0))</f>
        <v>Gezinszorg is cruciaal voor welzijn, met aanzienlijke financiële gevolgen bij verstoring (10-15% van de jaaromzet)</v>
      </c>
      <c r="Y446" s="109" t="str">
        <f>INDEX('4c. Resultaat stap 3'!I:I,MATCH($K446,'4c. Resultaat stap 3'!T:T,0))</f>
        <v>Kritiek</v>
      </c>
      <c r="Z446" s="109" t="str">
        <f>INDEX('4c. Resultaat stap 3'!J:J,MATCH($K446,'4c. Resultaat stap 3'!T:T,0))</f>
        <v>Slechte uitvoering heeft zeer ernstige impact, continue negatieve berichtgeving en schandaalsfeer.</v>
      </c>
      <c r="AA446" s="109" t="str">
        <f>INDEX('4c. Resultaat stap 3'!K:K,MATCH($K446,'4c. Resultaat stap 3'!T:T,0))</f>
        <v>Kritiek</v>
      </c>
      <c r="AB446" s="109" t="str">
        <f>INDEX('4c. Resultaat stap 3'!L:L,MATCH($K446,'4c. Resultaat stap 3'!T:T,0))</f>
        <v>Onbeschikbaarheid of incorrecte informatie kan leiden tot zeer ernstige juridische gevolgen door nalatigheid in gezinszorgbeheer.</v>
      </c>
      <c r="AC446" s="109" t="str">
        <f>INDEX('4c. Resultaat stap 3'!M:M,MATCH($K446,'4c. Resultaat stap 3'!T:T,0))</f>
        <v>Groot</v>
      </c>
      <c r="AD446" s="109" t="str">
        <f>INDEX('4c. Resultaat stap 3'!N:N,MATCH($K446,'4c. Resultaat stap 3'!T:T,0))</f>
        <v>Maximaal 72 uur onbeschikbaar zonder verstoring. Integriteitsproblemen veroorzaken ernstige verstoring.</v>
      </c>
      <c r="AE446" s="109" t="str">
        <f>INDEX('4c. Resultaat stap 3'!O:O,MATCH($K446,'4c. Resultaat stap 3'!T:T,0))</f>
        <v>Groot</v>
      </c>
      <c r="AF446" s="109" t="str">
        <f>INDEX('4c. Resultaat stap 3'!P:P,MATCH($K446,'4c. Resultaat stap 3'!T:T,0))</f>
        <v>Beschikbaarheidsproblemen hebben ernstige impact op de gezinszorg, met blijvende gevolgen voor maximaal 75% van gebruikers.</v>
      </c>
      <c r="AG446" s="109" t="str">
        <f>INDEX('4c. Resultaat stap 3'!Q:Q,MATCH($K446,'4c. Resultaat stap 3'!T:T,0))</f>
        <v>Kritiek</v>
      </c>
      <c r="AH446" s="109">
        <f t="shared" si="26"/>
        <v>2</v>
      </c>
      <c r="AI446" s="109" t="str">
        <f t="shared" si="27"/>
        <v>Kritiek</v>
      </c>
      <c r="AJ446" s="109" t="s">
        <v>198</v>
      </c>
      <c r="AK446" s="109"/>
      <c r="AL446" s="109" t="s">
        <v>2250</v>
      </c>
      <c r="AM446" s="109"/>
      <c r="AN446" s="109"/>
    </row>
    <row r="447" spans="1:40" ht="75" x14ac:dyDescent="0.25">
      <c r="A447" s="109" t="s">
        <v>13</v>
      </c>
      <c r="B447" s="109" t="s">
        <v>57</v>
      </c>
      <c r="C447" s="109" t="s">
        <v>68</v>
      </c>
      <c r="D447" s="109">
        <v>375</v>
      </c>
      <c r="E447" s="109" t="s">
        <v>813</v>
      </c>
      <c r="F447" s="10" t="s">
        <v>2262</v>
      </c>
      <c r="G447" s="79" t="s">
        <v>140</v>
      </c>
      <c r="H447" s="110" t="str">
        <f>INDEX('4a. Resultaat stap 1'!E:E,MATCH($J447,'4a. Resultaat stap 1'!I:I,0))</f>
        <v>Ja</v>
      </c>
      <c r="I447" s="110" t="str">
        <f>INDEX(Datavalidatie!$L$2:$L$28,MATCH(Table325[[#This Row],[CATEGORIE_DOMEIN_GROEP]],Datavalidatie!$K$2:$K$28,0))</f>
        <v>Ja</v>
      </c>
      <c r="J447" s="110" t="str">
        <f t="shared" si="24"/>
        <v>Kernproces_Zorg en Welzijn_Thuiszorgdiensten en aanvullende gezinszorg</v>
      </c>
      <c r="K447" s="110" t="str">
        <f t="shared" si="25"/>
        <v>Kernproces_Zorg en Welzijn_Thuiszorgdiensten en aanvullende gezinszorg_Beheren van thuiszorgdiensten en aanvullende gezinszorg</v>
      </c>
      <c r="L447" s="109" t="e">
        <f>INDEX('4b. Resultaat stap 2'!E:E,MATCH($J447,'4b. Resultaat stap 2'!R:R,0))</f>
        <v>#N/A</v>
      </c>
      <c r="M447" s="109" t="e">
        <f>INDEX('4b. Resultaat stap 2'!$F:$F,MATCH(J447,'4b. Resultaat stap 2'!$R:$R,0))</f>
        <v>#N/A</v>
      </c>
      <c r="N447" s="109" t="e">
        <f>INDEX('4b. Resultaat stap 2'!G:G,MATCH($J447,'4b. Resultaat stap 2'!R:R,0))</f>
        <v>#N/A</v>
      </c>
      <c r="O447" s="109" t="e">
        <f>INDEX('4b. Resultaat stap 2'!H:H,MATCH($J447,'4b. Resultaat stap 2'!R:R,0))</f>
        <v>#N/A</v>
      </c>
      <c r="P447" s="109" t="e">
        <f>INDEX('4b. Resultaat stap 2'!I:I,MATCH($J447,'4b. Resultaat stap 2'!R:R,0))</f>
        <v>#N/A</v>
      </c>
      <c r="Q447" s="109" t="e">
        <f>INDEX('4b. Resultaat stap 2'!J:J,MATCH($J447,'4b. Resultaat stap 2'!R:R,0))</f>
        <v>#N/A</v>
      </c>
      <c r="R447" s="109" t="e">
        <f>INDEX('4b. Resultaat stap 2'!K:K,MATCH($J447,'4b. Resultaat stap 2'!R:R,0))</f>
        <v>#N/A</v>
      </c>
      <c r="S447" s="109" t="e">
        <f>INDEX('4b. Resultaat stap 2'!L:L,MATCH($J447,'4b. Resultaat stap 2'!R:R,0))</f>
        <v>#N/A</v>
      </c>
      <c r="T447" s="109" t="e">
        <f>INDEX('4b. Resultaat stap 2'!M:M,MATCH($J447,'4b. Resultaat stap 2'!R:R,0))</f>
        <v>#N/A</v>
      </c>
      <c r="U447" s="109" t="e">
        <f>INDEX('4b. Resultaat stap 2'!N:N,MATCH($J447,'4b. Resultaat stap 2'!R:R,0))</f>
        <v>#N/A</v>
      </c>
      <c r="V447" s="109" t="e">
        <f>INDEX('4b. Resultaat stap 2'!O:O,MATCH($J447,'4b. Resultaat stap 2'!R:R,0))</f>
        <v>#N/A</v>
      </c>
      <c r="W447" s="109" t="str">
        <f>INDEX('4c. Resultaat stap 3'!G:G,MATCH($K447,'4c. Resultaat stap 3'!T:T,0))</f>
        <v>Groot</v>
      </c>
      <c r="X447" s="109" t="str">
        <f>INDEX('4c. Resultaat stap 3'!H:H,MATCH($K447,'4c. Resultaat stap 3'!T:T,0))</f>
        <v>Thuiszorgdiensten zijn cruciaal, met ernstige financiële gevolgen bij verstoring (15-20% van de jaaromzet)</v>
      </c>
      <c r="Y447" s="109" t="str">
        <f>INDEX('4c. Resultaat stap 3'!I:I,MATCH($K447,'4c. Resultaat stap 3'!T:T,0))</f>
        <v>Kritiek</v>
      </c>
      <c r="Z447" s="109" t="str">
        <f>INDEX('4c. Resultaat stap 3'!J:J,MATCH($K447,'4c. Resultaat stap 3'!T:T,0))</f>
        <v>Slechte uitvoering heeft zeer ernstige impact, continue negatieve berichtgeving en schandaalsfeer.</v>
      </c>
      <c r="AA447" s="109" t="str">
        <f>INDEX('4c. Resultaat stap 3'!K:K,MATCH($K447,'4c. Resultaat stap 3'!T:T,0))</f>
        <v>Kritiek</v>
      </c>
      <c r="AB447" s="109" t="str">
        <f>INDEX('4c. Resultaat stap 3'!L:L,MATCH($K447,'4c. Resultaat stap 3'!T:T,0))</f>
        <v>Onbeschikbaarheid of incorrecte informatie kan leiden tot zeer ernstige juridische gevolgen door nalatigheid in thuiszorgbeheer.</v>
      </c>
      <c r="AC447" s="109" t="str">
        <f>INDEX('4c. Resultaat stap 3'!M:M,MATCH($K447,'4c. Resultaat stap 3'!T:T,0))</f>
        <v>Groot</v>
      </c>
      <c r="AD447" s="109" t="str">
        <f>INDEX('4c. Resultaat stap 3'!N:N,MATCH($K447,'4c. Resultaat stap 3'!T:T,0))</f>
        <v>Maximaal 72 uur onbeschikbaar zonder verstoring. Integriteitsproblemen veroorzaken ernstige verstoring.</v>
      </c>
      <c r="AE447" s="109" t="str">
        <f>INDEX('4c. Resultaat stap 3'!O:O,MATCH($K447,'4c. Resultaat stap 3'!T:T,0))</f>
        <v>Groot</v>
      </c>
      <c r="AF447" s="109" t="str">
        <f>INDEX('4c. Resultaat stap 3'!P:P,MATCH($K447,'4c. Resultaat stap 3'!T:T,0))</f>
        <v>Beschikbaarheidsproblemen hebben ernstige impact op thuiszorgdiensten, met blijvende gevolgen voor maximaal 75% van gebruikers.</v>
      </c>
      <c r="AG447" s="109" t="str">
        <f>INDEX('4c. Resultaat stap 3'!Q:Q,MATCH($K447,'4c. Resultaat stap 3'!T:T,0))</f>
        <v>Kritiek</v>
      </c>
      <c r="AH447" s="109">
        <f t="shared" si="26"/>
        <v>2</v>
      </c>
      <c r="AI447" s="109" t="str">
        <f t="shared" si="27"/>
        <v>Kritiek</v>
      </c>
      <c r="AJ447" s="109" t="s">
        <v>198</v>
      </c>
      <c r="AK447" s="109"/>
      <c r="AL447" s="109" t="s">
        <v>2250</v>
      </c>
      <c r="AM447" s="109"/>
      <c r="AN447" s="109"/>
    </row>
    <row r="448" spans="1:40" ht="60" x14ac:dyDescent="0.25">
      <c r="A448" s="109" t="s">
        <v>13</v>
      </c>
      <c r="B448" s="109" t="s">
        <v>57</v>
      </c>
      <c r="C448" s="109" t="s">
        <v>68</v>
      </c>
      <c r="D448" s="109">
        <v>709</v>
      </c>
      <c r="E448" s="109" t="s">
        <v>814</v>
      </c>
      <c r="F448" s="10" t="s">
        <v>2262</v>
      </c>
      <c r="G448" s="79" t="s">
        <v>139</v>
      </c>
      <c r="H448" s="110" t="str">
        <f>INDEX('4a. Resultaat stap 1'!E:E,MATCH($J448,'4a. Resultaat stap 1'!I:I,0))</f>
        <v>Ja</v>
      </c>
      <c r="I448" s="110" t="str">
        <f>INDEX(Datavalidatie!$L$2:$L$28,MATCH(Table325[[#This Row],[CATEGORIE_DOMEIN_GROEP]],Datavalidatie!$K$2:$K$28,0))</f>
        <v>Ja</v>
      </c>
      <c r="J448" s="110" t="str">
        <f t="shared" si="24"/>
        <v>Kernproces_Zorg en Welzijn_Thuiszorgdiensten en aanvullende gezinszorg</v>
      </c>
      <c r="K448" s="110" t="str">
        <f t="shared" si="25"/>
        <v>Kernproces_Zorg en Welzijn_Thuiszorgdiensten en aanvullende gezinszorg_Organiseren van klusjesdienst</v>
      </c>
      <c r="L448" s="109" t="e">
        <f>INDEX('4b. Resultaat stap 2'!E:E,MATCH($J448,'4b. Resultaat stap 2'!R:R,0))</f>
        <v>#N/A</v>
      </c>
      <c r="M448" s="109" t="e">
        <f>INDEX('4b. Resultaat stap 2'!$F:$F,MATCH(J448,'4b. Resultaat stap 2'!$R:$R,0))</f>
        <v>#N/A</v>
      </c>
      <c r="N448" s="109" t="e">
        <f>INDEX('4b. Resultaat stap 2'!G:G,MATCH($J448,'4b. Resultaat stap 2'!R:R,0))</f>
        <v>#N/A</v>
      </c>
      <c r="O448" s="109" t="e">
        <f>INDEX('4b. Resultaat stap 2'!H:H,MATCH($J448,'4b. Resultaat stap 2'!R:R,0))</f>
        <v>#N/A</v>
      </c>
      <c r="P448" s="109" t="e">
        <f>INDEX('4b. Resultaat stap 2'!I:I,MATCH($J448,'4b. Resultaat stap 2'!R:R,0))</f>
        <v>#N/A</v>
      </c>
      <c r="Q448" s="109" t="e">
        <f>INDEX('4b. Resultaat stap 2'!J:J,MATCH($J448,'4b. Resultaat stap 2'!R:R,0))</f>
        <v>#N/A</v>
      </c>
      <c r="R448" s="109" t="e">
        <f>INDEX('4b. Resultaat stap 2'!K:K,MATCH($J448,'4b. Resultaat stap 2'!R:R,0))</f>
        <v>#N/A</v>
      </c>
      <c r="S448" s="109" t="e">
        <f>INDEX('4b. Resultaat stap 2'!L:L,MATCH($J448,'4b. Resultaat stap 2'!R:R,0))</f>
        <v>#N/A</v>
      </c>
      <c r="T448" s="109" t="e">
        <f>INDEX('4b. Resultaat stap 2'!M:M,MATCH($J448,'4b. Resultaat stap 2'!R:R,0))</f>
        <v>#N/A</v>
      </c>
      <c r="U448" s="109" t="e">
        <f>INDEX('4b. Resultaat stap 2'!N:N,MATCH($J448,'4b. Resultaat stap 2'!R:R,0))</f>
        <v>#N/A</v>
      </c>
      <c r="V448" s="109" t="e">
        <f>INDEX('4b. Resultaat stap 2'!O:O,MATCH($J448,'4b. Resultaat stap 2'!R:R,0))</f>
        <v>#N/A</v>
      </c>
      <c r="W448" s="109" t="str">
        <f>INDEX('4c. Resultaat stap 3'!G:G,MATCH($K448,'4c. Resultaat stap 3'!T:T,0))</f>
        <v>Laag</v>
      </c>
      <c r="X448" s="109" t="str">
        <f>INDEX('4c. Resultaat stap 3'!H:H,MATCH($K448,'4c. Resultaat stap 3'!T:T,0))</f>
        <v>Klusjesdienst heeft beperkte directe financiële gevolgen (5-10% van de jaaromzet)</v>
      </c>
      <c r="Y448" s="109" t="str">
        <f>INDEX('4c. Resultaat stap 3'!I:I,MATCH($K448,'4c. Resultaat stap 3'!T:T,0))</f>
        <v>Laag</v>
      </c>
      <c r="Z448" s="109" t="str">
        <f>INDEX('4c. Resultaat stap 3'!J:J,MATCH($K448,'4c. Resultaat stap 3'!T:T,0))</f>
        <v>Fouten hebben beperkte impact, leiden tot interne communicatie en communicatie naar betrokkenen.</v>
      </c>
      <c r="AA448" s="109" t="str">
        <f>INDEX('4c. Resultaat stap 3'!K:K,MATCH($K448,'4c. Resultaat stap 3'!T:T,0))</f>
        <v>Laag</v>
      </c>
      <c r="AB448" s="109" t="str">
        <f>INDEX('4c. Resultaat stap 3'!L:L,MATCH($K448,'4c. Resultaat stap 3'!T:T,0))</f>
        <v>Voornamelijk administratief met beperkte juridische gevolgen bij onbeschikbaarheid of incorrecte informatie.</v>
      </c>
      <c r="AC448" s="109" t="str">
        <f>INDEX('4c. Resultaat stap 3'!M:M,MATCH($K448,'4c. Resultaat stap 3'!T:T,0))</f>
        <v>Gemiddeld</v>
      </c>
      <c r="AD448" s="109" t="str">
        <f>INDEX('4c. Resultaat stap 3'!N:N,MATCH($K448,'4c. Resultaat stap 3'!T:T,0))</f>
        <v>Maximaal één week onbeschikbaar zonder verstoring. Gebrek aan integriteit veroorzaakt aanzienlijke verstoring.</v>
      </c>
      <c r="AE448" s="109" t="str">
        <f>INDEX('4c. Resultaat stap 3'!O:O,MATCH($K448,'4c. Resultaat stap 3'!T:T,0))</f>
        <v>Laag</v>
      </c>
      <c r="AF448" s="109" t="str">
        <f>INDEX('4c. Resultaat stap 3'!P:P,MATCH($K448,'4c. Resultaat stap 3'!T:T,0))</f>
        <v>Beschikbaarheidsproblemen hebben beperkte impact op de klusjesdienst, resulterend in ongemakken voor maximaal 20% van gebruikers.</v>
      </c>
      <c r="AG448" s="109" t="str">
        <f>INDEX('4c. Resultaat stap 3'!Q:Q,MATCH($K448,'4c. Resultaat stap 3'!T:T,0))</f>
        <v>Gemiddeld</v>
      </c>
      <c r="AH448" s="109">
        <f t="shared" si="26"/>
        <v>0</v>
      </c>
      <c r="AI448" s="109" t="str">
        <f t="shared" si="27"/>
        <v>Niet kritiek</v>
      </c>
      <c r="AJ448" s="109" t="s">
        <v>198</v>
      </c>
      <c r="AK448" s="109"/>
      <c r="AL448" s="109" t="s">
        <v>2250</v>
      </c>
      <c r="AM448" s="109"/>
      <c r="AN448" s="109"/>
    </row>
    <row r="449" spans="1:40" ht="105" x14ac:dyDescent="0.25">
      <c r="A449" s="109" t="s">
        <v>13</v>
      </c>
      <c r="B449" s="109" t="s">
        <v>57</v>
      </c>
      <c r="C449" s="109" t="s">
        <v>68</v>
      </c>
      <c r="D449" s="109">
        <v>710</v>
      </c>
      <c r="E449" s="109" t="s">
        <v>815</v>
      </c>
      <c r="F449" s="10" t="s">
        <v>2262</v>
      </c>
      <c r="G449" s="79" t="s">
        <v>139</v>
      </c>
      <c r="H449" s="110" t="str">
        <f>INDEX('4a. Resultaat stap 1'!E:E,MATCH($J449,'4a. Resultaat stap 1'!I:I,0))</f>
        <v>Ja</v>
      </c>
      <c r="I449" s="110" t="str">
        <f>INDEX(Datavalidatie!$L$2:$L$28,MATCH(Table325[[#This Row],[CATEGORIE_DOMEIN_GROEP]],Datavalidatie!$K$2:$K$28,0))</f>
        <v>Ja</v>
      </c>
      <c r="J449" s="110" t="str">
        <f t="shared" si="24"/>
        <v>Kernproces_Zorg en Welzijn_Thuiszorgdiensten en aanvullende gezinszorg</v>
      </c>
      <c r="K449" s="110" t="str">
        <f t="shared" si="25"/>
        <v>Kernproces_Zorg en Welzijn_Thuiszorgdiensten en aanvullende gezinszorg_Organiseren van maaltijdbedeling</v>
      </c>
      <c r="L449" s="109" t="e">
        <f>INDEX('4b. Resultaat stap 2'!E:E,MATCH($J449,'4b. Resultaat stap 2'!R:R,0))</f>
        <v>#N/A</v>
      </c>
      <c r="M449" s="109" t="e">
        <f>INDEX('4b. Resultaat stap 2'!$F:$F,MATCH(J449,'4b. Resultaat stap 2'!$R:$R,0))</f>
        <v>#N/A</v>
      </c>
      <c r="N449" s="109" t="e">
        <f>INDEX('4b. Resultaat stap 2'!G:G,MATCH($J449,'4b. Resultaat stap 2'!R:R,0))</f>
        <v>#N/A</v>
      </c>
      <c r="O449" s="109" t="e">
        <f>INDEX('4b. Resultaat stap 2'!H:H,MATCH($J449,'4b. Resultaat stap 2'!R:R,0))</f>
        <v>#N/A</v>
      </c>
      <c r="P449" s="109" t="e">
        <f>INDEX('4b. Resultaat stap 2'!I:I,MATCH($J449,'4b. Resultaat stap 2'!R:R,0))</f>
        <v>#N/A</v>
      </c>
      <c r="Q449" s="109" t="e">
        <f>INDEX('4b. Resultaat stap 2'!J:J,MATCH($J449,'4b. Resultaat stap 2'!R:R,0))</f>
        <v>#N/A</v>
      </c>
      <c r="R449" s="109" t="e">
        <f>INDEX('4b. Resultaat stap 2'!K:K,MATCH($J449,'4b. Resultaat stap 2'!R:R,0))</f>
        <v>#N/A</v>
      </c>
      <c r="S449" s="109" t="e">
        <f>INDEX('4b. Resultaat stap 2'!L:L,MATCH($J449,'4b. Resultaat stap 2'!R:R,0))</f>
        <v>#N/A</v>
      </c>
      <c r="T449" s="109" t="e">
        <f>INDEX('4b. Resultaat stap 2'!M:M,MATCH($J449,'4b. Resultaat stap 2'!R:R,0))</f>
        <v>#N/A</v>
      </c>
      <c r="U449" s="109" t="e">
        <f>INDEX('4b. Resultaat stap 2'!N:N,MATCH($J449,'4b. Resultaat stap 2'!R:R,0))</f>
        <v>#N/A</v>
      </c>
      <c r="V449" s="109" t="e">
        <f>INDEX('4b. Resultaat stap 2'!O:O,MATCH($J449,'4b. Resultaat stap 2'!R:R,0))</f>
        <v>#N/A</v>
      </c>
      <c r="W449" s="109" t="str">
        <f>INDEX('4c. Resultaat stap 3'!G:G,MATCH($K449,'4c. Resultaat stap 3'!T:T,0))</f>
        <v>Gemiddeld</v>
      </c>
      <c r="X449" s="109" t="str">
        <f>INDEX('4c. Resultaat stap 3'!H:H,MATCH($K449,'4c. Resultaat stap 3'!T:T,0))</f>
        <v>Maaltijdbedeling is belangrijk voor welzijn, met aanzienlijke financiële gevolgen bij verstoring (10-15% van de jaaromzet)</v>
      </c>
      <c r="Y449" s="109" t="str">
        <f>INDEX('4c. Resultaat stap 3'!I:I,MATCH($K449,'4c. Resultaat stap 3'!T:T,0))</f>
        <v>Gemiddeld</v>
      </c>
      <c r="Z449" s="109" t="str">
        <f>INDEX('4c. Resultaat stap 3'!J:J,MATCH($K449,'4c. Resultaat stap 3'!T:T,0))</f>
        <v>Fouten kunnen aanzienlijke impact hebben, resulterend in eenmalige negatieve persberichten.</v>
      </c>
      <c r="AA449" s="109" t="str">
        <f>INDEX('4c. Resultaat stap 3'!K:K,MATCH($K449,'4c. Resultaat stap 3'!T:T,0))</f>
        <v>Gemiddeld</v>
      </c>
      <c r="AB449" s="109" t="str">
        <f>INDEX('4c. Resultaat stap 3'!L:L,MATCH($K449,'4c. Resultaat stap 3'!T:T,0))</f>
        <v>Juridische implicaties bij inbreuken kunnen aanzienlijke gevolgen hebben, zoals aanmaningen bij niet-naleving van maaltijdbedelingregels.</v>
      </c>
      <c r="AC449" s="109" t="str">
        <f>INDEX('4c. Resultaat stap 3'!M:M,MATCH($K449,'4c. Resultaat stap 3'!T:T,0))</f>
        <v>Gemiddeld</v>
      </c>
      <c r="AD449" s="109" t="str">
        <f>INDEX('4c. Resultaat stap 3'!N:N,MATCH($K449,'4c. Resultaat stap 3'!T:T,0))</f>
        <v>Maximaal  één week onbeschikbaar zonder verstoring. Integriteitsproblemen veroorzaken ernstige verstoring .</v>
      </c>
      <c r="AE449" s="109" t="str">
        <f>INDEX('4c. Resultaat stap 3'!O:O,MATCH($K449,'4c. Resultaat stap 3'!T:T,0))</f>
        <v>Gemiddeld</v>
      </c>
      <c r="AF449" s="109" t="str">
        <f>INDEX('4c. Resultaat stap 3'!P:P,MATCH($K449,'4c. Resultaat stap 3'!T:T,0))</f>
        <v>Beschikbaarheidsproblemen hebben aanzienlijke impact op maaltijddistributie, resulterend in problemen voor maximaal 50% van gebruikers.</v>
      </c>
      <c r="AG449" s="109" t="str">
        <f>INDEX('4c. Resultaat stap 3'!Q:Q,MATCH($K449,'4c. Resultaat stap 3'!T:T,0))</f>
        <v>Gemiddeld</v>
      </c>
      <c r="AH449" s="109">
        <f t="shared" si="26"/>
        <v>0</v>
      </c>
      <c r="AI449" s="109" t="str">
        <f t="shared" si="27"/>
        <v>Niet kritiek</v>
      </c>
      <c r="AJ449" s="109" t="s">
        <v>198</v>
      </c>
      <c r="AK449" s="109" t="s">
        <v>2528</v>
      </c>
      <c r="AL449" s="109" t="s">
        <v>2249</v>
      </c>
      <c r="AM449" s="109"/>
      <c r="AN449" s="109" t="s">
        <v>2499</v>
      </c>
    </row>
    <row r="450" spans="1:40" ht="60" x14ac:dyDescent="0.25">
      <c r="A450" s="109" t="s">
        <v>13</v>
      </c>
      <c r="B450" s="109" t="s">
        <v>57</v>
      </c>
      <c r="C450" s="109" t="s">
        <v>68</v>
      </c>
      <c r="D450" s="109">
        <v>711</v>
      </c>
      <c r="E450" s="109" t="s">
        <v>816</v>
      </c>
      <c r="F450" s="10" t="s">
        <v>2262</v>
      </c>
      <c r="G450" s="79" t="s">
        <v>139</v>
      </c>
      <c r="H450" s="110" t="str">
        <f>INDEX('4a. Resultaat stap 1'!E:E,MATCH($J450,'4a. Resultaat stap 1'!I:I,0))</f>
        <v>Ja</v>
      </c>
      <c r="I450" s="110" t="str">
        <f>INDEX(Datavalidatie!$L$2:$L$28,MATCH(Table325[[#This Row],[CATEGORIE_DOMEIN_GROEP]],Datavalidatie!$K$2:$K$28,0))</f>
        <v>Ja</v>
      </c>
      <c r="J450" s="110" t="str">
        <f t="shared" si="24"/>
        <v>Kernproces_Zorg en Welzijn_Thuiszorgdiensten en aanvullende gezinszorg</v>
      </c>
      <c r="K450" s="110" t="str">
        <f t="shared" si="25"/>
        <v>Kernproces_Zorg en Welzijn_Thuiszorgdiensten en aanvullende gezinszorg_Organiseren van palliatieve zorg buiten het ziekenhuis</v>
      </c>
      <c r="L450" s="109" t="e">
        <f>INDEX('4b. Resultaat stap 2'!E:E,MATCH($J450,'4b. Resultaat stap 2'!R:R,0))</f>
        <v>#N/A</v>
      </c>
      <c r="M450" s="109" t="e">
        <f>INDEX('4b. Resultaat stap 2'!$F:$F,MATCH(J450,'4b. Resultaat stap 2'!$R:$R,0))</f>
        <v>#N/A</v>
      </c>
      <c r="N450" s="109" t="e">
        <f>INDEX('4b. Resultaat stap 2'!G:G,MATCH($J450,'4b. Resultaat stap 2'!R:R,0))</f>
        <v>#N/A</v>
      </c>
      <c r="O450" s="109" t="e">
        <f>INDEX('4b. Resultaat stap 2'!H:H,MATCH($J450,'4b. Resultaat stap 2'!R:R,0))</f>
        <v>#N/A</v>
      </c>
      <c r="P450" s="109" t="e">
        <f>INDEX('4b. Resultaat stap 2'!I:I,MATCH($J450,'4b. Resultaat stap 2'!R:R,0))</f>
        <v>#N/A</v>
      </c>
      <c r="Q450" s="109" t="e">
        <f>INDEX('4b. Resultaat stap 2'!J:J,MATCH($J450,'4b. Resultaat stap 2'!R:R,0))</f>
        <v>#N/A</v>
      </c>
      <c r="R450" s="109" t="e">
        <f>INDEX('4b. Resultaat stap 2'!K:K,MATCH($J450,'4b. Resultaat stap 2'!R:R,0))</f>
        <v>#N/A</v>
      </c>
      <c r="S450" s="109" t="e">
        <f>INDEX('4b. Resultaat stap 2'!L:L,MATCH($J450,'4b. Resultaat stap 2'!R:R,0))</f>
        <v>#N/A</v>
      </c>
      <c r="T450" s="109" t="e">
        <f>INDEX('4b. Resultaat stap 2'!M:M,MATCH($J450,'4b. Resultaat stap 2'!R:R,0))</f>
        <v>#N/A</v>
      </c>
      <c r="U450" s="109" t="e">
        <f>INDEX('4b. Resultaat stap 2'!N:N,MATCH($J450,'4b. Resultaat stap 2'!R:R,0))</f>
        <v>#N/A</v>
      </c>
      <c r="V450" s="109" t="e">
        <f>INDEX('4b. Resultaat stap 2'!O:O,MATCH($J450,'4b. Resultaat stap 2'!R:R,0))</f>
        <v>#N/A</v>
      </c>
      <c r="W450" s="109" t="str">
        <f>INDEX('4c. Resultaat stap 3'!G:G,MATCH($K450,'4c. Resultaat stap 3'!T:T,0))</f>
        <v>Groot</v>
      </c>
      <c r="X450" s="109" t="str">
        <f>INDEX('4c. Resultaat stap 3'!H:H,MATCH($K450,'4c. Resultaat stap 3'!T:T,0))</f>
        <v>Palliatieve zorg is cruciaal, met ernstige financiële gevolgen bij verstoring (15-20% van de jaaromzet)</v>
      </c>
      <c r="Y450" s="109" t="str">
        <f>INDEX('4c. Resultaat stap 3'!I:I,MATCH($K450,'4c. Resultaat stap 3'!T:T,0))</f>
        <v>Kritiek</v>
      </c>
      <c r="Z450" s="109" t="str">
        <f>INDEX('4c. Resultaat stap 3'!J:J,MATCH($K450,'4c. Resultaat stap 3'!T:T,0))</f>
        <v>Slechte uitvoering heeft zeer ernstige impact, continue negatieve berichtgeving en schandaalsfeer.</v>
      </c>
      <c r="AA450" s="109" t="str">
        <f>INDEX('4c. Resultaat stap 3'!K:K,MATCH($K450,'4c. Resultaat stap 3'!T:T,0))</f>
        <v>Kritiek</v>
      </c>
      <c r="AB450" s="109" t="str">
        <f>INDEX('4c. Resultaat stap 3'!L:L,MATCH($K450,'4c. Resultaat stap 3'!T:T,0))</f>
        <v>Onbeschikbaarheid of incorrecte informatie kan leiden tot zeer ernstige juridische gevolgen door nalatigheid in palliatieve zorg.</v>
      </c>
      <c r="AC450" s="109" t="str">
        <f>INDEX('4c. Resultaat stap 3'!M:M,MATCH($K450,'4c. Resultaat stap 3'!T:T,0))</f>
        <v>Groot</v>
      </c>
      <c r="AD450" s="109" t="str">
        <f>INDEX('4c. Resultaat stap 3'!N:N,MATCH($K450,'4c. Resultaat stap 3'!T:T,0))</f>
        <v>Maximaal 72 uur onbeschikbaar zonder verstoring. Gebrek aan integriteit veroorzaakt ernstige verstoring.</v>
      </c>
      <c r="AE450" s="109" t="str">
        <f>INDEX('4c. Resultaat stap 3'!O:O,MATCH($K450,'4c. Resultaat stap 3'!T:T,0))</f>
        <v>Gemiddeld</v>
      </c>
      <c r="AF450" s="109" t="str">
        <f>INDEX('4c. Resultaat stap 3'!P:P,MATCH($K450,'4c. Resultaat stap 3'!T:T,0))</f>
        <v>Beschikbaarheidsproblemen hebben aanzienlijke impact op palliatieve zorg thuis, implicaties voor maximaal 50% van gebruikers.</v>
      </c>
      <c r="AG450" s="109" t="str">
        <f>INDEX('4c. Resultaat stap 3'!Q:Q,MATCH($K450,'4c. Resultaat stap 3'!T:T,0))</f>
        <v>Kritiek</v>
      </c>
      <c r="AH450" s="109">
        <f t="shared" si="26"/>
        <v>2</v>
      </c>
      <c r="AI450" s="109" t="str">
        <f t="shared" si="27"/>
        <v>Kritiek</v>
      </c>
      <c r="AJ450" s="109" t="s">
        <v>198</v>
      </c>
      <c r="AK450" s="109"/>
      <c r="AL450" s="109" t="s">
        <v>2250</v>
      </c>
      <c r="AM450" s="109"/>
      <c r="AN450" s="109"/>
    </row>
    <row r="451" spans="1:40" ht="75" x14ac:dyDescent="0.25">
      <c r="A451" s="109" t="s">
        <v>13</v>
      </c>
      <c r="B451" s="109" t="s">
        <v>57</v>
      </c>
      <c r="C451" s="109" t="s">
        <v>68</v>
      </c>
      <c r="D451" s="109">
        <v>712</v>
      </c>
      <c r="E451" s="109" t="s">
        <v>817</v>
      </c>
      <c r="F451" s="10" t="s">
        <v>2262</v>
      </c>
      <c r="G451" s="79" t="s">
        <v>139</v>
      </c>
      <c r="H451" s="110" t="str">
        <f>INDEX('4a. Resultaat stap 1'!E:E,MATCH($J451,'4a. Resultaat stap 1'!I:I,0))</f>
        <v>Ja</v>
      </c>
      <c r="I451" s="110" t="str">
        <f>INDEX(Datavalidatie!$L$2:$L$28,MATCH(Table325[[#This Row],[CATEGORIE_DOMEIN_GROEP]],Datavalidatie!$K$2:$K$28,0))</f>
        <v>Ja</v>
      </c>
      <c r="J451" s="110" t="str">
        <f t="shared" si="24"/>
        <v>Kernproces_Zorg en Welzijn_Thuiszorgdiensten en aanvullende gezinszorg</v>
      </c>
      <c r="K451" s="110" t="str">
        <f t="shared" si="25"/>
        <v>Kernproces_Zorg en Welzijn_Thuiszorgdiensten en aanvullende gezinszorg_Organiseren van poetsdienst</v>
      </c>
      <c r="L451" s="109" t="e">
        <f>INDEX('4b. Resultaat stap 2'!E:E,MATCH($J451,'4b. Resultaat stap 2'!R:R,0))</f>
        <v>#N/A</v>
      </c>
      <c r="M451" s="109" t="e">
        <f>INDEX('4b. Resultaat stap 2'!$F:$F,MATCH(J451,'4b. Resultaat stap 2'!$R:$R,0))</f>
        <v>#N/A</v>
      </c>
      <c r="N451" s="109" t="e">
        <f>INDEX('4b. Resultaat stap 2'!G:G,MATCH($J451,'4b. Resultaat stap 2'!R:R,0))</f>
        <v>#N/A</v>
      </c>
      <c r="O451" s="109" t="e">
        <f>INDEX('4b. Resultaat stap 2'!H:H,MATCH($J451,'4b. Resultaat stap 2'!R:R,0))</f>
        <v>#N/A</v>
      </c>
      <c r="P451" s="109" t="e">
        <f>INDEX('4b. Resultaat stap 2'!I:I,MATCH($J451,'4b. Resultaat stap 2'!R:R,0))</f>
        <v>#N/A</v>
      </c>
      <c r="Q451" s="109" t="e">
        <f>INDEX('4b. Resultaat stap 2'!J:J,MATCH($J451,'4b. Resultaat stap 2'!R:R,0))</f>
        <v>#N/A</v>
      </c>
      <c r="R451" s="109" t="e">
        <f>INDEX('4b. Resultaat stap 2'!K:K,MATCH($J451,'4b. Resultaat stap 2'!R:R,0))</f>
        <v>#N/A</v>
      </c>
      <c r="S451" s="109" t="e">
        <f>INDEX('4b. Resultaat stap 2'!L:L,MATCH($J451,'4b. Resultaat stap 2'!R:R,0))</f>
        <v>#N/A</v>
      </c>
      <c r="T451" s="109" t="e">
        <f>INDEX('4b. Resultaat stap 2'!M:M,MATCH($J451,'4b. Resultaat stap 2'!R:R,0))</f>
        <v>#N/A</v>
      </c>
      <c r="U451" s="109" t="e">
        <f>INDEX('4b. Resultaat stap 2'!N:N,MATCH($J451,'4b. Resultaat stap 2'!R:R,0))</f>
        <v>#N/A</v>
      </c>
      <c r="V451" s="109" t="e">
        <f>INDEX('4b. Resultaat stap 2'!O:O,MATCH($J451,'4b. Resultaat stap 2'!R:R,0))</f>
        <v>#N/A</v>
      </c>
      <c r="W451" s="109" t="str">
        <f>INDEX('4c. Resultaat stap 3'!G:G,MATCH($K451,'4c. Resultaat stap 3'!T:T,0))</f>
        <v>Laag</v>
      </c>
      <c r="X451" s="109" t="str">
        <f>INDEX('4c. Resultaat stap 3'!H:H,MATCH($K451,'4c. Resultaat stap 3'!T:T,0))</f>
        <v>Poetsdienst heeft beperkte directe financiële gevolgen (5-10% van de jaaromzet)</v>
      </c>
      <c r="Y451" s="109" t="str">
        <f>INDEX('4c. Resultaat stap 3'!I:I,MATCH($K451,'4c. Resultaat stap 3'!T:T,0))</f>
        <v>Gemiddeld</v>
      </c>
      <c r="Z451" s="109" t="str">
        <f>INDEX('4c. Resultaat stap 3'!J:J,MATCH($K451,'4c. Resultaat stap 3'!T:T,0))</f>
        <v>Fouten kunnen aanzienlijke impact hebben, resulterend in eenmalige negatieve persberichten.</v>
      </c>
      <c r="AA451" s="109" t="str">
        <f>INDEX('4c. Resultaat stap 3'!K:K,MATCH($K451,'4c. Resultaat stap 3'!T:T,0))</f>
        <v>Laag</v>
      </c>
      <c r="AB451" s="109" t="str">
        <f>INDEX('4c. Resultaat stap 3'!L:L,MATCH($K451,'4c. Resultaat stap 3'!T:T,0))</f>
        <v>Voornamelijk administratief met beperkte juridische gevolgen bij onbeschikbaarheid of incorrecte informatie.</v>
      </c>
      <c r="AC451" s="109" t="str">
        <f>INDEX('4c. Resultaat stap 3'!M:M,MATCH($K451,'4c. Resultaat stap 3'!T:T,0))</f>
        <v>Gemiddeld</v>
      </c>
      <c r="AD451" s="109" t="str">
        <f>INDEX('4c. Resultaat stap 3'!N:N,MATCH($K451,'4c. Resultaat stap 3'!T:T,0))</f>
        <v>Maximaal één week onbeschikbaar zonder verstoring. Integriteitsproblemen veroorzaken aanzienlijke verstoring.</v>
      </c>
      <c r="AE451" s="109" t="str">
        <f>INDEX('4c. Resultaat stap 3'!O:O,MATCH($K451,'4c. Resultaat stap 3'!T:T,0))</f>
        <v>Gemiddeld</v>
      </c>
      <c r="AF451" s="109" t="str">
        <f>INDEX('4c. Resultaat stap 3'!P:P,MATCH($K451,'4c. Resultaat stap 3'!T:T,0))</f>
        <v>Beschikbaarheidsproblemen hebben aanzienlijke impact op schoonmaakdiensten, resulterend in problemen voor maximaal 50% van gebruikers.</v>
      </c>
      <c r="AG451" s="109" t="str">
        <f>INDEX('4c. Resultaat stap 3'!Q:Q,MATCH($K451,'4c. Resultaat stap 3'!T:T,0))</f>
        <v>Gemiddeld</v>
      </c>
      <c r="AH451" s="109">
        <f t="shared" si="26"/>
        <v>0</v>
      </c>
      <c r="AI451" s="109" t="str">
        <f t="shared" si="27"/>
        <v>Niet kritiek</v>
      </c>
      <c r="AJ451" s="109" t="s">
        <v>198</v>
      </c>
      <c r="AK451" s="109"/>
      <c r="AL451" s="109" t="s">
        <v>2250</v>
      </c>
      <c r="AM451" s="109"/>
      <c r="AN451" s="109"/>
    </row>
    <row r="452" spans="1:40" ht="90" x14ac:dyDescent="0.25">
      <c r="A452" s="109" t="s">
        <v>13</v>
      </c>
      <c r="B452" s="109" t="s">
        <v>57</v>
      </c>
      <c r="C452" s="109" t="s">
        <v>68</v>
      </c>
      <c r="D452" s="109">
        <v>713</v>
      </c>
      <c r="E452" s="109" t="s">
        <v>818</v>
      </c>
      <c r="F452" s="10" t="s">
        <v>2262</v>
      </c>
      <c r="G452" s="79" t="s">
        <v>139</v>
      </c>
      <c r="H452" s="110" t="str">
        <f>INDEX('4a. Resultaat stap 1'!E:E,MATCH($J452,'4a. Resultaat stap 1'!I:I,0))</f>
        <v>Ja</v>
      </c>
      <c r="I452" s="110" t="str">
        <f>INDEX(Datavalidatie!$L$2:$L$28,MATCH(Table325[[#This Row],[CATEGORIE_DOMEIN_GROEP]],Datavalidatie!$K$2:$K$28,0))</f>
        <v>Ja</v>
      </c>
      <c r="J452" s="110" t="str">
        <f t="shared" si="24"/>
        <v>Kernproces_Zorg en Welzijn_Thuiszorgdiensten en aanvullende gezinszorg</v>
      </c>
      <c r="K452" s="110" t="str">
        <f t="shared" si="25"/>
        <v>Kernproces_Zorg en Welzijn_Thuiszorgdiensten en aanvullende gezinszorg_Beheren van centrale minder mobiele personen, personenalarm,…</v>
      </c>
      <c r="L452" s="109" t="e">
        <f>INDEX('4b. Resultaat stap 2'!E:E,MATCH($J452,'4b. Resultaat stap 2'!R:R,0))</f>
        <v>#N/A</v>
      </c>
      <c r="M452" s="109" t="e">
        <f>INDEX('4b. Resultaat stap 2'!$F:$F,MATCH(J452,'4b. Resultaat stap 2'!$R:$R,0))</f>
        <v>#N/A</v>
      </c>
      <c r="N452" s="109" t="e">
        <f>INDEX('4b. Resultaat stap 2'!G:G,MATCH($J452,'4b. Resultaat stap 2'!R:R,0))</f>
        <v>#N/A</v>
      </c>
      <c r="O452" s="109" t="e">
        <f>INDEX('4b. Resultaat stap 2'!H:H,MATCH($J452,'4b. Resultaat stap 2'!R:R,0))</f>
        <v>#N/A</v>
      </c>
      <c r="P452" s="109" t="e">
        <f>INDEX('4b. Resultaat stap 2'!I:I,MATCH($J452,'4b. Resultaat stap 2'!R:R,0))</f>
        <v>#N/A</v>
      </c>
      <c r="Q452" s="109" t="e">
        <f>INDEX('4b. Resultaat stap 2'!J:J,MATCH($J452,'4b. Resultaat stap 2'!R:R,0))</f>
        <v>#N/A</v>
      </c>
      <c r="R452" s="109" t="e">
        <f>INDEX('4b. Resultaat stap 2'!K:K,MATCH($J452,'4b. Resultaat stap 2'!R:R,0))</f>
        <v>#N/A</v>
      </c>
      <c r="S452" s="109" t="e">
        <f>INDEX('4b. Resultaat stap 2'!L:L,MATCH($J452,'4b. Resultaat stap 2'!R:R,0))</f>
        <v>#N/A</v>
      </c>
      <c r="T452" s="109" t="e">
        <f>INDEX('4b. Resultaat stap 2'!M:M,MATCH($J452,'4b. Resultaat stap 2'!R:R,0))</f>
        <v>#N/A</v>
      </c>
      <c r="U452" s="109" t="e">
        <f>INDEX('4b. Resultaat stap 2'!N:N,MATCH($J452,'4b. Resultaat stap 2'!R:R,0))</f>
        <v>#N/A</v>
      </c>
      <c r="V452" s="109" t="e">
        <f>INDEX('4b. Resultaat stap 2'!O:O,MATCH($J452,'4b. Resultaat stap 2'!R:R,0))</f>
        <v>#N/A</v>
      </c>
      <c r="W452" s="109" t="str">
        <f>INDEX('4c. Resultaat stap 3'!G:G,MATCH($K452,'4c. Resultaat stap 3'!T:T,0))</f>
        <v>Gemiddeld</v>
      </c>
      <c r="X452" s="109" t="str">
        <f>INDEX('4c. Resultaat stap 3'!H:H,MATCH($K452,'4c. Resultaat stap 3'!T:T,0))</f>
        <v>Beheer van minder mobiele personen is belangrijk, met aanzienlijke financiële gevolgen bij verstoring (10-15% van de jaaromzet)</v>
      </c>
      <c r="Y452" s="109" t="str">
        <f>INDEX('4c. Resultaat stap 3'!I:I,MATCH($K452,'4c. Resultaat stap 3'!T:T,0))</f>
        <v>Kritiek</v>
      </c>
      <c r="Z452" s="109" t="str">
        <f>INDEX('4c. Resultaat stap 3'!J:J,MATCH($K452,'4c. Resultaat stap 3'!T:T,0))</f>
        <v>Slechte uitvoering heeft zeer ernstige impact, continue negatieve berichtgeving en schandaalsfeer.</v>
      </c>
      <c r="AA452" s="109" t="str">
        <f>INDEX('4c. Resultaat stap 3'!K:K,MATCH($K452,'4c. Resultaat stap 3'!T:T,0))</f>
        <v>Groot</v>
      </c>
      <c r="AB452" s="109" t="str">
        <f>INDEX('4c. Resultaat stap 3'!L:L,MATCH($K452,'4c. Resultaat stap 3'!T:T,0))</f>
        <v>Onbeschikbaarheid of incorrecte informatie kan leiden tot ernstige juridische gevolgen door nalatigheid in hun beheer.</v>
      </c>
      <c r="AC452" s="109" t="str">
        <f>INDEX('4c. Resultaat stap 3'!M:M,MATCH($K452,'4c. Resultaat stap 3'!T:T,0))</f>
        <v>Groot</v>
      </c>
      <c r="AD452" s="109" t="str">
        <f>INDEX('4c. Resultaat stap 3'!N:N,MATCH($K452,'4c. Resultaat stap 3'!T:T,0))</f>
        <v>Maximaal 72 uur onbeschikbaar zonder verstoring. Integriteitsproblemen veroorzaken  ernstige verstoring.</v>
      </c>
      <c r="AE452" s="109" t="str">
        <f>INDEX('4c. Resultaat stap 3'!O:O,MATCH($K452,'4c. Resultaat stap 3'!T:T,0))</f>
        <v>Gemiddeld</v>
      </c>
      <c r="AF452" s="109" t="str">
        <f>INDEX('4c. Resultaat stap 3'!P:P,MATCH($K452,'4c. Resultaat stap 3'!T:T,0))</f>
        <v>Beschikbaarheidsproblemen hebben een aanzienlijke impact op ondersteuning van minder mobiele personen en noodalarmen, met gevolgen voor maximaal 50% van gebruikers.</v>
      </c>
      <c r="AG452" s="109" t="str">
        <f>INDEX('4c. Resultaat stap 3'!Q:Q,MATCH($K452,'4c. Resultaat stap 3'!T:T,0))</f>
        <v>Kritiek</v>
      </c>
      <c r="AH452" s="109">
        <f t="shared" si="26"/>
        <v>1</v>
      </c>
      <c r="AI452" s="109" t="str">
        <f t="shared" si="27"/>
        <v>Kritiek</v>
      </c>
      <c r="AJ452" s="109" t="s">
        <v>198</v>
      </c>
      <c r="AK452" s="109"/>
      <c r="AL452" s="109" t="s">
        <v>2250</v>
      </c>
      <c r="AM452" s="109"/>
      <c r="AN452" s="109"/>
    </row>
    <row r="453" spans="1:40" ht="105" x14ac:dyDescent="0.25">
      <c r="A453" s="109" t="s">
        <v>13</v>
      </c>
      <c r="B453" s="109" t="s">
        <v>2177</v>
      </c>
      <c r="C453" s="109" t="s">
        <v>43</v>
      </c>
      <c r="D453" s="109">
        <v>406</v>
      </c>
      <c r="E453" s="112" t="s">
        <v>424</v>
      </c>
      <c r="F453" s="109" t="s">
        <v>2258</v>
      </c>
      <c r="G453" s="79" t="s">
        <v>139</v>
      </c>
      <c r="H453" s="110" t="str">
        <f>INDEX('4a. Resultaat stap 1'!E:E,MATCH($J453,'4a. Resultaat stap 1'!I:I,0))</f>
        <v>Nee</v>
      </c>
      <c r="I453" s="110" t="e">
        <f>INDEX(Datavalidatie!$L$2:$L$28,MATCH(Table325[[#This Row],[CATEGORIE_DOMEIN_GROEP]],Datavalidatie!$K$2:$K$28,0))</f>
        <v>#N/A</v>
      </c>
      <c r="J453" s="110" t="str">
        <f t="shared" si="24"/>
        <v>Kernproces_Burgerzaken_Begraving en crematie</v>
      </c>
      <c r="K453" s="110" t="str">
        <f t="shared" si="25"/>
        <v>Kernproces_Burgerzaken_Begraving en crematie_Behandelen van aanvraag ontgraving</v>
      </c>
      <c r="L453" s="109" t="str">
        <f>INDEX('4b. Resultaat stap 2'!E:E,MATCH($J453,'4b. Resultaat stap 2'!R:R,0))</f>
        <v>Laag</v>
      </c>
      <c r="M453" s="109" t="str">
        <f>INDEX('4b. Resultaat stap 2'!$F:$F,MATCH(J453,'4b. Resultaat stap 2'!$R:$R,0))</f>
        <v>Beperkte directe financiële gevolgen, hoewel belangrijk voor de gemeenschap.</v>
      </c>
      <c r="N453" s="109" t="str">
        <f>INDEX('4b. Resultaat stap 2'!G:G,MATCH($J453,'4b. Resultaat stap 2'!R:R,0))</f>
        <v>Groot</v>
      </c>
      <c r="O453" s="109" t="str">
        <f>INDEX('4b. Resultaat stap 2'!H:H,MATCH($J453,'4b. Resultaat stap 2'!R:R,0))</f>
        <v>De onbeschikbaarheid, lekkage of aanpassing van informatie heeft een ernstige impact op de reputatie van het lokaal bestuur. Dit zal enkele dagen een negatieve berichtgeving in de pers met zich meebrengen.</v>
      </c>
      <c r="P453" s="109" t="str">
        <f>INDEX('4b. Resultaat stap 2'!I:I,MATCH($J453,'4b. Resultaat stap 2'!R:R,0))</f>
        <v>Groot</v>
      </c>
      <c r="Q453" s="109" t="str">
        <f>INDEX('4b. Resultaat stap 2'!J:J,MATCH($J453,'4b. Resultaat stap 2'!R:R,0))</f>
        <v>De onbeschikbaarheid, lekkage of aanpassing van informatie kan leiden tot ernstige juridische gevolgen zoals boetes.</v>
      </c>
      <c r="R453" s="109" t="str">
        <f>INDEX('4b. Resultaat stap 2'!K:K,MATCH($J453,'4b. Resultaat stap 2'!R:R,0))</f>
        <v>Groot</v>
      </c>
      <c r="S453" s="109" t="str">
        <f>INDEX('4b. Resultaat stap 2'!L:L,MATCH($J453,'4b. Resultaat stap 2'!R:R,0))</f>
        <v>De onbeschikbaarheid, lekkage of aanpassing van informatie veroorzaakt een ernstige verstoring van de dienstverlening. Het proces kan maximaal 72 uur onbeschikbaar zijn zonder gevolgen voor de dienstverlening.</v>
      </c>
      <c r="T453" s="109" t="str">
        <f>INDEX('4b. Resultaat stap 2'!M:M,MATCH($J453,'4b. Resultaat stap 2'!R:R,0))</f>
        <v>Groot</v>
      </c>
      <c r="U453" s="109" t="str">
        <f>INDEX('4b. Resultaat stap 2'!N:N,MATCH($J453,'4b. Resultaat stap 2'!R:R,0))</f>
        <v>De onbeschikbaarheid of incorrectheid van informatie heeft ernstige impact op de dienstverlening, met blijvende impact voor gebruikers en maximaal 75% van de gebruikers geïmpacteerd.</v>
      </c>
      <c r="V453" s="109" t="str">
        <f>INDEX('4b. Resultaat stap 2'!O:O,MATCH($J453,'4b. Resultaat stap 2'!R:R,0))</f>
        <v>Groot</v>
      </c>
      <c r="W453" s="109" t="e">
        <f>INDEX('4c. Resultaat stap 3'!G:G,MATCH($K453,'4c. Resultaat stap 3'!T:T,0))</f>
        <v>#N/A</v>
      </c>
      <c r="X453" s="109" t="e">
        <f>INDEX('4c. Resultaat stap 3'!H:H,MATCH($K453,'4c. Resultaat stap 3'!T:T,0))</f>
        <v>#N/A</v>
      </c>
      <c r="Y453" s="109" t="e">
        <f>INDEX('4c. Resultaat stap 3'!I:I,MATCH($K453,'4c. Resultaat stap 3'!T:T,0))</f>
        <v>#N/A</v>
      </c>
      <c r="Z453" s="109" t="e">
        <f>INDEX('4c. Resultaat stap 3'!J:J,MATCH($K453,'4c. Resultaat stap 3'!T:T,0))</f>
        <v>#N/A</v>
      </c>
      <c r="AA453" s="109" t="e">
        <f>INDEX('4c. Resultaat stap 3'!K:K,MATCH($K453,'4c. Resultaat stap 3'!T:T,0))</f>
        <v>#N/A</v>
      </c>
      <c r="AB453" s="109" t="e">
        <f>INDEX('4c. Resultaat stap 3'!L:L,MATCH($K453,'4c. Resultaat stap 3'!T:T,0))</f>
        <v>#N/A</v>
      </c>
      <c r="AC453" s="109" t="e">
        <f>INDEX('4c. Resultaat stap 3'!M:M,MATCH($K453,'4c. Resultaat stap 3'!T:T,0))</f>
        <v>#N/A</v>
      </c>
      <c r="AD453" s="109" t="e">
        <f>INDEX('4c. Resultaat stap 3'!N:N,MATCH($K453,'4c. Resultaat stap 3'!T:T,0))</f>
        <v>#N/A</v>
      </c>
      <c r="AE453" s="109" t="e">
        <f>INDEX('4c. Resultaat stap 3'!O:O,MATCH($K453,'4c. Resultaat stap 3'!T:T,0))</f>
        <v>#N/A</v>
      </c>
      <c r="AF453" s="109" t="e">
        <f>INDEX('4c. Resultaat stap 3'!P:P,MATCH($K453,'4c. Resultaat stap 3'!T:T,0))</f>
        <v>#N/A</v>
      </c>
      <c r="AG453" s="109" t="e">
        <f>INDEX('4c. Resultaat stap 3'!Q:Q,MATCH($K453,'4c. Resultaat stap 3'!T:T,0))</f>
        <v>#N/A</v>
      </c>
      <c r="AH453" s="109">
        <f t="shared" si="26"/>
        <v>0</v>
      </c>
      <c r="AI453" s="109" t="str">
        <f t="shared" si="27"/>
        <v>Niet kritiek</v>
      </c>
      <c r="AJ453" s="109" t="s">
        <v>198</v>
      </c>
      <c r="AK453" s="109"/>
      <c r="AL453" s="109" t="s">
        <v>2250</v>
      </c>
      <c r="AM453" s="109"/>
      <c r="AN453" s="109"/>
    </row>
    <row r="454" spans="1:40" ht="105" x14ac:dyDescent="0.25">
      <c r="A454" s="109" t="s">
        <v>13</v>
      </c>
      <c r="B454" s="109" t="s">
        <v>2177</v>
      </c>
      <c r="C454" s="109" t="s">
        <v>43</v>
      </c>
      <c r="D454" s="109">
        <v>414</v>
      </c>
      <c r="E454" s="109" t="s">
        <v>425</v>
      </c>
      <c r="F454" s="109" t="s">
        <v>2258</v>
      </c>
      <c r="G454" s="79" t="s">
        <v>139</v>
      </c>
      <c r="H454" s="110" t="str">
        <f>INDEX('4a. Resultaat stap 1'!E:E,MATCH($J454,'4a. Resultaat stap 1'!I:I,0))</f>
        <v>Nee</v>
      </c>
      <c r="I454" s="110" t="e">
        <f>INDEX(Datavalidatie!$L$2:$L$28,MATCH(Table325[[#This Row],[CATEGORIE_DOMEIN_GROEP]],Datavalidatie!$K$2:$K$28,0))</f>
        <v>#N/A</v>
      </c>
      <c r="J454" s="110" t="str">
        <f t="shared" si="24"/>
        <v>Kernproces_Burgerzaken_Begraving en crematie</v>
      </c>
      <c r="K454" s="110" t="str">
        <f t="shared" si="25"/>
        <v>Kernproces_Burgerzaken_Begraving en crematie_Behandelen van aanvraag begraafplaats, grafconcessie, uistrooiiing (natuurbegraafplaats)</v>
      </c>
      <c r="L454" s="109" t="str">
        <f>INDEX('4b. Resultaat stap 2'!E:E,MATCH($J454,'4b. Resultaat stap 2'!R:R,0))</f>
        <v>Laag</v>
      </c>
      <c r="M454" s="109" t="str">
        <f>INDEX('4b. Resultaat stap 2'!$F:$F,MATCH(J454,'4b. Resultaat stap 2'!$R:$R,0))</f>
        <v>Beperkte directe financiële gevolgen, hoewel belangrijk voor de gemeenschap.</v>
      </c>
      <c r="N454" s="109" t="str">
        <f>INDEX('4b. Resultaat stap 2'!G:G,MATCH($J454,'4b. Resultaat stap 2'!R:R,0))</f>
        <v>Groot</v>
      </c>
      <c r="O454" s="109" t="str">
        <f>INDEX('4b. Resultaat stap 2'!H:H,MATCH($J454,'4b. Resultaat stap 2'!R:R,0))</f>
        <v>De onbeschikbaarheid, lekkage of aanpassing van informatie heeft een ernstige impact op de reputatie van het lokaal bestuur. Dit zal enkele dagen een negatieve berichtgeving in de pers met zich meebrengen.</v>
      </c>
      <c r="P454" s="109" t="str">
        <f>INDEX('4b. Resultaat stap 2'!I:I,MATCH($J454,'4b. Resultaat stap 2'!R:R,0))</f>
        <v>Groot</v>
      </c>
      <c r="Q454" s="109" t="str">
        <f>INDEX('4b. Resultaat stap 2'!J:J,MATCH($J454,'4b. Resultaat stap 2'!R:R,0))</f>
        <v>De onbeschikbaarheid, lekkage of aanpassing van informatie kan leiden tot ernstige juridische gevolgen zoals boetes.</v>
      </c>
      <c r="R454" s="109" t="str">
        <f>INDEX('4b. Resultaat stap 2'!K:K,MATCH($J454,'4b. Resultaat stap 2'!R:R,0))</f>
        <v>Groot</v>
      </c>
      <c r="S454" s="109" t="str">
        <f>INDEX('4b. Resultaat stap 2'!L:L,MATCH($J454,'4b. Resultaat stap 2'!R:R,0))</f>
        <v>De onbeschikbaarheid, lekkage of aanpassing van informatie veroorzaakt een ernstige verstoring van de dienstverlening. Het proces kan maximaal 72 uur onbeschikbaar zijn zonder gevolgen voor de dienstverlening.</v>
      </c>
      <c r="T454" s="109" t="str">
        <f>INDEX('4b. Resultaat stap 2'!M:M,MATCH($J454,'4b. Resultaat stap 2'!R:R,0))</f>
        <v>Groot</v>
      </c>
      <c r="U454" s="109" t="str">
        <f>INDEX('4b. Resultaat stap 2'!N:N,MATCH($J454,'4b. Resultaat stap 2'!R:R,0))</f>
        <v>De onbeschikbaarheid of incorrectheid van informatie heeft ernstige impact op de dienstverlening, met blijvende impact voor gebruikers en maximaal 75% van de gebruikers geïmpacteerd.</v>
      </c>
      <c r="V454" s="109" t="str">
        <f>INDEX('4b. Resultaat stap 2'!O:O,MATCH($J454,'4b. Resultaat stap 2'!R:R,0))</f>
        <v>Groot</v>
      </c>
      <c r="W454" s="109" t="e">
        <f>INDEX('4c. Resultaat stap 3'!G:G,MATCH($K454,'4c. Resultaat stap 3'!T:T,0))</f>
        <v>#N/A</v>
      </c>
      <c r="X454" s="109" t="e">
        <f>INDEX('4c. Resultaat stap 3'!H:H,MATCH($K454,'4c. Resultaat stap 3'!T:T,0))</f>
        <v>#N/A</v>
      </c>
      <c r="Y454" s="109" t="e">
        <f>INDEX('4c. Resultaat stap 3'!I:I,MATCH($K454,'4c. Resultaat stap 3'!T:T,0))</f>
        <v>#N/A</v>
      </c>
      <c r="Z454" s="109" t="e">
        <f>INDEX('4c. Resultaat stap 3'!J:J,MATCH($K454,'4c. Resultaat stap 3'!T:T,0))</f>
        <v>#N/A</v>
      </c>
      <c r="AA454" s="109" t="e">
        <f>INDEX('4c. Resultaat stap 3'!K:K,MATCH($K454,'4c. Resultaat stap 3'!T:T,0))</f>
        <v>#N/A</v>
      </c>
      <c r="AB454" s="109" t="e">
        <f>INDEX('4c. Resultaat stap 3'!L:L,MATCH($K454,'4c. Resultaat stap 3'!T:T,0))</f>
        <v>#N/A</v>
      </c>
      <c r="AC454" s="109" t="e">
        <f>INDEX('4c. Resultaat stap 3'!M:M,MATCH($K454,'4c. Resultaat stap 3'!T:T,0))</f>
        <v>#N/A</v>
      </c>
      <c r="AD454" s="109" t="e">
        <f>INDEX('4c. Resultaat stap 3'!N:N,MATCH($K454,'4c. Resultaat stap 3'!T:T,0))</f>
        <v>#N/A</v>
      </c>
      <c r="AE454" s="109" t="e">
        <f>INDEX('4c. Resultaat stap 3'!O:O,MATCH($K454,'4c. Resultaat stap 3'!T:T,0))</f>
        <v>#N/A</v>
      </c>
      <c r="AF454" s="109" t="e">
        <f>INDEX('4c. Resultaat stap 3'!P:P,MATCH($K454,'4c. Resultaat stap 3'!T:T,0))</f>
        <v>#N/A</v>
      </c>
      <c r="AG454" s="109" t="e">
        <f>INDEX('4c. Resultaat stap 3'!Q:Q,MATCH($K454,'4c. Resultaat stap 3'!T:T,0))</f>
        <v>#N/A</v>
      </c>
      <c r="AH454" s="109">
        <f t="shared" si="26"/>
        <v>0</v>
      </c>
      <c r="AI454" s="109" t="str">
        <f t="shared" si="27"/>
        <v>Niet kritiek</v>
      </c>
      <c r="AJ454" s="109" t="s">
        <v>198</v>
      </c>
      <c r="AK454" s="109"/>
      <c r="AL454" s="109" t="s">
        <v>2250</v>
      </c>
      <c r="AM454" s="109"/>
      <c r="AN454" s="109"/>
    </row>
    <row r="455" spans="1:40" ht="105" x14ac:dyDescent="0.25">
      <c r="A455" s="109" t="s">
        <v>13</v>
      </c>
      <c r="B455" s="109" t="s">
        <v>2177</v>
      </c>
      <c r="C455" s="109" t="s">
        <v>43</v>
      </c>
      <c r="D455" s="109">
        <v>732</v>
      </c>
      <c r="E455" s="109" t="s">
        <v>426</v>
      </c>
      <c r="F455" s="109" t="s">
        <v>2258</v>
      </c>
      <c r="G455" s="79" t="s">
        <v>141</v>
      </c>
      <c r="H455" s="110" t="str">
        <f>INDEX('4a. Resultaat stap 1'!E:E,MATCH($J455,'4a. Resultaat stap 1'!I:I,0))</f>
        <v>Nee</v>
      </c>
      <c r="I455" s="110" t="e">
        <f>INDEX(Datavalidatie!$L$2:$L$28,MATCH(Table325[[#This Row],[CATEGORIE_DOMEIN_GROEP]],Datavalidatie!$K$2:$K$28,0))</f>
        <v>#N/A</v>
      </c>
      <c r="J455" s="110" t="str">
        <f t="shared" ref="J455:J518" si="28">A455&amp;"_"&amp;B455&amp;"_"&amp;C455</f>
        <v>Kernproces_Burgerzaken_Begraving en crematie</v>
      </c>
      <c r="K455" s="110" t="str">
        <f t="shared" ref="K455:K518" si="29">A455&amp;"_"&amp;B455&amp;"_"&amp;C455&amp;"_"&amp;E455</f>
        <v>Kernproces_Burgerzaken_Begraving en crematie_Beheren van begraafplaatsen en in stand houden ervan</v>
      </c>
      <c r="L455" s="109" t="str">
        <f>INDEX('4b. Resultaat stap 2'!E:E,MATCH($J455,'4b. Resultaat stap 2'!R:R,0))</f>
        <v>Laag</v>
      </c>
      <c r="M455" s="109" t="str">
        <f>INDEX('4b. Resultaat stap 2'!$F:$F,MATCH(J455,'4b. Resultaat stap 2'!$R:$R,0))</f>
        <v>Beperkte directe financiële gevolgen, hoewel belangrijk voor de gemeenschap.</v>
      </c>
      <c r="N455" s="109" t="str">
        <f>INDEX('4b. Resultaat stap 2'!G:G,MATCH($J455,'4b. Resultaat stap 2'!R:R,0))</f>
        <v>Groot</v>
      </c>
      <c r="O455" s="109" t="str">
        <f>INDEX('4b. Resultaat stap 2'!H:H,MATCH($J455,'4b. Resultaat stap 2'!R:R,0))</f>
        <v>De onbeschikbaarheid, lekkage of aanpassing van informatie heeft een ernstige impact op de reputatie van het lokaal bestuur. Dit zal enkele dagen een negatieve berichtgeving in de pers met zich meebrengen.</v>
      </c>
      <c r="P455" s="109" t="str">
        <f>INDEX('4b. Resultaat stap 2'!I:I,MATCH($J455,'4b. Resultaat stap 2'!R:R,0))</f>
        <v>Groot</v>
      </c>
      <c r="Q455" s="109" t="str">
        <f>INDEX('4b. Resultaat stap 2'!J:J,MATCH($J455,'4b. Resultaat stap 2'!R:R,0))</f>
        <v>De onbeschikbaarheid, lekkage of aanpassing van informatie kan leiden tot ernstige juridische gevolgen zoals boetes.</v>
      </c>
      <c r="R455" s="109" t="str">
        <f>INDEX('4b. Resultaat stap 2'!K:K,MATCH($J455,'4b. Resultaat stap 2'!R:R,0))</f>
        <v>Groot</v>
      </c>
      <c r="S455" s="109" t="str">
        <f>INDEX('4b. Resultaat stap 2'!L:L,MATCH($J455,'4b. Resultaat stap 2'!R:R,0))</f>
        <v>De onbeschikbaarheid, lekkage of aanpassing van informatie veroorzaakt een ernstige verstoring van de dienstverlening. Het proces kan maximaal 72 uur onbeschikbaar zijn zonder gevolgen voor de dienstverlening.</v>
      </c>
      <c r="T455" s="109" t="str">
        <f>INDEX('4b. Resultaat stap 2'!M:M,MATCH($J455,'4b. Resultaat stap 2'!R:R,0))</f>
        <v>Groot</v>
      </c>
      <c r="U455" s="109" t="str">
        <f>INDEX('4b. Resultaat stap 2'!N:N,MATCH($J455,'4b. Resultaat stap 2'!R:R,0))</f>
        <v>De onbeschikbaarheid of incorrectheid van informatie heeft ernstige impact op de dienstverlening, met blijvende impact voor gebruikers en maximaal 75% van de gebruikers geïmpacteerd.</v>
      </c>
      <c r="V455" s="109" t="str">
        <f>INDEX('4b. Resultaat stap 2'!O:O,MATCH($J455,'4b. Resultaat stap 2'!R:R,0))</f>
        <v>Groot</v>
      </c>
      <c r="W455" s="109" t="e">
        <f>INDEX('4c. Resultaat stap 3'!G:G,MATCH($K455,'4c. Resultaat stap 3'!T:T,0))</f>
        <v>#N/A</v>
      </c>
      <c r="X455" s="109" t="e">
        <f>INDEX('4c. Resultaat stap 3'!H:H,MATCH($K455,'4c. Resultaat stap 3'!T:T,0))</f>
        <v>#N/A</v>
      </c>
      <c r="Y455" s="109" t="e">
        <f>INDEX('4c. Resultaat stap 3'!I:I,MATCH($K455,'4c. Resultaat stap 3'!T:T,0))</f>
        <v>#N/A</v>
      </c>
      <c r="Z455" s="109" t="e">
        <f>INDEX('4c. Resultaat stap 3'!J:J,MATCH($K455,'4c. Resultaat stap 3'!T:T,0))</f>
        <v>#N/A</v>
      </c>
      <c r="AA455" s="109" t="e">
        <f>INDEX('4c. Resultaat stap 3'!K:K,MATCH($K455,'4c. Resultaat stap 3'!T:T,0))</f>
        <v>#N/A</v>
      </c>
      <c r="AB455" s="109" t="e">
        <f>INDEX('4c. Resultaat stap 3'!L:L,MATCH($K455,'4c. Resultaat stap 3'!T:T,0))</f>
        <v>#N/A</v>
      </c>
      <c r="AC455" s="109" t="e">
        <f>INDEX('4c. Resultaat stap 3'!M:M,MATCH($K455,'4c. Resultaat stap 3'!T:T,0))</f>
        <v>#N/A</v>
      </c>
      <c r="AD455" s="109" t="e">
        <f>INDEX('4c. Resultaat stap 3'!N:N,MATCH($K455,'4c. Resultaat stap 3'!T:T,0))</f>
        <v>#N/A</v>
      </c>
      <c r="AE455" s="109" t="e">
        <f>INDEX('4c. Resultaat stap 3'!O:O,MATCH($K455,'4c. Resultaat stap 3'!T:T,0))</f>
        <v>#N/A</v>
      </c>
      <c r="AF455" s="109" t="e">
        <f>INDEX('4c. Resultaat stap 3'!P:P,MATCH($K455,'4c. Resultaat stap 3'!T:T,0))</f>
        <v>#N/A</v>
      </c>
      <c r="AG455" s="109" t="e">
        <f>INDEX('4c. Resultaat stap 3'!Q:Q,MATCH($K455,'4c. Resultaat stap 3'!T:T,0))</f>
        <v>#N/A</v>
      </c>
      <c r="AH455" s="109">
        <f t="shared" ref="AH455:AH518" si="30">COUNTIF($W455:$AF455,"Kritiek")</f>
        <v>0</v>
      </c>
      <c r="AI455" s="109" t="str">
        <f t="shared" ref="AI455:AI518" si="31">IFERROR(IF($AG455="Kritiek", "Kritiek", "Niet kritiek"),"Niet kritiek")</f>
        <v>Niet kritiek</v>
      </c>
      <c r="AJ455" s="109" t="s">
        <v>198</v>
      </c>
      <c r="AK455" s="109"/>
      <c r="AL455" s="109" t="s">
        <v>2250</v>
      </c>
      <c r="AM455" s="109"/>
      <c r="AN455" s="109"/>
    </row>
    <row r="456" spans="1:40" ht="165" x14ac:dyDescent="0.25">
      <c r="A456" s="109" t="s">
        <v>13</v>
      </c>
      <c r="B456" s="109" t="s">
        <v>2177</v>
      </c>
      <c r="C456" s="109" t="s">
        <v>44</v>
      </c>
      <c r="D456" s="109">
        <v>28</v>
      </c>
      <c r="E456" s="10" t="s">
        <v>556</v>
      </c>
      <c r="F456" s="109" t="s">
        <v>2258</v>
      </c>
      <c r="G456" s="78" t="s">
        <v>140</v>
      </c>
      <c r="H456" s="110" t="str">
        <f>INDEX('4a. Resultaat stap 1'!E:E,MATCH($J456,'4a. Resultaat stap 1'!I:I,0))</f>
        <v>Nee</v>
      </c>
      <c r="I456" s="110" t="e">
        <f>INDEX(Datavalidatie!$L$2:$L$28,MATCH(Table325[[#This Row],[CATEGORIE_DOMEIN_GROEP]],Datavalidatie!$K$2:$K$28,0))</f>
        <v>#N/A</v>
      </c>
      <c r="J456" s="110" t="str">
        <f t="shared" si="28"/>
        <v>Kernproces_Burgerzaken_Burgerlijke stand en bevolking</v>
      </c>
      <c r="K456" s="110" t="str">
        <f t="shared" si="29"/>
        <v>Kernproces_Burgerzaken_Burgerlijke stand en bevolking_Afleveren van documenten en diensten</v>
      </c>
      <c r="L456" s="109" t="str">
        <f>INDEX('4b. Resultaat stap 2'!E:E,MATCH($J456,'4b. Resultaat stap 2'!R:R,0))</f>
        <v>Laag</v>
      </c>
      <c r="M456" s="109" t="str">
        <f>INDEX('4b. Resultaat stap 2'!$F:$F,MATCH(J456,'4b. Resultaat stap 2'!$R:$R,0))</f>
        <v>Beperkte directe financiële gevolgen, hoewel belangrijk voor burgerlijke administratie.</v>
      </c>
      <c r="N456" s="109" t="str">
        <f>INDEX('4b. Resultaat stap 2'!G:G,MATCH($J456,'4b. Resultaat stap 2'!R:R,0))</f>
        <v>Groot</v>
      </c>
      <c r="O456" s="109" t="str">
        <f>INDEX('4b. Resultaat stap 2'!H:H,MATCH($J456,'4b. Resultaat stap 2'!R:R,0))</f>
        <v>De onbeschikbaarheid, lekkage of aanpassing van informatie heeft een ernstige impact op de reputatie van het lokaal bestuur. Dit zal enkele dagen een negatieve berichtgeving in de pers met zich meebrengen.</v>
      </c>
      <c r="P456" s="109" t="str">
        <f>INDEX('4b. Resultaat stap 2'!I:I,MATCH($J456,'4b. Resultaat stap 2'!R:R,0))</f>
        <v>Kritiek</v>
      </c>
      <c r="Q456" s="109" t="str">
        <f>INDEX('4b. Resultaat stap 2'!J:J,MATCH($J456,'4b. Resultaat stap 2'!R:R,0))</f>
        <v>De onbeschikbaarheid, lekkage of aanpassing van informatie kan leiden tot zeer ernstige juridische gevolgen zoals juridische vervolging.</v>
      </c>
      <c r="R456" s="109" t="str">
        <f>INDEX('4b. Resultaat stap 2'!K:K,MATCH($J456,'4b. Resultaat stap 2'!R:R,0))</f>
        <v>Kritiek</v>
      </c>
      <c r="S456" s="109" t="str">
        <f>INDEX('4b. Resultaat stap 2'!L:L,MATCH($J456,'4b. Resultaat stap 2'!R:R,0))</f>
        <v>De onbeschikbaarheid, lekkage of aanpassing van informatie veroorzaakt een zeer ernstige verstoring van de dienstverlening. Het proces kan maximaal 24 uur onbeschikbaar zijn zonder gevolgen voor de dienstverlening.</v>
      </c>
      <c r="T456" s="109" t="str">
        <f>INDEX('4b. Resultaat stap 2'!M:M,MATCH($J456,'4b. Resultaat stap 2'!R:R,0))</f>
        <v>Kritiek</v>
      </c>
      <c r="U456" s="109" t="str">
        <f>INDEX('4b. Resultaat stap 2'!N:N,MATCH($J456,'4b. Resultaat stap 2'!R:R,0))</f>
        <v>De onbeschikbaarheid of incorrectheid van informatie heeft een zeer ernstige impact op de burgerlijke stand en bevolkingsregistratie, met een compensatie voor gebruikers onmogelijk en meer dan 75% van de gebruikers geïmpacteerd.</v>
      </c>
      <c r="V456" s="109" t="str">
        <f>INDEX('4b. Resultaat stap 2'!O:O,MATCH($J456,'4b. Resultaat stap 2'!R:R,0))</f>
        <v>Kritiek</v>
      </c>
      <c r="W456" s="109" t="str">
        <f>INDEX('4c. Resultaat stap 3'!G:G,MATCH($K456,'4c. Resultaat stap 3'!T:T,0))</f>
        <v>Laag</v>
      </c>
      <c r="X456" s="109" t="str">
        <f>INDEX('4c. Resultaat stap 3'!H:H,MATCH($K456,'4c. Resultaat stap 3'!T:T,0))</f>
        <v>Het afleveren van documenten en diensten is essentieel voor de dagelijkse werking van de burgerlijke stand. Problemen met beschikbaarheid, betrouwbaarheid of integriteit van informatie kunnen leiden tot beperkte financiële gevolgen, zoals administratieve kosten en vertragingen, met financiële schade van 5-10% van de jaaromzet.</v>
      </c>
      <c r="Y456" s="109" t="str">
        <f>INDEX('4c. Resultaat stap 3'!I:I,MATCH($K456,'4c. Resultaat stap 3'!T:T,0))</f>
        <v>Groot</v>
      </c>
      <c r="Z456" s="109" t="str">
        <f>INDEX('4c. Resultaat stap 3'!J:J,MATCH($K456,'4c. Resultaat stap 3'!T:T,0))</f>
        <v>Problemen met beschikbaarheid, betrouwbaarheid of integriteit van informatie kunnen leiden tot ernstige reputatieschade, resulterend in enkele dagen negatieve berichtgeving. Dit proces is essentieel voor de dagelijkse interactie met burgers.</v>
      </c>
      <c r="AA456" s="109" t="str">
        <f>INDEX('4c. Resultaat stap 3'!K:K,MATCH($K456,'4c. Resultaat stap 3'!T:T,0))</f>
        <v>Gemiddeld</v>
      </c>
      <c r="AB456" s="109" t="str">
        <f>INDEX('4c. Resultaat stap 3'!L:L,MATCH($K456,'4c. Resultaat stap 3'!T:T,0))</f>
        <v xml:space="preserve">De onbeschikbaarheid, lekkage of aanpassing van informatie kan leiden tot aanzienlijke juridische gevolgen zoals een aanmaning. </v>
      </c>
      <c r="AC456" s="109" t="str">
        <f>INDEX('4c. Resultaat stap 3'!M:M,MATCH($K456,'4c. Resultaat stap 3'!T:T,0))</f>
        <v>Kritiek</v>
      </c>
      <c r="AD456" s="109" t="str">
        <f>INDEX('4c. Resultaat stap 3'!N:N,MATCH($K456,'4c. Resultaat stap 3'!T:T,0))</f>
        <v>De onbeschikbaarheid, lekkage of aanpassing van informatie kan leiden tot zeer ernstige verstoringen in de dienstverlening, aangezien burgers afhankelijk zijn van deze documenten voor hun dagelijkse leven en wettelijke verplichtingen.</v>
      </c>
      <c r="AE456" s="109" t="str">
        <f>INDEX('4c. Resultaat stap 3'!O:O,MATCH($K456,'4c. Resultaat stap 3'!T:T,0))</f>
        <v>Kritiek</v>
      </c>
      <c r="AF456" s="109" t="str">
        <f>INDEX('4c. Resultaat stap 3'!P:P,MATCH($K456,'4c. Resultaat stap 3'!T:T,0))</f>
        <v>De onbeschikbaarheid, lekkage of aanpassing van informatie in dit proces kan leiden tot zeer ernstige verstoringen voor burgers, waarbij meer dan 75% van de gebruikers wordt geïmpacteerd. Een compensatie voor gebruikers is onmogelijk.</v>
      </c>
      <c r="AG456" s="109" t="str">
        <f>INDEX('4c. Resultaat stap 3'!Q:Q,MATCH($K456,'4c. Resultaat stap 3'!T:T,0))</f>
        <v>Kritiek</v>
      </c>
      <c r="AH456" s="109">
        <f t="shared" si="30"/>
        <v>2</v>
      </c>
      <c r="AI456" s="109" t="str">
        <f t="shared" si="31"/>
        <v>Kritiek</v>
      </c>
      <c r="AJ456" s="109" t="s">
        <v>198</v>
      </c>
      <c r="AK456" s="109" t="s">
        <v>2601</v>
      </c>
      <c r="AL456" s="109" t="s">
        <v>2249</v>
      </c>
      <c r="AM456" s="109"/>
      <c r="AN456" s="109" t="s">
        <v>2483</v>
      </c>
    </row>
    <row r="457" spans="1:40" ht="150" x14ac:dyDescent="0.25">
      <c r="A457" s="109" t="s">
        <v>13</v>
      </c>
      <c r="B457" s="109" t="s">
        <v>2177</v>
      </c>
      <c r="C457" s="109" t="s">
        <v>44</v>
      </c>
      <c r="D457" s="109">
        <v>31</v>
      </c>
      <c r="E457" s="10" t="s">
        <v>557</v>
      </c>
      <c r="F457" s="109" t="s">
        <v>2258</v>
      </c>
      <c r="G457" s="78" t="s">
        <v>140</v>
      </c>
      <c r="H457" s="110" t="str">
        <f>INDEX('4a. Resultaat stap 1'!E:E,MATCH($J457,'4a. Resultaat stap 1'!I:I,0))</f>
        <v>Nee</v>
      </c>
      <c r="I457" s="110" t="e">
        <f>INDEX(Datavalidatie!$L$2:$L$28,MATCH(Table325[[#This Row],[CATEGORIE_DOMEIN_GROEP]],Datavalidatie!$K$2:$K$28,0))</f>
        <v>#N/A</v>
      </c>
      <c r="J457" s="110" t="str">
        <f t="shared" si="28"/>
        <v>Kernproces_Burgerzaken_Burgerlijke stand en bevolking</v>
      </c>
      <c r="K457" s="110" t="str">
        <f t="shared" si="29"/>
        <v>Kernproces_Burgerzaken_Burgerlijke stand en bevolking_Behandelen verzoeken en akten</v>
      </c>
      <c r="L457" s="109" t="str">
        <f>INDEX('4b. Resultaat stap 2'!E:E,MATCH($J457,'4b. Resultaat stap 2'!R:R,0))</f>
        <v>Laag</v>
      </c>
      <c r="M457" s="109" t="str">
        <f>INDEX('4b. Resultaat stap 2'!$F:$F,MATCH(J457,'4b. Resultaat stap 2'!$R:$R,0))</f>
        <v>Beperkte directe financiële gevolgen, hoewel belangrijk voor burgerlijke administratie.</v>
      </c>
      <c r="N457" s="109" t="str">
        <f>INDEX('4b. Resultaat stap 2'!G:G,MATCH($J457,'4b. Resultaat stap 2'!R:R,0))</f>
        <v>Groot</v>
      </c>
      <c r="O457" s="109" t="str">
        <f>INDEX('4b. Resultaat stap 2'!H:H,MATCH($J457,'4b. Resultaat stap 2'!R:R,0))</f>
        <v>De onbeschikbaarheid, lekkage of aanpassing van informatie heeft een ernstige impact op de reputatie van het lokaal bestuur. Dit zal enkele dagen een negatieve berichtgeving in de pers met zich meebrengen.</v>
      </c>
      <c r="P457" s="109" t="str">
        <f>INDEX('4b. Resultaat stap 2'!I:I,MATCH($J457,'4b. Resultaat stap 2'!R:R,0))</f>
        <v>Kritiek</v>
      </c>
      <c r="Q457" s="109" t="str">
        <f>INDEX('4b. Resultaat stap 2'!J:J,MATCH($J457,'4b. Resultaat stap 2'!R:R,0))</f>
        <v>De onbeschikbaarheid, lekkage of aanpassing van informatie kan leiden tot zeer ernstige juridische gevolgen zoals juridische vervolging.</v>
      </c>
      <c r="R457" s="109" t="str">
        <f>INDEX('4b. Resultaat stap 2'!K:K,MATCH($J457,'4b. Resultaat stap 2'!R:R,0))</f>
        <v>Kritiek</v>
      </c>
      <c r="S457" s="109" t="str">
        <f>INDEX('4b. Resultaat stap 2'!L:L,MATCH($J457,'4b. Resultaat stap 2'!R:R,0))</f>
        <v>De onbeschikbaarheid, lekkage of aanpassing van informatie veroorzaakt een zeer ernstige verstoring van de dienstverlening. Het proces kan maximaal 24 uur onbeschikbaar zijn zonder gevolgen voor de dienstverlening.</v>
      </c>
      <c r="T457" s="109" t="str">
        <f>INDEX('4b. Resultaat stap 2'!M:M,MATCH($J457,'4b. Resultaat stap 2'!R:R,0))</f>
        <v>Kritiek</v>
      </c>
      <c r="U457" s="109" t="str">
        <f>INDEX('4b. Resultaat stap 2'!N:N,MATCH($J457,'4b. Resultaat stap 2'!R:R,0))</f>
        <v>De onbeschikbaarheid of incorrectheid van informatie heeft een zeer ernstige impact op de burgerlijke stand en bevolkingsregistratie, met een compensatie voor gebruikers onmogelijk en meer dan 75% van de gebruikers geïmpacteerd.</v>
      </c>
      <c r="V457" s="109" t="str">
        <f>INDEX('4b. Resultaat stap 2'!O:O,MATCH($J457,'4b. Resultaat stap 2'!R:R,0))</f>
        <v>Kritiek</v>
      </c>
      <c r="W457" s="109" t="str">
        <f>INDEX('4c. Resultaat stap 3'!G:G,MATCH($K457,'4c. Resultaat stap 3'!T:T,0))</f>
        <v>Laag</v>
      </c>
      <c r="X457" s="109" t="str">
        <f>INDEX('4c. Resultaat stap 3'!H:H,MATCH($K457,'4c. Resultaat stap 3'!T:T,0))</f>
        <v>Het behandelen van verzoeken en akten is belangrijk voor de juridische en administratieve processen. Problemen met informatie kunnen leiden tot beperkte financiële gevolgen, zoals administratieve kosten en vertragingen, met financiële schade van 5-10% van de jaaromzet.</v>
      </c>
      <c r="Y457" s="109" t="str">
        <f>INDEX('4c. Resultaat stap 3'!I:I,MATCH($K457,'4c. Resultaat stap 3'!T:T,0))</f>
        <v>Groot</v>
      </c>
      <c r="Z457" s="109" t="str">
        <f>INDEX('4c. Resultaat stap 3'!J:J,MATCH($K457,'4c. Resultaat stap 3'!T:T,0))</f>
        <v>Problemen met beschikbaarheid, betrouwbaarheid of integriteit van informatie kunnen leiden tot ernstige reputatieschade, resulterend in enkele dagen negatieve berichtgeving. Dit proces is cruciaal voor de juridische en administratieve status van burgers.</v>
      </c>
      <c r="AA457" s="109" t="str">
        <f>INDEX('4c. Resultaat stap 3'!K:K,MATCH($K457,'4c. Resultaat stap 3'!T:T,0))</f>
        <v>Gemiddeld</v>
      </c>
      <c r="AB457" s="109" t="str">
        <f>INDEX('4c. Resultaat stap 3'!L:L,MATCH($K457,'4c. Resultaat stap 3'!T:T,0))</f>
        <v xml:space="preserve">De onbeschikbaarheid, lekkage of aanpassing van informatie kan leiden tot aanzienlijke juridische gevolgen zoals een aanmaning. </v>
      </c>
      <c r="AC457" s="109" t="str">
        <f>INDEX('4c. Resultaat stap 3'!M:M,MATCH($K457,'4c. Resultaat stap 3'!T:T,0))</f>
        <v>Kritiek</v>
      </c>
      <c r="AD457" s="109" t="str">
        <f>INDEX('4c. Resultaat stap 3'!N:N,MATCH($K457,'4c. Resultaat stap 3'!T:T,0))</f>
        <v>De onbeschikbaarheid, lekkage of aanpassing van informatie kan leiden tot zeer ernstige verstoringen in de dienstverlening, aangezien burgers afhankelijk zijn van deze akten voor hun dagelijkse leven en wettelijke verplichtingen.</v>
      </c>
      <c r="AE457" s="109" t="str">
        <f>INDEX('4c. Resultaat stap 3'!O:O,MATCH($K457,'4c. Resultaat stap 3'!T:T,0))</f>
        <v>Kritiek</v>
      </c>
      <c r="AF457" s="109" t="str">
        <f>INDEX('4c. Resultaat stap 3'!P:P,MATCH($K457,'4c. Resultaat stap 3'!T:T,0))</f>
        <v>De onbeschikbaarheid, lekkage of aanpassing van informatie in dit proces kan leiden tot zeer ernstige verstoringen voor burgers, waarbij meer dan 75% van de gebruikers wordt geïmpacteerd. Een compensatie voor gebruikers is onmogelijk.</v>
      </c>
      <c r="AG457" s="109" t="str">
        <f>INDEX('4c. Resultaat stap 3'!Q:Q,MATCH($K457,'4c. Resultaat stap 3'!T:T,0))</f>
        <v>Kritiek</v>
      </c>
      <c r="AH457" s="109">
        <f t="shared" si="30"/>
        <v>2</v>
      </c>
      <c r="AI457" s="109" t="str">
        <f t="shared" si="31"/>
        <v>Kritiek</v>
      </c>
      <c r="AJ457" s="109" t="s">
        <v>200</v>
      </c>
      <c r="AK457" s="109" t="s">
        <v>2602</v>
      </c>
      <c r="AL457" s="109" t="s">
        <v>2249</v>
      </c>
      <c r="AM457" s="109"/>
      <c r="AN457" s="109" t="s">
        <v>2484</v>
      </c>
    </row>
    <row r="458" spans="1:40" ht="120" x14ac:dyDescent="0.25">
      <c r="A458" s="109" t="s">
        <v>13</v>
      </c>
      <c r="B458" s="109" t="s">
        <v>2177</v>
      </c>
      <c r="C458" s="109" t="s">
        <v>44</v>
      </c>
      <c r="D458" s="109">
        <v>32</v>
      </c>
      <c r="E458" s="10" t="s">
        <v>558</v>
      </c>
      <c r="F458" s="109" t="s">
        <v>2258</v>
      </c>
      <c r="G458" s="78" t="s">
        <v>140</v>
      </c>
      <c r="H458" s="110" t="str">
        <f>INDEX('4a. Resultaat stap 1'!E:E,MATCH($J458,'4a. Resultaat stap 1'!I:I,0))</f>
        <v>Nee</v>
      </c>
      <c r="I458" s="110" t="e">
        <f>INDEX(Datavalidatie!$L$2:$L$28,MATCH(Table325[[#This Row],[CATEGORIE_DOMEIN_GROEP]],Datavalidatie!$K$2:$K$28,0))</f>
        <v>#N/A</v>
      </c>
      <c r="J458" s="110" t="str">
        <f t="shared" si="28"/>
        <v>Kernproces_Burgerzaken_Burgerlijke stand en bevolking</v>
      </c>
      <c r="K458" s="110" t="str">
        <f t="shared" si="29"/>
        <v>Kernproces_Burgerzaken_Burgerlijke stand en bevolking_Uitvoeren van algemeen management (o.a. administratie,…)</v>
      </c>
      <c r="L458" s="109" t="str">
        <f>INDEX('4b. Resultaat stap 2'!E:E,MATCH($J458,'4b. Resultaat stap 2'!R:R,0))</f>
        <v>Laag</v>
      </c>
      <c r="M458" s="109" t="str">
        <f>INDEX('4b. Resultaat stap 2'!$F:$F,MATCH(J458,'4b. Resultaat stap 2'!$R:$R,0))</f>
        <v>Beperkte directe financiële gevolgen, hoewel belangrijk voor burgerlijke administratie.</v>
      </c>
      <c r="N458" s="109" t="str">
        <f>INDEX('4b. Resultaat stap 2'!G:G,MATCH($J458,'4b. Resultaat stap 2'!R:R,0))</f>
        <v>Groot</v>
      </c>
      <c r="O458" s="109" t="str">
        <f>INDEX('4b. Resultaat stap 2'!H:H,MATCH($J458,'4b. Resultaat stap 2'!R:R,0))</f>
        <v>De onbeschikbaarheid, lekkage of aanpassing van informatie heeft een ernstige impact op de reputatie van het lokaal bestuur. Dit zal enkele dagen een negatieve berichtgeving in de pers met zich meebrengen.</v>
      </c>
      <c r="P458" s="109" t="str">
        <f>INDEX('4b. Resultaat stap 2'!I:I,MATCH($J458,'4b. Resultaat stap 2'!R:R,0))</f>
        <v>Kritiek</v>
      </c>
      <c r="Q458" s="109" t="str">
        <f>INDEX('4b. Resultaat stap 2'!J:J,MATCH($J458,'4b. Resultaat stap 2'!R:R,0))</f>
        <v>De onbeschikbaarheid, lekkage of aanpassing van informatie kan leiden tot zeer ernstige juridische gevolgen zoals juridische vervolging.</v>
      </c>
      <c r="R458" s="109" t="str">
        <f>INDEX('4b. Resultaat stap 2'!K:K,MATCH($J458,'4b. Resultaat stap 2'!R:R,0))</f>
        <v>Kritiek</v>
      </c>
      <c r="S458" s="109" t="str">
        <f>INDEX('4b. Resultaat stap 2'!L:L,MATCH($J458,'4b. Resultaat stap 2'!R:R,0))</f>
        <v>De onbeschikbaarheid, lekkage of aanpassing van informatie veroorzaakt een zeer ernstige verstoring van de dienstverlening. Het proces kan maximaal 24 uur onbeschikbaar zijn zonder gevolgen voor de dienstverlening.</v>
      </c>
      <c r="T458" s="109" t="str">
        <f>INDEX('4b. Resultaat stap 2'!M:M,MATCH($J458,'4b. Resultaat stap 2'!R:R,0))</f>
        <v>Kritiek</v>
      </c>
      <c r="U458" s="109" t="str">
        <f>INDEX('4b. Resultaat stap 2'!N:N,MATCH($J458,'4b. Resultaat stap 2'!R:R,0))</f>
        <v>De onbeschikbaarheid of incorrectheid van informatie heeft een zeer ernstige impact op de burgerlijke stand en bevolkingsregistratie, met een compensatie voor gebruikers onmogelijk en meer dan 75% van de gebruikers geïmpacteerd.</v>
      </c>
      <c r="V458" s="109" t="str">
        <f>INDEX('4b. Resultaat stap 2'!O:O,MATCH($J458,'4b. Resultaat stap 2'!R:R,0))</f>
        <v>Kritiek</v>
      </c>
      <c r="W458" s="109" t="str">
        <f>INDEX('4c. Resultaat stap 3'!G:G,MATCH($K458,'4c. Resultaat stap 3'!T:T,0))</f>
        <v>Zeer Laag</v>
      </c>
      <c r="X458" s="109" t="str">
        <f>INDEX('4c. Resultaat stap 3'!H:H,MATCH($K458,'4c. Resultaat stap 3'!T:T,0))</f>
        <v>Algemeen management en administratie zijn ondersteunende processen. Problemen met informatie zouden zeer beperkte financiële gevolgen hebben, met financiële schade van minder dan 5% van de jaaromzet.</v>
      </c>
      <c r="Y458" s="109" t="str">
        <f>INDEX('4c. Resultaat stap 3'!I:I,MATCH($K458,'4c. Resultaat stap 3'!T:T,0))</f>
        <v>Laag</v>
      </c>
      <c r="Z458" s="109" t="str">
        <f>INDEX('4c. Resultaat stap 3'!J:J,MATCH($K458,'4c. Resultaat stap 3'!T:T,0))</f>
        <v>Problemen met beschikbaarheid, betrouwbaarheid of integriteit van informatie kunnen beperkte reputatieschade veroorzaken, resulterend in interne communicatie en communicatie naar betrokkenen. Dit proces heeft een ondersteunende rol.</v>
      </c>
      <c r="AA458" s="109" t="str">
        <f>INDEX('4c. Resultaat stap 3'!K:K,MATCH($K458,'4c. Resultaat stap 3'!T:T,0))</f>
        <v>Laag</v>
      </c>
      <c r="AB458" s="109" t="str">
        <f>INDEX('4c. Resultaat stap 3'!L:L,MATCH($K458,'4c. Resultaat stap 3'!T:T,0))</f>
        <v>De onbeschikbaarheid, lekkage of aanpassing van informatie kan leiden tot beperkte juridische gevolgen, gezien het belang van correcte uitvoering van algemeen management en administratie.</v>
      </c>
      <c r="AC458" s="109" t="str">
        <f>INDEX('4c. Resultaat stap 3'!M:M,MATCH($K458,'4c. Resultaat stap 3'!T:T,0))</f>
        <v>Gemiddeld</v>
      </c>
      <c r="AD458" s="109" t="str">
        <f>INDEX('4c. Resultaat stap 3'!N:N,MATCH($K458,'4c. Resultaat stap 3'!T:T,0))</f>
        <v>De onbeschikbaarheid, lekkage of aanpassing van informatie kan leiden tot aanzienlijke verstoringen in de administratieve processen, wat de efficiëntie van de dienstverlening kan beïnvloeden.</v>
      </c>
      <c r="AE458" s="109" t="str">
        <f>INDEX('4c. Resultaat stap 3'!O:O,MATCH($K458,'4c. Resultaat stap 3'!T:T,0))</f>
        <v>Gemiddeld</v>
      </c>
      <c r="AF458" s="109" t="str">
        <f>INDEX('4c. Resultaat stap 3'!P:P,MATCH($K458,'4c. Resultaat stap 3'!T:T,0))</f>
        <v>De onbeschikbaarheid, lekkage of aanpassing van informatie in dit proces kan leiden tot aanzienlijke verstoringen in de administratieve processen, waarbij tot 50% van de gebruikers wordt geïmpacteerd. Er is blijvende impact voor gebruikers.</v>
      </c>
      <c r="AG458" s="109" t="str">
        <f>INDEX('4c. Resultaat stap 3'!Q:Q,MATCH($K458,'4c. Resultaat stap 3'!T:T,0))</f>
        <v>Gemiddeld</v>
      </c>
      <c r="AH458" s="109">
        <f t="shared" si="30"/>
        <v>0</v>
      </c>
      <c r="AI458" s="109" t="str">
        <f t="shared" si="31"/>
        <v>Niet kritiek</v>
      </c>
      <c r="AJ458" s="109" t="s">
        <v>198</v>
      </c>
      <c r="AK458" s="109"/>
      <c r="AL458" s="109" t="s">
        <v>2250</v>
      </c>
      <c r="AM458" s="109"/>
      <c r="AN458" s="109"/>
    </row>
    <row r="459" spans="1:40" ht="120" x14ac:dyDescent="0.25">
      <c r="A459" s="109" t="s">
        <v>13</v>
      </c>
      <c r="B459" s="109" t="s">
        <v>2177</v>
      </c>
      <c r="C459" s="109" t="s">
        <v>44</v>
      </c>
      <c r="D459" s="109">
        <v>33</v>
      </c>
      <c r="E459" s="10" t="s">
        <v>559</v>
      </c>
      <c r="F459" s="109" t="s">
        <v>2258</v>
      </c>
      <c r="G459" s="78" t="s">
        <v>140</v>
      </c>
      <c r="H459" s="110" t="str">
        <f>INDEX('4a. Resultaat stap 1'!E:E,MATCH($J459,'4a. Resultaat stap 1'!I:I,0))</f>
        <v>Nee</v>
      </c>
      <c r="I459" s="110" t="e">
        <f>INDEX(Datavalidatie!$L$2:$L$28,MATCH(Table325[[#This Row],[CATEGORIE_DOMEIN_GROEP]],Datavalidatie!$K$2:$K$28,0))</f>
        <v>#N/A</v>
      </c>
      <c r="J459" s="110" t="str">
        <f t="shared" si="28"/>
        <v>Kernproces_Burgerzaken_Burgerlijke stand en bevolking</v>
      </c>
      <c r="K459" s="110" t="str">
        <f t="shared" si="29"/>
        <v>Kernproces_Burgerzaken_Burgerlijke stand en bevolking_Netwerken</v>
      </c>
      <c r="L459" s="109" t="str">
        <f>INDEX('4b. Resultaat stap 2'!E:E,MATCH($J459,'4b. Resultaat stap 2'!R:R,0))</f>
        <v>Laag</v>
      </c>
      <c r="M459" s="109" t="str">
        <f>INDEX('4b. Resultaat stap 2'!$F:$F,MATCH(J459,'4b. Resultaat stap 2'!$R:$R,0))</f>
        <v>Beperkte directe financiële gevolgen, hoewel belangrijk voor burgerlijke administratie.</v>
      </c>
      <c r="N459" s="109" t="str">
        <f>INDEX('4b. Resultaat stap 2'!G:G,MATCH($J459,'4b. Resultaat stap 2'!R:R,0))</f>
        <v>Groot</v>
      </c>
      <c r="O459" s="109" t="str">
        <f>INDEX('4b. Resultaat stap 2'!H:H,MATCH($J459,'4b. Resultaat stap 2'!R:R,0))</f>
        <v>De onbeschikbaarheid, lekkage of aanpassing van informatie heeft een ernstige impact op de reputatie van het lokaal bestuur. Dit zal enkele dagen een negatieve berichtgeving in de pers met zich meebrengen.</v>
      </c>
      <c r="P459" s="109" t="str">
        <f>INDEX('4b. Resultaat stap 2'!I:I,MATCH($J459,'4b. Resultaat stap 2'!R:R,0))</f>
        <v>Kritiek</v>
      </c>
      <c r="Q459" s="109" t="str">
        <f>INDEX('4b. Resultaat stap 2'!J:J,MATCH($J459,'4b. Resultaat stap 2'!R:R,0))</f>
        <v>De onbeschikbaarheid, lekkage of aanpassing van informatie kan leiden tot zeer ernstige juridische gevolgen zoals juridische vervolging.</v>
      </c>
      <c r="R459" s="109" t="str">
        <f>INDEX('4b. Resultaat stap 2'!K:K,MATCH($J459,'4b. Resultaat stap 2'!R:R,0))</f>
        <v>Kritiek</v>
      </c>
      <c r="S459" s="109" t="str">
        <f>INDEX('4b. Resultaat stap 2'!L:L,MATCH($J459,'4b. Resultaat stap 2'!R:R,0))</f>
        <v>De onbeschikbaarheid, lekkage of aanpassing van informatie veroorzaakt een zeer ernstige verstoring van de dienstverlening. Het proces kan maximaal 24 uur onbeschikbaar zijn zonder gevolgen voor de dienstverlening.</v>
      </c>
      <c r="T459" s="109" t="str">
        <f>INDEX('4b. Resultaat stap 2'!M:M,MATCH($J459,'4b. Resultaat stap 2'!R:R,0))</f>
        <v>Kritiek</v>
      </c>
      <c r="U459" s="109" t="str">
        <f>INDEX('4b. Resultaat stap 2'!N:N,MATCH($J459,'4b. Resultaat stap 2'!R:R,0))</f>
        <v>De onbeschikbaarheid of incorrectheid van informatie heeft een zeer ernstige impact op de burgerlijke stand en bevolkingsregistratie, met een compensatie voor gebruikers onmogelijk en meer dan 75% van de gebruikers geïmpacteerd.</v>
      </c>
      <c r="V459" s="109" t="str">
        <f>INDEX('4b. Resultaat stap 2'!O:O,MATCH($J459,'4b. Resultaat stap 2'!R:R,0))</f>
        <v>Kritiek</v>
      </c>
      <c r="W459" s="109" t="str">
        <f>INDEX('4c. Resultaat stap 3'!G:G,MATCH($K459,'4c. Resultaat stap 3'!T:T,0))</f>
        <v>Zeer Laag</v>
      </c>
      <c r="X459" s="109" t="str">
        <f>INDEX('4c. Resultaat stap 3'!H:H,MATCH($K459,'4c. Resultaat stap 3'!T:T,0))</f>
        <v>Netwerken is een ondersteunend proces en heeft een beperkte directe financiële impact. Problemen met informatie zouden zeer beperkte financiële gevolgen hebben, met financiële schade van minder dan 5% van de jaaromzet.</v>
      </c>
      <c r="Y459" s="109" t="str">
        <f>INDEX('4c. Resultaat stap 3'!I:I,MATCH($K459,'4c. Resultaat stap 3'!T:T,0))</f>
        <v>Laag</v>
      </c>
      <c r="Z459" s="109" t="str">
        <f>INDEX('4c. Resultaat stap 3'!J:J,MATCH($K459,'4c. Resultaat stap 3'!T:T,0))</f>
        <v>Problemen met beschikbaarheid, betrouwbaarheid of integriteit van informatie hebben een beperkte impact op de reputatie van het lokaal bestuur, resulterend in interne en beperkte externe communicatie.</v>
      </c>
      <c r="AA459" s="109" t="str">
        <f>INDEX('4c. Resultaat stap 3'!K:K,MATCH($K459,'4c. Resultaat stap 3'!T:T,0))</f>
        <v>Laag</v>
      </c>
      <c r="AB459" s="109" t="str">
        <f>INDEX('4c. Resultaat stap 3'!L:L,MATCH($K459,'4c. Resultaat stap 3'!T:T,0))</f>
        <v>De onbeschikbaarheid, lekkage of aanpassing van informatie kan leiden tot beperkte juridische gevolgen, gezien het belang van correcte netwerken en communicatie.</v>
      </c>
      <c r="AC459" s="109" t="str">
        <f>INDEX('4c. Resultaat stap 3'!M:M,MATCH($K459,'4c. Resultaat stap 3'!T:T,0))</f>
        <v>Laag</v>
      </c>
      <c r="AD459" s="109" t="str">
        <f>INDEX('4c. Resultaat stap 3'!N:N,MATCH($K459,'4c. Resultaat stap 3'!T:T,0))</f>
        <v>De onbeschikbaarheid, lekkage of aanpassing van informatie kan leiden tot beperkte verstoringen in de communicatie en samenwerking, wat de efficiëntie van de dienstverlening kan beïnvloeden, maar niet direct de burger raakt.</v>
      </c>
      <c r="AE459" s="109" t="str">
        <f>INDEX('4c. Resultaat stap 3'!O:O,MATCH($K459,'4c. Resultaat stap 3'!T:T,0))</f>
        <v>Laag</v>
      </c>
      <c r="AF459" s="109" t="str">
        <f>INDEX('4c. Resultaat stap 3'!P:P,MATCH($K459,'4c. Resultaat stap 3'!T:T,0))</f>
        <v>De onbeschikbaarheid, lekkage of aanpassing van informatie in dit proces kan leiden tot beperkte verstoringen in de netwerken, waarbij maximaal 20% van de gebruikers wordt geïmpacteerd. Er is financiële schade voor gebruikers.</v>
      </c>
      <c r="AG459" s="109" t="str">
        <f>INDEX('4c. Resultaat stap 3'!Q:Q,MATCH($K459,'4c. Resultaat stap 3'!T:T,0))</f>
        <v>Laag</v>
      </c>
      <c r="AH459" s="109">
        <f t="shared" si="30"/>
        <v>0</v>
      </c>
      <c r="AI459" s="109" t="str">
        <f t="shared" si="31"/>
        <v>Niet kritiek</v>
      </c>
      <c r="AJ459" s="109" t="s">
        <v>198</v>
      </c>
      <c r="AK459" s="109"/>
      <c r="AL459" s="109" t="s">
        <v>2250</v>
      </c>
      <c r="AM459" s="109"/>
      <c r="AN459" s="109"/>
    </row>
    <row r="460" spans="1:40" ht="120" x14ac:dyDescent="0.25">
      <c r="A460" s="109" t="s">
        <v>13</v>
      </c>
      <c r="B460" s="109" t="s">
        <v>2177</v>
      </c>
      <c r="C460" s="109" t="s">
        <v>44</v>
      </c>
      <c r="D460" s="109">
        <v>34</v>
      </c>
      <c r="E460" s="10" t="s">
        <v>560</v>
      </c>
      <c r="F460" s="109" t="s">
        <v>2258</v>
      </c>
      <c r="G460" s="78" t="s">
        <v>140</v>
      </c>
      <c r="H460" s="110" t="str">
        <f>INDEX('4a. Resultaat stap 1'!E:E,MATCH($J460,'4a. Resultaat stap 1'!I:I,0))</f>
        <v>Nee</v>
      </c>
      <c r="I460" s="110" t="e">
        <f>INDEX(Datavalidatie!$L$2:$L$28,MATCH(Table325[[#This Row],[CATEGORIE_DOMEIN_GROEP]],Datavalidatie!$K$2:$K$28,0))</f>
        <v>#N/A</v>
      </c>
      <c r="J460" s="110" t="str">
        <f t="shared" si="28"/>
        <v>Kernproces_Burgerzaken_Burgerlijke stand en bevolking</v>
      </c>
      <c r="K460" s="110" t="str">
        <f t="shared" si="29"/>
        <v>Kernproces_Burgerzaken_Burgerlijke stand en bevolking_Organiseren van overlegmomenten (intern &amp; extern)</v>
      </c>
      <c r="L460" s="109" t="str">
        <f>INDEX('4b. Resultaat stap 2'!E:E,MATCH($J460,'4b. Resultaat stap 2'!R:R,0))</f>
        <v>Laag</v>
      </c>
      <c r="M460" s="109" t="str">
        <f>INDEX('4b. Resultaat stap 2'!$F:$F,MATCH(J460,'4b. Resultaat stap 2'!$R:$R,0))</f>
        <v>Beperkte directe financiële gevolgen, hoewel belangrijk voor burgerlijke administratie.</v>
      </c>
      <c r="N460" s="109" t="str">
        <f>INDEX('4b. Resultaat stap 2'!G:G,MATCH($J460,'4b. Resultaat stap 2'!R:R,0))</f>
        <v>Groot</v>
      </c>
      <c r="O460" s="109" t="str">
        <f>INDEX('4b. Resultaat stap 2'!H:H,MATCH($J460,'4b. Resultaat stap 2'!R:R,0))</f>
        <v>De onbeschikbaarheid, lekkage of aanpassing van informatie heeft een ernstige impact op de reputatie van het lokaal bestuur. Dit zal enkele dagen een negatieve berichtgeving in de pers met zich meebrengen.</v>
      </c>
      <c r="P460" s="109" t="str">
        <f>INDEX('4b. Resultaat stap 2'!I:I,MATCH($J460,'4b. Resultaat stap 2'!R:R,0))</f>
        <v>Kritiek</v>
      </c>
      <c r="Q460" s="109" t="str">
        <f>INDEX('4b. Resultaat stap 2'!J:J,MATCH($J460,'4b. Resultaat stap 2'!R:R,0))</f>
        <v>De onbeschikbaarheid, lekkage of aanpassing van informatie kan leiden tot zeer ernstige juridische gevolgen zoals juridische vervolging.</v>
      </c>
      <c r="R460" s="109" t="str">
        <f>INDEX('4b. Resultaat stap 2'!K:K,MATCH($J460,'4b. Resultaat stap 2'!R:R,0))</f>
        <v>Kritiek</v>
      </c>
      <c r="S460" s="109" t="str">
        <f>INDEX('4b. Resultaat stap 2'!L:L,MATCH($J460,'4b. Resultaat stap 2'!R:R,0))</f>
        <v>De onbeschikbaarheid, lekkage of aanpassing van informatie veroorzaakt een zeer ernstige verstoring van de dienstverlening. Het proces kan maximaal 24 uur onbeschikbaar zijn zonder gevolgen voor de dienstverlening.</v>
      </c>
      <c r="T460" s="109" t="str">
        <f>INDEX('4b. Resultaat stap 2'!M:M,MATCH($J460,'4b. Resultaat stap 2'!R:R,0))</f>
        <v>Kritiek</v>
      </c>
      <c r="U460" s="109" t="str">
        <f>INDEX('4b. Resultaat stap 2'!N:N,MATCH($J460,'4b. Resultaat stap 2'!R:R,0))</f>
        <v>De onbeschikbaarheid of incorrectheid van informatie heeft een zeer ernstige impact op de burgerlijke stand en bevolkingsregistratie, met een compensatie voor gebruikers onmogelijk en meer dan 75% van de gebruikers geïmpacteerd.</v>
      </c>
      <c r="V460" s="109" t="str">
        <f>INDEX('4b. Resultaat stap 2'!O:O,MATCH($J460,'4b. Resultaat stap 2'!R:R,0))</f>
        <v>Kritiek</v>
      </c>
      <c r="W460" s="109" t="str">
        <f>INDEX('4c. Resultaat stap 3'!G:G,MATCH($K460,'4c. Resultaat stap 3'!T:T,0))</f>
        <v>Zeer Laag</v>
      </c>
      <c r="X460" s="109" t="str">
        <f>INDEX('4c. Resultaat stap 3'!H:H,MATCH($K460,'4c. Resultaat stap 3'!T:T,0))</f>
        <v>Het organiseren van overlegmomenten is een ondersteunend proces. Problemen met informatie zouden zeer beperkte financiële gevolgen hebben, met financiële schade van minder dan 5% van de jaaromzet.</v>
      </c>
      <c r="Y460" s="109" t="str">
        <f>INDEX('4c. Resultaat stap 3'!I:I,MATCH($K460,'4c. Resultaat stap 3'!T:T,0))</f>
        <v>Laag</v>
      </c>
      <c r="Z460" s="109" t="str">
        <f>INDEX('4c. Resultaat stap 3'!J:J,MATCH($K460,'4c. Resultaat stap 3'!T:T,0))</f>
        <v>Problemen met beschikbaarheid, betrouwbaarheid of integriteit van informatie hebben een beperkte impact op de reputatie van het lokaal bestuur, resulterend in interne en beperkte externe communicatie.</v>
      </c>
      <c r="AA460" s="109" t="str">
        <f>INDEX('4c. Resultaat stap 3'!K:K,MATCH($K460,'4c. Resultaat stap 3'!T:T,0))</f>
        <v>Laag</v>
      </c>
      <c r="AB460" s="109" t="str">
        <f>INDEX('4c. Resultaat stap 3'!L:L,MATCH($K460,'4c. Resultaat stap 3'!T:T,0))</f>
        <v>De onbeschikbaarheid, lekkage of aanpassing van informatie kan leiden tot beperkte juridische gevolgen, gezien het belang van correcte organisatie van overlegmomenten.</v>
      </c>
      <c r="AC460" s="109" t="str">
        <f>INDEX('4c. Resultaat stap 3'!M:M,MATCH($K460,'4c. Resultaat stap 3'!T:T,0))</f>
        <v>Laag</v>
      </c>
      <c r="AD460" s="109" t="str">
        <f>INDEX('4c. Resultaat stap 3'!N:N,MATCH($K460,'4c. Resultaat stap 3'!T:T,0))</f>
        <v>De onbeschikbaarheid, lekkage of aanpassing van informatie kan leiden tot beperkte verstoringen in de organisatie van overlegmomenten, wat de efficiëntie van de dienstverlening kan beïnvloeden, maar niet direct de burger raakt.</v>
      </c>
      <c r="AE460" s="109" t="str">
        <f>INDEX('4c. Resultaat stap 3'!O:O,MATCH($K460,'4c. Resultaat stap 3'!T:T,0))</f>
        <v>Laag</v>
      </c>
      <c r="AF460" s="109" t="str">
        <f>INDEX('4c. Resultaat stap 3'!P:P,MATCH($K460,'4c. Resultaat stap 3'!T:T,0))</f>
        <v>De onbeschikbaarheid, lekkage of aanpassing van informatie in dit proces kan leiden tot beperkte verstoringen in de communicatie, waarbij tot 20% van de gebruikers wordt geïmpacteerd. Er is financiële schade voor gebruikers.</v>
      </c>
      <c r="AG460" s="109" t="str">
        <f>INDEX('4c. Resultaat stap 3'!Q:Q,MATCH($K460,'4c. Resultaat stap 3'!T:T,0))</f>
        <v>Laag</v>
      </c>
      <c r="AH460" s="109">
        <f t="shared" si="30"/>
        <v>0</v>
      </c>
      <c r="AI460" s="109" t="str">
        <f t="shared" si="31"/>
        <v>Niet kritiek</v>
      </c>
      <c r="AJ460" s="109" t="s">
        <v>198</v>
      </c>
      <c r="AK460" s="109"/>
      <c r="AL460" s="109" t="s">
        <v>2250</v>
      </c>
      <c r="AM460" s="109"/>
      <c r="AN460" s="109"/>
    </row>
    <row r="461" spans="1:40" ht="135" x14ac:dyDescent="0.25">
      <c r="A461" s="109" t="s">
        <v>13</v>
      </c>
      <c r="B461" s="109" t="s">
        <v>2177</v>
      </c>
      <c r="C461" s="109" t="s">
        <v>44</v>
      </c>
      <c r="D461" s="109">
        <v>36</v>
      </c>
      <c r="E461" s="10" t="s">
        <v>561</v>
      </c>
      <c r="F461" s="109" t="s">
        <v>2258</v>
      </c>
      <c r="G461" s="78" t="s">
        <v>140</v>
      </c>
      <c r="H461" s="110" t="str">
        <f>INDEX('4a. Resultaat stap 1'!E:E,MATCH($J461,'4a. Resultaat stap 1'!I:I,0))</f>
        <v>Nee</v>
      </c>
      <c r="I461" s="110" t="e">
        <f>INDEX(Datavalidatie!$L$2:$L$28,MATCH(Table325[[#This Row],[CATEGORIE_DOMEIN_GROEP]],Datavalidatie!$K$2:$K$28,0))</f>
        <v>#N/A</v>
      </c>
      <c r="J461" s="110" t="str">
        <f t="shared" si="28"/>
        <v>Kernproces_Burgerzaken_Burgerlijke stand en bevolking</v>
      </c>
      <c r="K461" s="110" t="str">
        <f t="shared" si="29"/>
        <v>Kernproces_Burgerzaken_Burgerlijke stand en bevolking_Beheren en onderhouden van informatiestroom</v>
      </c>
      <c r="L461" s="109" t="str">
        <f>INDEX('4b. Resultaat stap 2'!E:E,MATCH($J461,'4b. Resultaat stap 2'!R:R,0))</f>
        <v>Laag</v>
      </c>
      <c r="M461" s="109" t="str">
        <f>INDEX('4b. Resultaat stap 2'!$F:$F,MATCH(J461,'4b. Resultaat stap 2'!$R:$R,0))</f>
        <v>Beperkte directe financiële gevolgen, hoewel belangrijk voor burgerlijke administratie.</v>
      </c>
      <c r="N461" s="109" t="str">
        <f>INDEX('4b. Resultaat stap 2'!G:G,MATCH($J461,'4b. Resultaat stap 2'!R:R,0))</f>
        <v>Groot</v>
      </c>
      <c r="O461" s="109" t="str">
        <f>INDEX('4b. Resultaat stap 2'!H:H,MATCH($J461,'4b. Resultaat stap 2'!R:R,0))</f>
        <v>De onbeschikbaarheid, lekkage of aanpassing van informatie heeft een ernstige impact op de reputatie van het lokaal bestuur. Dit zal enkele dagen een negatieve berichtgeving in de pers met zich meebrengen.</v>
      </c>
      <c r="P461" s="109" t="str">
        <f>INDEX('4b. Resultaat stap 2'!I:I,MATCH($J461,'4b. Resultaat stap 2'!R:R,0))</f>
        <v>Kritiek</v>
      </c>
      <c r="Q461" s="109" t="str">
        <f>INDEX('4b. Resultaat stap 2'!J:J,MATCH($J461,'4b. Resultaat stap 2'!R:R,0))</f>
        <v>De onbeschikbaarheid, lekkage of aanpassing van informatie kan leiden tot zeer ernstige juridische gevolgen zoals juridische vervolging.</v>
      </c>
      <c r="R461" s="109" t="str">
        <f>INDEX('4b. Resultaat stap 2'!K:K,MATCH($J461,'4b. Resultaat stap 2'!R:R,0))</f>
        <v>Kritiek</v>
      </c>
      <c r="S461" s="109" t="str">
        <f>INDEX('4b. Resultaat stap 2'!L:L,MATCH($J461,'4b. Resultaat stap 2'!R:R,0))</f>
        <v>De onbeschikbaarheid, lekkage of aanpassing van informatie veroorzaakt een zeer ernstige verstoring van de dienstverlening. Het proces kan maximaal 24 uur onbeschikbaar zijn zonder gevolgen voor de dienstverlening.</v>
      </c>
      <c r="T461" s="109" t="str">
        <f>INDEX('4b. Resultaat stap 2'!M:M,MATCH($J461,'4b. Resultaat stap 2'!R:R,0))</f>
        <v>Kritiek</v>
      </c>
      <c r="U461" s="109" t="str">
        <f>INDEX('4b. Resultaat stap 2'!N:N,MATCH($J461,'4b. Resultaat stap 2'!R:R,0))</f>
        <v>De onbeschikbaarheid of incorrectheid van informatie heeft een zeer ernstige impact op de burgerlijke stand en bevolkingsregistratie, met een compensatie voor gebruikers onmogelijk en meer dan 75% van de gebruikers geïmpacteerd.</v>
      </c>
      <c r="V461" s="109" t="str">
        <f>INDEX('4b. Resultaat stap 2'!O:O,MATCH($J461,'4b. Resultaat stap 2'!R:R,0))</f>
        <v>Kritiek</v>
      </c>
      <c r="W461" s="109" t="str">
        <f>INDEX('4c. Resultaat stap 3'!G:G,MATCH($K461,'4c. Resultaat stap 3'!T:T,0))</f>
        <v>Laag</v>
      </c>
      <c r="X461" s="109" t="str">
        <f>INDEX('4c. Resultaat stap 3'!H:H,MATCH($K461,'4c. Resultaat stap 3'!T:T,0))</f>
        <v>Het beheren en onderhouden van informatiestroom is cruciaal voor de werking van de burgerlijke stand. Problemen met informatie kunnen leiden tot beperkte financiële gevolgen, zoals administratieve kosten en vertragingen, met financiële schade van 5-10% van de jaaromzet.</v>
      </c>
      <c r="Y461" s="109" t="str">
        <f>INDEX('4c. Resultaat stap 3'!I:I,MATCH($K461,'4c. Resultaat stap 3'!T:T,0))</f>
        <v>Gemiddeld</v>
      </c>
      <c r="Z461" s="109" t="str">
        <f>INDEX('4c. Resultaat stap 3'!J:J,MATCH($K461,'4c. Resultaat stap 3'!T:T,0))</f>
        <v>Problemen met beschikbaarheid, betrouwbaarheid of integriteit van informatie kunnen aanzienlijke reputatieschade veroorzaken, resulterend in éénmalige negatieve berichtgeving. Dit proces is belangrijk voor de interne werking.</v>
      </c>
      <c r="AA461" s="109" t="str">
        <f>INDEX('4c. Resultaat stap 3'!K:K,MATCH($K461,'4c. Resultaat stap 3'!T:T,0))</f>
        <v>Groot</v>
      </c>
      <c r="AB461" s="109" t="str">
        <f>INDEX('4c. Resultaat stap 3'!L:L,MATCH($K461,'4c. Resultaat stap 3'!T:T,0))</f>
        <v>De onbeschikbaarheid, lekkage of aanpassing van informatie kan leiden tot ernstige juridische gevolgen zoals boetes, gezien het belang van correcte informatie voor het uitvoeren van ondersteuning en naleving van wettelijke vereisten.</v>
      </c>
      <c r="AC461" s="109" t="str">
        <f>INDEX('4c. Resultaat stap 3'!M:M,MATCH($K461,'4c. Resultaat stap 3'!T:T,0))</f>
        <v>Groot</v>
      </c>
      <c r="AD461" s="109" t="str">
        <f>INDEX('4c. Resultaat stap 3'!N:N,MATCH($K461,'4c. Resultaat stap 3'!T:T,0))</f>
        <v>De onbeschikbaarheid, lekkage of aanpassing van informatie kan leiden tot ernstige verstoringen in de informatiestroom, wat de continuïteit en betrouwbaarheid van de dienstverlening direct beïnvloedt.</v>
      </c>
      <c r="AE461" s="109" t="str">
        <f>INDEX('4c. Resultaat stap 3'!O:O,MATCH($K461,'4c. Resultaat stap 3'!T:T,0))</f>
        <v>Groot</v>
      </c>
      <c r="AF461" s="109" t="str">
        <f>INDEX('4c. Resultaat stap 3'!P:P,MATCH($K461,'4c. Resultaat stap 3'!T:T,0))</f>
        <v xml:space="preserve">De onbeschikbaarheid, lekkage of aanpassing van informatie in dit proces kan leiden tot ernstige verstoringen voor burgers, waarbij tot 75% van de gebruikers wordt geïmpacteerd. </v>
      </c>
      <c r="AG461" s="109" t="str">
        <f>INDEX('4c. Resultaat stap 3'!Q:Q,MATCH($K461,'4c. Resultaat stap 3'!T:T,0))</f>
        <v>Groot</v>
      </c>
      <c r="AH461" s="109">
        <f t="shared" si="30"/>
        <v>0</v>
      </c>
      <c r="AI461" s="109" t="str">
        <f t="shared" si="31"/>
        <v>Niet kritiek</v>
      </c>
      <c r="AJ461" s="109" t="s">
        <v>198</v>
      </c>
      <c r="AK461" s="109"/>
      <c r="AL461" s="109" t="s">
        <v>2250</v>
      </c>
      <c r="AM461" s="109"/>
      <c r="AN461" s="109"/>
    </row>
    <row r="462" spans="1:40" ht="120" x14ac:dyDescent="0.25">
      <c r="A462" s="109" t="s">
        <v>13</v>
      </c>
      <c r="B462" s="109" t="s">
        <v>2177</v>
      </c>
      <c r="C462" s="109" t="s">
        <v>44</v>
      </c>
      <c r="D462" s="109">
        <v>37</v>
      </c>
      <c r="E462" s="10" t="s">
        <v>562</v>
      </c>
      <c r="F462" s="109" t="s">
        <v>2258</v>
      </c>
      <c r="G462" s="78" t="s">
        <v>140</v>
      </c>
      <c r="H462" s="110" t="str">
        <f>INDEX('4a. Resultaat stap 1'!E:E,MATCH($J462,'4a. Resultaat stap 1'!I:I,0))</f>
        <v>Nee</v>
      </c>
      <c r="I462" s="110" t="e">
        <f>INDEX(Datavalidatie!$L$2:$L$28,MATCH(Table325[[#This Row],[CATEGORIE_DOMEIN_GROEP]],Datavalidatie!$K$2:$K$28,0))</f>
        <v>#N/A</v>
      </c>
      <c r="J462" s="110" t="str">
        <f t="shared" si="28"/>
        <v>Kernproces_Burgerzaken_Burgerlijke stand en bevolking</v>
      </c>
      <c r="K462" s="110" t="str">
        <f t="shared" si="29"/>
        <v>Kernproces_Burgerzaken_Burgerlijke stand en bevolking_Plaatsen van bestellingen (aankoop)</v>
      </c>
      <c r="L462" s="109" t="str">
        <f>INDEX('4b. Resultaat stap 2'!E:E,MATCH($J462,'4b. Resultaat stap 2'!R:R,0))</f>
        <v>Laag</v>
      </c>
      <c r="M462" s="109" t="str">
        <f>INDEX('4b. Resultaat stap 2'!$F:$F,MATCH(J462,'4b. Resultaat stap 2'!$R:$R,0))</f>
        <v>Beperkte directe financiële gevolgen, hoewel belangrijk voor burgerlijke administratie.</v>
      </c>
      <c r="N462" s="109" t="str">
        <f>INDEX('4b. Resultaat stap 2'!G:G,MATCH($J462,'4b. Resultaat stap 2'!R:R,0))</f>
        <v>Groot</v>
      </c>
      <c r="O462" s="109" t="str">
        <f>INDEX('4b. Resultaat stap 2'!H:H,MATCH($J462,'4b. Resultaat stap 2'!R:R,0))</f>
        <v>De onbeschikbaarheid, lekkage of aanpassing van informatie heeft een ernstige impact op de reputatie van het lokaal bestuur. Dit zal enkele dagen een negatieve berichtgeving in de pers met zich meebrengen.</v>
      </c>
      <c r="P462" s="109" t="str">
        <f>INDEX('4b. Resultaat stap 2'!I:I,MATCH($J462,'4b. Resultaat stap 2'!R:R,0))</f>
        <v>Kritiek</v>
      </c>
      <c r="Q462" s="109" t="str">
        <f>INDEX('4b. Resultaat stap 2'!J:J,MATCH($J462,'4b. Resultaat stap 2'!R:R,0))</f>
        <v>De onbeschikbaarheid, lekkage of aanpassing van informatie kan leiden tot zeer ernstige juridische gevolgen zoals juridische vervolging.</v>
      </c>
      <c r="R462" s="109" t="str">
        <f>INDEX('4b. Resultaat stap 2'!K:K,MATCH($J462,'4b. Resultaat stap 2'!R:R,0))</f>
        <v>Kritiek</v>
      </c>
      <c r="S462" s="109" t="str">
        <f>INDEX('4b. Resultaat stap 2'!L:L,MATCH($J462,'4b. Resultaat stap 2'!R:R,0))</f>
        <v>De onbeschikbaarheid, lekkage of aanpassing van informatie veroorzaakt een zeer ernstige verstoring van de dienstverlening. Het proces kan maximaal 24 uur onbeschikbaar zijn zonder gevolgen voor de dienstverlening.</v>
      </c>
      <c r="T462" s="109" t="str">
        <f>INDEX('4b. Resultaat stap 2'!M:M,MATCH($J462,'4b. Resultaat stap 2'!R:R,0))</f>
        <v>Kritiek</v>
      </c>
      <c r="U462" s="109" t="str">
        <f>INDEX('4b. Resultaat stap 2'!N:N,MATCH($J462,'4b. Resultaat stap 2'!R:R,0))</f>
        <v>De onbeschikbaarheid of incorrectheid van informatie heeft een zeer ernstige impact op de burgerlijke stand en bevolkingsregistratie, met een compensatie voor gebruikers onmogelijk en meer dan 75% van de gebruikers geïmpacteerd.</v>
      </c>
      <c r="V462" s="109" t="str">
        <f>INDEX('4b. Resultaat stap 2'!O:O,MATCH($J462,'4b. Resultaat stap 2'!R:R,0))</f>
        <v>Kritiek</v>
      </c>
      <c r="W462" s="109" t="str">
        <f>INDEX('4c. Resultaat stap 3'!G:G,MATCH($K462,'4c. Resultaat stap 3'!T:T,0))</f>
        <v>Zeer Laag</v>
      </c>
      <c r="X462" s="109" t="str">
        <f>INDEX('4c. Resultaat stap 3'!H:H,MATCH($K462,'4c. Resultaat stap 3'!T:T,0))</f>
        <v>Het plaatsen van bestellingen is een ondersteunend proces. Problemen met informatie zouden zeer beperkte financiële gevolgen hebben, met financiële schade van minder dan 5% van de jaaromzet.</v>
      </c>
      <c r="Y462" s="109" t="str">
        <f>INDEX('4c. Resultaat stap 3'!I:I,MATCH($K462,'4c. Resultaat stap 3'!T:T,0))</f>
        <v>Laag</v>
      </c>
      <c r="Z462" s="109" t="str">
        <f>INDEX('4c. Resultaat stap 3'!J:J,MATCH($K462,'4c. Resultaat stap 3'!T:T,0))</f>
        <v>Problemen met beschikbaarheid, betrouwbaarheid of integriteit van informatie hebben een beperkte impact op de reputatie van het lokaal bestuur, resulterend in interne en beperkte externe communicatie.</v>
      </c>
      <c r="AA462" s="109" t="str">
        <f>INDEX('4c. Resultaat stap 3'!K:K,MATCH($K462,'4c. Resultaat stap 3'!T:T,0))</f>
        <v>Gemiddeld</v>
      </c>
      <c r="AB462" s="109" t="str">
        <f>INDEX('4c. Resultaat stap 3'!L:L,MATCH($K462,'4c. Resultaat stap 3'!T:T,0))</f>
        <v>De onbeschikbaarheid, lekkage of aanpassing van informatie kan leiden tot aanzienlijke juridische gevolgen zoals een aanmaning, gezien het belang van correcte plaatsing van bestellingen en aankopen.</v>
      </c>
      <c r="AC462" s="109" t="str">
        <f>INDEX('4c. Resultaat stap 3'!M:M,MATCH($K462,'4c. Resultaat stap 3'!T:T,0))</f>
        <v>Laag</v>
      </c>
      <c r="AD462" s="109" t="str">
        <f>INDEX('4c. Resultaat stap 3'!N:N,MATCH($K462,'4c. Resultaat stap 3'!T:T,0))</f>
        <v>De onbeschikbaarheid, lekkage of aanpassing van informatie kan leiden tot beperkte verstoringen in het aankoopproces, wat de efficiëntie van de dienstverlening kan beïnvloeden, maar niet direct de burger raakt.</v>
      </c>
      <c r="AE462" s="109" t="str">
        <f>INDEX('4c. Resultaat stap 3'!O:O,MATCH($K462,'4c. Resultaat stap 3'!T:T,0))</f>
        <v>Laag</v>
      </c>
      <c r="AF462" s="109" t="str">
        <f>INDEX('4c. Resultaat stap 3'!P:P,MATCH($K462,'4c. Resultaat stap 3'!T:T,0))</f>
        <v>De onbeschikbaarheid, lekkage of aanpassing van informatie in dit proces kan leiden tot beperkte verstoringen voor burgers, waarbij tot 20% van de gebruikers wordt geïmpacteerd. Een compensatie voor gebruikers is mogelijk.</v>
      </c>
      <c r="AG462" s="109" t="str">
        <f>INDEX('4c. Resultaat stap 3'!Q:Q,MATCH($K462,'4c. Resultaat stap 3'!T:T,0))</f>
        <v>Gemiddeld</v>
      </c>
      <c r="AH462" s="109">
        <f t="shared" si="30"/>
        <v>0</v>
      </c>
      <c r="AI462" s="109" t="str">
        <f t="shared" si="31"/>
        <v>Niet kritiek</v>
      </c>
      <c r="AJ462" s="109" t="s">
        <v>198</v>
      </c>
      <c r="AK462" s="109"/>
      <c r="AL462" s="109" t="s">
        <v>2250</v>
      </c>
      <c r="AM462" s="109"/>
      <c r="AN462" s="109"/>
    </row>
    <row r="463" spans="1:40" ht="120" x14ac:dyDescent="0.25">
      <c r="A463" s="109" t="s">
        <v>13</v>
      </c>
      <c r="B463" s="109" t="s">
        <v>2177</v>
      </c>
      <c r="C463" s="109" t="s">
        <v>44</v>
      </c>
      <c r="D463" s="109">
        <v>40</v>
      </c>
      <c r="E463" s="10" t="s">
        <v>563</v>
      </c>
      <c r="F463" s="109" t="s">
        <v>2258</v>
      </c>
      <c r="G463" s="78" t="s">
        <v>140</v>
      </c>
      <c r="H463" s="110" t="str">
        <f>INDEX('4a. Resultaat stap 1'!E:E,MATCH($J463,'4a. Resultaat stap 1'!I:I,0))</f>
        <v>Nee</v>
      </c>
      <c r="I463" s="110" t="e">
        <f>INDEX(Datavalidatie!$L$2:$L$28,MATCH(Table325[[#This Row],[CATEGORIE_DOMEIN_GROEP]],Datavalidatie!$K$2:$K$28,0))</f>
        <v>#N/A</v>
      </c>
      <c r="J463" s="110" t="str">
        <f t="shared" si="28"/>
        <v>Kernproces_Burgerzaken_Burgerlijke stand en bevolking</v>
      </c>
      <c r="K463" s="110" t="str">
        <f t="shared" si="29"/>
        <v>Kernproces_Burgerzaken_Burgerlijke stand en bevolking_Behandelen en toekennen van overige dringende documenten</v>
      </c>
      <c r="L463" s="109" t="str">
        <f>INDEX('4b. Resultaat stap 2'!E:E,MATCH($J463,'4b. Resultaat stap 2'!R:R,0))</f>
        <v>Laag</v>
      </c>
      <c r="M463" s="109" t="str">
        <f>INDEX('4b. Resultaat stap 2'!$F:$F,MATCH(J463,'4b. Resultaat stap 2'!$R:$R,0))</f>
        <v>Beperkte directe financiële gevolgen, hoewel belangrijk voor burgerlijke administratie.</v>
      </c>
      <c r="N463" s="109" t="str">
        <f>INDEX('4b. Resultaat stap 2'!G:G,MATCH($J463,'4b. Resultaat stap 2'!R:R,0))</f>
        <v>Groot</v>
      </c>
      <c r="O463" s="109" t="str">
        <f>INDEX('4b. Resultaat stap 2'!H:H,MATCH($J463,'4b. Resultaat stap 2'!R:R,0))</f>
        <v>De onbeschikbaarheid, lekkage of aanpassing van informatie heeft een ernstige impact op de reputatie van het lokaal bestuur. Dit zal enkele dagen een negatieve berichtgeving in de pers met zich meebrengen.</v>
      </c>
      <c r="P463" s="109" t="str">
        <f>INDEX('4b. Resultaat stap 2'!I:I,MATCH($J463,'4b. Resultaat stap 2'!R:R,0))</f>
        <v>Kritiek</v>
      </c>
      <c r="Q463" s="109" t="str">
        <f>INDEX('4b. Resultaat stap 2'!J:J,MATCH($J463,'4b. Resultaat stap 2'!R:R,0))</f>
        <v>De onbeschikbaarheid, lekkage of aanpassing van informatie kan leiden tot zeer ernstige juridische gevolgen zoals juridische vervolging.</v>
      </c>
      <c r="R463" s="109" t="str">
        <f>INDEX('4b. Resultaat stap 2'!K:K,MATCH($J463,'4b. Resultaat stap 2'!R:R,0))</f>
        <v>Kritiek</v>
      </c>
      <c r="S463" s="109" t="str">
        <f>INDEX('4b. Resultaat stap 2'!L:L,MATCH($J463,'4b. Resultaat stap 2'!R:R,0))</f>
        <v>De onbeschikbaarheid, lekkage of aanpassing van informatie veroorzaakt een zeer ernstige verstoring van de dienstverlening. Het proces kan maximaal 24 uur onbeschikbaar zijn zonder gevolgen voor de dienstverlening.</v>
      </c>
      <c r="T463" s="109" t="str">
        <f>INDEX('4b. Resultaat stap 2'!M:M,MATCH($J463,'4b. Resultaat stap 2'!R:R,0))</f>
        <v>Kritiek</v>
      </c>
      <c r="U463" s="109" t="str">
        <f>INDEX('4b. Resultaat stap 2'!N:N,MATCH($J463,'4b. Resultaat stap 2'!R:R,0))</f>
        <v>De onbeschikbaarheid of incorrectheid van informatie heeft een zeer ernstige impact op de burgerlijke stand en bevolkingsregistratie, met een compensatie voor gebruikers onmogelijk en meer dan 75% van de gebruikers geïmpacteerd.</v>
      </c>
      <c r="V463" s="109" t="str">
        <f>INDEX('4b. Resultaat stap 2'!O:O,MATCH($J463,'4b. Resultaat stap 2'!R:R,0))</f>
        <v>Kritiek</v>
      </c>
      <c r="W463" s="109" t="str">
        <f>INDEX('4c. Resultaat stap 3'!G:G,MATCH($K463,'4c. Resultaat stap 3'!T:T,0))</f>
        <v>Laag</v>
      </c>
      <c r="X463" s="109" t="str">
        <f>INDEX('4c. Resultaat stap 3'!H:H,MATCH($K463,'4c. Resultaat stap 3'!T:T,0))</f>
        <v>Het behandelen en toekennen van dringende documenten is belangrijk voor de burgerlijke stand. Problemen met informatie kunnen leiden tot beperkte financiële gevolgen, zoals administratieve kosten en vertragingen, met financiële schade van 5-10% van de jaaromzet.</v>
      </c>
      <c r="Y463" s="109" t="str">
        <f>INDEX('4c. Resultaat stap 3'!I:I,MATCH($K463,'4c. Resultaat stap 3'!T:T,0))</f>
        <v>Kritiek</v>
      </c>
      <c r="Z463" s="109" t="str">
        <f>INDEX('4c. Resultaat stap 3'!J:J,MATCH($K463,'4c. Resultaat stap 3'!T:T,0))</f>
        <v>Problemen met beschikbaarheid, betrouwbaarheid of integriteit van informatie kunnen leiden tot zeer ernstige reputatieschade, resulterend in enkele continue negatieve berichtgeving. Dringende documenten zijn essentieel voor burgers.</v>
      </c>
      <c r="AA463" s="109" t="str">
        <f>INDEX('4c. Resultaat stap 3'!K:K,MATCH($K463,'4c. Resultaat stap 3'!T:T,0))</f>
        <v>Groot</v>
      </c>
      <c r="AB463" s="109" t="str">
        <f>INDEX('4c. Resultaat stap 3'!L:L,MATCH($K463,'4c. Resultaat stap 3'!T:T,0))</f>
        <v>De onbeschikbaarheid, lekkage of aanpassing van informatie kan leiden tot ernstige juridische gevolgen zoals boetes, gezien het belang van correcte behandeling en toekenning van dringende documenten.</v>
      </c>
      <c r="AC463" s="109" t="str">
        <f>INDEX('4c. Resultaat stap 3'!M:M,MATCH($K463,'4c. Resultaat stap 3'!T:T,0))</f>
        <v>Gemiddeld</v>
      </c>
      <c r="AD463" s="109" t="str">
        <f>INDEX('4c. Resultaat stap 3'!N:N,MATCH($K463,'4c. Resultaat stap 3'!T:T,0))</f>
        <v>De onbeschikbaarheid, lekkage of aanpassing van informatie kan leiden tot aanzienlijke verstoringen in de toekenning van dringende documenten, wat directe negatieve gevolgen heeft voor de burger.</v>
      </c>
      <c r="AE463" s="109" t="str">
        <f>INDEX('4c. Resultaat stap 3'!O:O,MATCH($K463,'4c. Resultaat stap 3'!T:T,0))</f>
        <v>Gemiddeld</v>
      </c>
      <c r="AF463" s="109" t="str">
        <f>INDEX('4c. Resultaat stap 3'!P:P,MATCH($K463,'4c. Resultaat stap 3'!T:T,0))</f>
        <v xml:space="preserve">De onbeschikbaarheid, lekkage of aanpassing van informatie in dit proces kan leiden tot aanzienlijke verstoringen voor burgers, waarbij max 50% van de gebruikers wordt geïmpacteerd. </v>
      </c>
      <c r="AG463" s="109" t="str">
        <f>INDEX('4c. Resultaat stap 3'!Q:Q,MATCH($K463,'4c. Resultaat stap 3'!T:T,0))</f>
        <v>Kritiek</v>
      </c>
      <c r="AH463" s="109">
        <f t="shared" si="30"/>
        <v>1</v>
      </c>
      <c r="AI463" s="109" t="str">
        <f t="shared" si="31"/>
        <v>Kritiek</v>
      </c>
      <c r="AJ463" s="109" t="s">
        <v>200</v>
      </c>
      <c r="AK463" s="109" t="s">
        <v>2589</v>
      </c>
      <c r="AL463" s="109" t="s">
        <v>2249</v>
      </c>
      <c r="AM463" s="109"/>
      <c r="AN463" s="109" t="s">
        <v>2485</v>
      </c>
    </row>
    <row r="464" spans="1:40" ht="135" x14ac:dyDescent="0.25">
      <c r="A464" s="109" t="s">
        <v>13</v>
      </c>
      <c r="B464" s="109" t="s">
        <v>2177</v>
      </c>
      <c r="C464" s="109" t="s">
        <v>44</v>
      </c>
      <c r="D464" s="109">
        <v>41</v>
      </c>
      <c r="E464" s="10" t="s">
        <v>885</v>
      </c>
      <c r="F464" s="109" t="s">
        <v>2258</v>
      </c>
      <c r="G464" s="78" t="s">
        <v>140</v>
      </c>
      <c r="H464" s="110" t="str">
        <f>INDEX('4a. Resultaat stap 1'!E:E,MATCH($J464,'4a. Resultaat stap 1'!I:I,0))</f>
        <v>Nee</v>
      </c>
      <c r="I464" s="110" t="e">
        <f>INDEX(Datavalidatie!$L$2:$L$28,MATCH(Table325[[#This Row],[CATEGORIE_DOMEIN_GROEP]],Datavalidatie!$K$2:$K$28,0))</f>
        <v>#N/A</v>
      </c>
      <c r="J464" s="110" t="str">
        <f t="shared" si="28"/>
        <v>Kernproces_Burgerzaken_Burgerlijke stand en bevolking</v>
      </c>
      <c r="K464" s="110" t="str">
        <f t="shared" si="29"/>
        <v>Kernproces_Burgerzaken_Burgerlijke stand en bevolking_Behandelen en toekennen van overige (niet dringende) documenten</v>
      </c>
      <c r="L464" s="109" t="str">
        <f>INDEX('4b. Resultaat stap 2'!E:E,MATCH($J464,'4b. Resultaat stap 2'!R:R,0))</f>
        <v>Laag</v>
      </c>
      <c r="M464" s="109" t="str">
        <f>INDEX('4b. Resultaat stap 2'!$F:$F,MATCH(J464,'4b. Resultaat stap 2'!$R:$R,0))</f>
        <v>Beperkte directe financiële gevolgen, hoewel belangrijk voor burgerlijke administratie.</v>
      </c>
      <c r="N464" s="109" t="str">
        <f>INDEX('4b. Resultaat stap 2'!G:G,MATCH($J464,'4b. Resultaat stap 2'!R:R,0))</f>
        <v>Groot</v>
      </c>
      <c r="O464" s="109" t="str">
        <f>INDEX('4b. Resultaat stap 2'!H:H,MATCH($J464,'4b. Resultaat stap 2'!R:R,0))</f>
        <v>De onbeschikbaarheid, lekkage of aanpassing van informatie heeft een ernstige impact op de reputatie van het lokaal bestuur. Dit zal enkele dagen een negatieve berichtgeving in de pers met zich meebrengen.</v>
      </c>
      <c r="P464" s="109" t="str">
        <f>INDEX('4b. Resultaat stap 2'!I:I,MATCH($J464,'4b. Resultaat stap 2'!R:R,0))</f>
        <v>Kritiek</v>
      </c>
      <c r="Q464" s="109" t="str">
        <f>INDEX('4b. Resultaat stap 2'!J:J,MATCH($J464,'4b. Resultaat stap 2'!R:R,0))</f>
        <v>De onbeschikbaarheid, lekkage of aanpassing van informatie kan leiden tot zeer ernstige juridische gevolgen zoals juridische vervolging.</v>
      </c>
      <c r="R464" s="109" t="str">
        <f>INDEX('4b. Resultaat stap 2'!K:K,MATCH($J464,'4b. Resultaat stap 2'!R:R,0))</f>
        <v>Kritiek</v>
      </c>
      <c r="S464" s="109" t="str">
        <f>INDEX('4b. Resultaat stap 2'!L:L,MATCH($J464,'4b. Resultaat stap 2'!R:R,0))</f>
        <v>De onbeschikbaarheid, lekkage of aanpassing van informatie veroorzaakt een zeer ernstige verstoring van de dienstverlening. Het proces kan maximaal 24 uur onbeschikbaar zijn zonder gevolgen voor de dienstverlening.</v>
      </c>
      <c r="T464" s="109" t="str">
        <f>INDEX('4b. Resultaat stap 2'!M:M,MATCH($J464,'4b. Resultaat stap 2'!R:R,0))</f>
        <v>Kritiek</v>
      </c>
      <c r="U464" s="109" t="str">
        <f>INDEX('4b. Resultaat stap 2'!N:N,MATCH($J464,'4b. Resultaat stap 2'!R:R,0))</f>
        <v>De onbeschikbaarheid of incorrectheid van informatie heeft een zeer ernstige impact op de burgerlijke stand en bevolkingsregistratie, met een compensatie voor gebruikers onmogelijk en meer dan 75% van de gebruikers geïmpacteerd.</v>
      </c>
      <c r="V464" s="109" t="str">
        <f>INDEX('4b. Resultaat stap 2'!O:O,MATCH($J464,'4b. Resultaat stap 2'!R:R,0))</f>
        <v>Kritiek</v>
      </c>
      <c r="W464" s="109" t="str">
        <f>INDEX('4c. Resultaat stap 3'!G:G,MATCH($K464,'4c. Resultaat stap 3'!T:T,0))</f>
        <v>Laag</v>
      </c>
      <c r="X464" s="109" t="str">
        <f>INDEX('4c. Resultaat stap 3'!H:H,MATCH($K464,'4c. Resultaat stap 3'!T:T,0))</f>
        <v>Het behandelen en toekennen van niet dringende documenten is belangrijk voor de burgerlijke stand. Problemen met informatie kunnen leiden tot beperkte financiële gevolgen, zoals administratieve kosten en vertragingen, met financiële schade van 5-10% van de jaaromzet.</v>
      </c>
      <c r="Y464" s="109" t="str">
        <f>INDEX('4c. Resultaat stap 3'!I:I,MATCH($K464,'4c. Resultaat stap 3'!T:T,0))</f>
        <v>Laag</v>
      </c>
      <c r="Z464" s="109" t="str">
        <f>INDEX('4c. Resultaat stap 3'!J:J,MATCH($K464,'4c. Resultaat stap 3'!T:T,0))</f>
        <v>Problemen met beschikbaarheid, betrouwbaarheid of integriteit van informatie kunnen beperkte reputatieschade veroorzaken, resulterend in interne communicatie en communicatie naar betrokkenen.</v>
      </c>
      <c r="AA464" s="109" t="str">
        <f>INDEX('4c. Resultaat stap 3'!K:K,MATCH($K464,'4c. Resultaat stap 3'!T:T,0))</f>
        <v>Laag</v>
      </c>
      <c r="AB464" s="109" t="str">
        <f>INDEX('4c. Resultaat stap 3'!L:L,MATCH($K464,'4c. Resultaat stap 3'!T:T,0))</f>
        <v>De onbeschikbaarheid, lekkage of aanpassing van informatie kan leiden tot beperkte juridische gevolgen, gezien het belang van correcte behandeling en toekenning van niet dringende documenten.</v>
      </c>
      <c r="AC464" s="109" t="str">
        <f>INDEX('4c. Resultaat stap 3'!M:M,MATCH($K464,'4c. Resultaat stap 3'!T:T,0))</f>
        <v>Laag</v>
      </c>
      <c r="AD464" s="109" t="str">
        <f>INDEX('4c. Resultaat stap 3'!N:N,MATCH($K464,'4c. Resultaat stap 3'!T:T,0))</f>
        <v>De onbeschikbaarheid, lekkage of aanpassing van informatie kan leiden tot beperkte verstoringen in de toekenning van niet dringende documenten, wat de efficiëntie van de dienstverlening kan beïnvloeden.</v>
      </c>
      <c r="AE464" s="109" t="str">
        <f>INDEX('4c. Resultaat stap 3'!O:O,MATCH($K464,'4c. Resultaat stap 3'!T:T,0))</f>
        <v>Laag</v>
      </c>
      <c r="AF464" s="109" t="str">
        <f>INDEX('4c. Resultaat stap 3'!P:P,MATCH($K464,'4c. Resultaat stap 3'!T:T,0))</f>
        <v>De onbeschikbaarheid, lekkage of aanpassing van informatie in dit proces kan leiden tot beperkte verstoringen voor burgers, waarbij tot 20% van de gebruikers wordt geïmpacteerd. Er is geen blijvende impact voor gebruikers.</v>
      </c>
      <c r="AG464" s="109" t="str">
        <f>INDEX('4c. Resultaat stap 3'!Q:Q,MATCH($K464,'4c. Resultaat stap 3'!T:T,0))</f>
        <v>Laag</v>
      </c>
      <c r="AH464" s="109">
        <f t="shared" si="30"/>
        <v>0</v>
      </c>
      <c r="AI464" s="109" t="str">
        <f t="shared" si="31"/>
        <v>Niet kritiek</v>
      </c>
      <c r="AJ464" s="109" t="s">
        <v>198</v>
      </c>
      <c r="AK464" s="109"/>
      <c r="AL464" s="109" t="s">
        <v>2250</v>
      </c>
      <c r="AM464" s="109"/>
      <c r="AN464" s="109"/>
    </row>
    <row r="465" spans="1:40" ht="120" x14ac:dyDescent="0.25">
      <c r="A465" s="109" t="s">
        <v>13</v>
      </c>
      <c r="B465" s="109" t="s">
        <v>2177</v>
      </c>
      <c r="C465" s="109" t="s">
        <v>44</v>
      </c>
      <c r="D465" s="109">
        <v>398</v>
      </c>
      <c r="E465" s="109" t="s">
        <v>564</v>
      </c>
      <c r="F465" s="109" t="s">
        <v>2258</v>
      </c>
      <c r="G465" s="79" t="s">
        <v>139</v>
      </c>
      <c r="H465" s="110" t="str">
        <f>INDEX('4a. Resultaat stap 1'!E:E,MATCH($J465,'4a. Resultaat stap 1'!I:I,0))</f>
        <v>Nee</v>
      </c>
      <c r="I465" s="110" t="e">
        <f>INDEX(Datavalidatie!$L$2:$L$28,MATCH(Table325[[#This Row],[CATEGORIE_DOMEIN_GROEP]],Datavalidatie!$K$2:$K$28,0))</f>
        <v>#N/A</v>
      </c>
      <c r="J465" s="110" t="str">
        <f t="shared" si="28"/>
        <v>Kernproces_Burgerzaken_Burgerlijke stand en bevolking</v>
      </c>
      <c r="K465" s="110" t="str">
        <f t="shared" si="29"/>
        <v>Kernproces_Burgerzaken_Burgerlijke stand en bevolking_Behandelen van aangifte erkenning van een kind</v>
      </c>
      <c r="L465" s="109" t="str">
        <f>INDEX('4b. Resultaat stap 2'!E:E,MATCH($J465,'4b. Resultaat stap 2'!R:R,0))</f>
        <v>Laag</v>
      </c>
      <c r="M465" s="109" t="str">
        <f>INDEX('4b. Resultaat stap 2'!$F:$F,MATCH(J465,'4b. Resultaat stap 2'!$R:$R,0))</f>
        <v>Beperkte directe financiële gevolgen, hoewel belangrijk voor burgerlijke administratie.</v>
      </c>
      <c r="N465" s="109" t="str">
        <f>INDEX('4b. Resultaat stap 2'!G:G,MATCH($J465,'4b. Resultaat stap 2'!R:R,0))</f>
        <v>Groot</v>
      </c>
      <c r="O465" s="109" t="str">
        <f>INDEX('4b. Resultaat stap 2'!H:H,MATCH($J465,'4b. Resultaat stap 2'!R:R,0))</f>
        <v>De onbeschikbaarheid, lekkage of aanpassing van informatie heeft een ernstige impact op de reputatie van het lokaal bestuur. Dit zal enkele dagen een negatieve berichtgeving in de pers met zich meebrengen.</v>
      </c>
      <c r="P465" s="109" t="str">
        <f>INDEX('4b. Resultaat stap 2'!I:I,MATCH($J465,'4b. Resultaat stap 2'!R:R,0))</f>
        <v>Kritiek</v>
      </c>
      <c r="Q465" s="109" t="str">
        <f>INDEX('4b. Resultaat stap 2'!J:J,MATCH($J465,'4b. Resultaat stap 2'!R:R,0))</f>
        <v>De onbeschikbaarheid, lekkage of aanpassing van informatie kan leiden tot zeer ernstige juridische gevolgen zoals juridische vervolging.</v>
      </c>
      <c r="R465" s="109" t="str">
        <f>INDEX('4b. Resultaat stap 2'!K:K,MATCH($J465,'4b. Resultaat stap 2'!R:R,0))</f>
        <v>Kritiek</v>
      </c>
      <c r="S465" s="109" t="str">
        <f>INDEX('4b. Resultaat stap 2'!L:L,MATCH($J465,'4b. Resultaat stap 2'!R:R,0))</f>
        <v>De onbeschikbaarheid, lekkage of aanpassing van informatie veroorzaakt een zeer ernstige verstoring van de dienstverlening. Het proces kan maximaal 24 uur onbeschikbaar zijn zonder gevolgen voor de dienstverlening.</v>
      </c>
      <c r="T465" s="109" t="str">
        <f>INDEX('4b. Resultaat stap 2'!M:M,MATCH($J465,'4b. Resultaat stap 2'!R:R,0))</f>
        <v>Kritiek</v>
      </c>
      <c r="U465" s="109" t="str">
        <f>INDEX('4b. Resultaat stap 2'!N:N,MATCH($J465,'4b. Resultaat stap 2'!R:R,0))</f>
        <v>De onbeschikbaarheid of incorrectheid van informatie heeft een zeer ernstige impact op de burgerlijke stand en bevolkingsregistratie, met een compensatie voor gebruikers onmogelijk en meer dan 75% van de gebruikers geïmpacteerd.</v>
      </c>
      <c r="V465" s="109" t="str">
        <f>INDEX('4b. Resultaat stap 2'!O:O,MATCH($J465,'4b. Resultaat stap 2'!R:R,0))</f>
        <v>Kritiek</v>
      </c>
      <c r="W465" s="109" t="str">
        <f>INDEX('4c. Resultaat stap 3'!G:G,MATCH($K465,'4c. Resultaat stap 3'!T:T,0))</f>
        <v>Laag</v>
      </c>
      <c r="X465" s="109" t="str">
        <f>INDEX('4c. Resultaat stap 3'!H:H,MATCH($K465,'4c. Resultaat stap 3'!T:T,0))</f>
        <v>De aangifte van erkenning van een kind is een belangrijk juridisch proces. Problemen met informatie kunnen leiden tot beperkte financiële gevolgen, zoals administratieve kosten en vertragingen, met financiële schade van 5-10% van de jaaromzet.</v>
      </c>
      <c r="Y465" s="109" t="str">
        <f>INDEX('4c. Resultaat stap 3'!I:I,MATCH($K465,'4c. Resultaat stap 3'!T:T,0))</f>
        <v>Groot</v>
      </c>
      <c r="Z465" s="109" t="str">
        <f>INDEX('4c. Resultaat stap 3'!J:J,MATCH($K465,'4c. Resultaat stap 3'!T:T,0))</f>
        <v>Problemen met beschikbaarheid, betrouwbaarheid of integriteit van informatie kunnen leiden tot ernstige reputatieschade, resulterend in enkele dagen negatieve berichtgeving. Dit proces is cruciaal voor de juridische status van kinderen.</v>
      </c>
      <c r="AA465" s="109" t="str">
        <f>INDEX('4c. Resultaat stap 3'!K:K,MATCH($K465,'4c. Resultaat stap 3'!T:T,0))</f>
        <v>Gemiddeld</v>
      </c>
      <c r="AB465" s="109" t="str">
        <f>INDEX('4c. Resultaat stap 3'!L:L,MATCH($K465,'4c. Resultaat stap 3'!T:T,0))</f>
        <v>De onbeschikbaarheid, lekkage of aanpassing van informatie kan leiden tot aanzienlijke juridische gevolgen zoals aanmaningen, gezien het belang van correcte behandeling van aangifte erkenning van een kind.</v>
      </c>
      <c r="AC465" s="109" t="str">
        <f>INDEX('4c. Resultaat stap 3'!M:M,MATCH($K465,'4c. Resultaat stap 3'!T:T,0))</f>
        <v>Laag</v>
      </c>
      <c r="AD465" s="109" t="str">
        <f>INDEX('4c. Resultaat stap 3'!N:N,MATCH($K465,'4c. Resultaat stap 3'!T:T,0))</f>
        <v xml:space="preserve">De onbeschikbaarheid, lekkage of aanpassing van informatie kan leiden tot beperkte verstoringen in de juridische erkenning van een kind. </v>
      </c>
      <c r="AE465" s="109" t="str">
        <f>INDEX('4c. Resultaat stap 3'!O:O,MATCH($K465,'4c. Resultaat stap 3'!T:T,0))</f>
        <v>Laag</v>
      </c>
      <c r="AF465" s="109" t="str">
        <f>INDEX('4c. Resultaat stap 3'!P:P,MATCH($K465,'4c. Resultaat stap 3'!T:T,0))</f>
        <v xml:space="preserve">De onbeschikbaarheid, lekkage of aanpassing van informatie in dit proces kan leiden tot zeer ernstige verstoringen voor burgers, waarbij tot 20% van de gebruikers wordt geïmpacteerd. </v>
      </c>
      <c r="AG465" s="109" t="str">
        <f>INDEX('4c. Resultaat stap 3'!Q:Q,MATCH($K465,'4c. Resultaat stap 3'!T:T,0))</f>
        <v>Groot</v>
      </c>
      <c r="AH465" s="109">
        <f t="shared" si="30"/>
        <v>0</v>
      </c>
      <c r="AI465" s="109" t="str">
        <f t="shared" si="31"/>
        <v>Niet kritiek</v>
      </c>
      <c r="AJ465" s="109" t="s">
        <v>198</v>
      </c>
      <c r="AK465" s="109"/>
      <c r="AL465" s="109" t="s">
        <v>2250</v>
      </c>
      <c r="AM465" s="109"/>
      <c r="AN465" s="109"/>
    </row>
    <row r="466" spans="1:40" ht="120" x14ac:dyDescent="0.25">
      <c r="A466" s="109" t="s">
        <v>13</v>
      </c>
      <c r="B466" s="109" t="s">
        <v>2177</v>
      </c>
      <c r="C466" s="109" t="s">
        <v>44</v>
      </c>
      <c r="D466" s="109">
        <v>399</v>
      </c>
      <c r="E466" s="109" t="s">
        <v>565</v>
      </c>
      <c r="F466" s="109" t="s">
        <v>2258</v>
      </c>
      <c r="G466" s="79" t="s">
        <v>139</v>
      </c>
      <c r="H466" s="110" t="str">
        <f>INDEX('4a. Resultaat stap 1'!E:E,MATCH($J466,'4a. Resultaat stap 1'!I:I,0))</f>
        <v>Nee</v>
      </c>
      <c r="I466" s="110" t="e">
        <f>INDEX(Datavalidatie!$L$2:$L$28,MATCH(Table325[[#This Row],[CATEGORIE_DOMEIN_GROEP]],Datavalidatie!$K$2:$K$28,0))</f>
        <v>#N/A</v>
      </c>
      <c r="J466" s="110" t="str">
        <f t="shared" si="28"/>
        <v>Kernproces_Burgerzaken_Burgerlijke stand en bevolking</v>
      </c>
      <c r="K466" s="110" t="str">
        <f t="shared" si="29"/>
        <v>Kernproces_Burgerzaken_Burgerlijke stand en bevolking_Behandelen van aangifte geboorte</v>
      </c>
      <c r="L466" s="109" t="str">
        <f>INDEX('4b. Resultaat stap 2'!E:E,MATCH($J466,'4b. Resultaat stap 2'!R:R,0))</f>
        <v>Laag</v>
      </c>
      <c r="M466" s="109" t="str">
        <f>INDEX('4b. Resultaat stap 2'!$F:$F,MATCH(J466,'4b. Resultaat stap 2'!$R:$R,0))</f>
        <v>Beperkte directe financiële gevolgen, hoewel belangrijk voor burgerlijke administratie.</v>
      </c>
      <c r="N466" s="109" t="str">
        <f>INDEX('4b. Resultaat stap 2'!G:G,MATCH($J466,'4b. Resultaat stap 2'!R:R,0))</f>
        <v>Groot</v>
      </c>
      <c r="O466" s="109" t="str">
        <f>INDEX('4b. Resultaat stap 2'!H:H,MATCH($J466,'4b. Resultaat stap 2'!R:R,0))</f>
        <v>De onbeschikbaarheid, lekkage of aanpassing van informatie heeft een ernstige impact op de reputatie van het lokaal bestuur. Dit zal enkele dagen een negatieve berichtgeving in de pers met zich meebrengen.</v>
      </c>
      <c r="P466" s="109" t="str">
        <f>INDEX('4b. Resultaat stap 2'!I:I,MATCH($J466,'4b. Resultaat stap 2'!R:R,0))</f>
        <v>Kritiek</v>
      </c>
      <c r="Q466" s="109" t="str">
        <f>INDEX('4b. Resultaat stap 2'!J:J,MATCH($J466,'4b. Resultaat stap 2'!R:R,0))</f>
        <v>De onbeschikbaarheid, lekkage of aanpassing van informatie kan leiden tot zeer ernstige juridische gevolgen zoals juridische vervolging.</v>
      </c>
      <c r="R466" s="109" t="str">
        <f>INDEX('4b. Resultaat stap 2'!K:K,MATCH($J466,'4b. Resultaat stap 2'!R:R,0))</f>
        <v>Kritiek</v>
      </c>
      <c r="S466" s="109" t="str">
        <f>INDEX('4b. Resultaat stap 2'!L:L,MATCH($J466,'4b. Resultaat stap 2'!R:R,0))</f>
        <v>De onbeschikbaarheid, lekkage of aanpassing van informatie veroorzaakt een zeer ernstige verstoring van de dienstverlening. Het proces kan maximaal 24 uur onbeschikbaar zijn zonder gevolgen voor de dienstverlening.</v>
      </c>
      <c r="T466" s="109" t="str">
        <f>INDEX('4b. Resultaat stap 2'!M:M,MATCH($J466,'4b. Resultaat stap 2'!R:R,0))</f>
        <v>Kritiek</v>
      </c>
      <c r="U466" s="109" t="str">
        <f>INDEX('4b. Resultaat stap 2'!N:N,MATCH($J466,'4b. Resultaat stap 2'!R:R,0))</f>
        <v>De onbeschikbaarheid of incorrectheid van informatie heeft een zeer ernstige impact op de burgerlijke stand en bevolkingsregistratie, met een compensatie voor gebruikers onmogelijk en meer dan 75% van de gebruikers geïmpacteerd.</v>
      </c>
      <c r="V466" s="109" t="str">
        <f>INDEX('4b. Resultaat stap 2'!O:O,MATCH($J466,'4b. Resultaat stap 2'!R:R,0))</f>
        <v>Kritiek</v>
      </c>
      <c r="W466" s="109" t="str">
        <f>INDEX('4c. Resultaat stap 3'!G:G,MATCH($K466,'4c. Resultaat stap 3'!T:T,0))</f>
        <v>Laag</v>
      </c>
      <c r="X466" s="109" t="str">
        <f>INDEX('4c. Resultaat stap 3'!H:H,MATCH($K466,'4c. Resultaat stap 3'!T:T,0))</f>
        <v>De aangifte van geboorte is een belangrijk juridisch proces. Problemen met informatie kunnen leiden tot beperkte financiële gevolgen, zoals administratieve kosten en vertragingen, met financiële schade van 5-10% van de jaaromzet.</v>
      </c>
      <c r="Y466" s="109" t="str">
        <f>INDEX('4c. Resultaat stap 3'!I:I,MATCH($K466,'4c. Resultaat stap 3'!T:T,0))</f>
        <v>Kritiek</v>
      </c>
      <c r="Z466" s="109" t="str">
        <f>INDEX('4c. Resultaat stap 3'!J:J,MATCH($K466,'4c. Resultaat stap 3'!T:T,0))</f>
        <v>Problemen met beschikbaarheid, betrouwbaarheid of integriteit van informatie kunnen leiden tot zeer ernstige reputatieschade, resulterend in continue negatieve berichtgeving. Dit proces is essentieel voor de registratie van nieuwe burgers.</v>
      </c>
      <c r="AA466" s="109" t="str">
        <f>INDEX('4c. Resultaat stap 3'!K:K,MATCH($K466,'4c. Resultaat stap 3'!T:T,0))</f>
        <v>Gemiddeld</v>
      </c>
      <c r="AB466" s="109" t="str">
        <f>INDEX('4c. Resultaat stap 3'!L:L,MATCH($K466,'4c. Resultaat stap 3'!T:T,0))</f>
        <v>De onbeschikbaarheid, lekkage of aanpassing van informatie kan leiden tot aanzienlijke juridische gevolgen zoals aanmaningen, gezien het belang van correcte behandeling van aangifte geboorte.</v>
      </c>
      <c r="AC466" s="109" t="str">
        <f>INDEX('4c. Resultaat stap 3'!M:M,MATCH($K466,'4c. Resultaat stap 3'!T:T,0))</f>
        <v>Laag</v>
      </c>
      <c r="AD466" s="109" t="str">
        <f>INDEX('4c. Resultaat stap 3'!N:N,MATCH($K466,'4c. Resultaat stap 3'!T:T,0))</f>
        <v>De onbeschikbaarheid, lekkage of aanpassing van informatie kan leiden tot beperkte verstoringen in de registratie van geboortes.</v>
      </c>
      <c r="AE466" s="109" t="str">
        <f>INDEX('4c. Resultaat stap 3'!O:O,MATCH($K466,'4c. Resultaat stap 3'!T:T,0))</f>
        <v>Laag</v>
      </c>
      <c r="AF466" s="109" t="str">
        <f>INDEX('4c. Resultaat stap 3'!P:P,MATCH($K466,'4c. Resultaat stap 3'!T:T,0))</f>
        <v>De onbeschikbaarheid, lekkage of aanpassing van informatie in dit proces kan leiden tot beperkte verstoringen voor burgers, waarbij maximaal 20% van de gebruikers wordt geïmpacteerd. Een compensatie voor gebruikers is onmogelijk.</v>
      </c>
      <c r="AG466" s="109" t="str">
        <f>INDEX('4c. Resultaat stap 3'!Q:Q,MATCH($K466,'4c. Resultaat stap 3'!T:T,0))</f>
        <v>Kritiek</v>
      </c>
      <c r="AH466" s="109">
        <f t="shared" si="30"/>
        <v>1</v>
      </c>
      <c r="AI466" s="109" t="str">
        <f t="shared" si="31"/>
        <v>Kritiek</v>
      </c>
      <c r="AJ466" s="109" t="s">
        <v>200</v>
      </c>
      <c r="AK466" s="109" t="s">
        <v>2589</v>
      </c>
      <c r="AL466" s="109" t="s">
        <v>2249</v>
      </c>
      <c r="AM466" s="109"/>
      <c r="AN466" s="109" t="s">
        <v>2486</v>
      </c>
    </row>
    <row r="467" spans="1:40" ht="135" x14ac:dyDescent="0.25">
      <c r="A467" s="109" t="s">
        <v>13</v>
      </c>
      <c r="B467" s="109" t="s">
        <v>2177</v>
      </c>
      <c r="C467" s="109" t="s">
        <v>44</v>
      </c>
      <c r="D467" s="109">
        <v>400</v>
      </c>
      <c r="E467" s="109" t="s">
        <v>566</v>
      </c>
      <c r="F467" s="109" t="s">
        <v>2258</v>
      </c>
      <c r="G467" s="79" t="s">
        <v>139</v>
      </c>
      <c r="H467" s="110" t="str">
        <f>INDEX('4a. Resultaat stap 1'!E:E,MATCH($J467,'4a. Resultaat stap 1'!I:I,0))</f>
        <v>Nee</v>
      </c>
      <c r="I467" s="110" t="e">
        <f>INDEX(Datavalidatie!$L$2:$L$28,MATCH(Table325[[#This Row],[CATEGORIE_DOMEIN_GROEP]],Datavalidatie!$K$2:$K$28,0))</f>
        <v>#N/A</v>
      </c>
      <c r="J467" s="110" t="str">
        <f t="shared" si="28"/>
        <v>Kernproces_Burgerzaken_Burgerlijke stand en bevolking</v>
      </c>
      <c r="K467" s="110" t="str">
        <f t="shared" si="29"/>
        <v>Kernproces_Burgerzaken_Burgerlijke stand en bevolking_Behandelen van aangifte overlijden</v>
      </c>
      <c r="L467" s="109" t="str">
        <f>INDEX('4b. Resultaat stap 2'!E:E,MATCH($J467,'4b. Resultaat stap 2'!R:R,0))</f>
        <v>Laag</v>
      </c>
      <c r="M467" s="109" t="str">
        <f>INDEX('4b. Resultaat stap 2'!$F:$F,MATCH(J467,'4b. Resultaat stap 2'!$R:$R,0))</f>
        <v>Beperkte directe financiële gevolgen, hoewel belangrijk voor burgerlijke administratie.</v>
      </c>
      <c r="N467" s="109" t="str">
        <f>INDEX('4b. Resultaat stap 2'!G:G,MATCH($J467,'4b. Resultaat stap 2'!R:R,0))</f>
        <v>Groot</v>
      </c>
      <c r="O467" s="109" t="str">
        <f>INDEX('4b. Resultaat stap 2'!H:H,MATCH($J467,'4b. Resultaat stap 2'!R:R,0))</f>
        <v>De onbeschikbaarheid, lekkage of aanpassing van informatie heeft een ernstige impact op de reputatie van het lokaal bestuur. Dit zal enkele dagen een negatieve berichtgeving in de pers met zich meebrengen.</v>
      </c>
      <c r="P467" s="109" t="str">
        <f>INDEX('4b. Resultaat stap 2'!I:I,MATCH($J467,'4b. Resultaat stap 2'!R:R,0))</f>
        <v>Kritiek</v>
      </c>
      <c r="Q467" s="109" t="str">
        <f>INDEX('4b. Resultaat stap 2'!J:J,MATCH($J467,'4b. Resultaat stap 2'!R:R,0))</f>
        <v>De onbeschikbaarheid, lekkage of aanpassing van informatie kan leiden tot zeer ernstige juridische gevolgen zoals juridische vervolging.</v>
      </c>
      <c r="R467" s="109" t="str">
        <f>INDEX('4b. Resultaat stap 2'!K:K,MATCH($J467,'4b. Resultaat stap 2'!R:R,0))</f>
        <v>Kritiek</v>
      </c>
      <c r="S467" s="109" t="str">
        <f>INDEX('4b. Resultaat stap 2'!L:L,MATCH($J467,'4b. Resultaat stap 2'!R:R,0))</f>
        <v>De onbeschikbaarheid, lekkage of aanpassing van informatie veroorzaakt een zeer ernstige verstoring van de dienstverlening. Het proces kan maximaal 24 uur onbeschikbaar zijn zonder gevolgen voor de dienstverlening.</v>
      </c>
      <c r="T467" s="109" t="str">
        <f>INDEX('4b. Resultaat stap 2'!M:M,MATCH($J467,'4b. Resultaat stap 2'!R:R,0))</f>
        <v>Kritiek</v>
      </c>
      <c r="U467" s="109" t="str">
        <f>INDEX('4b. Resultaat stap 2'!N:N,MATCH($J467,'4b. Resultaat stap 2'!R:R,0))</f>
        <v>De onbeschikbaarheid of incorrectheid van informatie heeft een zeer ernstige impact op de burgerlijke stand en bevolkingsregistratie, met een compensatie voor gebruikers onmogelijk en meer dan 75% van de gebruikers geïmpacteerd.</v>
      </c>
      <c r="V467" s="109" t="str">
        <f>INDEX('4b. Resultaat stap 2'!O:O,MATCH($J467,'4b. Resultaat stap 2'!R:R,0))</f>
        <v>Kritiek</v>
      </c>
      <c r="W467" s="109" t="str">
        <f>INDEX('4c. Resultaat stap 3'!G:G,MATCH($K467,'4c. Resultaat stap 3'!T:T,0))</f>
        <v>Laag</v>
      </c>
      <c r="X467" s="109" t="str">
        <f>INDEX('4c. Resultaat stap 3'!H:H,MATCH($K467,'4c. Resultaat stap 3'!T:T,0))</f>
        <v>De aangifte van overlijden is een belangrijk juridisch proces. Problemen met informatie kunnen leiden tot beperkte financiële gevolgen, zoals administratieve kosten en vertragingen, met financiële schade van 5-10% van de jaaromzet.</v>
      </c>
      <c r="Y467" s="109" t="str">
        <f>INDEX('4c. Resultaat stap 3'!I:I,MATCH($K467,'4c. Resultaat stap 3'!T:T,0))</f>
        <v>Kritiek</v>
      </c>
      <c r="Z467" s="109" t="str">
        <f>INDEX('4c. Resultaat stap 3'!J:J,MATCH($K467,'4c. Resultaat stap 3'!T:T,0))</f>
        <v>Problemen met beschikbaarheid, betrouwbaarheid of integriteit van informatie kunnen leiden tot zeer ernstige reputatieschade, resulterend in continue negatieve berichtgeving. Dit proces is cruciaal voor de juridische en administratieve afhandeling van overlijdens.</v>
      </c>
      <c r="AA467" s="109" t="str">
        <f>INDEX('4c. Resultaat stap 3'!K:K,MATCH($K467,'4c. Resultaat stap 3'!T:T,0))</f>
        <v>Gemiddeld</v>
      </c>
      <c r="AB467" s="109" t="str">
        <f>INDEX('4c. Resultaat stap 3'!L:L,MATCH($K467,'4c. Resultaat stap 3'!T:T,0))</f>
        <v>De onbeschikbaarheid, lekkage of aanpassing van informatie kan leiden tot aanzienlijke juridische gevolgen zoals aanmaningen, gezien het belang van correcte behandeling van aangifte overlijden.</v>
      </c>
      <c r="AC467" s="109" t="str">
        <f>INDEX('4c. Resultaat stap 3'!M:M,MATCH($K467,'4c. Resultaat stap 3'!T:T,0))</f>
        <v>Laag</v>
      </c>
      <c r="AD467" s="109" t="str">
        <f>INDEX('4c. Resultaat stap 3'!N:N,MATCH($K467,'4c. Resultaat stap 3'!T:T,0))</f>
        <v xml:space="preserve">De onbeschikbaarheid, lekkage of aanpassing van informatie kan leiden tot beperkte verstoringen in de registratie van overlijdens. </v>
      </c>
      <c r="AE467" s="109" t="str">
        <f>INDEX('4c. Resultaat stap 3'!O:O,MATCH($K467,'4c. Resultaat stap 3'!T:T,0))</f>
        <v>Laag</v>
      </c>
      <c r="AF467" s="109" t="str">
        <f>INDEX('4c. Resultaat stap 3'!P:P,MATCH($K467,'4c. Resultaat stap 3'!T:T,0))</f>
        <v>De onbeschikbaarheid, lekkage of aanpassing van informatie in dit proces kan leiden tot beperkte verstoringen voor burgers, waarbij maximaal 20% van de gebruikers wordt geïmpacteerd. Een compensatie voor gebruikers is onmogelijk.</v>
      </c>
      <c r="AG467" s="109" t="str">
        <f>INDEX('4c. Resultaat stap 3'!Q:Q,MATCH($K467,'4c. Resultaat stap 3'!T:T,0))</f>
        <v>Kritiek</v>
      </c>
      <c r="AH467" s="109">
        <f t="shared" si="30"/>
        <v>1</v>
      </c>
      <c r="AI467" s="109" t="str">
        <f t="shared" si="31"/>
        <v>Kritiek</v>
      </c>
      <c r="AJ467" s="109" t="s">
        <v>200</v>
      </c>
      <c r="AK467" s="109" t="s">
        <v>2588</v>
      </c>
      <c r="AL467" s="109" t="s">
        <v>2249</v>
      </c>
      <c r="AM467" s="109"/>
      <c r="AN467" s="109" t="s">
        <v>2487</v>
      </c>
    </row>
    <row r="468" spans="1:40" ht="135" x14ac:dyDescent="0.25">
      <c r="A468" s="109" t="s">
        <v>13</v>
      </c>
      <c r="B468" s="109" t="s">
        <v>2177</v>
      </c>
      <c r="C468" s="109" t="s">
        <v>44</v>
      </c>
      <c r="D468" s="109">
        <v>402</v>
      </c>
      <c r="E468" s="109" t="s">
        <v>567</v>
      </c>
      <c r="F468" s="109" t="s">
        <v>2258</v>
      </c>
      <c r="G468" s="79" t="s">
        <v>139</v>
      </c>
      <c r="H468" s="110" t="str">
        <f>INDEX('4a. Resultaat stap 1'!E:E,MATCH($J468,'4a. Resultaat stap 1'!I:I,0))</f>
        <v>Nee</v>
      </c>
      <c r="I468" s="110" t="e">
        <f>INDEX(Datavalidatie!$L$2:$L$28,MATCH(Table325[[#This Row],[CATEGORIE_DOMEIN_GROEP]],Datavalidatie!$K$2:$K$28,0))</f>
        <v>#N/A</v>
      </c>
      <c r="J468" s="110" t="str">
        <f t="shared" si="28"/>
        <v>Kernproces_Burgerzaken_Burgerlijke stand en bevolking</v>
      </c>
      <c r="K468" s="110" t="str">
        <f t="shared" si="29"/>
        <v>Kernproces_Burgerzaken_Burgerlijke stand en bevolking_Behandelen van aanvraag adoptie</v>
      </c>
      <c r="L468" s="109" t="str">
        <f>INDEX('4b. Resultaat stap 2'!E:E,MATCH($J468,'4b. Resultaat stap 2'!R:R,0))</f>
        <v>Laag</v>
      </c>
      <c r="M468" s="109" t="str">
        <f>INDEX('4b. Resultaat stap 2'!$F:$F,MATCH(J468,'4b. Resultaat stap 2'!$R:$R,0))</f>
        <v>Beperkte directe financiële gevolgen, hoewel belangrijk voor burgerlijke administratie.</v>
      </c>
      <c r="N468" s="109" t="str">
        <f>INDEX('4b. Resultaat stap 2'!G:G,MATCH($J468,'4b. Resultaat stap 2'!R:R,0))</f>
        <v>Groot</v>
      </c>
      <c r="O468" s="109" t="str">
        <f>INDEX('4b. Resultaat stap 2'!H:H,MATCH($J468,'4b. Resultaat stap 2'!R:R,0))</f>
        <v>De onbeschikbaarheid, lekkage of aanpassing van informatie heeft een ernstige impact op de reputatie van het lokaal bestuur. Dit zal enkele dagen een negatieve berichtgeving in de pers met zich meebrengen.</v>
      </c>
      <c r="P468" s="109" t="str">
        <f>INDEX('4b. Resultaat stap 2'!I:I,MATCH($J468,'4b. Resultaat stap 2'!R:R,0))</f>
        <v>Kritiek</v>
      </c>
      <c r="Q468" s="109" t="str">
        <f>INDEX('4b. Resultaat stap 2'!J:J,MATCH($J468,'4b. Resultaat stap 2'!R:R,0))</f>
        <v>De onbeschikbaarheid, lekkage of aanpassing van informatie kan leiden tot zeer ernstige juridische gevolgen zoals juridische vervolging.</v>
      </c>
      <c r="R468" s="109" t="str">
        <f>INDEX('4b. Resultaat stap 2'!K:K,MATCH($J468,'4b. Resultaat stap 2'!R:R,0))</f>
        <v>Kritiek</v>
      </c>
      <c r="S468" s="109" t="str">
        <f>INDEX('4b. Resultaat stap 2'!L:L,MATCH($J468,'4b. Resultaat stap 2'!R:R,0))</f>
        <v>De onbeschikbaarheid, lekkage of aanpassing van informatie veroorzaakt een zeer ernstige verstoring van de dienstverlening. Het proces kan maximaal 24 uur onbeschikbaar zijn zonder gevolgen voor de dienstverlening.</v>
      </c>
      <c r="T468" s="109" t="str">
        <f>INDEX('4b. Resultaat stap 2'!M:M,MATCH($J468,'4b. Resultaat stap 2'!R:R,0))</f>
        <v>Kritiek</v>
      </c>
      <c r="U468" s="109" t="str">
        <f>INDEX('4b. Resultaat stap 2'!N:N,MATCH($J468,'4b. Resultaat stap 2'!R:R,0))</f>
        <v>De onbeschikbaarheid of incorrectheid van informatie heeft een zeer ernstige impact op de burgerlijke stand en bevolkingsregistratie, met een compensatie voor gebruikers onmogelijk en meer dan 75% van de gebruikers geïmpacteerd.</v>
      </c>
      <c r="V468" s="109" t="str">
        <f>INDEX('4b. Resultaat stap 2'!O:O,MATCH($J468,'4b. Resultaat stap 2'!R:R,0))</f>
        <v>Kritiek</v>
      </c>
      <c r="W468" s="109" t="str">
        <f>INDEX('4c. Resultaat stap 3'!G:G,MATCH($K468,'4c. Resultaat stap 3'!T:T,0))</f>
        <v>Laag</v>
      </c>
      <c r="X468" s="109" t="str">
        <f>INDEX('4c. Resultaat stap 3'!H:H,MATCH($K468,'4c. Resultaat stap 3'!T:T,0))</f>
        <v>De aanvraag van adoptie is een belangrijk juridisch proces. Problemen met informatie kunnen leiden tot beperkte financiële gevolgen, zoals administratieve kosten en vertragingen, met financiële schade van 5-10% van de jaaromzet.</v>
      </c>
      <c r="Y468" s="109" t="str">
        <f>INDEX('4c. Resultaat stap 3'!I:I,MATCH($K468,'4c. Resultaat stap 3'!T:T,0))</f>
        <v>Groot</v>
      </c>
      <c r="Z468" s="109" t="str">
        <f>INDEX('4c. Resultaat stap 3'!J:J,MATCH($K468,'4c. Resultaat stap 3'!T:T,0))</f>
        <v>Problemen met beschikbaarheid, betrouwbaarheid of integriteit van informatie kunnen leiden tot ernstige reputatieschade, resulterend in enkele dagen negatieve berichtgeving. Dit proces is essentieel voor de juridische status van adoptiekinderen.</v>
      </c>
      <c r="AA468" s="109" t="str">
        <f>INDEX('4c. Resultaat stap 3'!K:K,MATCH($K468,'4c. Resultaat stap 3'!T:T,0))</f>
        <v>Gemiddeld</v>
      </c>
      <c r="AB468" s="109" t="str">
        <f>INDEX('4c. Resultaat stap 3'!L:L,MATCH($K468,'4c. Resultaat stap 3'!T:T,0))</f>
        <v>De onbeschikbaarheid, lekkage of aanpassing van informatie kan leiden tot aanzienlijke juridische gevolgen zoals aanmaningen, gezien het belang van correcte behandeling van aanvraag adoptie.</v>
      </c>
      <c r="AC468" s="109" t="str">
        <f>INDEX('4c. Resultaat stap 3'!M:M,MATCH($K468,'4c. Resultaat stap 3'!T:T,0))</f>
        <v xml:space="preserve">Zeer laag  </v>
      </c>
      <c r="AD468" s="109" t="str">
        <f>INDEX('4c. Resultaat stap 3'!N:N,MATCH($K468,'4c. Resultaat stap 3'!T:T,0))</f>
        <v>De onbeschikbaarheid, lekkage of aanpassing van informatie kan leiden tot zeer beperkte verstoringen in het adoptieproces.</v>
      </c>
      <c r="AE468" s="109" t="str">
        <f>INDEX('4c. Resultaat stap 3'!O:O,MATCH($K468,'4c. Resultaat stap 3'!T:T,0))</f>
        <v>Zeer laag</v>
      </c>
      <c r="AF468" s="109" t="str">
        <f>INDEX('4c. Resultaat stap 3'!P:P,MATCH($K468,'4c. Resultaat stap 3'!T:T,0))</f>
        <v>De onbeschikbaarheid, lekkage of aanpassing van de informatie heeft een zeer beperkte impact op de gebruikers. Concreet is maximaal 5% van de gebruikers geïmpacteerd wanneer de informatie of het proces onbeschikbaar is.</v>
      </c>
      <c r="AG468" s="109" t="str">
        <f>INDEX('4c. Resultaat stap 3'!Q:Q,MATCH($K468,'4c. Resultaat stap 3'!T:T,0))</f>
        <v>Groot</v>
      </c>
      <c r="AH468" s="109">
        <f t="shared" si="30"/>
        <v>0</v>
      </c>
      <c r="AI468" s="109" t="str">
        <f t="shared" si="31"/>
        <v>Niet kritiek</v>
      </c>
      <c r="AJ468" s="109" t="s">
        <v>198</v>
      </c>
      <c r="AK468" s="109" t="s">
        <v>2597</v>
      </c>
      <c r="AL468" s="109" t="s">
        <v>2252</v>
      </c>
      <c r="AM468" s="109"/>
      <c r="AN468" s="109" t="s">
        <v>2488</v>
      </c>
    </row>
    <row r="469" spans="1:40" ht="120" x14ac:dyDescent="0.25">
      <c r="A469" s="109" t="s">
        <v>13</v>
      </c>
      <c r="B469" s="109" t="s">
        <v>2177</v>
      </c>
      <c r="C469" s="109" t="s">
        <v>44</v>
      </c>
      <c r="D469" s="109">
        <v>403</v>
      </c>
      <c r="E469" s="109" t="s">
        <v>568</v>
      </c>
      <c r="F469" s="109" t="s">
        <v>2258</v>
      </c>
      <c r="G469" s="79" t="s">
        <v>139</v>
      </c>
      <c r="H469" s="110" t="str">
        <f>INDEX('4a. Resultaat stap 1'!E:E,MATCH($J469,'4a. Resultaat stap 1'!I:I,0))</f>
        <v>Nee</v>
      </c>
      <c r="I469" s="110" t="e">
        <f>INDEX(Datavalidatie!$L$2:$L$28,MATCH(Table325[[#This Row],[CATEGORIE_DOMEIN_GROEP]],Datavalidatie!$K$2:$K$28,0))</f>
        <v>#N/A</v>
      </c>
      <c r="J469" s="110" t="str">
        <f t="shared" si="28"/>
        <v>Kernproces_Burgerzaken_Burgerlijke stand en bevolking</v>
      </c>
      <c r="K469" s="110" t="str">
        <f t="shared" si="29"/>
        <v>Kernproces_Burgerzaken_Burgerlijke stand en bevolking_Behandelen van aanvraag belgische nationaliteit</v>
      </c>
      <c r="L469" s="109" t="str">
        <f>INDEX('4b. Resultaat stap 2'!E:E,MATCH($J469,'4b. Resultaat stap 2'!R:R,0))</f>
        <v>Laag</v>
      </c>
      <c r="M469" s="109" t="str">
        <f>INDEX('4b. Resultaat stap 2'!$F:$F,MATCH(J469,'4b. Resultaat stap 2'!$R:$R,0))</f>
        <v>Beperkte directe financiële gevolgen, hoewel belangrijk voor burgerlijke administratie.</v>
      </c>
      <c r="N469" s="109" t="str">
        <f>INDEX('4b. Resultaat stap 2'!G:G,MATCH($J469,'4b. Resultaat stap 2'!R:R,0))</f>
        <v>Groot</v>
      </c>
      <c r="O469" s="109" t="str">
        <f>INDEX('4b. Resultaat stap 2'!H:H,MATCH($J469,'4b. Resultaat stap 2'!R:R,0))</f>
        <v>De onbeschikbaarheid, lekkage of aanpassing van informatie heeft een ernstige impact op de reputatie van het lokaal bestuur. Dit zal enkele dagen een negatieve berichtgeving in de pers met zich meebrengen.</v>
      </c>
      <c r="P469" s="109" t="str">
        <f>INDEX('4b. Resultaat stap 2'!I:I,MATCH($J469,'4b. Resultaat stap 2'!R:R,0))</f>
        <v>Kritiek</v>
      </c>
      <c r="Q469" s="109" t="str">
        <f>INDEX('4b. Resultaat stap 2'!J:J,MATCH($J469,'4b. Resultaat stap 2'!R:R,0))</f>
        <v>De onbeschikbaarheid, lekkage of aanpassing van informatie kan leiden tot zeer ernstige juridische gevolgen zoals juridische vervolging.</v>
      </c>
      <c r="R469" s="109" t="str">
        <f>INDEX('4b. Resultaat stap 2'!K:K,MATCH($J469,'4b. Resultaat stap 2'!R:R,0))</f>
        <v>Kritiek</v>
      </c>
      <c r="S469" s="109" t="str">
        <f>INDEX('4b. Resultaat stap 2'!L:L,MATCH($J469,'4b. Resultaat stap 2'!R:R,0))</f>
        <v>De onbeschikbaarheid, lekkage of aanpassing van informatie veroorzaakt een zeer ernstige verstoring van de dienstverlening. Het proces kan maximaal 24 uur onbeschikbaar zijn zonder gevolgen voor de dienstverlening.</v>
      </c>
      <c r="T469" s="109" t="str">
        <f>INDEX('4b. Resultaat stap 2'!M:M,MATCH($J469,'4b. Resultaat stap 2'!R:R,0))</f>
        <v>Kritiek</v>
      </c>
      <c r="U469" s="109" t="str">
        <f>INDEX('4b. Resultaat stap 2'!N:N,MATCH($J469,'4b. Resultaat stap 2'!R:R,0))</f>
        <v>De onbeschikbaarheid of incorrectheid van informatie heeft een zeer ernstige impact op de burgerlijke stand en bevolkingsregistratie, met een compensatie voor gebruikers onmogelijk en meer dan 75% van de gebruikers geïmpacteerd.</v>
      </c>
      <c r="V469" s="109" t="str">
        <f>INDEX('4b. Resultaat stap 2'!O:O,MATCH($J469,'4b. Resultaat stap 2'!R:R,0))</f>
        <v>Kritiek</v>
      </c>
      <c r="W469" s="109" t="str">
        <f>INDEX('4c. Resultaat stap 3'!G:G,MATCH($K469,'4c. Resultaat stap 3'!T:T,0))</f>
        <v>Laag</v>
      </c>
      <c r="X469" s="109" t="str">
        <f>INDEX('4c. Resultaat stap 3'!H:H,MATCH($K469,'4c. Resultaat stap 3'!T:T,0))</f>
        <v>De aanvraag van Belgische nationaliteit is een belangrijk juridisch proces. Problemen met informatie kunnen leiden tot beperkte financiële gevolgen, zoals administratieve kosten en vertragingen, met financiële schade van 5-10% van de jaaromzet.</v>
      </c>
      <c r="Y469" s="109" t="str">
        <f>INDEX('4c. Resultaat stap 3'!I:I,MATCH($K469,'4c. Resultaat stap 3'!T:T,0))</f>
        <v>Kritiek</v>
      </c>
      <c r="Z469" s="109" t="str">
        <f>INDEX('4c. Resultaat stap 3'!J:J,MATCH($K469,'4c. Resultaat stap 3'!T:T,0))</f>
        <v>Problemen met beschikbaarheid, betrouwbaarheid of integriteit van informatie kunnen leiden tot zeer ernstige reputatieschade, resulterend in continue negatieve berichtgeving. Dit proces is cruciaal voor de juridische status van nieuwe burgers.</v>
      </c>
      <c r="AA469" s="109" t="str">
        <f>INDEX('4c. Resultaat stap 3'!K:K,MATCH($K469,'4c. Resultaat stap 3'!T:T,0))</f>
        <v>Gemiddeld</v>
      </c>
      <c r="AB469" s="109" t="str">
        <f>INDEX('4c. Resultaat stap 3'!L:L,MATCH($K469,'4c. Resultaat stap 3'!T:T,0))</f>
        <v>De onbeschikbaarheid, lekkage of aanpassing van informatie kan leiden tot aanzienlijke juridische gevolgen zoals aanmaningen, gezien het belang van correcte behandeling van aanvraag Belgische nationaliteit.</v>
      </c>
      <c r="AC469" s="109" t="str">
        <f>INDEX('4c. Resultaat stap 3'!M:M,MATCH($K469,'4c. Resultaat stap 3'!T:T,0))</f>
        <v xml:space="preserve">Zeer laag  </v>
      </c>
      <c r="AD469" s="109" t="str">
        <f>INDEX('4c. Resultaat stap 3'!N:N,MATCH($K469,'4c. Resultaat stap 3'!T:T,0))</f>
        <v xml:space="preserve">De onbeschikbaarheid, lekkage of aanpassing van informatie kan leiden tot zeer beperkte verstoringen in het proces van het verkrijgen van de Belgische nationaliteit. </v>
      </c>
      <c r="AE469" s="109" t="str">
        <f>INDEX('4c. Resultaat stap 3'!O:O,MATCH($K469,'4c. Resultaat stap 3'!T:T,0))</f>
        <v>Zeer laag</v>
      </c>
      <c r="AF469" s="109" t="str">
        <f>INDEX('4c. Resultaat stap 3'!P:P,MATCH($K469,'4c. Resultaat stap 3'!T:T,0))</f>
        <v>De onbeschikbaarheid, lekkage of aanpassing van informatie in dit proces kan leiden tot zeer ernstige verstoringen voor burgers, waarbij tot 5% van de gebruikers wordt geïmpacteerd. Een compensatie voor gebruikers is onmogelijk.</v>
      </c>
      <c r="AG469" s="109" t="str">
        <f>INDEX('4c. Resultaat stap 3'!Q:Q,MATCH($K469,'4c. Resultaat stap 3'!T:T,0))</f>
        <v>Kritiek</v>
      </c>
      <c r="AH469" s="109">
        <f t="shared" si="30"/>
        <v>1</v>
      </c>
      <c r="AI469" s="109" t="str">
        <f t="shared" si="31"/>
        <v>Kritiek</v>
      </c>
      <c r="AJ469" s="109" t="s">
        <v>200</v>
      </c>
      <c r="AK469" s="109" t="s">
        <v>2590</v>
      </c>
      <c r="AL469" s="109" t="s">
        <v>2252</v>
      </c>
      <c r="AM469" s="109"/>
      <c r="AN469" s="109" t="s">
        <v>2488</v>
      </c>
    </row>
    <row r="470" spans="1:40" ht="120" x14ac:dyDescent="0.25">
      <c r="A470" s="109" t="s">
        <v>13</v>
      </c>
      <c r="B470" s="109" t="s">
        <v>2177</v>
      </c>
      <c r="C470" s="109" t="s">
        <v>44</v>
      </c>
      <c r="D470" s="109">
        <v>404</v>
      </c>
      <c r="E470" s="109" t="s">
        <v>569</v>
      </c>
      <c r="F470" s="109" t="s">
        <v>2258</v>
      </c>
      <c r="G470" s="79" t="s">
        <v>139</v>
      </c>
      <c r="H470" s="110" t="str">
        <f>INDEX('4a. Resultaat stap 1'!E:E,MATCH($J470,'4a. Resultaat stap 1'!I:I,0))</f>
        <v>Nee</v>
      </c>
      <c r="I470" s="110" t="e">
        <f>INDEX(Datavalidatie!$L$2:$L$28,MATCH(Table325[[#This Row],[CATEGORIE_DOMEIN_GROEP]],Datavalidatie!$K$2:$K$28,0))</f>
        <v>#N/A</v>
      </c>
      <c r="J470" s="110" t="str">
        <f t="shared" si="28"/>
        <v>Kernproces_Burgerzaken_Burgerlijke stand en bevolking</v>
      </c>
      <c r="K470" s="110" t="str">
        <f t="shared" si="29"/>
        <v>Kernproces_Burgerzaken_Burgerlijke stand en bevolking_Behandelen van aanvraag eensluidend afschrift (van een kopie)</v>
      </c>
      <c r="L470" s="109" t="str">
        <f>INDEX('4b. Resultaat stap 2'!E:E,MATCH($J470,'4b. Resultaat stap 2'!R:R,0))</f>
        <v>Laag</v>
      </c>
      <c r="M470" s="109" t="str">
        <f>INDEX('4b. Resultaat stap 2'!$F:$F,MATCH(J470,'4b. Resultaat stap 2'!$R:$R,0))</f>
        <v>Beperkte directe financiële gevolgen, hoewel belangrijk voor burgerlijke administratie.</v>
      </c>
      <c r="N470" s="109" t="str">
        <f>INDEX('4b. Resultaat stap 2'!G:G,MATCH($J470,'4b. Resultaat stap 2'!R:R,0))</f>
        <v>Groot</v>
      </c>
      <c r="O470" s="109" t="str">
        <f>INDEX('4b. Resultaat stap 2'!H:H,MATCH($J470,'4b. Resultaat stap 2'!R:R,0))</f>
        <v>De onbeschikbaarheid, lekkage of aanpassing van informatie heeft een ernstige impact op de reputatie van het lokaal bestuur. Dit zal enkele dagen een negatieve berichtgeving in de pers met zich meebrengen.</v>
      </c>
      <c r="P470" s="109" t="str">
        <f>INDEX('4b. Resultaat stap 2'!I:I,MATCH($J470,'4b. Resultaat stap 2'!R:R,0))</f>
        <v>Kritiek</v>
      </c>
      <c r="Q470" s="109" t="str">
        <f>INDEX('4b. Resultaat stap 2'!J:J,MATCH($J470,'4b. Resultaat stap 2'!R:R,0))</f>
        <v>De onbeschikbaarheid, lekkage of aanpassing van informatie kan leiden tot zeer ernstige juridische gevolgen zoals juridische vervolging.</v>
      </c>
      <c r="R470" s="109" t="str">
        <f>INDEX('4b. Resultaat stap 2'!K:K,MATCH($J470,'4b. Resultaat stap 2'!R:R,0))</f>
        <v>Kritiek</v>
      </c>
      <c r="S470" s="109" t="str">
        <f>INDEX('4b. Resultaat stap 2'!L:L,MATCH($J470,'4b. Resultaat stap 2'!R:R,0))</f>
        <v>De onbeschikbaarheid, lekkage of aanpassing van informatie veroorzaakt een zeer ernstige verstoring van de dienstverlening. Het proces kan maximaal 24 uur onbeschikbaar zijn zonder gevolgen voor de dienstverlening.</v>
      </c>
      <c r="T470" s="109" t="str">
        <f>INDEX('4b. Resultaat stap 2'!M:M,MATCH($J470,'4b. Resultaat stap 2'!R:R,0))</f>
        <v>Kritiek</v>
      </c>
      <c r="U470" s="109" t="str">
        <f>INDEX('4b. Resultaat stap 2'!N:N,MATCH($J470,'4b. Resultaat stap 2'!R:R,0))</f>
        <v>De onbeschikbaarheid of incorrectheid van informatie heeft een zeer ernstige impact op de burgerlijke stand en bevolkingsregistratie, met een compensatie voor gebruikers onmogelijk en meer dan 75% van de gebruikers geïmpacteerd.</v>
      </c>
      <c r="V470" s="109" t="str">
        <f>INDEX('4b. Resultaat stap 2'!O:O,MATCH($J470,'4b. Resultaat stap 2'!R:R,0))</f>
        <v>Kritiek</v>
      </c>
      <c r="W470" s="109" t="str">
        <f>INDEX('4c. Resultaat stap 3'!G:G,MATCH($K470,'4c. Resultaat stap 3'!T:T,0))</f>
        <v>Zeer Laag</v>
      </c>
      <c r="X470" s="109" t="str">
        <f>INDEX('4c. Resultaat stap 3'!H:H,MATCH($K470,'4c. Resultaat stap 3'!T:T,0))</f>
        <v>De aanvraag van een eensluidend afschrift is een administratief proces. Problemen met informatie zouden zeer beperkte financiële gevolgen hebben, met financiële schade van minder dan 5% van de jaaromzet.</v>
      </c>
      <c r="Y470" s="109" t="str">
        <f>INDEX('4c. Resultaat stap 3'!I:I,MATCH($K470,'4c. Resultaat stap 3'!T:T,0))</f>
        <v>Gemiddeld</v>
      </c>
      <c r="Z470" s="109" t="str">
        <f>INDEX('4c. Resultaat stap 3'!J:J,MATCH($K470,'4c. Resultaat stap 3'!T:T,0))</f>
        <v>Problemen met beschikbaarheid, betrouwbaarheid of integriteit van informatie kunnen aanzienlijke reputatieschade veroorzaken, resulterend in éénmalige negatieve berichtgeving.</v>
      </c>
      <c r="AA470" s="109" t="str">
        <f>INDEX('4c. Resultaat stap 3'!K:K,MATCH($K470,'4c. Resultaat stap 3'!T:T,0))</f>
        <v>Groot</v>
      </c>
      <c r="AB470" s="109" t="str">
        <f>INDEX('4c. Resultaat stap 3'!L:L,MATCH($K470,'4c. Resultaat stap 3'!T:T,0))</f>
        <v>De onbeschikbaarheid, lekkage of aanpassing van informatie kan leiden tot ernstige juridische gevolgen zoals boetes, gezien het belang van correcte behandeling van aanvraag eensluidend afschrift.</v>
      </c>
      <c r="AC470" s="109" t="str">
        <f>INDEX('4c. Resultaat stap 3'!M:M,MATCH($K470,'4c. Resultaat stap 3'!T:T,0))</f>
        <v>Gemiddeld</v>
      </c>
      <c r="AD470" s="109" t="str">
        <f>INDEX('4c. Resultaat stap 3'!N:N,MATCH($K470,'4c. Resultaat stap 3'!T:T,0))</f>
        <v>De onbeschikbaarheid, lekkage of aanpassing van informatie kan leiden tot aanzienlijke verstoringen in de toekenning van eensluidende afschriften, wat de efficiëntie van de dienstverlening kan beïnvloeden.</v>
      </c>
      <c r="AE470" s="109" t="str">
        <f>INDEX('4c. Resultaat stap 3'!O:O,MATCH($K470,'4c. Resultaat stap 3'!T:T,0))</f>
        <v>Gemiddeld</v>
      </c>
      <c r="AF470" s="109" t="str">
        <f>INDEX('4c. Resultaat stap 3'!P:P,MATCH($K470,'4c. Resultaat stap 3'!T:T,0))</f>
        <v xml:space="preserve">De onbeschikbaarheid, lekkage of aanpassing van informatie in dit proces kan leiden tot aanzienlijke verstoringen voor burgers, waarbij tot 50% van de gebruikers wordt geïmpacteerd. </v>
      </c>
      <c r="AG470" s="109" t="str">
        <f>INDEX('4c. Resultaat stap 3'!Q:Q,MATCH($K470,'4c. Resultaat stap 3'!T:T,0))</f>
        <v>Groot</v>
      </c>
      <c r="AH470" s="109">
        <f t="shared" si="30"/>
        <v>0</v>
      </c>
      <c r="AI470" s="109" t="str">
        <f t="shared" si="31"/>
        <v>Niet kritiek</v>
      </c>
      <c r="AJ470" s="109" t="s">
        <v>198</v>
      </c>
      <c r="AK470" s="109"/>
      <c r="AL470" s="109" t="s">
        <v>2250</v>
      </c>
      <c r="AM470" s="109"/>
      <c r="AN470" s="109"/>
    </row>
    <row r="471" spans="1:40" ht="135" x14ac:dyDescent="0.25">
      <c r="A471" s="109" t="s">
        <v>13</v>
      </c>
      <c r="B471" s="109" t="s">
        <v>2177</v>
      </c>
      <c r="C471" s="109" t="s">
        <v>44</v>
      </c>
      <c r="D471" s="109">
        <v>405</v>
      </c>
      <c r="E471" s="109" t="s">
        <v>570</v>
      </c>
      <c r="F471" s="109" t="s">
        <v>2258</v>
      </c>
      <c r="G471" s="79" t="s">
        <v>139</v>
      </c>
      <c r="H471" s="110" t="str">
        <f>INDEX('4a. Resultaat stap 1'!E:E,MATCH($J471,'4a. Resultaat stap 1'!I:I,0))</f>
        <v>Nee</v>
      </c>
      <c r="I471" s="110" t="e">
        <f>INDEX(Datavalidatie!$L$2:$L$28,MATCH(Table325[[#This Row],[CATEGORIE_DOMEIN_GROEP]],Datavalidatie!$K$2:$K$28,0))</f>
        <v>#N/A</v>
      </c>
      <c r="J471" s="110" t="str">
        <f t="shared" si="28"/>
        <v>Kernproces_Burgerzaken_Burgerlijke stand en bevolking</v>
      </c>
      <c r="K471" s="110" t="str">
        <f t="shared" si="29"/>
        <v>Kernproces_Burgerzaken_Burgerlijke stand en bevolking_Behandelen van aanvraag naamswijziging</v>
      </c>
      <c r="L471" s="109" t="str">
        <f>INDEX('4b. Resultaat stap 2'!E:E,MATCH($J471,'4b. Resultaat stap 2'!R:R,0))</f>
        <v>Laag</v>
      </c>
      <c r="M471" s="109" t="str">
        <f>INDEX('4b. Resultaat stap 2'!$F:$F,MATCH(J471,'4b. Resultaat stap 2'!$R:$R,0))</f>
        <v>Beperkte directe financiële gevolgen, hoewel belangrijk voor burgerlijke administratie.</v>
      </c>
      <c r="N471" s="109" t="str">
        <f>INDEX('4b. Resultaat stap 2'!G:G,MATCH($J471,'4b. Resultaat stap 2'!R:R,0))</f>
        <v>Groot</v>
      </c>
      <c r="O471" s="109" t="str">
        <f>INDEX('4b. Resultaat stap 2'!H:H,MATCH($J471,'4b. Resultaat stap 2'!R:R,0))</f>
        <v>De onbeschikbaarheid, lekkage of aanpassing van informatie heeft een ernstige impact op de reputatie van het lokaal bestuur. Dit zal enkele dagen een negatieve berichtgeving in de pers met zich meebrengen.</v>
      </c>
      <c r="P471" s="109" t="str">
        <f>INDEX('4b. Resultaat stap 2'!I:I,MATCH($J471,'4b. Resultaat stap 2'!R:R,0))</f>
        <v>Kritiek</v>
      </c>
      <c r="Q471" s="109" t="str">
        <f>INDEX('4b. Resultaat stap 2'!J:J,MATCH($J471,'4b. Resultaat stap 2'!R:R,0))</f>
        <v>De onbeschikbaarheid, lekkage of aanpassing van informatie kan leiden tot zeer ernstige juridische gevolgen zoals juridische vervolging.</v>
      </c>
      <c r="R471" s="109" t="str">
        <f>INDEX('4b. Resultaat stap 2'!K:K,MATCH($J471,'4b. Resultaat stap 2'!R:R,0))</f>
        <v>Kritiek</v>
      </c>
      <c r="S471" s="109" t="str">
        <f>INDEX('4b. Resultaat stap 2'!L:L,MATCH($J471,'4b. Resultaat stap 2'!R:R,0))</f>
        <v>De onbeschikbaarheid, lekkage of aanpassing van informatie veroorzaakt een zeer ernstige verstoring van de dienstverlening. Het proces kan maximaal 24 uur onbeschikbaar zijn zonder gevolgen voor de dienstverlening.</v>
      </c>
      <c r="T471" s="109" t="str">
        <f>INDEX('4b. Resultaat stap 2'!M:M,MATCH($J471,'4b. Resultaat stap 2'!R:R,0))</f>
        <v>Kritiek</v>
      </c>
      <c r="U471" s="109" t="str">
        <f>INDEX('4b. Resultaat stap 2'!N:N,MATCH($J471,'4b. Resultaat stap 2'!R:R,0))</f>
        <v>De onbeschikbaarheid of incorrectheid van informatie heeft een zeer ernstige impact op de burgerlijke stand en bevolkingsregistratie, met een compensatie voor gebruikers onmogelijk en meer dan 75% van de gebruikers geïmpacteerd.</v>
      </c>
      <c r="V471" s="109" t="str">
        <f>INDEX('4b. Resultaat stap 2'!O:O,MATCH($J471,'4b. Resultaat stap 2'!R:R,0))</f>
        <v>Kritiek</v>
      </c>
      <c r="W471" s="109" t="str">
        <f>INDEX('4c. Resultaat stap 3'!G:G,MATCH($K471,'4c. Resultaat stap 3'!T:T,0))</f>
        <v>Laag</v>
      </c>
      <c r="X471" s="109" t="str">
        <f>INDEX('4c. Resultaat stap 3'!H:H,MATCH($K471,'4c. Resultaat stap 3'!T:T,0))</f>
        <v>De aanvraag van naamswijziging is een belangrijk juridisch proces. Problemen met informatie kunnen leiden tot beperkte financiële gevolgen, zoals administratieve kosten en vertragingen, met financiële schade van 5-10% van de jaaromzet.</v>
      </c>
      <c r="Y471" s="109" t="str">
        <f>INDEX('4c. Resultaat stap 3'!I:I,MATCH($K471,'4c. Resultaat stap 3'!T:T,0))</f>
        <v>Laag</v>
      </c>
      <c r="Z471" s="109" t="str">
        <f>INDEX('4c. Resultaat stap 3'!J:J,MATCH($K471,'4c. Resultaat stap 3'!T:T,0))</f>
        <v xml:space="preserve">Problemen met beschikbaarheid, betrouwbaarheid of integriteit van informatie kunnen leiden tot beperkte reputatieschade voor het lokaal bestuur. Dit zal bijgevolg interne communicatie, alsook communicatie naar betrokken belanghebbenden met zich meebrengen. </v>
      </c>
      <c r="AA471" s="109" t="str">
        <f>INDEX('4c. Resultaat stap 3'!K:K,MATCH($K471,'4c. Resultaat stap 3'!T:T,0))</f>
        <v>Laag</v>
      </c>
      <c r="AB471" s="109" t="str">
        <f>INDEX('4c. Resultaat stap 3'!L:L,MATCH($K471,'4c. Resultaat stap 3'!T:T,0))</f>
        <v>De onbeschikbaarheid, lekkage of aanpassing van informatie kan leiden tot beperkte juridische gevolgen (inbreuk zonder gevolgen), gezien het belang van correcte behandeling van aanvraag naamswijziging.</v>
      </c>
      <c r="AC471" s="109" t="str">
        <f>INDEX('4c. Resultaat stap 3'!M:M,MATCH($K471,'4c. Resultaat stap 3'!T:T,0))</f>
        <v xml:space="preserve">Zeer laag  </v>
      </c>
      <c r="AD471" s="109" t="str">
        <f>INDEX('4c. Resultaat stap 3'!N:N,MATCH($K471,'4c. Resultaat stap 3'!T:T,0))</f>
        <v xml:space="preserve">De onbeschikbaarheid, lekkage of aanpassing van informatie kan leiden tot zeer beperkte verstoringen in het proces van naamswijziging. </v>
      </c>
      <c r="AE471" s="109" t="str">
        <f>INDEX('4c. Resultaat stap 3'!O:O,MATCH($K471,'4c. Resultaat stap 3'!T:T,0))</f>
        <v>Zeer laag</v>
      </c>
      <c r="AF471" s="109" t="str">
        <f>INDEX('4c. Resultaat stap 3'!P:P,MATCH($K471,'4c. Resultaat stap 3'!T:T,0))</f>
        <v>De onbeschikbaarheid, lekkage of aanpassing van informatie in dit proces kan leiden tot zeer ernstige verstoringen voor burgers, waarbij maximaal 5% van de gebruikers wordt geïmpacteerd. Een compensatie voor gebruikers is onmogelijk.</v>
      </c>
      <c r="AG471" s="109" t="str">
        <f>INDEX('4c. Resultaat stap 3'!Q:Q,MATCH($K471,'4c. Resultaat stap 3'!T:T,0))</f>
        <v>Laag</v>
      </c>
      <c r="AH471" s="109">
        <f t="shared" si="30"/>
        <v>0</v>
      </c>
      <c r="AI471" s="109" t="str">
        <f t="shared" si="31"/>
        <v>Niet kritiek</v>
      </c>
      <c r="AJ471" s="109" t="s">
        <v>198</v>
      </c>
      <c r="AK471" s="109"/>
      <c r="AL471" s="109" t="s">
        <v>2250</v>
      </c>
      <c r="AM471" s="109"/>
      <c r="AN471" s="109"/>
    </row>
    <row r="472" spans="1:40" ht="67.900000000000006" customHeight="1" x14ac:dyDescent="0.25">
      <c r="A472" s="109" t="s">
        <v>13</v>
      </c>
      <c r="B472" s="109" t="s">
        <v>2177</v>
      </c>
      <c r="C472" s="109" t="s">
        <v>44</v>
      </c>
      <c r="D472" s="109">
        <v>407</v>
      </c>
      <c r="E472" s="109" t="s">
        <v>571</v>
      </c>
      <c r="F472" s="109" t="s">
        <v>2258</v>
      </c>
      <c r="G472" s="79" t="s">
        <v>139</v>
      </c>
      <c r="H472" s="110" t="str">
        <f>INDEX('4a. Resultaat stap 1'!E:E,MATCH($J472,'4a. Resultaat stap 1'!I:I,0))</f>
        <v>Nee</v>
      </c>
      <c r="I472" s="110" t="e">
        <f>INDEX(Datavalidatie!$L$2:$L$28,MATCH(Table325[[#This Row],[CATEGORIE_DOMEIN_GROEP]],Datavalidatie!$K$2:$K$28,0))</f>
        <v>#N/A</v>
      </c>
      <c r="J472" s="110" t="str">
        <f t="shared" si="28"/>
        <v>Kernproces_Burgerzaken_Burgerlijke stand en bevolking</v>
      </c>
      <c r="K472" s="110" t="str">
        <f t="shared" si="29"/>
        <v>Kernproces_Burgerzaken_Burgerlijke stand en bevolking_Behandelen van aanvraag paspoort/reispas</v>
      </c>
      <c r="L472" s="109" t="str">
        <f>INDEX('4b. Resultaat stap 2'!E:E,MATCH($J472,'4b. Resultaat stap 2'!R:R,0))</f>
        <v>Laag</v>
      </c>
      <c r="M472" s="109" t="str">
        <f>INDEX('4b. Resultaat stap 2'!$F:$F,MATCH(J472,'4b. Resultaat stap 2'!$R:$R,0))</f>
        <v>Beperkte directe financiële gevolgen, hoewel belangrijk voor burgerlijke administratie.</v>
      </c>
      <c r="N472" s="109" t="str">
        <f>INDEX('4b. Resultaat stap 2'!G:G,MATCH($J472,'4b. Resultaat stap 2'!R:R,0))</f>
        <v>Groot</v>
      </c>
      <c r="O472" s="109" t="str">
        <f>INDEX('4b. Resultaat stap 2'!H:H,MATCH($J472,'4b. Resultaat stap 2'!R:R,0))</f>
        <v>De onbeschikbaarheid, lekkage of aanpassing van informatie heeft een ernstige impact op de reputatie van het lokaal bestuur. Dit zal enkele dagen een negatieve berichtgeving in de pers met zich meebrengen.</v>
      </c>
      <c r="P472" s="109" t="str">
        <f>INDEX('4b. Resultaat stap 2'!I:I,MATCH($J472,'4b. Resultaat stap 2'!R:R,0))</f>
        <v>Kritiek</v>
      </c>
      <c r="Q472" s="109" t="str">
        <f>INDEX('4b. Resultaat stap 2'!J:J,MATCH($J472,'4b. Resultaat stap 2'!R:R,0))</f>
        <v>De onbeschikbaarheid, lekkage of aanpassing van informatie kan leiden tot zeer ernstige juridische gevolgen zoals juridische vervolging.</v>
      </c>
      <c r="R472" s="109" t="str">
        <f>INDEX('4b. Resultaat stap 2'!K:K,MATCH($J472,'4b. Resultaat stap 2'!R:R,0))</f>
        <v>Kritiek</v>
      </c>
      <c r="S472" s="109" t="str">
        <f>INDEX('4b. Resultaat stap 2'!L:L,MATCH($J472,'4b. Resultaat stap 2'!R:R,0))</f>
        <v>De onbeschikbaarheid, lekkage of aanpassing van informatie veroorzaakt een zeer ernstige verstoring van de dienstverlening. Het proces kan maximaal 24 uur onbeschikbaar zijn zonder gevolgen voor de dienstverlening.</v>
      </c>
      <c r="T472" s="109" t="str">
        <f>INDEX('4b. Resultaat stap 2'!M:M,MATCH($J472,'4b. Resultaat stap 2'!R:R,0))</f>
        <v>Kritiek</v>
      </c>
      <c r="U472" s="109" t="str">
        <f>INDEX('4b. Resultaat stap 2'!N:N,MATCH($J472,'4b. Resultaat stap 2'!R:R,0))</f>
        <v>De onbeschikbaarheid of incorrectheid van informatie heeft een zeer ernstige impact op de burgerlijke stand en bevolkingsregistratie, met een compensatie voor gebruikers onmogelijk en meer dan 75% van de gebruikers geïmpacteerd.</v>
      </c>
      <c r="V472" s="109" t="str">
        <f>INDEX('4b. Resultaat stap 2'!O:O,MATCH($J472,'4b. Resultaat stap 2'!R:R,0))</f>
        <v>Kritiek</v>
      </c>
      <c r="W472" s="109" t="str">
        <f>INDEX('4c. Resultaat stap 3'!G:G,MATCH($K472,'4c. Resultaat stap 3'!T:T,0))</f>
        <v>Laag</v>
      </c>
      <c r="X472" s="109" t="str">
        <f>INDEX('4c. Resultaat stap 3'!H:H,MATCH($K472,'4c. Resultaat stap 3'!T:T,0))</f>
        <v>De aanvraag van paspoort/reispas is een belangrijk administratief proces. Problemen met informatie kunnen leiden tot beperkte financiële gevolgen, zoals administratieve kosten en vertragingen, met financiële schade van 5-10% van de jaaromzet.</v>
      </c>
      <c r="Y472" s="109" t="str">
        <f>INDEX('4c. Resultaat stap 3'!I:I,MATCH($K472,'4c. Resultaat stap 3'!T:T,0))</f>
        <v>Kritiek</v>
      </c>
      <c r="Z472" s="109" t="str">
        <f>INDEX('4c. Resultaat stap 3'!J:J,MATCH($K472,'4c. Resultaat stap 3'!T:T,0))</f>
        <v>Problemen met beschikbaarheid, betrouwbaarheid of integriteit van informatie kunnen leiden tot zeer ernstige reputatieschade, resulterend in continue negatieve berichtgeving. Dit proces is essentieel voor de mobiliteit van burgers.</v>
      </c>
      <c r="AA472" s="109" t="str">
        <f>INDEX('4c. Resultaat stap 3'!K:K,MATCH($K472,'4c. Resultaat stap 3'!T:T,0))</f>
        <v>Gemiddeld</v>
      </c>
      <c r="AB472" s="109" t="str">
        <f>INDEX('4c. Resultaat stap 3'!L:L,MATCH($K472,'4c. Resultaat stap 3'!T:T,0))</f>
        <v>De onbeschikbaarheid, lekkage of aanpassing van informatie kan leiden tot aanzienlijke juridische gevolgen zoals aanmaningen, gezien het belang van correcte behandeling van aanvraag paspoort/reispas.</v>
      </c>
      <c r="AC472" s="109" t="str">
        <f>INDEX('4c. Resultaat stap 3'!M:M,MATCH($K472,'4c. Resultaat stap 3'!T:T,0))</f>
        <v>Groot</v>
      </c>
      <c r="AD472" s="109" t="str">
        <f>INDEX('4c. Resultaat stap 3'!N:N,MATCH($K472,'4c. Resultaat stap 3'!T:T,0))</f>
        <v>De onbeschikbaarheid, lekkage of aanpassing van informatie kan leiden tot ernstige verstoringen in de toekenning van paspoorten en reispassen, wat directe negatieve gevolgen heeft voor de burger.</v>
      </c>
      <c r="AE472" s="109" t="str">
        <f>INDEX('4c. Resultaat stap 3'!O:O,MATCH($K472,'4c. Resultaat stap 3'!T:T,0))</f>
        <v>Groot</v>
      </c>
      <c r="AF472" s="109" t="str">
        <f>INDEX('4c. Resultaat stap 3'!P:P,MATCH($K472,'4c. Resultaat stap 3'!T:T,0))</f>
        <v xml:space="preserve">De onbeschikbaarheid, lekkage of aanpassing van informatie in dit proces kan leiden tot ernstige verstoringen voor burgers, waarbij tot 75% van de gebruikers wordt geïmpacteerd. </v>
      </c>
      <c r="AG472" s="109" t="str">
        <f>INDEX('4c. Resultaat stap 3'!Q:Q,MATCH($K472,'4c. Resultaat stap 3'!T:T,0))</f>
        <v>Kritiek</v>
      </c>
      <c r="AH472" s="109">
        <f t="shared" si="30"/>
        <v>1</v>
      </c>
      <c r="AI472" s="109" t="str">
        <f t="shared" si="31"/>
        <v>Kritiek</v>
      </c>
      <c r="AJ472" s="109" t="s">
        <v>200</v>
      </c>
      <c r="AK472" s="109" t="s">
        <v>2589</v>
      </c>
      <c r="AL472" s="109" t="s">
        <v>2249</v>
      </c>
      <c r="AM472" s="109"/>
      <c r="AN472" s="109" t="s">
        <v>2489</v>
      </c>
    </row>
    <row r="473" spans="1:40" ht="120" x14ac:dyDescent="0.25">
      <c r="A473" s="109" t="s">
        <v>13</v>
      </c>
      <c r="B473" s="109" t="s">
        <v>2177</v>
      </c>
      <c r="C473" s="109" t="s">
        <v>44</v>
      </c>
      <c r="D473" s="109">
        <v>408</v>
      </c>
      <c r="E473" s="109" t="s">
        <v>572</v>
      </c>
      <c r="F473" s="109" t="s">
        <v>2258</v>
      </c>
      <c r="G473" s="79" t="s">
        <v>139</v>
      </c>
      <c r="H473" s="110" t="str">
        <f>INDEX('4a. Resultaat stap 1'!E:E,MATCH($J473,'4a. Resultaat stap 1'!I:I,0))</f>
        <v>Nee</v>
      </c>
      <c r="I473" s="110" t="e">
        <f>INDEX(Datavalidatie!$L$2:$L$28,MATCH(Table325[[#This Row],[CATEGORIE_DOMEIN_GROEP]],Datavalidatie!$K$2:$K$28,0))</f>
        <v>#N/A</v>
      </c>
      <c r="J473" s="110" t="str">
        <f t="shared" si="28"/>
        <v>Kernproces_Burgerzaken_Burgerlijke stand en bevolking</v>
      </c>
      <c r="K473" s="110" t="str">
        <f t="shared" si="29"/>
        <v>Kernproces_Burgerzaken_Burgerlijke stand en bevolking_Behandelen van aanvraag pensioen</v>
      </c>
      <c r="L473" s="109" t="str">
        <f>INDEX('4b. Resultaat stap 2'!E:E,MATCH($J473,'4b. Resultaat stap 2'!R:R,0))</f>
        <v>Laag</v>
      </c>
      <c r="M473" s="109" t="str">
        <f>INDEX('4b. Resultaat stap 2'!$F:$F,MATCH(J473,'4b. Resultaat stap 2'!$R:$R,0))</f>
        <v>Beperkte directe financiële gevolgen, hoewel belangrijk voor burgerlijke administratie.</v>
      </c>
      <c r="N473" s="109" t="str">
        <f>INDEX('4b. Resultaat stap 2'!G:G,MATCH($J473,'4b. Resultaat stap 2'!R:R,0))</f>
        <v>Groot</v>
      </c>
      <c r="O473" s="109" t="str">
        <f>INDEX('4b. Resultaat stap 2'!H:H,MATCH($J473,'4b. Resultaat stap 2'!R:R,0))</f>
        <v>De onbeschikbaarheid, lekkage of aanpassing van informatie heeft een ernstige impact op de reputatie van het lokaal bestuur. Dit zal enkele dagen een negatieve berichtgeving in de pers met zich meebrengen.</v>
      </c>
      <c r="P473" s="109" t="str">
        <f>INDEX('4b. Resultaat stap 2'!I:I,MATCH($J473,'4b. Resultaat stap 2'!R:R,0))</f>
        <v>Kritiek</v>
      </c>
      <c r="Q473" s="109" t="str">
        <f>INDEX('4b. Resultaat stap 2'!J:J,MATCH($J473,'4b. Resultaat stap 2'!R:R,0))</f>
        <v>De onbeschikbaarheid, lekkage of aanpassing van informatie kan leiden tot zeer ernstige juridische gevolgen zoals juridische vervolging.</v>
      </c>
      <c r="R473" s="109" t="str">
        <f>INDEX('4b. Resultaat stap 2'!K:K,MATCH($J473,'4b. Resultaat stap 2'!R:R,0))</f>
        <v>Kritiek</v>
      </c>
      <c r="S473" s="109" t="str">
        <f>INDEX('4b. Resultaat stap 2'!L:L,MATCH($J473,'4b. Resultaat stap 2'!R:R,0))</f>
        <v>De onbeschikbaarheid, lekkage of aanpassing van informatie veroorzaakt een zeer ernstige verstoring van de dienstverlening. Het proces kan maximaal 24 uur onbeschikbaar zijn zonder gevolgen voor de dienstverlening.</v>
      </c>
      <c r="T473" s="109" t="str">
        <f>INDEX('4b. Resultaat stap 2'!M:M,MATCH($J473,'4b. Resultaat stap 2'!R:R,0))</f>
        <v>Kritiek</v>
      </c>
      <c r="U473" s="109" t="str">
        <f>INDEX('4b. Resultaat stap 2'!N:N,MATCH($J473,'4b. Resultaat stap 2'!R:R,0))</f>
        <v>De onbeschikbaarheid of incorrectheid van informatie heeft een zeer ernstige impact op de burgerlijke stand en bevolkingsregistratie, met een compensatie voor gebruikers onmogelijk en meer dan 75% van de gebruikers geïmpacteerd.</v>
      </c>
      <c r="V473" s="109" t="str">
        <f>INDEX('4b. Resultaat stap 2'!O:O,MATCH($J473,'4b. Resultaat stap 2'!R:R,0))</f>
        <v>Kritiek</v>
      </c>
      <c r="W473" s="109" t="str">
        <f>INDEX('4c. Resultaat stap 3'!G:G,MATCH($K473,'4c. Resultaat stap 3'!T:T,0))</f>
        <v>Laag</v>
      </c>
      <c r="X473" s="109" t="str">
        <f>INDEX('4c. Resultaat stap 3'!H:H,MATCH($K473,'4c. Resultaat stap 3'!T:T,0))</f>
        <v>De aanvraag van pensioen is een belangrijk administratief proces. Problemen met informatie kunnen leiden tot beperkte financiële gevolgen, zoals administratieve kosten en vertragingen, met financiële schade van 5-10% van de jaaromzet.</v>
      </c>
      <c r="Y473" s="109" t="str">
        <f>INDEX('4c. Resultaat stap 3'!I:I,MATCH($K473,'4c. Resultaat stap 3'!T:T,0))</f>
        <v>Groot</v>
      </c>
      <c r="Z473" s="109" t="str">
        <f>INDEX('4c. Resultaat stap 3'!J:J,MATCH($K473,'4c. Resultaat stap 3'!T:T,0))</f>
        <v>Problemen met beschikbaarheid, betrouwbaarheid of integriteit van informatie kunnen leiden tot ernstige reputatieschade, resulterend in enkele dagen negatieve berichtgeving. Dit proces is cruciaal voor de financiële zekerheid van burgers.</v>
      </c>
      <c r="AA473" s="109" t="str">
        <f>INDEX('4c. Resultaat stap 3'!K:K,MATCH($K473,'4c. Resultaat stap 3'!T:T,0))</f>
        <v>Groot</v>
      </c>
      <c r="AB473" s="109" t="str">
        <f>INDEX('4c. Resultaat stap 3'!L:L,MATCH($K473,'4c. Resultaat stap 3'!T:T,0))</f>
        <v>De onbeschikbaarheid, lekkage of aanpassing van informatie kan leiden tot ernstige juridische gevolgen zoals boetes, gezien het belang van correcte behandeling van aanvraag pensioen.</v>
      </c>
      <c r="AC473" s="109" t="str">
        <f>INDEX('4c. Resultaat stap 3'!M:M,MATCH($K473,'4c. Resultaat stap 3'!T:T,0))</f>
        <v>Gemiddeld</v>
      </c>
      <c r="AD473" s="109" t="str">
        <f>INDEX('4c. Resultaat stap 3'!N:N,MATCH($K473,'4c. Resultaat stap 3'!T:T,0))</f>
        <v>De onbeschikbaarheid, lekkage of aanpassing van informatie kan leiden tot aanzienlijke verstoringen in het pensioenaanvraagproces, wat directe negatieve gevolgen heeft voor de burger.</v>
      </c>
      <c r="AE473" s="109" t="str">
        <f>INDEX('4c. Resultaat stap 3'!O:O,MATCH($K473,'4c. Resultaat stap 3'!T:T,0))</f>
        <v>Gemiddeld</v>
      </c>
      <c r="AF473" s="109" t="str">
        <f>INDEX('4c. Resultaat stap 3'!P:P,MATCH($K473,'4c. Resultaat stap 3'!T:T,0))</f>
        <v xml:space="preserve">De onbeschikbaarheid, lekkage of aanpassing van informatie in dit proces kan leiden tot aanzienlijke verstoringen voor burgers, waarbij tot 50% van de gebruikers wordt geïmpacteerd. </v>
      </c>
      <c r="AG473" s="109" t="str">
        <f>INDEX('4c. Resultaat stap 3'!Q:Q,MATCH($K473,'4c. Resultaat stap 3'!T:T,0))</f>
        <v>Groot</v>
      </c>
      <c r="AH473" s="109">
        <f t="shared" si="30"/>
        <v>0</v>
      </c>
      <c r="AI473" s="109" t="str">
        <f t="shared" si="31"/>
        <v>Niet kritiek</v>
      </c>
      <c r="AJ473" s="109" t="s">
        <v>198</v>
      </c>
      <c r="AK473" s="109"/>
      <c r="AL473" s="109" t="s">
        <v>2250</v>
      </c>
      <c r="AM473" s="109"/>
      <c r="AN473" s="109"/>
    </row>
    <row r="474" spans="1:40" ht="135" x14ac:dyDescent="0.25">
      <c r="A474" s="109" t="s">
        <v>13</v>
      </c>
      <c r="B474" s="109" t="s">
        <v>2177</v>
      </c>
      <c r="C474" s="109" t="s">
        <v>44</v>
      </c>
      <c r="D474" s="109">
        <v>409</v>
      </c>
      <c r="E474" s="109" t="s">
        <v>573</v>
      </c>
      <c r="F474" s="109" t="s">
        <v>2258</v>
      </c>
      <c r="G474" s="79" t="s">
        <v>136</v>
      </c>
      <c r="H474" s="110" t="str">
        <f>INDEX('4a. Resultaat stap 1'!E:E,MATCH($J474,'4a. Resultaat stap 1'!I:I,0))</f>
        <v>Nee</v>
      </c>
      <c r="I474" s="110" t="e">
        <f>INDEX(Datavalidatie!$L$2:$L$28,MATCH(Table325[[#This Row],[CATEGORIE_DOMEIN_GROEP]],Datavalidatie!$K$2:$K$28,0))</f>
        <v>#N/A</v>
      </c>
      <c r="J474" s="110" t="str">
        <f t="shared" si="28"/>
        <v>Kernproces_Burgerzaken_Burgerlijke stand en bevolking</v>
      </c>
      <c r="K474" s="110" t="str">
        <f t="shared" si="29"/>
        <v>Kernproces_Burgerzaken_Burgerlijke stand en bevolking_Behandelen van aanvraag (internationaal / Europees) rijbewijs (incl. vernieuwing)</v>
      </c>
      <c r="L474" s="109" t="str">
        <f>INDEX('4b. Resultaat stap 2'!E:E,MATCH($J474,'4b. Resultaat stap 2'!R:R,0))</f>
        <v>Laag</v>
      </c>
      <c r="M474" s="109" t="str">
        <f>INDEX('4b. Resultaat stap 2'!$F:$F,MATCH(J474,'4b. Resultaat stap 2'!$R:$R,0))</f>
        <v>Beperkte directe financiële gevolgen, hoewel belangrijk voor burgerlijke administratie.</v>
      </c>
      <c r="N474" s="109" t="str">
        <f>INDEX('4b. Resultaat stap 2'!G:G,MATCH($J474,'4b. Resultaat stap 2'!R:R,0))</f>
        <v>Groot</v>
      </c>
      <c r="O474" s="109" t="str">
        <f>INDEX('4b. Resultaat stap 2'!H:H,MATCH($J474,'4b. Resultaat stap 2'!R:R,0))</f>
        <v>De onbeschikbaarheid, lekkage of aanpassing van informatie heeft een ernstige impact op de reputatie van het lokaal bestuur. Dit zal enkele dagen een negatieve berichtgeving in de pers met zich meebrengen.</v>
      </c>
      <c r="P474" s="109" t="str">
        <f>INDEX('4b. Resultaat stap 2'!I:I,MATCH($J474,'4b. Resultaat stap 2'!R:R,0))</f>
        <v>Kritiek</v>
      </c>
      <c r="Q474" s="109" t="str">
        <f>INDEX('4b. Resultaat stap 2'!J:J,MATCH($J474,'4b. Resultaat stap 2'!R:R,0))</f>
        <v>De onbeschikbaarheid, lekkage of aanpassing van informatie kan leiden tot zeer ernstige juridische gevolgen zoals juridische vervolging.</v>
      </c>
      <c r="R474" s="109" t="str">
        <f>INDEX('4b. Resultaat stap 2'!K:K,MATCH($J474,'4b. Resultaat stap 2'!R:R,0))</f>
        <v>Kritiek</v>
      </c>
      <c r="S474" s="109" t="str">
        <f>INDEX('4b. Resultaat stap 2'!L:L,MATCH($J474,'4b. Resultaat stap 2'!R:R,0))</f>
        <v>De onbeschikbaarheid, lekkage of aanpassing van informatie veroorzaakt een zeer ernstige verstoring van de dienstverlening. Het proces kan maximaal 24 uur onbeschikbaar zijn zonder gevolgen voor de dienstverlening.</v>
      </c>
      <c r="T474" s="109" t="str">
        <f>INDEX('4b. Resultaat stap 2'!M:M,MATCH($J474,'4b. Resultaat stap 2'!R:R,0))</f>
        <v>Kritiek</v>
      </c>
      <c r="U474" s="109" t="str">
        <f>INDEX('4b. Resultaat stap 2'!N:N,MATCH($J474,'4b. Resultaat stap 2'!R:R,0))</f>
        <v>De onbeschikbaarheid of incorrectheid van informatie heeft een zeer ernstige impact op de burgerlijke stand en bevolkingsregistratie, met een compensatie voor gebruikers onmogelijk en meer dan 75% van de gebruikers geïmpacteerd.</v>
      </c>
      <c r="V474" s="109" t="str">
        <f>INDEX('4b. Resultaat stap 2'!O:O,MATCH($J474,'4b. Resultaat stap 2'!R:R,0))</f>
        <v>Kritiek</v>
      </c>
      <c r="W474" s="109" t="str">
        <f>INDEX('4c. Resultaat stap 3'!G:G,MATCH($K474,'4c. Resultaat stap 3'!T:T,0))</f>
        <v>Laag</v>
      </c>
      <c r="X474" s="109" t="str">
        <f>INDEX('4c. Resultaat stap 3'!H:H,MATCH($K474,'4c. Resultaat stap 3'!T:T,0))</f>
        <v>De aanvraag van internationaal/Europees rijbewijs is een belangrijk administratief proces. Problemen met informatie kunnen leiden tot beperkte financiële gevolgen, zoals administratieve kosten en vertragingen, met financiële schade van 5-10% van de jaaromzet.</v>
      </c>
      <c r="Y474" s="109" t="str">
        <f>INDEX('4c. Resultaat stap 3'!I:I,MATCH($K474,'4c. Resultaat stap 3'!T:T,0))</f>
        <v>Groot</v>
      </c>
      <c r="Z474" s="109" t="str">
        <f>INDEX('4c. Resultaat stap 3'!J:J,MATCH($K474,'4c. Resultaat stap 3'!T:T,0))</f>
        <v>Problemen met beschikbaarheid, betrouwbaarheid of integriteit van informatie kunnen leiden tot ernstige reputatieschade, resulterend in enkele dagen negatieve berichtgeving. Dit proces is essentieel voor de mobiliteit van burgers.</v>
      </c>
      <c r="AA474" s="109" t="str">
        <f>INDEX('4c. Resultaat stap 3'!K:K,MATCH($K474,'4c. Resultaat stap 3'!T:T,0))</f>
        <v>Groot</v>
      </c>
      <c r="AB474" s="109" t="str">
        <f>INDEX('4c. Resultaat stap 3'!L:L,MATCH($K474,'4c. Resultaat stap 3'!T:T,0))</f>
        <v>De onbeschikbaarheid, lekkage of aanpassing van informatie kan leiden tot ernstige juridische gevolgen zoals boetes, gezien het belang van correcte behandeling van aanvraag rijbewijs.</v>
      </c>
      <c r="AC474" s="109" t="str">
        <f>INDEX('4c. Resultaat stap 3'!M:M,MATCH($K474,'4c. Resultaat stap 3'!T:T,0))</f>
        <v>Laag</v>
      </c>
      <c r="AD474" s="109" t="str">
        <f>INDEX('4c. Resultaat stap 3'!N:N,MATCH($K474,'4c. Resultaat stap 3'!T:T,0))</f>
        <v xml:space="preserve">De onbeschikbaarheid, lekkage of aanpassing van informatie kan leiden tot beperkte verstoringen in de toekenning en vernieuwing van rijbewijzen. </v>
      </c>
      <c r="AE474" s="109" t="str">
        <f>INDEX('4c. Resultaat stap 3'!O:O,MATCH($K474,'4c. Resultaat stap 3'!T:T,0))</f>
        <v>Laag</v>
      </c>
      <c r="AF474" s="109" t="str">
        <f>INDEX('4c. Resultaat stap 3'!P:P,MATCH($K474,'4c. Resultaat stap 3'!T:T,0))</f>
        <v>De onbeschikbaarheid, lekkage of aanpassing van informatie in dit proces kan leiden tot zeer ernstige verstoringen voor burgers, waarbij tot 20% van de gebruikers wordt geïmpacteerd. Een compensatie voor gebruikers is onmogelijk.</v>
      </c>
      <c r="AG474" s="109" t="str">
        <f>INDEX('4c. Resultaat stap 3'!Q:Q,MATCH($K474,'4c. Resultaat stap 3'!T:T,0))</f>
        <v>Groot</v>
      </c>
      <c r="AH474" s="109">
        <f t="shared" si="30"/>
        <v>0</v>
      </c>
      <c r="AI474" s="109" t="str">
        <f t="shared" si="31"/>
        <v>Niet kritiek</v>
      </c>
      <c r="AJ474" s="109" t="s">
        <v>198</v>
      </c>
      <c r="AK474" s="109" t="s">
        <v>2633</v>
      </c>
      <c r="AL474" s="109" t="s">
        <v>2250</v>
      </c>
      <c r="AM474" s="109"/>
      <c r="AN474" s="109"/>
    </row>
    <row r="475" spans="1:40" ht="120" x14ac:dyDescent="0.25">
      <c r="A475" s="109" t="s">
        <v>13</v>
      </c>
      <c r="B475" s="109" t="s">
        <v>2177</v>
      </c>
      <c r="C475" s="109" t="s">
        <v>44</v>
      </c>
      <c r="D475" s="109">
        <v>410</v>
      </c>
      <c r="E475" s="109" t="s">
        <v>574</v>
      </c>
      <c r="F475" s="109" t="s">
        <v>2258</v>
      </c>
      <c r="G475" s="79" t="s">
        <v>139</v>
      </c>
      <c r="H475" s="110" t="str">
        <f>INDEX('4a. Resultaat stap 1'!E:E,MATCH($J475,'4a. Resultaat stap 1'!I:I,0))</f>
        <v>Nee</v>
      </c>
      <c r="I475" s="110" t="e">
        <f>INDEX(Datavalidatie!$L$2:$L$28,MATCH(Table325[[#This Row],[CATEGORIE_DOMEIN_GROEP]],Datavalidatie!$K$2:$K$28,0))</f>
        <v>#N/A</v>
      </c>
      <c r="J475" s="110" t="str">
        <f t="shared" si="28"/>
        <v>Kernproces_Burgerzaken_Burgerlijke stand en bevolking</v>
      </c>
      <c r="K475" s="110" t="str">
        <f t="shared" si="29"/>
        <v>Kernproces_Burgerzaken_Burgerlijke stand en bevolking_Behandelen van melding adreswijziging</v>
      </c>
      <c r="L475" s="109" t="str">
        <f>INDEX('4b. Resultaat stap 2'!E:E,MATCH($J475,'4b. Resultaat stap 2'!R:R,0))</f>
        <v>Laag</v>
      </c>
      <c r="M475" s="109" t="str">
        <f>INDEX('4b. Resultaat stap 2'!$F:$F,MATCH(J475,'4b. Resultaat stap 2'!$R:$R,0))</f>
        <v>Beperkte directe financiële gevolgen, hoewel belangrijk voor burgerlijke administratie.</v>
      </c>
      <c r="N475" s="109" t="str">
        <f>INDEX('4b. Resultaat stap 2'!G:G,MATCH($J475,'4b. Resultaat stap 2'!R:R,0))</f>
        <v>Groot</v>
      </c>
      <c r="O475" s="109" t="str">
        <f>INDEX('4b. Resultaat stap 2'!H:H,MATCH($J475,'4b. Resultaat stap 2'!R:R,0))</f>
        <v>De onbeschikbaarheid, lekkage of aanpassing van informatie heeft een ernstige impact op de reputatie van het lokaal bestuur. Dit zal enkele dagen een negatieve berichtgeving in de pers met zich meebrengen.</v>
      </c>
      <c r="P475" s="109" t="str">
        <f>INDEX('4b. Resultaat stap 2'!I:I,MATCH($J475,'4b. Resultaat stap 2'!R:R,0))</f>
        <v>Kritiek</v>
      </c>
      <c r="Q475" s="109" t="str">
        <f>INDEX('4b. Resultaat stap 2'!J:J,MATCH($J475,'4b. Resultaat stap 2'!R:R,0))</f>
        <v>De onbeschikbaarheid, lekkage of aanpassing van informatie kan leiden tot zeer ernstige juridische gevolgen zoals juridische vervolging.</v>
      </c>
      <c r="R475" s="109" t="str">
        <f>INDEX('4b. Resultaat stap 2'!K:K,MATCH($J475,'4b. Resultaat stap 2'!R:R,0))</f>
        <v>Kritiek</v>
      </c>
      <c r="S475" s="109" t="str">
        <f>INDEX('4b. Resultaat stap 2'!L:L,MATCH($J475,'4b. Resultaat stap 2'!R:R,0))</f>
        <v>De onbeschikbaarheid, lekkage of aanpassing van informatie veroorzaakt een zeer ernstige verstoring van de dienstverlening. Het proces kan maximaal 24 uur onbeschikbaar zijn zonder gevolgen voor de dienstverlening.</v>
      </c>
      <c r="T475" s="109" t="str">
        <f>INDEX('4b. Resultaat stap 2'!M:M,MATCH($J475,'4b. Resultaat stap 2'!R:R,0))</f>
        <v>Kritiek</v>
      </c>
      <c r="U475" s="109" t="str">
        <f>INDEX('4b. Resultaat stap 2'!N:N,MATCH($J475,'4b. Resultaat stap 2'!R:R,0))</f>
        <v>De onbeschikbaarheid of incorrectheid van informatie heeft een zeer ernstige impact op de burgerlijke stand en bevolkingsregistratie, met een compensatie voor gebruikers onmogelijk en meer dan 75% van de gebruikers geïmpacteerd.</v>
      </c>
      <c r="V475" s="109" t="str">
        <f>INDEX('4b. Resultaat stap 2'!O:O,MATCH($J475,'4b. Resultaat stap 2'!R:R,0))</f>
        <v>Kritiek</v>
      </c>
      <c r="W475" s="109" t="str">
        <f>INDEX('4c. Resultaat stap 3'!G:G,MATCH($K475,'4c. Resultaat stap 3'!T:T,0))</f>
        <v>Zeer Laag</v>
      </c>
      <c r="X475" s="109" t="str">
        <f>INDEX('4c. Resultaat stap 3'!H:H,MATCH($K475,'4c. Resultaat stap 3'!T:T,0))</f>
        <v>De melding van adreswijziging is een administratief proces. Problemen met informatie zouden zeer beperkte financiële gevolgen hebben, met financiële schade van minder dan 5% van de jaaromzet.</v>
      </c>
      <c r="Y475" s="109" t="str">
        <f>INDEX('4c. Resultaat stap 3'!I:I,MATCH($K475,'4c. Resultaat stap 3'!T:T,0))</f>
        <v>Gemiddeld</v>
      </c>
      <c r="Z475" s="109" t="str">
        <f>INDEX('4c. Resultaat stap 3'!J:J,MATCH($K475,'4c. Resultaat stap 3'!T:T,0))</f>
        <v>Problemen met beschikbaarheid, betrouwbaarheid of integriteit van informatie kunnen aanzienlijke reputatieschade veroorzaken, resulterend in éénmalige negatieve berichtgeving.</v>
      </c>
      <c r="AA475" s="109" t="str">
        <f>INDEX('4c. Resultaat stap 3'!K:K,MATCH($K475,'4c. Resultaat stap 3'!T:T,0))</f>
        <v>Gemiddeld</v>
      </c>
      <c r="AB475" s="109" t="str">
        <f>INDEX('4c. Resultaat stap 3'!L:L,MATCH($K475,'4c. Resultaat stap 3'!T:T,0))</f>
        <v>De onbeschikbaarheid, lekkage of aanpassing van informatie kan leiden tot aanzienlijke juridische gevolgen zoals aanmaningen, gezien het belang van correcte behandeling van melding adreswijziging.</v>
      </c>
      <c r="AC475" s="109" t="str">
        <f>INDEX('4c. Resultaat stap 3'!M:M,MATCH($K475,'4c. Resultaat stap 3'!T:T,0))</f>
        <v>Gemiddeld</v>
      </c>
      <c r="AD475" s="109" t="str">
        <f>INDEX('4c. Resultaat stap 3'!N:N,MATCH($K475,'4c. Resultaat stap 3'!T:T,0))</f>
        <v>De onbeschikbaarheid, lekkage of aanpassing van informatie kan leiden tot aanzienlijke verstoringen in de registratie van adreswijzigingen, wat directe negatieve gevolgen heeft voor de burger.</v>
      </c>
      <c r="AE475" s="109" t="str">
        <f>INDEX('4c. Resultaat stap 3'!O:O,MATCH($K475,'4c. Resultaat stap 3'!T:T,0))</f>
        <v>Gemiddeld</v>
      </c>
      <c r="AF475" s="109" t="str">
        <f>INDEX('4c. Resultaat stap 3'!P:P,MATCH($K475,'4c. Resultaat stap 3'!T:T,0))</f>
        <v xml:space="preserve">De onbeschikbaarheid, lekkage of aanpassing van informatie in dit proces kan leiden tot aanzienlijke verstoringen voor burgers, waarbij tot 50% van de gebruikers wordt geïmpacteerd. </v>
      </c>
      <c r="AG475" s="109" t="str">
        <f>INDEX('4c. Resultaat stap 3'!Q:Q,MATCH($K475,'4c. Resultaat stap 3'!T:T,0))</f>
        <v>Gemiddeld</v>
      </c>
      <c r="AH475" s="109">
        <f t="shared" si="30"/>
        <v>0</v>
      </c>
      <c r="AI475" s="109" t="str">
        <f t="shared" si="31"/>
        <v>Niet kritiek</v>
      </c>
      <c r="AJ475" s="109" t="s">
        <v>198</v>
      </c>
      <c r="AK475" s="109"/>
      <c r="AL475" s="109" t="s">
        <v>2250</v>
      </c>
      <c r="AM475" s="109"/>
      <c r="AN475" s="109"/>
    </row>
    <row r="476" spans="1:40" ht="120" x14ac:dyDescent="0.25">
      <c r="A476" s="109" t="s">
        <v>13</v>
      </c>
      <c r="B476" s="109" t="s">
        <v>2177</v>
      </c>
      <c r="C476" s="109" t="s">
        <v>44</v>
      </c>
      <c r="D476" s="109">
        <v>411</v>
      </c>
      <c r="E476" s="109" t="s">
        <v>575</v>
      </c>
      <c r="F476" s="109" t="s">
        <v>2258</v>
      </c>
      <c r="G476" s="79" t="s">
        <v>139</v>
      </c>
      <c r="H476" s="110" t="str">
        <f>INDEX('4a. Resultaat stap 1'!E:E,MATCH($J476,'4a. Resultaat stap 1'!I:I,0))</f>
        <v>Nee</v>
      </c>
      <c r="I476" s="110" t="e">
        <f>INDEX(Datavalidatie!$L$2:$L$28,MATCH(Table325[[#This Row],[CATEGORIE_DOMEIN_GROEP]],Datavalidatie!$K$2:$K$28,0))</f>
        <v>#N/A</v>
      </c>
      <c r="J476" s="110" t="str">
        <f t="shared" si="28"/>
        <v>Kernproces_Burgerzaken_Burgerlijke stand en bevolking</v>
      </c>
      <c r="K476" s="110" t="str">
        <f t="shared" si="29"/>
        <v>Kernproces_Burgerzaken_Burgerlijke stand en bevolking_Behandelen van melding afleggen verklaring</v>
      </c>
      <c r="L476" s="109" t="str">
        <f>INDEX('4b. Resultaat stap 2'!E:E,MATCH($J476,'4b. Resultaat stap 2'!R:R,0))</f>
        <v>Laag</v>
      </c>
      <c r="M476" s="109" t="str">
        <f>INDEX('4b. Resultaat stap 2'!$F:$F,MATCH(J476,'4b. Resultaat stap 2'!$R:$R,0))</f>
        <v>Beperkte directe financiële gevolgen, hoewel belangrijk voor burgerlijke administratie.</v>
      </c>
      <c r="N476" s="109" t="str">
        <f>INDEX('4b. Resultaat stap 2'!G:G,MATCH($J476,'4b. Resultaat stap 2'!R:R,0))</f>
        <v>Groot</v>
      </c>
      <c r="O476" s="109" t="str">
        <f>INDEX('4b. Resultaat stap 2'!H:H,MATCH($J476,'4b. Resultaat stap 2'!R:R,0))</f>
        <v>De onbeschikbaarheid, lekkage of aanpassing van informatie heeft een ernstige impact op de reputatie van het lokaal bestuur. Dit zal enkele dagen een negatieve berichtgeving in de pers met zich meebrengen.</v>
      </c>
      <c r="P476" s="109" t="str">
        <f>INDEX('4b. Resultaat stap 2'!I:I,MATCH($J476,'4b. Resultaat stap 2'!R:R,0))</f>
        <v>Kritiek</v>
      </c>
      <c r="Q476" s="109" t="str">
        <f>INDEX('4b. Resultaat stap 2'!J:J,MATCH($J476,'4b. Resultaat stap 2'!R:R,0))</f>
        <v>De onbeschikbaarheid, lekkage of aanpassing van informatie kan leiden tot zeer ernstige juridische gevolgen zoals juridische vervolging.</v>
      </c>
      <c r="R476" s="109" t="str">
        <f>INDEX('4b. Resultaat stap 2'!K:K,MATCH($J476,'4b. Resultaat stap 2'!R:R,0))</f>
        <v>Kritiek</v>
      </c>
      <c r="S476" s="109" t="str">
        <f>INDEX('4b. Resultaat stap 2'!L:L,MATCH($J476,'4b. Resultaat stap 2'!R:R,0))</f>
        <v>De onbeschikbaarheid, lekkage of aanpassing van informatie veroorzaakt een zeer ernstige verstoring van de dienstverlening. Het proces kan maximaal 24 uur onbeschikbaar zijn zonder gevolgen voor de dienstverlening.</v>
      </c>
      <c r="T476" s="109" t="str">
        <f>INDEX('4b. Resultaat stap 2'!M:M,MATCH($J476,'4b. Resultaat stap 2'!R:R,0))</f>
        <v>Kritiek</v>
      </c>
      <c r="U476" s="109" t="str">
        <f>INDEX('4b. Resultaat stap 2'!N:N,MATCH($J476,'4b. Resultaat stap 2'!R:R,0))</f>
        <v>De onbeschikbaarheid of incorrectheid van informatie heeft een zeer ernstige impact op de burgerlijke stand en bevolkingsregistratie, met een compensatie voor gebruikers onmogelijk en meer dan 75% van de gebruikers geïmpacteerd.</v>
      </c>
      <c r="V476" s="109" t="str">
        <f>INDEX('4b. Resultaat stap 2'!O:O,MATCH($J476,'4b. Resultaat stap 2'!R:R,0))</f>
        <v>Kritiek</v>
      </c>
      <c r="W476" s="109" t="str">
        <f>INDEX('4c. Resultaat stap 3'!G:G,MATCH($K476,'4c. Resultaat stap 3'!T:T,0))</f>
        <v>Zeer Laag</v>
      </c>
      <c r="X476" s="109" t="str">
        <f>INDEX('4c. Resultaat stap 3'!H:H,MATCH($K476,'4c. Resultaat stap 3'!T:T,0))</f>
        <v>Het afleggen van verklaringen is een administratief proces. Problemen met informatie zouden zeer beperkte financiële gevolgen hebben, met financiële schade van minder dan 5% van de jaaromzet.</v>
      </c>
      <c r="Y476" s="109" t="str">
        <f>INDEX('4c. Resultaat stap 3'!I:I,MATCH($K476,'4c. Resultaat stap 3'!T:T,0))</f>
        <v>Groot</v>
      </c>
      <c r="Z476" s="109" t="str">
        <f>INDEX('4c. Resultaat stap 3'!J:J,MATCH($K476,'4c. Resultaat stap 3'!T:T,0))</f>
        <v>Problemen met beschikbaarheid, betrouwbaarheid of integriteit van informatie kunnen leiden tot ernstige reputatieschade, resulterend in enkele dagen negatieve berichtgeving. Dit proces is essentieel voor de juridische en administratieve status van burgers.</v>
      </c>
      <c r="AA476" s="109" t="str">
        <f>INDEX('4c. Resultaat stap 3'!K:K,MATCH($K476,'4c. Resultaat stap 3'!T:T,0))</f>
        <v>Groot</v>
      </c>
      <c r="AB476" s="109" t="str">
        <f>INDEX('4c. Resultaat stap 3'!L:L,MATCH($K476,'4c. Resultaat stap 3'!T:T,0))</f>
        <v>De onbeschikbaarheid, lekkage of aanpassing van informatie kan leiden tot ernstige juridische gevolgen zoals boetes, gezien het belang van correcte behandeling van melding afleggen verklaring.</v>
      </c>
      <c r="AC476" s="109" t="str">
        <f>INDEX('4c. Resultaat stap 3'!M:M,MATCH($K476,'4c. Resultaat stap 3'!T:T,0))</f>
        <v>Laag</v>
      </c>
      <c r="AD476" s="109" t="str">
        <f>INDEX('4c. Resultaat stap 3'!N:N,MATCH($K476,'4c. Resultaat stap 3'!T:T,0))</f>
        <v xml:space="preserve">De onbeschikbaarheid, lekkage of aanpassing van informatie kan leiden tot beperkte verstoringen in het proces van het afleggen van verklaringen. </v>
      </c>
      <c r="AE476" s="109" t="str">
        <f>INDEX('4c. Resultaat stap 3'!O:O,MATCH($K476,'4c. Resultaat stap 3'!T:T,0))</f>
        <v>Laag</v>
      </c>
      <c r="AF476" s="109" t="str">
        <f>INDEX('4c. Resultaat stap 3'!P:P,MATCH($K476,'4c. Resultaat stap 3'!T:T,0))</f>
        <v>De onbeschikbaarheid, lekkage of aanpassing van informatie in dit proces kan leiden tot beperkte verstoringen voor burgers, waarbij tot 20% van de gebruikers wordt geïmpacteerd.</v>
      </c>
      <c r="AG476" s="109" t="str">
        <f>INDEX('4c. Resultaat stap 3'!Q:Q,MATCH($K476,'4c. Resultaat stap 3'!T:T,0))</f>
        <v>Groot</v>
      </c>
      <c r="AH476" s="109">
        <f t="shared" si="30"/>
        <v>0</v>
      </c>
      <c r="AI476" s="109" t="str">
        <f t="shared" si="31"/>
        <v>Niet kritiek</v>
      </c>
      <c r="AJ476" s="109" t="s">
        <v>198</v>
      </c>
      <c r="AK476" s="109" t="s">
        <v>2573</v>
      </c>
      <c r="AL476" s="109" t="s">
        <v>2252</v>
      </c>
      <c r="AM476" s="109"/>
      <c r="AN476" s="109" t="s">
        <v>2490</v>
      </c>
    </row>
    <row r="477" spans="1:40" ht="135" x14ac:dyDescent="0.25">
      <c r="A477" s="109" t="s">
        <v>13</v>
      </c>
      <c r="B477" s="109" t="s">
        <v>2177</v>
      </c>
      <c r="C477" s="109" t="s">
        <v>44</v>
      </c>
      <c r="D477" s="109">
        <v>412</v>
      </c>
      <c r="E477" s="109" t="s">
        <v>576</v>
      </c>
      <c r="F477" s="109" t="s">
        <v>2258</v>
      </c>
      <c r="G477" s="79" t="s">
        <v>139</v>
      </c>
      <c r="H477" s="110" t="str">
        <f>INDEX('4a. Resultaat stap 1'!E:E,MATCH($J477,'4a. Resultaat stap 1'!I:I,0))</f>
        <v>Nee</v>
      </c>
      <c r="I477" s="110" t="e">
        <f>INDEX(Datavalidatie!$L$2:$L$28,MATCH(Table325[[#This Row],[CATEGORIE_DOMEIN_GROEP]],Datavalidatie!$K$2:$K$28,0))</f>
        <v>#N/A</v>
      </c>
      <c r="J477" s="110" t="str">
        <f t="shared" si="28"/>
        <v>Kernproces_Burgerzaken_Burgerlijke stand en bevolking</v>
      </c>
      <c r="K477" s="110" t="str">
        <f t="shared" si="29"/>
        <v>Kernproces_Burgerzaken_Burgerlijke stand en bevolking_Behandelen van aangifte huwelijk, wettelijk samenwonen, echtscheiding</v>
      </c>
      <c r="L477" s="109" t="str">
        <f>INDEX('4b. Resultaat stap 2'!E:E,MATCH($J477,'4b. Resultaat stap 2'!R:R,0))</f>
        <v>Laag</v>
      </c>
      <c r="M477" s="109" t="str">
        <f>INDEX('4b. Resultaat stap 2'!$F:$F,MATCH(J477,'4b. Resultaat stap 2'!$R:$R,0))</f>
        <v>Beperkte directe financiële gevolgen, hoewel belangrijk voor burgerlijke administratie.</v>
      </c>
      <c r="N477" s="109" t="str">
        <f>INDEX('4b. Resultaat stap 2'!G:G,MATCH($J477,'4b. Resultaat stap 2'!R:R,0))</f>
        <v>Groot</v>
      </c>
      <c r="O477" s="109" t="str">
        <f>INDEX('4b. Resultaat stap 2'!H:H,MATCH($J477,'4b. Resultaat stap 2'!R:R,0))</f>
        <v>De onbeschikbaarheid, lekkage of aanpassing van informatie heeft een ernstige impact op de reputatie van het lokaal bestuur. Dit zal enkele dagen een negatieve berichtgeving in de pers met zich meebrengen.</v>
      </c>
      <c r="P477" s="109" t="str">
        <f>INDEX('4b. Resultaat stap 2'!I:I,MATCH($J477,'4b. Resultaat stap 2'!R:R,0))</f>
        <v>Kritiek</v>
      </c>
      <c r="Q477" s="109" t="str">
        <f>INDEX('4b. Resultaat stap 2'!J:J,MATCH($J477,'4b. Resultaat stap 2'!R:R,0))</f>
        <v>De onbeschikbaarheid, lekkage of aanpassing van informatie kan leiden tot zeer ernstige juridische gevolgen zoals juridische vervolging.</v>
      </c>
      <c r="R477" s="109" t="str">
        <f>INDEX('4b. Resultaat stap 2'!K:K,MATCH($J477,'4b. Resultaat stap 2'!R:R,0))</f>
        <v>Kritiek</v>
      </c>
      <c r="S477" s="109" t="str">
        <f>INDEX('4b. Resultaat stap 2'!L:L,MATCH($J477,'4b. Resultaat stap 2'!R:R,0))</f>
        <v>De onbeschikbaarheid, lekkage of aanpassing van informatie veroorzaakt een zeer ernstige verstoring van de dienstverlening. Het proces kan maximaal 24 uur onbeschikbaar zijn zonder gevolgen voor de dienstverlening.</v>
      </c>
      <c r="T477" s="109" t="str">
        <f>INDEX('4b. Resultaat stap 2'!M:M,MATCH($J477,'4b. Resultaat stap 2'!R:R,0))</f>
        <v>Kritiek</v>
      </c>
      <c r="U477" s="109" t="str">
        <f>INDEX('4b. Resultaat stap 2'!N:N,MATCH($J477,'4b. Resultaat stap 2'!R:R,0))</f>
        <v>De onbeschikbaarheid of incorrectheid van informatie heeft een zeer ernstige impact op de burgerlijke stand en bevolkingsregistratie, met een compensatie voor gebruikers onmogelijk en meer dan 75% van de gebruikers geïmpacteerd.</v>
      </c>
      <c r="V477" s="109" t="str">
        <f>INDEX('4b. Resultaat stap 2'!O:O,MATCH($J477,'4b. Resultaat stap 2'!R:R,0))</f>
        <v>Kritiek</v>
      </c>
      <c r="W477" s="109" t="str">
        <f>INDEX('4c. Resultaat stap 3'!G:G,MATCH($K477,'4c. Resultaat stap 3'!T:T,0))</f>
        <v>Laag</v>
      </c>
      <c r="X477" s="109" t="str">
        <f>INDEX('4c. Resultaat stap 3'!H:H,MATCH($K477,'4c. Resultaat stap 3'!T:T,0))</f>
        <v>De aangifte van huwelijk, wettelijk samenwonen en echtscheiding zijn belangrijke juridische processen. Problemen met informatie kunnen leiden tot beperkte financiële gevolgen, zoals administratieve kosten en vertragingen, met financiële schade van 5-10% van de jaaromzet.</v>
      </c>
      <c r="Y477" s="109" t="str">
        <f>INDEX('4c. Resultaat stap 3'!I:I,MATCH($K477,'4c. Resultaat stap 3'!T:T,0))</f>
        <v>Kritiek</v>
      </c>
      <c r="Z477" s="109" t="str">
        <f>INDEX('4c. Resultaat stap 3'!J:J,MATCH($K477,'4c. Resultaat stap 3'!T:T,0))</f>
        <v>Problemen met beschikbaarheid, betrouwbaarheid of integriteit van informatie kunnen leiden tot zeer ernstige reputatieschade, resulterend in continue negatieve berichtgeving. Dit proces is cruciaal voor de juridische status van burgers.</v>
      </c>
      <c r="AA477" s="109" t="str">
        <f>INDEX('4c. Resultaat stap 3'!K:K,MATCH($K477,'4c. Resultaat stap 3'!T:T,0))</f>
        <v>Groot</v>
      </c>
      <c r="AB477" s="109" t="str">
        <f>INDEX('4c. Resultaat stap 3'!L:L,MATCH($K477,'4c. Resultaat stap 3'!T:T,0))</f>
        <v>De onbeschikbaarheid, lekkage of aanpassing van informatie kan leiden tot ernstige juridische gevolgen zoals boetes, gezien het belang van correcte behandeling van aangifte huwelijk, wettelijk samenwonen, echtscheiding.</v>
      </c>
      <c r="AC477" s="109" t="str">
        <f>INDEX('4c. Resultaat stap 3'!M:M,MATCH($K477,'4c. Resultaat stap 3'!T:T,0))</f>
        <v>Laag</v>
      </c>
      <c r="AD477" s="109" t="str">
        <f>INDEX('4c. Resultaat stap 3'!N:N,MATCH($K477,'4c. Resultaat stap 3'!T:T,0))</f>
        <v>De onbeschikbaarheid, lekkage of aanpassing van informatie kan leiden beperkte verstoringen in de registratie van huwelijken, wettelijk samenwonen en echtscheidingen.</v>
      </c>
      <c r="AE477" s="109" t="str">
        <f>INDEX('4c. Resultaat stap 3'!O:O,MATCH($K477,'4c. Resultaat stap 3'!T:T,0))</f>
        <v>Laag</v>
      </c>
      <c r="AF477" s="109" t="str">
        <f>INDEX('4c. Resultaat stap 3'!P:P,MATCH($K477,'4c. Resultaat stap 3'!T:T,0))</f>
        <v>De onbeschikbaarheid, lekkage of aanpassing van informatie in dit proces kan leiden tot zeer ernstige verstoringen voor burgers, waarbij tot 20% van de gebruikers wordt geïmpacteerd. Een compensatie voor gebruikers is onmogelijk.</v>
      </c>
      <c r="AG477" s="109" t="str">
        <f>INDEX('4c. Resultaat stap 3'!Q:Q,MATCH($K477,'4c. Resultaat stap 3'!T:T,0))</f>
        <v>Kritiek</v>
      </c>
      <c r="AH477" s="109">
        <f t="shared" si="30"/>
        <v>1</v>
      </c>
      <c r="AI477" s="109" t="str">
        <f t="shared" si="31"/>
        <v>Kritiek</v>
      </c>
      <c r="AJ477" s="109" t="s">
        <v>200</v>
      </c>
      <c r="AK477" s="109" t="s">
        <v>2589</v>
      </c>
      <c r="AL477" s="109" t="s">
        <v>2252</v>
      </c>
      <c r="AM477" s="109"/>
      <c r="AN477" s="109" t="s">
        <v>2489</v>
      </c>
    </row>
    <row r="478" spans="1:40" ht="80.25" customHeight="1" x14ac:dyDescent="0.25">
      <c r="A478" s="109" t="s">
        <v>13</v>
      </c>
      <c r="B478" s="109" t="s">
        <v>2177</v>
      </c>
      <c r="C478" s="109" t="s">
        <v>44</v>
      </c>
      <c r="D478" s="109">
        <v>415</v>
      </c>
      <c r="E478" s="109" t="s">
        <v>577</v>
      </c>
      <c r="F478" s="109" t="s">
        <v>2258</v>
      </c>
      <c r="G478" s="79" t="s">
        <v>139</v>
      </c>
      <c r="H478" s="110" t="str">
        <f>INDEX('4a. Resultaat stap 1'!E:E,MATCH($J478,'4a. Resultaat stap 1'!I:I,0))</f>
        <v>Nee</v>
      </c>
      <c r="I478" s="110" t="e">
        <f>INDEX(Datavalidatie!$L$2:$L$28,MATCH(Table325[[#This Row],[CATEGORIE_DOMEIN_GROEP]],Datavalidatie!$K$2:$K$28,0))</f>
        <v>#N/A</v>
      </c>
      <c r="J478" s="110" t="str">
        <f t="shared" si="28"/>
        <v>Kernproces_Burgerzaken_Burgerlijke stand en bevolking</v>
      </c>
      <c r="K478" s="110" t="str">
        <f t="shared" si="29"/>
        <v>Kernproces_Burgerzaken_Burgerlijke stand en bevolking_Behandelen van aankomst of vertrek vreemdeling</v>
      </c>
      <c r="L478" s="109" t="str">
        <f>INDEX('4b. Resultaat stap 2'!E:E,MATCH($J478,'4b. Resultaat stap 2'!R:R,0))</f>
        <v>Laag</v>
      </c>
      <c r="M478" s="109" t="str">
        <f>INDEX('4b. Resultaat stap 2'!$F:$F,MATCH(J478,'4b. Resultaat stap 2'!$R:$R,0))</f>
        <v>Beperkte directe financiële gevolgen, hoewel belangrijk voor burgerlijke administratie.</v>
      </c>
      <c r="N478" s="109" t="str">
        <f>INDEX('4b. Resultaat stap 2'!G:G,MATCH($J478,'4b. Resultaat stap 2'!R:R,0))</f>
        <v>Groot</v>
      </c>
      <c r="O478" s="109" t="str">
        <f>INDEX('4b. Resultaat stap 2'!H:H,MATCH($J478,'4b. Resultaat stap 2'!R:R,0))</f>
        <v>De onbeschikbaarheid, lekkage of aanpassing van informatie heeft een ernstige impact op de reputatie van het lokaal bestuur. Dit zal enkele dagen een negatieve berichtgeving in de pers met zich meebrengen.</v>
      </c>
      <c r="P478" s="109" t="str">
        <f>INDEX('4b. Resultaat stap 2'!I:I,MATCH($J478,'4b. Resultaat stap 2'!R:R,0))</f>
        <v>Kritiek</v>
      </c>
      <c r="Q478" s="109" t="str">
        <f>INDEX('4b. Resultaat stap 2'!J:J,MATCH($J478,'4b. Resultaat stap 2'!R:R,0))</f>
        <v>De onbeschikbaarheid, lekkage of aanpassing van informatie kan leiden tot zeer ernstige juridische gevolgen zoals juridische vervolging.</v>
      </c>
      <c r="R478" s="109" t="str">
        <f>INDEX('4b. Resultaat stap 2'!K:K,MATCH($J478,'4b. Resultaat stap 2'!R:R,0))</f>
        <v>Kritiek</v>
      </c>
      <c r="S478" s="109" t="str">
        <f>INDEX('4b. Resultaat stap 2'!L:L,MATCH($J478,'4b. Resultaat stap 2'!R:R,0))</f>
        <v>De onbeschikbaarheid, lekkage of aanpassing van informatie veroorzaakt een zeer ernstige verstoring van de dienstverlening. Het proces kan maximaal 24 uur onbeschikbaar zijn zonder gevolgen voor de dienstverlening.</v>
      </c>
      <c r="T478" s="109" t="str">
        <f>INDEX('4b. Resultaat stap 2'!M:M,MATCH($J478,'4b. Resultaat stap 2'!R:R,0))</f>
        <v>Kritiek</v>
      </c>
      <c r="U478" s="109" t="str">
        <f>INDEX('4b. Resultaat stap 2'!N:N,MATCH($J478,'4b. Resultaat stap 2'!R:R,0))</f>
        <v>De onbeschikbaarheid of incorrectheid van informatie heeft een zeer ernstige impact op de burgerlijke stand en bevolkingsregistratie, met een compensatie voor gebruikers onmogelijk en meer dan 75% van de gebruikers geïmpacteerd.</v>
      </c>
      <c r="V478" s="109" t="str">
        <f>INDEX('4b. Resultaat stap 2'!O:O,MATCH($J478,'4b. Resultaat stap 2'!R:R,0))</f>
        <v>Kritiek</v>
      </c>
      <c r="W478" s="109" t="str">
        <f>INDEX('4c. Resultaat stap 3'!G:G,MATCH($K478,'4c. Resultaat stap 3'!T:T,0))</f>
        <v>Laag</v>
      </c>
      <c r="X478" s="109" t="str">
        <f>INDEX('4c. Resultaat stap 3'!H:H,MATCH($K478,'4c. Resultaat stap 3'!T:T,0))</f>
        <v>De behandeling van aankomst of vertrek van vreemdelingen is een belangrijk administratief proces. Problemen met informatie kunnen leiden tot beperkte financiële gevolgen, zoals administratieve kosten en vertragingen, met financiële schade van 5-10% van de jaaromzet.</v>
      </c>
      <c r="Y478" s="109" t="str">
        <f>INDEX('4c. Resultaat stap 3'!I:I,MATCH($K478,'4c. Resultaat stap 3'!T:T,0))</f>
        <v>Groot</v>
      </c>
      <c r="Z478" s="109" t="str">
        <f>INDEX('4c. Resultaat stap 3'!J:J,MATCH($K478,'4c. Resultaat stap 3'!T:T,0))</f>
        <v>Problemen met beschikbaarheid, betrouwbaarheid of integriteit van informatie kunnen leiden tot ernstige reputatieschade, resulterend in enkele dagen negatieve berichtgeving. Dit proces is essentieel voor de registratie en administratie van vreemdelingen.</v>
      </c>
      <c r="AA478" s="109" t="str">
        <f>INDEX('4c. Resultaat stap 3'!K:K,MATCH($K478,'4c. Resultaat stap 3'!T:T,0))</f>
        <v>Gemiddeld</v>
      </c>
      <c r="AB478" s="109" t="str">
        <f>INDEX('4c. Resultaat stap 3'!L:L,MATCH($K478,'4c. Resultaat stap 3'!T:T,0))</f>
        <v>De onbeschikbaarheid, lekkage of aanpassing van informatie kan leiden tot aanzienlijke juridische gevolgen zoals aanmaningen, gezien het belang van correcte behandeling van aankomst of vertrek vreemdeling.</v>
      </c>
      <c r="AC478" s="109" t="str">
        <f>INDEX('4c. Resultaat stap 3'!M:M,MATCH($K478,'4c. Resultaat stap 3'!T:T,0))</f>
        <v>Laag</v>
      </c>
      <c r="AD478" s="109" t="str">
        <f>INDEX('4c. Resultaat stap 3'!N:N,MATCH($K478,'4c. Resultaat stap 3'!T:T,0))</f>
        <v>De onbeschikbaarheid, lekkage of aanpassing van informatie kan leiden tot beperkte verstoringen in de registratie van aankomst of vertrek van vreemdelingen, wat directe negatieve gevolgen heeft voor de burger.</v>
      </c>
      <c r="AE478" s="109" t="str">
        <f>INDEX('4c. Resultaat stap 3'!O:O,MATCH($K478,'4c. Resultaat stap 3'!T:T,0))</f>
        <v>Laag</v>
      </c>
      <c r="AF478" s="109" t="str">
        <f>INDEX('4c. Resultaat stap 3'!P:P,MATCH($K478,'4c. Resultaat stap 3'!T:T,0))</f>
        <v>De onbeschikbaarheid, lekkage of aanpassing van informatie in dit proces kan leiden tot ernstige verstoringen in de registratie en administratie van vreemdelingen, waarbij tot 20% van de gebruikers (vreemdelingen en burgers) wordt geïmpacteerd. Een compensatie voor gebruikers is onmogelijk.</v>
      </c>
      <c r="AG478" s="109" t="str">
        <f>INDEX('4c. Resultaat stap 3'!Q:Q,MATCH($K478,'4c. Resultaat stap 3'!T:T,0))</f>
        <v>Groot</v>
      </c>
      <c r="AH478" s="109">
        <f t="shared" si="30"/>
        <v>0</v>
      </c>
      <c r="AI478" s="109" t="str">
        <f t="shared" si="31"/>
        <v>Niet kritiek</v>
      </c>
      <c r="AJ478" s="109" t="s">
        <v>198</v>
      </c>
      <c r="AK478" s="109" t="s">
        <v>2560</v>
      </c>
      <c r="AL478" s="109" t="s">
        <v>2252</v>
      </c>
      <c r="AM478" s="109"/>
      <c r="AN478" s="109"/>
    </row>
    <row r="479" spans="1:40" ht="80.25" customHeight="1" x14ac:dyDescent="0.25">
      <c r="A479" s="109" t="s">
        <v>13</v>
      </c>
      <c r="B479" s="109" t="s">
        <v>2177</v>
      </c>
      <c r="C479" s="109" t="s">
        <v>44</v>
      </c>
      <c r="D479" s="109">
        <v>416</v>
      </c>
      <c r="E479" s="109" t="s">
        <v>578</v>
      </c>
      <c r="F479" s="109" t="s">
        <v>2258</v>
      </c>
      <c r="G479" s="79" t="s">
        <v>139</v>
      </c>
      <c r="H479" s="110" t="str">
        <f>INDEX('4a. Resultaat stap 1'!E:E,MATCH($J479,'4a. Resultaat stap 1'!I:I,0))</f>
        <v>Nee</v>
      </c>
      <c r="I479" s="110" t="e">
        <f>INDEX(Datavalidatie!$L$2:$L$28,MATCH(Table325[[#This Row],[CATEGORIE_DOMEIN_GROEP]],Datavalidatie!$K$2:$K$28,0))</f>
        <v>#N/A</v>
      </c>
      <c r="J479" s="110" t="str">
        <f t="shared" si="28"/>
        <v>Kernproces_Burgerzaken_Burgerlijke stand en bevolking</v>
      </c>
      <c r="K479" s="110" t="str">
        <f t="shared" si="29"/>
        <v>Kernproces_Burgerzaken_Burgerlijke stand en bevolking_Behandelen van aanvraag afschrift bevolkingsregister</v>
      </c>
      <c r="L479" s="109" t="str">
        <f>INDEX('4b. Resultaat stap 2'!E:E,MATCH($J479,'4b. Resultaat stap 2'!R:R,0))</f>
        <v>Laag</v>
      </c>
      <c r="M479" s="109" t="str">
        <f>INDEX('4b. Resultaat stap 2'!$F:$F,MATCH(J479,'4b. Resultaat stap 2'!$R:$R,0))</f>
        <v>Beperkte directe financiële gevolgen, hoewel belangrijk voor burgerlijke administratie.</v>
      </c>
      <c r="N479" s="109" t="str">
        <f>INDEX('4b. Resultaat stap 2'!G:G,MATCH($J479,'4b. Resultaat stap 2'!R:R,0))</f>
        <v>Groot</v>
      </c>
      <c r="O479" s="109" t="str">
        <f>INDEX('4b. Resultaat stap 2'!H:H,MATCH($J479,'4b. Resultaat stap 2'!R:R,0))</f>
        <v>De onbeschikbaarheid, lekkage of aanpassing van informatie heeft een ernstige impact op de reputatie van het lokaal bestuur. Dit zal enkele dagen een negatieve berichtgeving in de pers met zich meebrengen.</v>
      </c>
      <c r="P479" s="109" t="str">
        <f>INDEX('4b. Resultaat stap 2'!I:I,MATCH($J479,'4b. Resultaat stap 2'!R:R,0))</f>
        <v>Kritiek</v>
      </c>
      <c r="Q479" s="109" t="str">
        <f>INDEX('4b. Resultaat stap 2'!J:J,MATCH($J479,'4b. Resultaat stap 2'!R:R,0))</f>
        <v>De onbeschikbaarheid, lekkage of aanpassing van informatie kan leiden tot zeer ernstige juridische gevolgen zoals juridische vervolging.</v>
      </c>
      <c r="R479" s="109" t="str">
        <f>INDEX('4b. Resultaat stap 2'!K:K,MATCH($J479,'4b. Resultaat stap 2'!R:R,0))</f>
        <v>Kritiek</v>
      </c>
      <c r="S479" s="109" t="str">
        <f>INDEX('4b. Resultaat stap 2'!L:L,MATCH($J479,'4b. Resultaat stap 2'!R:R,0))</f>
        <v>De onbeschikbaarheid, lekkage of aanpassing van informatie veroorzaakt een zeer ernstige verstoring van de dienstverlening. Het proces kan maximaal 24 uur onbeschikbaar zijn zonder gevolgen voor de dienstverlening.</v>
      </c>
      <c r="T479" s="109" t="str">
        <f>INDEX('4b. Resultaat stap 2'!M:M,MATCH($J479,'4b. Resultaat stap 2'!R:R,0))</f>
        <v>Kritiek</v>
      </c>
      <c r="U479" s="109" t="str">
        <f>INDEX('4b. Resultaat stap 2'!N:N,MATCH($J479,'4b. Resultaat stap 2'!R:R,0))</f>
        <v>De onbeschikbaarheid of incorrectheid van informatie heeft een zeer ernstige impact op de burgerlijke stand en bevolkingsregistratie, met een compensatie voor gebruikers onmogelijk en meer dan 75% van de gebruikers geïmpacteerd.</v>
      </c>
      <c r="V479" s="109" t="str">
        <f>INDEX('4b. Resultaat stap 2'!O:O,MATCH($J479,'4b. Resultaat stap 2'!R:R,0))</f>
        <v>Kritiek</v>
      </c>
      <c r="W479" s="109" t="str">
        <f>INDEX('4c. Resultaat stap 3'!G:G,MATCH($K479,'4c. Resultaat stap 3'!T:T,0))</f>
        <v>Zeer Laag</v>
      </c>
      <c r="X479" s="109" t="str">
        <f>INDEX('4c. Resultaat stap 3'!H:H,MATCH($K479,'4c. Resultaat stap 3'!T:T,0))</f>
        <v>De aanvraag van afschrift bevolkingsregister is een administratief proces. Problemen met informatie zouden zeer beperkte financiële gevolgen hebben, met financiële schade van minder dan 5% van de jaaromzet.</v>
      </c>
      <c r="Y479" s="109" t="str">
        <f>INDEX('4c. Resultaat stap 3'!I:I,MATCH($K479,'4c. Resultaat stap 3'!T:T,0))</f>
        <v>Gemiddeld</v>
      </c>
      <c r="Z479" s="109" t="str">
        <f>INDEX('4c. Resultaat stap 3'!J:J,MATCH($K479,'4c. Resultaat stap 3'!T:T,0))</f>
        <v>Problemen met beschikbaarheid, betrouwbaarheid of integriteit van informatie kunnen aanzienlijke reputatieschade veroorzaken, resulterend in éénmalige negatieve berichtgeving.</v>
      </c>
      <c r="AA479" s="109" t="str">
        <f>INDEX('4c. Resultaat stap 3'!K:K,MATCH($K479,'4c. Resultaat stap 3'!T:T,0))</f>
        <v>Gemiddeld</v>
      </c>
      <c r="AB479" s="109" t="str">
        <f>INDEX('4c. Resultaat stap 3'!L:L,MATCH($K479,'4c. Resultaat stap 3'!T:T,0))</f>
        <v>De onbeschikbaarheid, lekkage of aanpassing van informatie kan leiden tot aanzienlijke juridische gevolgen zoals aanmaningen, gezien het belang van correcte behandeling van aanvraag afschrift bevolkingsregister.</v>
      </c>
      <c r="AC479" s="109" t="str">
        <f>INDEX('4c. Resultaat stap 3'!M:M,MATCH($K479,'4c. Resultaat stap 3'!T:T,0))</f>
        <v>Laag</v>
      </c>
      <c r="AD479" s="109" t="str">
        <f>INDEX('4c. Resultaat stap 3'!N:N,MATCH($K479,'4c. Resultaat stap 3'!T:T,0))</f>
        <v xml:space="preserve">De onbeschikbaarheid, lekkage of aanpassing van informatie kan leiden tot beperkte verstoringen in de toekenning van afschrift bevolkingsregister. </v>
      </c>
      <c r="AE479" s="109" t="str">
        <f>INDEX('4c. Resultaat stap 3'!O:O,MATCH($K479,'4c. Resultaat stap 3'!T:T,0))</f>
        <v>Laag</v>
      </c>
      <c r="AF479" s="109" t="str">
        <f>INDEX('4c. Resultaat stap 3'!P:P,MATCH($K479,'4c. Resultaat stap 3'!T:T,0))</f>
        <v xml:space="preserve">De onbeschikbaarheid, lekkage of aanpassing van informatie in dit proces kan leiden tot beperkte verstoringen in de toegang tot juridische documenten, waarbij maximaal 20% van de gebruikers (burgers en organisaties) wordt geïmpacteerd. </v>
      </c>
      <c r="AG479" s="109" t="str">
        <f>INDEX('4c. Resultaat stap 3'!Q:Q,MATCH($K479,'4c. Resultaat stap 3'!T:T,0))</f>
        <v>Gemiddeld</v>
      </c>
      <c r="AH479" s="109">
        <f t="shared" si="30"/>
        <v>0</v>
      </c>
      <c r="AI479" s="109" t="str">
        <f t="shared" si="31"/>
        <v>Niet kritiek</v>
      </c>
      <c r="AJ479" s="109" t="s">
        <v>200</v>
      </c>
      <c r="AK479" s="109" t="s">
        <v>2530</v>
      </c>
      <c r="AL479" s="109" t="s">
        <v>2249</v>
      </c>
      <c r="AM479" s="109"/>
      <c r="AN479" s="109" t="s">
        <v>2491</v>
      </c>
    </row>
    <row r="480" spans="1:40" ht="80.25" customHeight="1" x14ac:dyDescent="0.25">
      <c r="A480" s="109" t="s">
        <v>13</v>
      </c>
      <c r="B480" s="109" t="s">
        <v>2177</v>
      </c>
      <c r="C480" s="109" t="s">
        <v>44</v>
      </c>
      <c r="D480" s="109">
        <v>417</v>
      </c>
      <c r="E480" s="109" t="s">
        <v>579</v>
      </c>
      <c r="F480" s="109" t="s">
        <v>2258</v>
      </c>
      <c r="G480" s="79" t="s">
        <v>139</v>
      </c>
      <c r="H480" s="110" t="str">
        <f>INDEX('4a. Resultaat stap 1'!E:E,MATCH($J480,'4a. Resultaat stap 1'!I:I,0))</f>
        <v>Nee</v>
      </c>
      <c r="I480" s="110" t="e">
        <f>INDEX(Datavalidatie!$L$2:$L$28,MATCH(Table325[[#This Row],[CATEGORIE_DOMEIN_GROEP]],Datavalidatie!$K$2:$K$28,0))</f>
        <v>#N/A</v>
      </c>
      <c r="J480" s="110" t="str">
        <f t="shared" si="28"/>
        <v>Kernproces_Burgerzaken_Burgerlijke stand en bevolking</v>
      </c>
      <c r="K480" s="110" t="str">
        <f t="shared" si="29"/>
        <v>Kernproces_Burgerzaken_Burgerlijke stand en bevolking_Behandelen van aanvraag uittreksel strafregister</v>
      </c>
      <c r="L480" s="109" t="str">
        <f>INDEX('4b. Resultaat stap 2'!E:E,MATCH($J480,'4b. Resultaat stap 2'!R:R,0))</f>
        <v>Laag</v>
      </c>
      <c r="M480" s="109" t="str">
        <f>INDEX('4b. Resultaat stap 2'!$F:$F,MATCH(J480,'4b. Resultaat stap 2'!$R:$R,0))</f>
        <v>Beperkte directe financiële gevolgen, hoewel belangrijk voor burgerlijke administratie.</v>
      </c>
      <c r="N480" s="109" t="str">
        <f>INDEX('4b. Resultaat stap 2'!G:G,MATCH($J480,'4b. Resultaat stap 2'!R:R,0))</f>
        <v>Groot</v>
      </c>
      <c r="O480" s="109" t="str">
        <f>INDEX('4b. Resultaat stap 2'!H:H,MATCH($J480,'4b. Resultaat stap 2'!R:R,0))</f>
        <v>De onbeschikbaarheid, lekkage of aanpassing van informatie heeft een ernstige impact op de reputatie van het lokaal bestuur. Dit zal enkele dagen een negatieve berichtgeving in de pers met zich meebrengen.</v>
      </c>
      <c r="P480" s="109" t="str">
        <f>INDEX('4b. Resultaat stap 2'!I:I,MATCH($J480,'4b. Resultaat stap 2'!R:R,0))</f>
        <v>Kritiek</v>
      </c>
      <c r="Q480" s="109" t="str">
        <f>INDEX('4b. Resultaat stap 2'!J:J,MATCH($J480,'4b. Resultaat stap 2'!R:R,0))</f>
        <v>De onbeschikbaarheid, lekkage of aanpassing van informatie kan leiden tot zeer ernstige juridische gevolgen zoals juridische vervolging.</v>
      </c>
      <c r="R480" s="109" t="str">
        <f>INDEX('4b. Resultaat stap 2'!K:K,MATCH($J480,'4b. Resultaat stap 2'!R:R,0))</f>
        <v>Kritiek</v>
      </c>
      <c r="S480" s="109" t="str">
        <f>INDEX('4b. Resultaat stap 2'!L:L,MATCH($J480,'4b. Resultaat stap 2'!R:R,0))</f>
        <v>De onbeschikbaarheid, lekkage of aanpassing van informatie veroorzaakt een zeer ernstige verstoring van de dienstverlening. Het proces kan maximaal 24 uur onbeschikbaar zijn zonder gevolgen voor de dienstverlening.</v>
      </c>
      <c r="T480" s="109" t="str">
        <f>INDEX('4b. Resultaat stap 2'!M:M,MATCH($J480,'4b. Resultaat stap 2'!R:R,0))</f>
        <v>Kritiek</v>
      </c>
      <c r="U480" s="109" t="str">
        <f>INDEX('4b. Resultaat stap 2'!N:N,MATCH($J480,'4b. Resultaat stap 2'!R:R,0))</f>
        <v>De onbeschikbaarheid of incorrectheid van informatie heeft een zeer ernstige impact op de burgerlijke stand en bevolkingsregistratie, met een compensatie voor gebruikers onmogelijk en meer dan 75% van de gebruikers geïmpacteerd.</v>
      </c>
      <c r="V480" s="109" t="str">
        <f>INDEX('4b. Resultaat stap 2'!O:O,MATCH($J480,'4b. Resultaat stap 2'!R:R,0))</f>
        <v>Kritiek</v>
      </c>
      <c r="W480" s="109" t="str">
        <f>INDEX('4c. Resultaat stap 3'!G:G,MATCH($K480,'4c. Resultaat stap 3'!T:T,0))</f>
        <v>Zeer laag</v>
      </c>
      <c r="X480" s="109" t="str">
        <f>INDEX('4c. Resultaat stap 3'!H:H,MATCH($K480,'4c. Resultaat stap 3'!T:T,0))</f>
        <v>De aanvraag van uittreksel strafsregister is een administratief proces. Problemen met informatie zouden zeer beperkte financiële gevolgen hebben, met financiële schade van minder dan 5% van de jaaromzet.</v>
      </c>
      <c r="Y480" s="109" t="str">
        <f>INDEX('4c. Resultaat stap 3'!I:I,MATCH($K480,'4c. Resultaat stap 3'!T:T,0))</f>
        <v>Gemiddeld</v>
      </c>
      <c r="Z480" s="109" t="str">
        <f>INDEX('4c. Resultaat stap 3'!J:J,MATCH($K480,'4c. Resultaat stap 3'!T:T,0))</f>
        <v>Problemen met beschikbaarheid, betrouwbaarheid of integriteit van informatie kunnen aanzienlijke reputatieschade veroorzaken, resulterend in éénmalige negatieve berichtgeving.</v>
      </c>
      <c r="AA480" s="109" t="str">
        <f>INDEX('4c. Resultaat stap 3'!K:K,MATCH($K480,'4c. Resultaat stap 3'!T:T,0))</f>
        <v>Gemiddeld</v>
      </c>
      <c r="AB480" s="109" t="str">
        <f>INDEX('4c. Resultaat stap 3'!L:L,MATCH($K480,'4c. Resultaat stap 3'!T:T,0))</f>
        <v>De onbeschikbaarheid, lekkage of aanpassing van informatie kan leiden tot aanzienlijke juridische gevolgen zoals aanmaningen, gezien het belang van correcte behandeling van aanvraag uittreksel strafregister.</v>
      </c>
      <c r="AC480" s="109" t="str">
        <f>INDEX('4c. Resultaat stap 3'!M:M,MATCH($K480,'4c. Resultaat stap 3'!T:T,0))</f>
        <v>Laag</v>
      </c>
      <c r="AD480" s="109" t="str">
        <f>INDEX('4c. Resultaat stap 3'!N:N,MATCH($K480,'4c. Resultaat stap 3'!T:T,0))</f>
        <v xml:space="preserve">De onbeschikbaarheid, lekkage of aanpassing van informatie kan leiden tot beperkte verstoringen in de toekenning van uittreksels uit het strafregister. </v>
      </c>
      <c r="AE480" s="109" t="str">
        <f>INDEX('4c. Resultaat stap 3'!O:O,MATCH($K480,'4c. Resultaat stap 3'!T:T,0))</f>
        <v>Laag</v>
      </c>
      <c r="AF480" s="109" t="str">
        <f>INDEX('4c. Resultaat stap 3'!P:P,MATCH($K480,'4c. Resultaat stap 3'!T:T,0))</f>
        <v xml:space="preserve">De onbeschikbaarheid, lekkage of aanpassing van informatie in dit proces kan leiden tot beperkte verstoringen in de toegang tot juridische documenten, waarbij maximaal 20% van de gebruikers (burgers en organisaties) wordt geïmpacteerd. </v>
      </c>
      <c r="AG480" s="109" t="str">
        <f>INDEX('4c. Resultaat stap 3'!Q:Q,MATCH($K480,'4c. Resultaat stap 3'!T:T,0))</f>
        <v>Gemiddeld</v>
      </c>
      <c r="AH480" s="109">
        <f t="shared" si="30"/>
        <v>0</v>
      </c>
      <c r="AI480" s="109" t="str">
        <f t="shared" si="31"/>
        <v>Niet kritiek</v>
      </c>
      <c r="AJ480" s="109" t="s">
        <v>198</v>
      </c>
      <c r="AK480" s="109"/>
      <c r="AL480" s="109" t="s">
        <v>2250</v>
      </c>
      <c r="AM480" s="109"/>
      <c r="AN480" s="109"/>
    </row>
    <row r="481" spans="1:40" ht="80.25" customHeight="1" x14ac:dyDescent="0.25">
      <c r="A481" s="109" t="s">
        <v>13</v>
      </c>
      <c r="B481" s="109" t="s">
        <v>2177</v>
      </c>
      <c r="C481" s="109" t="s">
        <v>44</v>
      </c>
      <c r="D481" s="109">
        <v>418</v>
      </c>
      <c r="E481" s="109" t="s">
        <v>580</v>
      </c>
      <c r="F481" s="109" t="s">
        <v>2258</v>
      </c>
      <c r="G481" s="79" t="s">
        <v>139</v>
      </c>
      <c r="H481" s="110" t="str">
        <f>INDEX('4a. Resultaat stap 1'!E:E,MATCH($J481,'4a. Resultaat stap 1'!I:I,0))</f>
        <v>Nee</v>
      </c>
      <c r="I481" s="110" t="e">
        <f>INDEX(Datavalidatie!$L$2:$L$28,MATCH(Table325[[#This Row],[CATEGORIE_DOMEIN_GROEP]],Datavalidatie!$K$2:$K$28,0))</f>
        <v>#N/A</v>
      </c>
      <c r="J481" s="110" t="str">
        <f t="shared" si="28"/>
        <v>Kernproces_Burgerzaken_Burgerlijke stand en bevolking</v>
      </c>
      <c r="K481" s="110" t="str">
        <f t="shared" si="29"/>
        <v>Kernproces_Burgerzaken_Burgerlijke stand en bevolking_Behandelen van aanvraag volmacht of info verkiezingen</v>
      </c>
      <c r="L481" s="109" t="str">
        <f>INDEX('4b. Resultaat stap 2'!E:E,MATCH($J481,'4b. Resultaat stap 2'!R:R,0))</f>
        <v>Laag</v>
      </c>
      <c r="M481" s="109" t="str">
        <f>INDEX('4b. Resultaat stap 2'!$F:$F,MATCH(J481,'4b. Resultaat stap 2'!$R:$R,0))</f>
        <v>Beperkte directe financiële gevolgen, hoewel belangrijk voor burgerlijke administratie.</v>
      </c>
      <c r="N481" s="109" t="str">
        <f>INDEX('4b. Resultaat stap 2'!G:G,MATCH($J481,'4b. Resultaat stap 2'!R:R,0))</f>
        <v>Groot</v>
      </c>
      <c r="O481" s="109" t="str">
        <f>INDEX('4b. Resultaat stap 2'!H:H,MATCH($J481,'4b. Resultaat stap 2'!R:R,0))</f>
        <v>De onbeschikbaarheid, lekkage of aanpassing van informatie heeft een ernstige impact op de reputatie van het lokaal bestuur. Dit zal enkele dagen een negatieve berichtgeving in de pers met zich meebrengen.</v>
      </c>
      <c r="P481" s="109" t="str">
        <f>INDEX('4b. Resultaat stap 2'!I:I,MATCH($J481,'4b. Resultaat stap 2'!R:R,0))</f>
        <v>Kritiek</v>
      </c>
      <c r="Q481" s="109" t="str">
        <f>INDEX('4b. Resultaat stap 2'!J:J,MATCH($J481,'4b. Resultaat stap 2'!R:R,0))</f>
        <v>De onbeschikbaarheid, lekkage of aanpassing van informatie kan leiden tot zeer ernstige juridische gevolgen zoals juridische vervolging.</v>
      </c>
      <c r="R481" s="109" t="str">
        <f>INDEX('4b. Resultaat stap 2'!K:K,MATCH($J481,'4b. Resultaat stap 2'!R:R,0))</f>
        <v>Kritiek</v>
      </c>
      <c r="S481" s="109" t="str">
        <f>INDEX('4b. Resultaat stap 2'!L:L,MATCH($J481,'4b. Resultaat stap 2'!R:R,0))</f>
        <v>De onbeschikbaarheid, lekkage of aanpassing van informatie veroorzaakt een zeer ernstige verstoring van de dienstverlening. Het proces kan maximaal 24 uur onbeschikbaar zijn zonder gevolgen voor de dienstverlening.</v>
      </c>
      <c r="T481" s="109" t="str">
        <f>INDEX('4b. Resultaat stap 2'!M:M,MATCH($J481,'4b. Resultaat stap 2'!R:R,0))</f>
        <v>Kritiek</v>
      </c>
      <c r="U481" s="109" t="str">
        <f>INDEX('4b. Resultaat stap 2'!N:N,MATCH($J481,'4b. Resultaat stap 2'!R:R,0))</f>
        <v>De onbeschikbaarheid of incorrectheid van informatie heeft een zeer ernstige impact op de burgerlijke stand en bevolkingsregistratie, met een compensatie voor gebruikers onmogelijk en meer dan 75% van de gebruikers geïmpacteerd.</v>
      </c>
      <c r="V481" s="109" t="str">
        <f>INDEX('4b. Resultaat stap 2'!O:O,MATCH($J481,'4b. Resultaat stap 2'!R:R,0))</f>
        <v>Kritiek</v>
      </c>
      <c r="W481" s="109" t="str">
        <f>INDEX('4c. Resultaat stap 3'!G:G,MATCH($K481,'4c. Resultaat stap 3'!T:T,0))</f>
        <v>Laag</v>
      </c>
      <c r="X481" s="109" t="str">
        <f>INDEX('4c. Resultaat stap 3'!H:H,MATCH($K481,'4c. Resultaat stap 3'!T:T,0))</f>
        <v>De aanvraag van volmacht of informatie over verkiezingen is belangrijk voor de democratische processen. Problemen met informatie kunnen leiden tot beperkte financiële gevolgen, zoals administratieve kosten en vertragingen, met financiële schade van 5-10% van de jaaromzet.</v>
      </c>
      <c r="Y481" s="109" t="str">
        <f>INDEX('4c. Resultaat stap 3'!I:I,MATCH($K481,'4c. Resultaat stap 3'!T:T,0))</f>
        <v>Groot</v>
      </c>
      <c r="Z481" s="109" t="str">
        <f>INDEX('4c. Resultaat stap 3'!J:J,MATCH($K481,'4c. Resultaat stap 3'!T:T,0))</f>
        <v>Problemen met beschikbaarheid, betrouwbaarheid of integriteit van informatie kunnen leiden tot ernstige reputatieschade, resulterend in enkele dagen negatieve berichtgeving. Dit proces is essentieel voor de democratische werking en verkiezingen.</v>
      </c>
      <c r="AA481" s="109" t="str">
        <f>INDEX('4c. Resultaat stap 3'!K:K,MATCH($K481,'4c. Resultaat stap 3'!T:T,0))</f>
        <v>Kritiek</v>
      </c>
      <c r="AB481" s="109" t="str">
        <f>INDEX('4c. Resultaat stap 3'!L:L,MATCH($K481,'4c. Resultaat stap 3'!T:T,0))</f>
        <v>De onbeschikbaarheid, lekkage of aanpassing van informatie kan leiden tot zeer ernstige juridische gevolgen zoals juridische vervolging, gezien het belang van correcte behandeling van aanvraag volmacht of info verkiezingen.</v>
      </c>
      <c r="AC481" s="109" t="str">
        <f>INDEX('4c. Resultaat stap 3'!M:M,MATCH($K481,'4c. Resultaat stap 3'!T:T,0))</f>
        <v>Groot</v>
      </c>
      <c r="AD481" s="109" t="str">
        <f>INDEX('4c. Resultaat stap 3'!N:N,MATCH($K481,'4c. Resultaat stap 3'!T:T,0))</f>
        <v>De onbeschikbaarheid, lekkage of aanpassing van informatie kan leiden tot ernstige verstoringen in het verkiezingsproces, wat directe negatieve gevolgen heeft voor de democratische rechten van burgers en de legitimiteit van verkiezingen.</v>
      </c>
      <c r="AE481" s="109" t="str">
        <f>INDEX('4c. Resultaat stap 3'!O:O,MATCH($K481,'4c. Resultaat stap 3'!T:T,0))</f>
        <v>Groot</v>
      </c>
      <c r="AF481" s="109" t="str">
        <f>INDEX('4c. Resultaat stap 3'!P:P,MATCH($K481,'4c. Resultaat stap 3'!T:T,0))</f>
        <v xml:space="preserve">De onbeschikbaarheid, lekkage of aanpassing van informatie in dit proces kan leiden tot ernstige verstoringen in de verkiezingsprocedures, waarbij tot 75% van de gebruikers (burgers) wordt geïmpacteerd. </v>
      </c>
      <c r="AG481" s="109" t="str">
        <f>INDEX('4c. Resultaat stap 3'!Q:Q,MATCH($K481,'4c. Resultaat stap 3'!T:T,0))</f>
        <v>Kritiek</v>
      </c>
      <c r="AH481" s="109">
        <f t="shared" si="30"/>
        <v>1</v>
      </c>
      <c r="AI481" s="109" t="str">
        <f t="shared" si="31"/>
        <v>Kritiek</v>
      </c>
      <c r="AJ481" s="109" t="s">
        <v>198</v>
      </c>
      <c r="AK481" s="109"/>
      <c r="AL481" s="109" t="s">
        <v>2250</v>
      </c>
      <c r="AM481" s="109"/>
      <c r="AN481" s="109"/>
    </row>
    <row r="482" spans="1:40" ht="80.25" customHeight="1" x14ac:dyDescent="0.25">
      <c r="A482" s="109" t="s">
        <v>13</v>
      </c>
      <c r="B482" s="109" t="s">
        <v>2177</v>
      </c>
      <c r="C482" s="109" t="s">
        <v>44</v>
      </c>
      <c r="D482" s="109">
        <v>419</v>
      </c>
      <c r="E482" s="109" t="s">
        <v>581</v>
      </c>
      <c r="F482" s="109" t="s">
        <v>2258</v>
      </c>
      <c r="G482" s="79" t="s">
        <v>139</v>
      </c>
      <c r="H482" s="110" t="str">
        <f>INDEX('4a. Resultaat stap 1'!E:E,MATCH($J482,'4a. Resultaat stap 1'!I:I,0))</f>
        <v>Nee</v>
      </c>
      <c r="I482" s="110" t="e">
        <f>INDEX(Datavalidatie!$L$2:$L$28,MATCH(Table325[[#This Row],[CATEGORIE_DOMEIN_GROEP]],Datavalidatie!$K$2:$K$28,0))</f>
        <v>#N/A</v>
      </c>
      <c r="J482" s="110" t="str">
        <f t="shared" si="28"/>
        <v>Kernproces_Burgerzaken_Burgerlijke stand en bevolking</v>
      </c>
      <c r="K482" s="110" t="str">
        <f t="shared" si="29"/>
        <v>Kernproces_Burgerzaken_Burgerlijke stand en bevolking_Behandelen van aanvraag eID, kids-ID of (tijdelijke) verblijfstitel</v>
      </c>
      <c r="L482" s="109" t="str">
        <f>INDEX('4b. Resultaat stap 2'!E:E,MATCH($J482,'4b. Resultaat stap 2'!R:R,0))</f>
        <v>Laag</v>
      </c>
      <c r="M482" s="109" t="str">
        <f>INDEX('4b. Resultaat stap 2'!$F:$F,MATCH(J482,'4b. Resultaat stap 2'!$R:$R,0))</f>
        <v>Beperkte directe financiële gevolgen, hoewel belangrijk voor burgerlijke administratie.</v>
      </c>
      <c r="N482" s="109" t="str">
        <f>INDEX('4b. Resultaat stap 2'!G:G,MATCH($J482,'4b. Resultaat stap 2'!R:R,0))</f>
        <v>Groot</v>
      </c>
      <c r="O482" s="109" t="str">
        <f>INDEX('4b. Resultaat stap 2'!H:H,MATCH($J482,'4b. Resultaat stap 2'!R:R,0))</f>
        <v>De onbeschikbaarheid, lekkage of aanpassing van informatie heeft een ernstige impact op de reputatie van het lokaal bestuur. Dit zal enkele dagen een negatieve berichtgeving in de pers met zich meebrengen.</v>
      </c>
      <c r="P482" s="109" t="str">
        <f>INDEX('4b. Resultaat stap 2'!I:I,MATCH($J482,'4b. Resultaat stap 2'!R:R,0))</f>
        <v>Kritiek</v>
      </c>
      <c r="Q482" s="109" t="str">
        <f>INDEX('4b. Resultaat stap 2'!J:J,MATCH($J482,'4b. Resultaat stap 2'!R:R,0))</f>
        <v>De onbeschikbaarheid, lekkage of aanpassing van informatie kan leiden tot zeer ernstige juridische gevolgen zoals juridische vervolging.</v>
      </c>
      <c r="R482" s="109" t="str">
        <f>INDEX('4b. Resultaat stap 2'!K:K,MATCH($J482,'4b. Resultaat stap 2'!R:R,0))</f>
        <v>Kritiek</v>
      </c>
      <c r="S482" s="109" t="str">
        <f>INDEX('4b. Resultaat stap 2'!L:L,MATCH($J482,'4b. Resultaat stap 2'!R:R,0))</f>
        <v>De onbeschikbaarheid, lekkage of aanpassing van informatie veroorzaakt een zeer ernstige verstoring van de dienstverlening. Het proces kan maximaal 24 uur onbeschikbaar zijn zonder gevolgen voor de dienstverlening.</v>
      </c>
      <c r="T482" s="109" t="str">
        <f>INDEX('4b. Resultaat stap 2'!M:M,MATCH($J482,'4b. Resultaat stap 2'!R:R,0))</f>
        <v>Kritiek</v>
      </c>
      <c r="U482" s="109" t="str">
        <f>INDEX('4b. Resultaat stap 2'!N:N,MATCH($J482,'4b. Resultaat stap 2'!R:R,0))</f>
        <v>De onbeschikbaarheid of incorrectheid van informatie heeft een zeer ernstige impact op de burgerlijke stand en bevolkingsregistratie, met een compensatie voor gebruikers onmogelijk en meer dan 75% van de gebruikers geïmpacteerd.</v>
      </c>
      <c r="V482" s="109" t="str">
        <f>INDEX('4b. Resultaat stap 2'!O:O,MATCH($J482,'4b. Resultaat stap 2'!R:R,0))</f>
        <v>Kritiek</v>
      </c>
      <c r="W482" s="109" t="str">
        <f>INDEX('4c. Resultaat stap 3'!G:G,MATCH($K482,'4c. Resultaat stap 3'!T:T,0))</f>
        <v>Laag</v>
      </c>
      <c r="X482" s="109" t="str">
        <f>INDEX('4c. Resultaat stap 3'!H:H,MATCH($K482,'4c. Resultaat stap 3'!T:T,0))</f>
        <v>De aanvraag van eID, kids-ID of tijdelijke verblijfstitel is essentieel voor de identificatie en verblijf van burgers. Problemen met informatie kunnen leiden tot beperkte financiële gevolgen, zoals administratieve kosten en vertragingen, met financiële schade van 5-10% van de jaaromzet.</v>
      </c>
      <c r="Y482" s="109" t="str">
        <f>INDEX('4c. Resultaat stap 3'!I:I,MATCH($K482,'4c. Resultaat stap 3'!T:T,0))</f>
        <v>Groot</v>
      </c>
      <c r="Z482" s="109" t="str">
        <f>INDEX('4c. Resultaat stap 3'!J:J,MATCH($K482,'4c. Resultaat stap 3'!T:T,0))</f>
        <v>Problemen met beschikbaarheid, betrouwbaarheid of integriteit van informatie kunnen leiden tot ernstige reputatieschade, resulterend in enkele dagen negatieve berichtgeving. Dit proces is cruciaal voor de identificatie en registratie van burgers.</v>
      </c>
      <c r="AA482" s="109" t="str">
        <f>INDEX('4c. Resultaat stap 3'!K:K,MATCH($K482,'4c. Resultaat stap 3'!T:T,0))</f>
        <v>Kritiek</v>
      </c>
      <c r="AB482" s="109" t="str">
        <f>INDEX('4c. Resultaat stap 3'!L:L,MATCH($K482,'4c. Resultaat stap 3'!T:T,0))</f>
        <v>De onbeschikbaarheid, lekkage of aanpassing van informatie kan leiden tot zeer ernstige juridische gevolgen zoals juridische vervolging, gezien het belang van correcte behandeling van aanvraag eID, kids-ID of verblijfstitel.</v>
      </c>
      <c r="AC482" s="109" t="str">
        <f>INDEX('4c. Resultaat stap 3'!M:M,MATCH($K482,'4c. Resultaat stap 3'!T:T,0))</f>
        <v>Kritiek</v>
      </c>
      <c r="AD482" s="109" t="str">
        <f>INDEX('4c. Resultaat stap 3'!N:N,MATCH($K482,'4c. Resultaat stap 3'!T:T,0))</f>
        <v>De onbeschikbaarheid, lekkage of aanpassing van informatie kan leiden tot zeer ernstige verstoringen in de identificatie en verblijfsstatus van burgers, wat directe negatieve gevolgen heeft voor hun toegang tot diensten en hun juridische status.</v>
      </c>
      <c r="AE482" s="109" t="str">
        <f>INDEX('4c. Resultaat stap 3'!O:O,MATCH($K482,'4c. Resultaat stap 3'!T:T,0))</f>
        <v>Kritiek</v>
      </c>
      <c r="AF482" s="109" t="str">
        <f>INDEX('4c. Resultaat stap 3'!P:P,MATCH($K482,'4c. Resultaat stap 3'!T:T,0))</f>
        <v>De onbeschikbaarheid, lekkage of aanpassing van informatie in dit proces kan leiden tot zeer ernstige verstoringen in de identificatie en verblijfstitels van burgers, waarbij meer dan 75% van de gebruikers (burgers) wordt geïmpacteerd. Een compensatie voor gebruikers is onmogelijk.</v>
      </c>
      <c r="AG482" s="109" t="str">
        <f>INDEX('4c. Resultaat stap 3'!Q:Q,MATCH($K482,'4c. Resultaat stap 3'!T:T,0))</f>
        <v>Kritiek</v>
      </c>
      <c r="AH482" s="109">
        <f t="shared" si="30"/>
        <v>3</v>
      </c>
      <c r="AI482" s="109" t="str">
        <f t="shared" si="31"/>
        <v>Kritiek</v>
      </c>
      <c r="AJ482" s="109" t="s">
        <v>198</v>
      </c>
      <c r="AK482" s="109"/>
      <c r="AL482" s="109" t="s">
        <v>2250</v>
      </c>
      <c r="AM482" s="109"/>
      <c r="AN482" s="109"/>
    </row>
    <row r="483" spans="1:40" ht="165" x14ac:dyDescent="0.25">
      <c r="A483" s="109" t="s">
        <v>13</v>
      </c>
      <c r="B483" s="109" t="s">
        <v>2177</v>
      </c>
      <c r="C483" s="109" t="s">
        <v>44</v>
      </c>
      <c r="D483" s="109">
        <v>427</v>
      </c>
      <c r="E483" s="109" t="s">
        <v>743</v>
      </c>
      <c r="F483" s="109" t="s">
        <v>2258</v>
      </c>
      <c r="G483" s="79" t="s">
        <v>139</v>
      </c>
      <c r="H483" s="110" t="str">
        <f>INDEX('4a. Resultaat stap 1'!E:E,MATCH($J483,'4a. Resultaat stap 1'!I:I,0))</f>
        <v>Nee</v>
      </c>
      <c r="I483" s="110" t="e">
        <f>INDEX(Datavalidatie!$L$2:$L$28,MATCH(Table325[[#This Row],[CATEGORIE_DOMEIN_GROEP]],Datavalidatie!$K$2:$K$28,0))</f>
        <v>#N/A</v>
      </c>
      <c r="J483" s="110" t="str">
        <f t="shared" si="28"/>
        <v>Kernproces_Burgerzaken_Burgerlijke stand en bevolking</v>
      </c>
      <c r="K483" s="110" t="str">
        <f t="shared" si="29"/>
        <v>Kernproces_Burgerzaken_Burgerlijke stand en bevolking_Beheren van onthaal nieuwe inwoners</v>
      </c>
      <c r="L483" s="109" t="str">
        <f>INDEX('4b. Resultaat stap 2'!E:E,MATCH($J483,'4b. Resultaat stap 2'!R:R,0))</f>
        <v>Laag</v>
      </c>
      <c r="M483" s="109" t="str">
        <f>INDEX('4b. Resultaat stap 2'!$F:$F,MATCH(J483,'4b. Resultaat stap 2'!$R:$R,0))</f>
        <v>Beperkte directe financiële gevolgen, hoewel belangrijk voor burgerlijke administratie.</v>
      </c>
      <c r="N483" s="109" t="str">
        <f>INDEX('4b. Resultaat stap 2'!G:G,MATCH($J483,'4b. Resultaat stap 2'!R:R,0))</f>
        <v>Groot</v>
      </c>
      <c r="O483" s="109" t="str">
        <f>INDEX('4b. Resultaat stap 2'!H:H,MATCH($J483,'4b. Resultaat stap 2'!R:R,0))</f>
        <v>De onbeschikbaarheid, lekkage of aanpassing van informatie heeft een ernstige impact op de reputatie van het lokaal bestuur. Dit zal enkele dagen een negatieve berichtgeving in de pers met zich meebrengen.</v>
      </c>
      <c r="P483" s="109" t="str">
        <f>INDEX('4b. Resultaat stap 2'!I:I,MATCH($J483,'4b. Resultaat stap 2'!R:R,0))</f>
        <v>Kritiek</v>
      </c>
      <c r="Q483" s="109" t="str">
        <f>INDEX('4b. Resultaat stap 2'!J:J,MATCH($J483,'4b. Resultaat stap 2'!R:R,0))</f>
        <v>De onbeschikbaarheid, lekkage of aanpassing van informatie kan leiden tot zeer ernstige juridische gevolgen zoals juridische vervolging.</v>
      </c>
      <c r="R483" s="109" t="str">
        <f>INDEX('4b. Resultaat stap 2'!K:K,MATCH($J483,'4b. Resultaat stap 2'!R:R,0))</f>
        <v>Kritiek</v>
      </c>
      <c r="S483" s="109" t="str">
        <f>INDEX('4b. Resultaat stap 2'!L:L,MATCH($J483,'4b. Resultaat stap 2'!R:R,0))</f>
        <v>De onbeschikbaarheid, lekkage of aanpassing van informatie veroorzaakt een zeer ernstige verstoring van de dienstverlening. Het proces kan maximaal 24 uur onbeschikbaar zijn zonder gevolgen voor de dienstverlening.</v>
      </c>
      <c r="T483" s="109" t="str">
        <f>INDEX('4b. Resultaat stap 2'!M:M,MATCH($J483,'4b. Resultaat stap 2'!R:R,0))</f>
        <v>Kritiek</v>
      </c>
      <c r="U483" s="109" t="str">
        <f>INDEX('4b. Resultaat stap 2'!N:N,MATCH($J483,'4b. Resultaat stap 2'!R:R,0))</f>
        <v>De onbeschikbaarheid of incorrectheid van informatie heeft een zeer ernstige impact op de burgerlijke stand en bevolkingsregistratie, met een compensatie voor gebruikers onmogelijk en meer dan 75% van de gebruikers geïmpacteerd.</v>
      </c>
      <c r="V483" s="109" t="str">
        <f>INDEX('4b. Resultaat stap 2'!O:O,MATCH($J483,'4b. Resultaat stap 2'!R:R,0))</f>
        <v>Kritiek</v>
      </c>
      <c r="W483" s="109" t="str">
        <f>INDEX('4c. Resultaat stap 3'!G:G,MATCH($K483,'4c. Resultaat stap 3'!T:T,0))</f>
        <v>Laag</v>
      </c>
      <c r="X483" s="109" t="str">
        <f>INDEX('4c. Resultaat stap 3'!H:H,MATCH($K483,'4c. Resultaat stap 3'!T:T,0))</f>
        <v>Het beheren van het onthaal van nieuwe inwoners is essentieel voor de dagelijkse werking van de burgerlijke stand. Problemen met beschikbaarheid, betrouwbaarheid of integriteit van informatie kunnen leiden tot beperkte financiële gevolgen, zoals administratieve kosten en vertragingen, met financiële schade van 5-10% van de jaaromzet.</v>
      </c>
      <c r="Y483" s="109" t="str">
        <f>INDEX('4c. Resultaat stap 3'!I:I,MATCH($K483,'4c. Resultaat stap 3'!T:T,0))</f>
        <v>Gemiddeld</v>
      </c>
      <c r="Z483" s="109" t="str">
        <f>INDEX('4c. Resultaat stap 3'!J:J,MATCH($K483,'4c. Resultaat stap 3'!T:T,0))</f>
        <v>Problemen met beschikbaarheid, betrouwbaarheid of integriteit van informatie kunnen leiden tot aanzienlijke reputatieschade, resulterend in éénmalige negatieve berichtgeving.</v>
      </c>
      <c r="AA483" s="109" t="str">
        <f>INDEX('4c. Resultaat stap 3'!K:K,MATCH($K483,'4c. Resultaat stap 3'!T:T,0))</f>
        <v>Gemiddeld</v>
      </c>
      <c r="AB483" s="109" t="str">
        <f>INDEX('4c. Resultaat stap 3'!L:L,MATCH($K483,'4c. Resultaat stap 3'!T:T,0))</f>
        <v xml:space="preserve">De onbeschikbaarheid, lekkage of aanpassing van informatie kan leiden tot aanzienlijke juridische gevolgen zoals een aanmaning. </v>
      </c>
      <c r="AC483" s="109" t="str">
        <f>INDEX('4c. Resultaat stap 3'!M:M,MATCH($K483,'4c. Resultaat stap 3'!T:T,0))</f>
        <v>Groot</v>
      </c>
      <c r="AD483" s="109" t="str">
        <f>INDEX('4c. Resultaat stap 3'!N:N,MATCH($K483,'4c. Resultaat stap 3'!T:T,0))</f>
        <v>De onbeschikbaarheid, lekkage of aanpassing van informatie kan leiden tot ernstige verstoringen in de dienstverlening, aangezien nieuwe burgers grotendeels afhankelijk zijn van dit onthaal.</v>
      </c>
      <c r="AE483" s="109" t="str">
        <f>INDEX('4c. Resultaat stap 3'!O:O,MATCH($K483,'4c. Resultaat stap 3'!T:T,0))</f>
        <v>Gemiddeld</v>
      </c>
      <c r="AF483" s="109" t="str">
        <f>INDEX('4c. Resultaat stap 3'!P:P,MATCH($K483,'4c. Resultaat stap 3'!T:T,0))</f>
        <v>De onbeschikbaarheid, lekkage of aanpassing van informatie in dit proces kan leiden tot aanzienlijke verstoringen voor burgers, waarbij max 50% van de gebruikers wordt geïmpacteerd.</v>
      </c>
      <c r="AG483" s="109" t="str">
        <f>INDEX('4c. Resultaat stap 3'!Q:Q,MATCH($K483,'4c. Resultaat stap 3'!T:T,0))</f>
        <v>Groot</v>
      </c>
      <c r="AH483" s="109">
        <f t="shared" si="30"/>
        <v>0</v>
      </c>
      <c r="AI483" s="109" t="str">
        <f t="shared" si="31"/>
        <v>Niet kritiek</v>
      </c>
      <c r="AJ483" s="109" t="s">
        <v>198</v>
      </c>
      <c r="AK483" s="109"/>
      <c r="AL483" s="109" t="s">
        <v>2250</v>
      </c>
      <c r="AM483" s="109"/>
      <c r="AN483" s="109"/>
    </row>
    <row r="484" spans="1:40" ht="75" x14ac:dyDescent="0.25">
      <c r="A484" s="109" t="s">
        <v>71</v>
      </c>
      <c r="B484" s="109" t="s">
        <v>72</v>
      </c>
      <c r="C484" s="109" t="s">
        <v>73</v>
      </c>
      <c r="D484" s="109">
        <v>463</v>
      </c>
      <c r="E484" s="109" t="s">
        <v>863</v>
      </c>
      <c r="F484" s="109" t="s">
        <v>2258</v>
      </c>
      <c r="G484" s="79" t="s">
        <v>139</v>
      </c>
      <c r="H484" s="110" t="str">
        <f>INDEX('4a. Resultaat stap 1'!E:E,MATCH($J484,'4a. Resultaat stap 1'!I:I,0))</f>
        <v>Ja</v>
      </c>
      <c r="I484" s="110" t="str">
        <f>INDEX(Datavalidatie!$L$2:$L$28,MATCH(Table325[[#This Row],[CATEGORIE_DOMEIN_GROEP]],Datavalidatie!$K$2:$K$28,0))</f>
        <v>Ja</v>
      </c>
      <c r="J484" s="110" t="str">
        <f t="shared" si="28"/>
        <v>Management proces_Organisatiebeheer_Continuïteits- en crisismanagement</v>
      </c>
      <c r="K484" s="110" t="str">
        <f t="shared" si="29"/>
        <v>Management proces_Organisatiebeheer_Continuïteits- en crisismanagement_Uitvoeren en opvolgen van business Impact Analyse (BIA)</v>
      </c>
      <c r="L484" s="109" t="e">
        <f>INDEX('4b. Resultaat stap 2'!E:E,MATCH($J484,'4b. Resultaat stap 2'!R:R,0))</f>
        <v>#N/A</v>
      </c>
      <c r="M484" s="109" t="e">
        <f>INDEX('4b. Resultaat stap 2'!$F:$F,MATCH(J484,'4b. Resultaat stap 2'!$R:$R,0))</f>
        <v>#N/A</v>
      </c>
      <c r="N484" s="109" t="e">
        <f>INDEX('4b. Resultaat stap 2'!G:G,MATCH($J484,'4b. Resultaat stap 2'!R:R,0))</f>
        <v>#N/A</v>
      </c>
      <c r="O484" s="109" t="e">
        <f>INDEX('4b. Resultaat stap 2'!H:H,MATCH($J484,'4b. Resultaat stap 2'!R:R,0))</f>
        <v>#N/A</v>
      </c>
      <c r="P484" s="109" t="e">
        <f>INDEX('4b. Resultaat stap 2'!I:I,MATCH($J484,'4b. Resultaat stap 2'!R:R,0))</f>
        <v>#N/A</v>
      </c>
      <c r="Q484" s="109" t="e">
        <f>INDEX('4b. Resultaat stap 2'!J:J,MATCH($J484,'4b. Resultaat stap 2'!R:R,0))</f>
        <v>#N/A</v>
      </c>
      <c r="R484" s="109" t="e">
        <f>INDEX('4b. Resultaat stap 2'!K:K,MATCH($J484,'4b. Resultaat stap 2'!R:R,0))</f>
        <v>#N/A</v>
      </c>
      <c r="S484" s="109" t="e">
        <f>INDEX('4b. Resultaat stap 2'!L:L,MATCH($J484,'4b. Resultaat stap 2'!R:R,0))</f>
        <v>#N/A</v>
      </c>
      <c r="T484" s="109" t="e">
        <f>INDEX('4b. Resultaat stap 2'!M:M,MATCH($J484,'4b. Resultaat stap 2'!R:R,0))</f>
        <v>#N/A</v>
      </c>
      <c r="U484" s="109" t="e">
        <f>INDEX('4b. Resultaat stap 2'!N:N,MATCH($J484,'4b. Resultaat stap 2'!R:R,0))</f>
        <v>#N/A</v>
      </c>
      <c r="V484" s="109" t="e">
        <f>INDEX('4b. Resultaat stap 2'!O:O,MATCH($J484,'4b. Resultaat stap 2'!R:R,0))</f>
        <v>#N/A</v>
      </c>
      <c r="W484" s="109" t="str">
        <f>INDEX('4c. Resultaat stap 3'!G:G,MATCH($K484,'4c. Resultaat stap 3'!T:T,0))</f>
        <v>Gemiddeld</v>
      </c>
      <c r="X484" s="109" t="str">
        <f>INDEX('4c. Resultaat stap 3'!H:H,MATCH($K484,'4c. Resultaat stap 3'!T:T,0))</f>
        <v>BIA is essentieel voor risico-inschatting, maar de directe financiële schade bij verstoring is aanzienlijk (10-15% van de jaaromzet)</v>
      </c>
      <c r="Y484" s="109" t="str">
        <f>INDEX('4c. Resultaat stap 3'!I:I,MATCH($K484,'4c. Resultaat stap 3'!T:T,0))</f>
        <v>Groot</v>
      </c>
      <c r="Z484" s="109" t="str">
        <f>INDEX('4c. Resultaat stap 3'!J:J,MATCH($K484,'4c. Resultaat stap 3'!T:T,0))</f>
        <v>Slechte uitvoering kan leiden tot ernstige negatieve berichtgeving in de pers gedurende enkele dagen.</v>
      </c>
      <c r="AA484" s="109" t="str">
        <f>INDEX('4c. Resultaat stap 3'!K:K,MATCH($K484,'4c. Resultaat stap 3'!T:T,0))</f>
        <v>Groot</v>
      </c>
      <c r="AB484" s="109" t="str">
        <f>INDEX('4c. Resultaat stap 3'!L:L,MATCH($K484,'4c. Resultaat stap 3'!T:T,0))</f>
        <v>Onbeschikbaarheid of incorrecte informatie kan leiden tot ernstige juridische gevolgen door nalatigheid in bedrijfscontinuïteitsanalyse.</v>
      </c>
      <c r="AC484" s="109" t="str">
        <f>INDEX('4c. Resultaat stap 3'!M:M,MATCH($K484,'4c. Resultaat stap 3'!T:T,0))</f>
        <v>Gemiddeld</v>
      </c>
      <c r="AD484" s="109" t="str">
        <f>INDEX('4c. Resultaat stap 3'!N:N,MATCH($K484,'4c. Resultaat stap 3'!T:T,0))</f>
        <v>Maximaal één week onbeschikbaar zonder verstoring. Gebrek aan integriteit veroorzaakt aanzienlijke verstoring in bedrijfsanalyseprocessen.</v>
      </c>
      <c r="AE484" s="109" t="str">
        <f>INDEX('4c. Resultaat stap 3'!O:O,MATCH($K484,'4c. Resultaat stap 3'!T:T,0))</f>
        <v>Groot</v>
      </c>
      <c r="AF484" s="109" t="str">
        <f>INDEX('4c. Resultaat stap 3'!P:P,MATCH($K484,'4c. Resultaat stap 3'!T:T,0))</f>
        <v>Beschikbaarheidsproblemen hebben ernstige impact op bedrijfscontinuïteit, met implicaties voor tot 75% van de gebruikers.</v>
      </c>
      <c r="AG484" s="109" t="str">
        <f>INDEX('4c. Resultaat stap 3'!Q:Q,MATCH($K484,'4c. Resultaat stap 3'!T:T,0))</f>
        <v>Groot</v>
      </c>
      <c r="AH484" s="109">
        <f t="shared" si="30"/>
        <v>0</v>
      </c>
      <c r="AI484" s="109" t="str">
        <f t="shared" si="31"/>
        <v>Niet kritiek</v>
      </c>
      <c r="AJ484" s="109" t="s">
        <v>198</v>
      </c>
      <c r="AK484" s="109"/>
      <c r="AL484" s="109" t="s">
        <v>2250</v>
      </c>
      <c r="AM484" s="109"/>
      <c r="AN484" s="109"/>
    </row>
    <row r="485" spans="1:40" ht="90" x14ac:dyDescent="0.25">
      <c r="A485" s="109" t="s">
        <v>71</v>
      </c>
      <c r="B485" s="109" t="s">
        <v>72</v>
      </c>
      <c r="C485" s="109" t="s">
        <v>73</v>
      </c>
      <c r="D485" s="109">
        <v>464</v>
      </c>
      <c r="E485" s="109" t="s">
        <v>864</v>
      </c>
      <c r="F485" s="109" t="s">
        <v>2258</v>
      </c>
      <c r="G485" s="79" t="s">
        <v>139</v>
      </c>
      <c r="H485" s="110" t="str">
        <f>INDEX('4a. Resultaat stap 1'!E:E,MATCH($J485,'4a. Resultaat stap 1'!I:I,0))</f>
        <v>Ja</v>
      </c>
      <c r="I485" s="110" t="str">
        <f>INDEX(Datavalidatie!$L$2:$L$28,MATCH(Table325[[#This Row],[CATEGORIE_DOMEIN_GROEP]],Datavalidatie!$K$2:$K$28,0))</f>
        <v>Ja</v>
      </c>
      <c r="J485" s="110" t="str">
        <f t="shared" si="28"/>
        <v>Management proces_Organisatiebeheer_Continuïteits- en crisismanagement</v>
      </c>
      <c r="K485" s="110" t="str">
        <f t="shared" si="29"/>
        <v>Management proces_Organisatiebeheer_Continuïteits- en crisismanagement_Uitvoeren en opvolgen van risicoanalyse voor de (tijds)kritische processen</v>
      </c>
      <c r="L485" s="109" t="e">
        <f>INDEX('4b. Resultaat stap 2'!E:E,MATCH($J485,'4b. Resultaat stap 2'!R:R,0))</f>
        <v>#N/A</v>
      </c>
      <c r="M485" s="109" t="e">
        <f>INDEX('4b. Resultaat stap 2'!$F:$F,MATCH(J485,'4b. Resultaat stap 2'!$R:$R,0))</f>
        <v>#N/A</v>
      </c>
      <c r="N485" s="109" t="e">
        <f>INDEX('4b. Resultaat stap 2'!G:G,MATCH($J485,'4b. Resultaat stap 2'!R:R,0))</f>
        <v>#N/A</v>
      </c>
      <c r="O485" s="109" t="e">
        <f>INDEX('4b. Resultaat stap 2'!H:H,MATCH($J485,'4b. Resultaat stap 2'!R:R,0))</f>
        <v>#N/A</v>
      </c>
      <c r="P485" s="109" t="e">
        <f>INDEX('4b. Resultaat stap 2'!I:I,MATCH($J485,'4b. Resultaat stap 2'!R:R,0))</f>
        <v>#N/A</v>
      </c>
      <c r="Q485" s="109" t="e">
        <f>INDEX('4b. Resultaat stap 2'!J:J,MATCH($J485,'4b. Resultaat stap 2'!R:R,0))</f>
        <v>#N/A</v>
      </c>
      <c r="R485" s="109" t="e">
        <f>INDEX('4b. Resultaat stap 2'!K:K,MATCH($J485,'4b. Resultaat stap 2'!R:R,0))</f>
        <v>#N/A</v>
      </c>
      <c r="S485" s="109" t="e">
        <f>INDEX('4b. Resultaat stap 2'!L:L,MATCH($J485,'4b. Resultaat stap 2'!R:R,0))</f>
        <v>#N/A</v>
      </c>
      <c r="T485" s="109" t="e">
        <f>INDEX('4b. Resultaat stap 2'!M:M,MATCH($J485,'4b. Resultaat stap 2'!R:R,0))</f>
        <v>#N/A</v>
      </c>
      <c r="U485" s="109" t="e">
        <f>INDEX('4b. Resultaat stap 2'!N:N,MATCH($J485,'4b. Resultaat stap 2'!R:R,0))</f>
        <v>#N/A</v>
      </c>
      <c r="V485" s="109" t="e">
        <f>INDEX('4b. Resultaat stap 2'!O:O,MATCH($J485,'4b. Resultaat stap 2'!R:R,0))</f>
        <v>#N/A</v>
      </c>
      <c r="W485" s="109" t="str">
        <f>INDEX('4c. Resultaat stap 3'!G:G,MATCH($K485,'4c. Resultaat stap 3'!T:T,0))</f>
        <v>Gemiddeld</v>
      </c>
      <c r="X485" s="109" t="str">
        <f>INDEX('4c. Resultaat stap 3'!H:H,MATCH($K485,'4c. Resultaat stap 3'!T:T,0))</f>
        <v>Risicoanalyse is belangrijk voor strategie, maar de directe financiële schade bij verstoring is aanzienlijk (10-15% van de jaaromzet)</v>
      </c>
      <c r="Y485" s="109" t="str">
        <f>INDEX('4c. Resultaat stap 3'!I:I,MATCH($K485,'4c. Resultaat stap 3'!T:T,0))</f>
        <v>Groot</v>
      </c>
      <c r="Z485" s="109" t="str">
        <f>INDEX('4c. Resultaat stap 3'!J:J,MATCH($K485,'4c. Resultaat stap 3'!T:T,0))</f>
        <v>Slechte uitvoering kan leiden tot ernstige negatieve berichtgeving in de pers gedurende enkele dagen.</v>
      </c>
      <c r="AA485" s="109" t="str">
        <f>INDEX('4c. Resultaat stap 3'!K:K,MATCH($K485,'4c. Resultaat stap 3'!T:T,0))</f>
        <v>Groot</v>
      </c>
      <c r="AB485" s="109" t="str">
        <f>INDEX('4c. Resultaat stap 3'!L:L,MATCH($K485,'4c. Resultaat stap 3'!T:T,0))</f>
        <v>Onbeschikbaarheid of incorrecte informatie kan leiden tot  ernstige juridische gevolgen door nalatigheid in risicobeheer.</v>
      </c>
      <c r="AC485" s="109" t="str">
        <f>INDEX('4c. Resultaat stap 3'!M:M,MATCH($K485,'4c. Resultaat stap 3'!T:T,0))</f>
        <v>Gemiddeld</v>
      </c>
      <c r="AD485" s="109" t="str">
        <f>INDEX('4c. Resultaat stap 3'!N:N,MATCH($K485,'4c. Resultaat stap 3'!T:T,0))</f>
        <v>Maximaal één week onbeschikbaar zonder verstoring. Integriteitsproblemen veroorzaken aanzienlijke verstoring bij risicobeheersing van kritische processen.</v>
      </c>
      <c r="AE485" s="109" t="str">
        <f>INDEX('4c. Resultaat stap 3'!O:O,MATCH($K485,'4c. Resultaat stap 3'!T:T,0))</f>
        <v>Groot</v>
      </c>
      <c r="AF485" s="109" t="str">
        <f>INDEX('4c. Resultaat stap 3'!P:P,MATCH($K485,'4c. Resultaat stap 3'!T:T,0))</f>
        <v>Beschikbaarheidsproblemen hebben ernstige impact op risicoanalyses en bedrijfscontinuïteit, zonder compensatiemogelijkheden, met implicaties voor tot 75% van de gebruikers.</v>
      </c>
      <c r="AG485" s="109" t="str">
        <f>INDEX('4c. Resultaat stap 3'!Q:Q,MATCH($K485,'4c. Resultaat stap 3'!T:T,0))</f>
        <v>Groot</v>
      </c>
      <c r="AH485" s="109">
        <f t="shared" si="30"/>
        <v>0</v>
      </c>
      <c r="AI485" s="109" t="str">
        <f t="shared" si="31"/>
        <v>Niet kritiek</v>
      </c>
      <c r="AJ485" s="109" t="s">
        <v>198</v>
      </c>
      <c r="AK485" s="109"/>
      <c r="AL485" s="109" t="s">
        <v>2250</v>
      </c>
      <c r="AM485" s="109"/>
      <c r="AN485" s="109"/>
    </row>
    <row r="486" spans="1:40" ht="90" x14ac:dyDescent="0.25">
      <c r="A486" s="109" t="s">
        <v>71</v>
      </c>
      <c r="B486" s="109" t="s">
        <v>72</v>
      </c>
      <c r="C486" s="109" t="s">
        <v>73</v>
      </c>
      <c r="D486" s="109">
        <v>755</v>
      </c>
      <c r="E486" s="109" t="s">
        <v>2159</v>
      </c>
      <c r="F486" s="109" t="s">
        <v>2258</v>
      </c>
      <c r="G486" s="79" t="s">
        <v>2158</v>
      </c>
      <c r="H486" s="110" t="str">
        <f>INDEX('4a. Resultaat stap 1'!E:E,MATCH($J486,'4a. Resultaat stap 1'!I:I,0))</f>
        <v>Ja</v>
      </c>
      <c r="I486" s="110" t="str">
        <f>INDEX(Datavalidatie!$L$2:$L$28,MATCH(Table325[[#This Row],[CATEGORIE_DOMEIN_GROEP]],Datavalidatie!$K$2:$K$28,0))</f>
        <v>Ja</v>
      </c>
      <c r="J486" s="110" t="str">
        <f t="shared" si="28"/>
        <v>Management proces_Organisatiebeheer_Continuïteits- en crisismanagement</v>
      </c>
      <c r="K486" s="110" t="str">
        <f t="shared" si="29"/>
        <v>Management proces_Organisatiebeheer_Continuïteits- en crisismanagement_Opmaken en uitvoeren noodplan</v>
      </c>
      <c r="L486" s="109" t="e">
        <f>INDEX('4b. Resultaat stap 2'!E:E,MATCH($J486,'4b. Resultaat stap 2'!R:R,0))</f>
        <v>#N/A</v>
      </c>
      <c r="M486" s="109" t="e">
        <f>INDEX('4b. Resultaat stap 2'!$F:$F,MATCH(J486,'4b. Resultaat stap 2'!$R:$R,0))</f>
        <v>#N/A</v>
      </c>
      <c r="N486" s="109" t="e">
        <f>INDEX('4b. Resultaat stap 2'!G:G,MATCH($J486,'4b. Resultaat stap 2'!R:R,0))</f>
        <v>#N/A</v>
      </c>
      <c r="O486" s="109" t="e">
        <f>INDEX('4b. Resultaat stap 2'!H:H,MATCH($J486,'4b. Resultaat stap 2'!R:R,0))</f>
        <v>#N/A</v>
      </c>
      <c r="P486" s="109" t="e">
        <f>INDEX('4b. Resultaat stap 2'!I:I,MATCH($J486,'4b. Resultaat stap 2'!R:R,0))</f>
        <v>#N/A</v>
      </c>
      <c r="Q486" s="109" t="e">
        <f>INDEX('4b. Resultaat stap 2'!J:J,MATCH($J486,'4b. Resultaat stap 2'!R:R,0))</f>
        <v>#N/A</v>
      </c>
      <c r="R486" s="109" t="e">
        <f>INDEX('4b. Resultaat stap 2'!K:K,MATCH($J486,'4b. Resultaat stap 2'!R:R,0))</f>
        <v>#N/A</v>
      </c>
      <c r="S486" s="109" t="e">
        <f>INDEX('4b. Resultaat stap 2'!L:L,MATCH($J486,'4b. Resultaat stap 2'!R:R,0))</f>
        <v>#N/A</v>
      </c>
      <c r="T486" s="109" t="e">
        <f>INDEX('4b. Resultaat stap 2'!M:M,MATCH($J486,'4b. Resultaat stap 2'!R:R,0))</f>
        <v>#N/A</v>
      </c>
      <c r="U486" s="109" t="e">
        <f>INDEX('4b. Resultaat stap 2'!N:N,MATCH($J486,'4b. Resultaat stap 2'!R:R,0))</f>
        <v>#N/A</v>
      </c>
      <c r="V486" s="109" t="e">
        <f>INDEX('4b. Resultaat stap 2'!O:O,MATCH($J486,'4b. Resultaat stap 2'!R:R,0))</f>
        <v>#N/A</v>
      </c>
      <c r="W486" s="109" t="str">
        <f>INDEX('4c. Resultaat stap 3'!G:G,MATCH($K486,'4c. Resultaat stap 3'!T:T,0))</f>
        <v>Gemiddeld</v>
      </c>
      <c r="X486" s="109" t="str">
        <f>INDEX('4c. Resultaat stap 3'!H:H,MATCH($K486,'4c. Resultaat stap 3'!T:T,0))</f>
        <v>Noodplannen zijn essentieel, maar de directe financiële schade bij verstoring is aanzienlijk (10-15% van de jaaromzet)</v>
      </c>
      <c r="Y486" s="109" t="str">
        <f>INDEX('4c. Resultaat stap 3'!I:I,MATCH($K486,'4c. Resultaat stap 3'!T:T,0))</f>
        <v>Groot</v>
      </c>
      <c r="Z486" s="109" t="str">
        <f>INDEX('4c. Resultaat stap 3'!J:J,MATCH($K486,'4c. Resultaat stap 3'!T:T,0))</f>
        <v>Slechte uitvoering kan leiden tot ernstige negatieve berichtgeving in de pers gedurende enkele dagen.</v>
      </c>
      <c r="AA486" s="109" t="str">
        <f>INDEX('4c. Resultaat stap 3'!K:K,MATCH($K486,'4c. Resultaat stap 3'!T:T,0))</f>
        <v>Groot</v>
      </c>
      <c r="AB486" s="109" t="str">
        <f>INDEX('4c. Resultaat stap 3'!L:L,MATCH($K486,'4c. Resultaat stap 3'!T:T,0))</f>
        <v>Onbeschikbaarheid of incorrecte informatie kan leiden tot ernstige juridische gevolgen door nalatigheid in noodplanning.</v>
      </c>
      <c r="AC486" s="109" t="str">
        <f>INDEX('4c. Resultaat stap 3'!M:M,MATCH($K486,'4c. Resultaat stap 3'!T:T,0))</f>
        <v>Kritiek</v>
      </c>
      <c r="AD486" s="109" t="str">
        <f>INDEX('4c. Resultaat stap 3'!N:N,MATCH($K486,'4c. Resultaat stap 3'!T:T,0))</f>
        <v>Maximaal 24 uur onbeschikbaar zonder verstoring. Integriteitsproblemen veroorzaken zeer ernstige verstoring bij naleving van noodplannen.</v>
      </c>
      <c r="AE486" s="109" t="str">
        <f>INDEX('4c. Resultaat stap 3'!O:O,MATCH($K486,'4c. Resultaat stap 3'!T:T,0))</f>
        <v>Groot</v>
      </c>
      <c r="AF486" s="109" t="str">
        <f>INDEX('4c. Resultaat stap 3'!P:P,MATCH($K486,'4c. Resultaat stap 3'!T:T,0))</f>
        <v>Beschikbaarheidsproblemen hebben ernstige impact op bedrijfscontinuïteit en strategieimplementatie, met implicaties voor tot 75% van de gebruikers.</v>
      </c>
      <c r="AG486" s="109" t="str">
        <f>INDEX('4c. Resultaat stap 3'!Q:Q,MATCH($K486,'4c. Resultaat stap 3'!T:T,0))</f>
        <v>Kritiek</v>
      </c>
      <c r="AH486" s="109">
        <f t="shared" si="30"/>
        <v>1</v>
      </c>
      <c r="AI486" s="109" t="str">
        <f t="shared" si="31"/>
        <v>Kritiek</v>
      </c>
      <c r="AJ486" s="109" t="s">
        <v>198</v>
      </c>
      <c r="AK486" s="109"/>
      <c r="AL486" s="109" t="s">
        <v>2250</v>
      </c>
      <c r="AM486" s="109"/>
      <c r="AN486" s="109"/>
    </row>
    <row r="487" spans="1:40" ht="90" x14ac:dyDescent="0.25">
      <c r="A487" s="109" t="s">
        <v>71</v>
      </c>
      <c r="B487" s="109" t="s">
        <v>72</v>
      </c>
      <c r="C487" s="109" t="s">
        <v>73</v>
      </c>
      <c r="D487" s="109">
        <v>465</v>
      </c>
      <c r="E487" s="109" t="s">
        <v>865</v>
      </c>
      <c r="F487" s="109" t="s">
        <v>2258</v>
      </c>
      <c r="G487" s="79" t="s">
        <v>139</v>
      </c>
      <c r="H487" s="110" t="str">
        <f>INDEX('4a. Resultaat stap 1'!E:E,MATCH($J487,'4a. Resultaat stap 1'!I:I,0))</f>
        <v>Ja</v>
      </c>
      <c r="I487" s="110" t="str">
        <f>INDEX(Datavalidatie!$L$2:$L$28,MATCH(Table325[[#This Row],[CATEGORIE_DOMEIN_GROEP]],Datavalidatie!$K$2:$K$28,0))</f>
        <v>Ja</v>
      </c>
      <c r="J487" s="110" t="str">
        <f t="shared" si="28"/>
        <v>Management proces_Organisatiebeheer_Continuïteits- en crisismanagement</v>
      </c>
      <c r="K487" s="110" t="str">
        <f t="shared" si="29"/>
        <v>Management proces_Organisatiebeheer_Continuïteits- en crisismanagement_Naleven van bedrijfscontinuïteitsstrategie in functie van de resultaten van de BIA en RA</v>
      </c>
      <c r="L487" s="109" t="e">
        <f>INDEX('4b. Resultaat stap 2'!E:E,MATCH($J487,'4b. Resultaat stap 2'!R:R,0))</f>
        <v>#N/A</v>
      </c>
      <c r="M487" s="109" t="e">
        <f>INDEX('4b. Resultaat stap 2'!$F:$F,MATCH(J487,'4b. Resultaat stap 2'!$R:$R,0))</f>
        <v>#N/A</v>
      </c>
      <c r="N487" s="109" t="e">
        <f>INDEX('4b. Resultaat stap 2'!G:G,MATCH($J487,'4b. Resultaat stap 2'!R:R,0))</f>
        <v>#N/A</v>
      </c>
      <c r="O487" s="109" t="e">
        <f>INDEX('4b. Resultaat stap 2'!H:H,MATCH($J487,'4b. Resultaat stap 2'!R:R,0))</f>
        <v>#N/A</v>
      </c>
      <c r="P487" s="109" t="e">
        <f>INDEX('4b. Resultaat stap 2'!I:I,MATCH($J487,'4b. Resultaat stap 2'!R:R,0))</f>
        <v>#N/A</v>
      </c>
      <c r="Q487" s="109" t="e">
        <f>INDEX('4b. Resultaat stap 2'!J:J,MATCH($J487,'4b. Resultaat stap 2'!R:R,0))</f>
        <v>#N/A</v>
      </c>
      <c r="R487" s="109" t="e">
        <f>INDEX('4b. Resultaat stap 2'!K:K,MATCH($J487,'4b. Resultaat stap 2'!R:R,0))</f>
        <v>#N/A</v>
      </c>
      <c r="S487" s="109" t="e">
        <f>INDEX('4b. Resultaat stap 2'!L:L,MATCH($J487,'4b. Resultaat stap 2'!R:R,0))</f>
        <v>#N/A</v>
      </c>
      <c r="T487" s="109" t="e">
        <f>INDEX('4b. Resultaat stap 2'!M:M,MATCH($J487,'4b. Resultaat stap 2'!R:R,0))</f>
        <v>#N/A</v>
      </c>
      <c r="U487" s="109" t="e">
        <f>INDEX('4b. Resultaat stap 2'!N:N,MATCH($J487,'4b. Resultaat stap 2'!R:R,0))</f>
        <v>#N/A</v>
      </c>
      <c r="V487" s="109" t="e">
        <f>INDEX('4b. Resultaat stap 2'!O:O,MATCH($J487,'4b. Resultaat stap 2'!R:R,0))</f>
        <v>#N/A</v>
      </c>
      <c r="W487" s="109" t="str">
        <f>INDEX('4c. Resultaat stap 3'!G:G,MATCH($K487,'4c. Resultaat stap 3'!T:T,0))</f>
        <v>Gemiddeld</v>
      </c>
      <c r="X487" s="109" t="str">
        <f>INDEX('4c. Resultaat stap 3'!H:H,MATCH($K487,'4c. Resultaat stap 3'!T:T,0))</f>
        <v>Continuïteitsstrategie is essentieel, maar de directe financiële schade bij verstoring is aanzienlijk (10-15% van de jaaromzet)</v>
      </c>
      <c r="Y487" s="109" t="str">
        <f>INDEX('4c. Resultaat stap 3'!I:I,MATCH($K487,'4c. Resultaat stap 3'!T:T,0))</f>
        <v>Groot</v>
      </c>
      <c r="Z487" s="109" t="str">
        <f>INDEX('4c. Resultaat stap 3'!J:J,MATCH($K487,'4c. Resultaat stap 3'!T:T,0))</f>
        <v>Slechte uitvoering kan leiden tot ernstige negatieve berichtgeving in de pers gedurende enkele dagen.</v>
      </c>
      <c r="AA487" s="109" t="str">
        <f>INDEX('4c. Resultaat stap 3'!K:K,MATCH($K487,'4c. Resultaat stap 3'!T:T,0))</f>
        <v>Groot</v>
      </c>
      <c r="AB487" s="109" t="str">
        <f>INDEX('4c. Resultaat stap 3'!L:L,MATCH($K487,'4c. Resultaat stap 3'!T:T,0))</f>
        <v>Onbeschikbaarheid of incorrecte informatie kan leiden tot zeer ernstige juridische gevolgen door nalatigheid in bedrijfscontinuïteit strategie.</v>
      </c>
      <c r="AC487" s="109" t="str">
        <f>INDEX('4c. Resultaat stap 3'!M:M,MATCH($K487,'4c. Resultaat stap 3'!T:T,0))</f>
        <v>Kritiek</v>
      </c>
      <c r="AD487" s="109" t="str">
        <f>INDEX('4c. Resultaat stap 3'!N:N,MATCH($K487,'4c. Resultaat stap 3'!T:T,0))</f>
        <v>Maximaal 24 uur onbeschikbaar zonder verstoring. Integriteitsproblemen veroorzaken zeer ernstige verstoring bij naleving van continuïteitsstrategieën.</v>
      </c>
      <c r="AE487" s="109" t="str">
        <f>INDEX('4c. Resultaat stap 3'!O:O,MATCH($K487,'4c. Resultaat stap 3'!T:T,0))</f>
        <v>Groot</v>
      </c>
      <c r="AF487" s="109" t="str">
        <f>INDEX('4c. Resultaat stap 3'!P:P,MATCH($K487,'4c. Resultaat stap 3'!T:T,0))</f>
        <v>Beschikbaarheidsproblemen hebben ernstige impact op bedrijfscontinuïteit en strategieimplementatie, met implicaties voor tot 75% van de gebruikers.</v>
      </c>
      <c r="AG487" s="109" t="str">
        <f>INDEX('4c. Resultaat stap 3'!Q:Q,MATCH($K487,'4c. Resultaat stap 3'!T:T,0))</f>
        <v>Kritiek</v>
      </c>
      <c r="AH487" s="109">
        <f t="shared" si="30"/>
        <v>1</v>
      </c>
      <c r="AI487" s="109" t="str">
        <f t="shared" si="31"/>
        <v>Kritiek</v>
      </c>
      <c r="AJ487" s="109" t="s">
        <v>198</v>
      </c>
      <c r="AK487" s="109"/>
      <c r="AL487" s="109" t="s">
        <v>2250</v>
      </c>
      <c r="AM487" s="109"/>
      <c r="AN487" s="109"/>
    </row>
    <row r="488" spans="1:40" ht="75" x14ac:dyDescent="0.25">
      <c r="A488" s="109" t="s">
        <v>71</v>
      </c>
      <c r="B488" s="109" t="s">
        <v>72</v>
      </c>
      <c r="C488" s="109" t="s">
        <v>73</v>
      </c>
      <c r="D488" s="109">
        <v>466</v>
      </c>
      <c r="E488" s="109" t="s">
        <v>866</v>
      </c>
      <c r="F488" s="109" t="s">
        <v>2258</v>
      </c>
      <c r="G488" s="79" t="s">
        <v>139</v>
      </c>
      <c r="H488" s="110" t="str">
        <f>INDEX('4a. Resultaat stap 1'!E:E,MATCH($J488,'4a. Resultaat stap 1'!I:I,0))</f>
        <v>Ja</v>
      </c>
      <c r="I488" s="110" t="str">
        <f>INDEX(Datavalidatie!$L$2:$L$28,MATCH(Table325[[#This Row],[CATEGORIE_DOMEIN_GROEP]],Datavalidatie!$K$2:$K$28,0))</f>
        <v>Ja</v>
      </c>
      <c r="J488" s="110" t="str">
        <f t="shared" si="28"/>
        <v>Management proces_Organisatiebeheer_Continuïteits- en crisismanagement</v>
      </c>
      <c r="K488" s="110" t="str">
        <f t="shared" si="29"/>
        <v>Management proces_Organisatiebeheer_Continuïteits- en crisismanagement_Uitvoeren van continuïteitsplannen om de bedrijfscontinuïteitsstrategie te realiseren</v>
      </c>
      <c r="L488" s="109" t="e">
        <f>INDEX('4b. Resultaat stap 2'!E:E,MATCH($J488,'4b. Resultaat stap 2'!R:R,0))</f>
        <v>#N/A</v>
      </c>
      <c r="M488" s="109" t="e">
        <f>INDEX('4b. Resultaat stap 2'!$F:$F,MATCH(J488,'4b. Resultaat stap 2'!$R:$R,0))</f>
        <v>#N/A</v>
      </c>
      <c r="N488" s="109" t="e">
        <f>INDEX('4b. Resultaat stap 2'!G:G,MATCH($J488,'4b. Resultaat stap 2'!R:R,0))</f>
        <v>#N/A</v>
      </c>
      <c r="O488" s="109" t="e">
        <f>INDEX('4b. Resultaat stap 2'!H:H,MATCH($J488,'4b. Resultaat stap 2'!R:R,0))</f>
        <v>#N/A</v>
      </c>
      <c r="P488" s="109" t="e">
        <f>INDEX('4b. Resultaat stap 2'!I:I,MATCH($J488,'4b. Resultaat stap 2'!R:R,0))</f>
        <v>#N/A</v>
      </c>
      <c r="Q488" s="109" t="e">
        <f>INDEX('4b. Resultaat stap 2'!J:J,MATCH($J488,'4b. Resultaat stap 2'!R:R,0))</f>
        <v>#N/A</v>
      </c>
      <c r="R488" s="109" t="e">
        <f>INDEX('4b. Resultaat stap 2'!K:K,MATCH($J488,'4b. Resultaat stap 2'!R:R,0))</f>
        <v>#N/A</v>
      </c>
      <c r="S488" s="109" t="e">
        <f>INDEX('4b. Resultaat stap 2'!L:L,MATCH($J488,'4b. Resultaat stap 2'!R:R,0))</f>
        <v>#N/A</v>
      </c>
      <c r="T488" s="109" t="e">
        <f>INDEX('4b. Resultaat stap 2'!M:M,MATCH($J488,'4b. Resultaat stap 2'!R:R,0))</f>
        <v>#N/A</v>
      </c>
      <c r="U488" s="109" t="e">
        <f>INDEX('4b. Resultaat stap 2'!N:N,MATCH($J488,'4b. Resultaat stap 2'!R:R,0))</f>
        <v>#N/A</v>
      </c>
      <c r="V488" s="109" t="e">
        <f>INDEX('4b. Resultaat stap 2'!O:O,MATCH($J488,'4b. Resultaat stap 2'!R:R,0))</f>
        <v>#N/A</v>
      </c>
      <c r="W488" s="109" t="str">
        <f>INDEX('4c. Resultaat stap 3'!G:G,MATCH($K488,'4c. Resultaat stap 3'!T:T,0))</f>
        <v>Gemiddeld</v>
      </c>
      <c r="X488" s="109" t="str">
        <f>INDEX('4c. Resultaat stap 3'!H:H,MATCH($K488,'4c. Resultaat stap 3'!T:T,0))</f>
        <v>Continuïteitsplannen zorgen voor herstel en mitigatie, maar de directe financiële schade bij verstoring is aanzienlijk (10-15% van de jaaromzet)</v>
      </c>
      <c r="Y488" s="109" t="str">
        <f>INDEX('4c. Resultaat stap 3'!I:I,MATCH($K488,'4c. Resultaat stap 3'!T:T,0))</f>
        <v>Groot</v>
      </c>
      <c r="Z488" s="109" t="str">
        <f>INDEX('4c. Resultaat stap 3'!J:J,MATCH($K488,'4c. Resultaat stap 3'!T:T,0))</f>
        <v>Slechte uitvoering kan leiden tot ernstige negatieve berichtgeving in de pers gedurende enkele dagen.</v>
      </c>
      <c r="AA488" s="109" t="str">
        <f>INDEX('4c. Resultaat stap 3'!K:K,MATCH($K488,'4c. Resultaat stap 3'!T:T,0))</f>
        <v>Groot</v>
      </c>
      <c r="AB488" s="109" t="str">
        <f>INDEX('4c. Resultaat stap 3'!L:L,MATCH($K488,'4c. Resultaat stap 3'!T:T,0))</f>
        <v>Onbeschikbaarheid of incorrecte informatie kan leiden tot ernstige juridische gevolgen door nalatigheid in continuïteitsplanning.</v>
      </c>
      <c r="AC488" s="109" t="str">
        <f>INDEX('4c. Resultaat stap 3'!M:M,MATCH($K488,'4c. Resultaat stap 3'!T:T,0))</f>
        <v>Kritiek</v>
      </c>
      <c r="AD488" s="109" t="str">
        <f>INDEX('4c. Resultaat stap 3'!N:N,MATCH($K488,'4c. Resultaat stap 3'!T:T,0))</f>
        <v>Maximaal 24 uur onbeschikbaar zonder verstoring. Integriteitsproblemen veroorzaken zeer ernstige verstoring bij uitvoering van continuïteitsplannen.</v>
      </c>
      <c r="AE488" s="109" t="str">
        <f>INDEX('4c. Resultaat stap 3'!O:O,MATCH($K488,'4c. Resultaat stap 3'!T:T,0))</f>
        <v>Groot</v>
      </c>
      <c r="AF488" s="109" t="str">
        <f>INDEX('4c. Resultaat stap 3'!P:P,MATCH($K488,'4c. Resultaat stap 3'!T:T,0))</f>
        <v>Beschikbaarheidsproblemen hebben ernstige impact op de uitvoering van continuïteitsplannen, met implicaties voor tot 75% van de gebruikers.</v>
      </c>
      <c r="AG488" s="109" t="str">
        <f>INDEX('4c. Resultaat stap 3'!Q:Q,MATCH($K488,'4c. Resultaat stap 3'!T:T,0))</f>
        <v>Kritiek</v>
      </c>
      <c r="AH488" s="109">
        <f t="shared" si="30"/>
        <v>1</v>
      </c>
      <c r="AI488" s="109" t="str">
        <f t="shared" si="31"/>
        <v>Kritiek</v>
      </c>
      <c r="AJ488" s="109" t="s">
        <v>198</v>
      </c>
      <c r="AK488" s="109"/>
      <c r="AL488" s="109" t="s">
        <v>2250</v>
      </c>
      <c r="AM488" s="109"/>
      <c r="AN488" s="109"/>
    </row>
    <row r="489" spans="1:40" ht="75" x14ac:dyDescent="0.25">
      <c r="A489" s="109" t="s">
        <v>71</v>
      </c>
      <c r="B489" s="109" t="s">
        <v>72</v>
      </c>
      <c r="C489" s="109" t="s">
        <v>73</v>
      </c>
      <c r="D489" s="109">
        <v>467</v>
      </c>
      <c r="E489" s="109" t="s">
        <v>582</v>
      </c>
      <c r="F489" s="109" t="s">
        <v>2258</v>
      </c>
      <c r="G489" s="79" t="s">
        <v>139</v>
      </c>
      <c r="H489" s="110" t="str">
        <f>INDEX('4a. Resultaat stap 1'!E:E,MATCH($J489,'4a. Resultaat stap 1'!I:I,0))</f>
        <v>Ja</v>
      </c>
      <c r="I489" s="110" t="str">
        <f>INDEX(Datavalidatie!$L$2:$L$28,MATCH(Table325[[#This Row],[CATEGORIE_DOMEIN_GROEP]],Datavalidatie!$K$2:$K$28,0))</f>
        <v>Ja</v>
      </c>
      <c r="J489" s="110" t="str">
        <f t="shared" si="28"/>
        <v>Management proces_Organisatiebeheer_Continuïteits- en crisismanagement</v>
      </c>
      <c r="K489" s="110" t="str">
        <f t="shared" si="29"/>
        <v>Management proces_Organisatiebeheer_Continuïteits- en crisismanagement_Uitvoeren van crisisbeheer en -communicatie</v>
      </c>
      <c r="L489" s="109" t="e">
        <f>INDEX('4b. Resultaat stap 2'!E:E,MATCH($J489,'4b. Resultaat stap 2'!R:R,0))</f>
        <v>#N/A</v>
      </c>
      <c r="M489" s="109" t="e">
        <f>INDEX('4b. Resultaat stap 2'!$F:$F,MATCH(J489,'4b. Resultaat stap 2'!$R:$R,0))</f>
        <v>#N/A</v>
      </c>
      <c r="N489" s="109" t="e">
        <f>INDEX('4b. Resultaat stap 2'!G:G,MATCH($J489,'4b. Resultaat stap 2'!R:R,0))</f>
        <v>#N/A</v>
      </c>
      <c r="O489" s="109" t="e">
        <f>INDEX('4b. Resultaat stap 2'!H:H,MATCH($J489,'4b. Resultaat stap 2'!R:R,0))</f>
        <v>#N/A</v>
      </c>
      <c r="P489" s="109" t="e">
        <f>INDEX('4b. Resultaat stap 2'!I:I,MATCH($J489,'4b. Resultaat stap 2'!R:R,0))</f>
        <v>#N/A</v>
      </c>
      <c r="Q489" s="109" t="e">
        <f>INDEX('4b. Resultaat stap 2'!J:J,MATCH($J489,'4b. Resultaat stap 2'!R:R,0))</f>
        <v>#N/A</v>
      </c>
      <c r="R489" s="109" t="e">
        <f>INDEX('4b. Resultaat stap 2'!K:K,MATCH($J489,'4b. Resultaat stap 2'!R:R,0))</f>
        <v>#N/A</v>
      </c>
      <c r="S489" s="109" t="e">
        <f>INDEX('4b. Resultaat stap 2'!L:L,MATCH($J489,'4b. Resultaat stap 2'!R:R,0))</f>
        <v>#N/A</v>
      </c>
      <c r="T489" s="109" t="e">
        <f>INDEX('4b. Resultaat stap 2'!M:M,MATCH($J489,'4b. Resultaat stap 2'!R:R,0))</f>
        <v>#N/A</v>
      </c>
      <c r="U489" s="109" t="e">
        <f>INDEX('4b. Resultaat stap 2'!N:N,MATCH($J489,'4b. Resultaat stap 2'!R:R,0))</f>
        <v>#N/A</v>
      </c>
      <c r="V489" s="109" t="e">
        <f>INDEX('4b. Resultaat stap 2'!O:O,MATCH($J489,'4b. Resultaat stap 2'!R:R,0))</f>
        <v>#N/A</v>
      </c>
      <c r="W489" s="109" t="str">
        <f>INDEX('4c. Resultaat stap 3'!G:G,MATCH($K489,'4c. Resultaat stap 3'!T:T,0))</f>
        <v>Groot</v>
      </c>
      <c r="X489" s="109" t="str">
        <f>INDEX('4c. Resultaat stap 3'!H:H,MATCH($K489,'4c. Resultaat stap 3'!T:T,0))</f>
        <v>Crisisbeheer is cruciaal bij verstoringen, met ernstige financiële gevolgen (15-20% van de jaaromzet)</v>
      </c>
      <c r="Y489" s="109" t="str">
        <f>INDEX('4c. Resultaat stap 3'!I:I,MATCH($K489,'4c. Resultaat stap 3'!T:T,0))</f>
        <v>Kritiek</v>
      </c>
      <c r="Z489" s="109" t="str">
        <f>INDEX('4c. Resultaat stap 3'!J:J,MATCH($K489,'4c. Resultaat stap 3'!T:T,0))</f>
        <v>Gebrekkige uitvoering heeft zeer ernstige impact, continue negatieve berichtgeving en schandaalsfeer.</v>
      </c>
      <c r="AA489" s="109" t="str">
        <f>INDEX('4c. Resultaat stap 3'!K:K,MATCH($K489,'4c. Resultaat stap 3'!T:T,0))</f>
        <v>Groot</v>
      </c>
      <c r="AB489" s="109" t="str">
        <f>INDEX('4c. Resultaat stap 3'!L:L,MATCH($K489,'4c. Resultaat stap 3'!T:T,0))</f>
        <v>Onbeschikbaarheid of incorrecte informatie kan leiden tot boetes door nalatigheid in crisisbeheer.</v>
      </c>
      <c r="AC489" s="109" t="str">
        <f>INDEX('4c. Resultaat stap 3'!M:M,MATCH($K489,'4c. Resultaat stap 3'!T:T,0))</f>
        <v>Gemiddeld</v>
      </c>
      <c r="AD489" s="109" t="str">
        <f>INDEX('4c. Resultaat stap 3'!N:N,MATCH($K489,'4c. Resultaat stap 3'!T:T,0))</f>
        <v>Maximaal één week onbeschikbaar zonder verstoring. Integriteitsproblemen veroorzaken aanzienlijke verstoring bij crisisbeheer en communicatie.</v>
      </c>
      <c r="AE489" s="109" t="str">
        <f>INDEX('4c. Resultaat stap 3'!O:O,MATCH($K489,'4c. Resultaat stap 3'!T:T,0))</f>
        <v>Groot</v>
      </c>
      <c r="AF489" s="109" t="str">
        <f>INDEX('4c. Resultaat stap 3'!P:P,MATCH($K489,'4c. Resultaat stap 3'!T:T,0))</f>
        <v>Beschikbaarheidsproblemen hebben ernstige impact op crisisbeheersing en communicatie, met implicaties voor tot 75% van de gebruikers.</v>
      </c>
      <c r="AG489" s="109" t="str">
        <f>INDEX('4c. Resultaat stap 3'!Q:Q,MATCH($K489,'4c. Resultaat stap 3'!T:T,0))</f>
        <v>Kritiek</v>
      </c>
      <c r="AH489" s="109">
        <f t="shared" si="30"/>
        <v>1</v>
      </c>
      <c r="AI489" s="109" t="str">
        <f t="shared" si="31"/>
        <v>Kritiek</v>
      </c>
      <c r="AJ489" s="109" t="s">
        <v>198</v>
      </c>
      <c r="AK489" s="109"/>
      <c r="AL489" s="109" t="s">
        <v>2250</v>
      </c>
      <c r="AM489" s="109"/>
      <c r="AN489" s="109"/>
    </row>
    <row r="490" spans="1:40" ht="105" x14ac:dyDescent="0.25">
      <c r="A490" s="109" t="s">
        <v>71</v>
      </c>
      <c r="B490" s="109" t="s">
        <v>72</v>
      </c>
      <c r="C490" s="109" t="s">
        <v>74</v>
      </c>
      <c r="D490" s="109">
        <v>459</v>
      </c>
      <c r="E490" s="109" t="s">
        <v>781</v>
      </c>
      <c r="F490" s="109" t="s">
        <v>2258</v>
      </c>
      <c r="G490" s="79" t="s">
        <v>139</v>
      </c>
      <c r="H490" s="110" t="str">
        <f>INDEX('4a. Resultaat stap 1'!E:E,MATCH($J490,'4a. Resultaat stap 1'!I:I,0))</f>
        <v>Nee</v>
      </c>
      <c r="I490" s="110" t="e">
        <f>INDEX(Datavalidatie!$L$2:$L$28,MATCH(Table325[[#This Row],[CATEGORIE_DOMEIN_GROEP]],Datavalidatie!$K$2:$K$28,0))</f>
        <v>#N/A</v>
      </c>
      <c r="J490" s="110" t="str">
        <f t="shared" si="28"/>
        <v>Management proces_Organisatiebeheer_Procesmanagement</v>
      </c>
      <c r="K490" s="110" t="str">
        <f t="shared" si="29"/>
        <v>Management proces_Organisatiebeheer_Procesmanagement_Uitvoeren van procesbeheer</v>
      </c>
      <c r="L490" s="109" t="str">
        <f>INDEX('4b. Resultaat stap 2'!E:E,MATCH($J490,'4b. Resultaat stap 2'!R:R,0))</f>
        <v>Laag</v>
      </c>
      <c r="M490" s="109" t="str">
        <f>INDEX('4b. Resultaat stap 2'!$F:$F,MATCH(J490,'4b. Resultaat stap 2'!$R:$R,0))</f>
        <v xml:space="preserve">Beperkte financiële gevolgen bij problemen, hoewel belangrijk voor de efficiëntie en effectiviteit van de organisatie. </v>
      </c>
      <c r="N490" s="109" t="str">
        <f>INDEX('4b. Resultaat stap 2'!G:G,MATCH($J490,'4b. Resultaat stap 2'!R:R,0))</f>
        <v>Laag</v>
      </c>
      <c r="O490" s="109" t="str">
        <f>INDEX('4b. Resultaat stap 2'!H:H,MATCH($J490,'4b. Resultaat stap 2'!R:R,0))</f>
        <v>De onbeschikbaarheid, lekkage of aanpassing van informatie heeft een beperkte impact op de reputatie van het lokaal bestuur. Dit zal interne communicatie en communicatie naar betrokken belanghebbenden met zich meebrengen.</v>
      </c>
      <c r="P490" s="109" t="str">
        <f>INDEX('4b. Resultaat stap 2'!I:I,MATCH($J490,'4b. Resultaat stap 2'!R:R,0))</f>
        <v>Laag</v>
      </c>
      <c r="Q490" s="109" t="str">
        <f>INDEX('4b. Resultaat stap 2'!J:J,MATCH($J490,'4b. Resultaat stap 2'!R:R,0))</f>
        <v>De onbeschikbaarheid, lekkage of aanpassing van informatie kan leiden tot organisatorische problemen, maar heeft beperkte juridische gevolgen.</v>
      </c>
      <c r="R490" s="109" t="str">
        <f>INDEX('4b. Resultaat stap 2'!K:K,MATCH($J490,'4b. Resultaat stap 2'!R:R,0))</f>
        <v>Laag</v>
      </c>
      <c r="S490" s="109" t="str">
        <f>INDEX('4b. Resultaat stap 2'!L:L,MATCH($J490,'4b. Resultaat stap 2'!R:R,0))</f>
        <v>De onbeschikbaarheid, lekkage of aanpassing van informatie veroorzaakt een beperkte verstoring van de dienstverlening. Het proces kan maximaal één maand onbeschikbaar zijn zonder gevolgen voor de dienstverlening.</v>
      </c>
      <c r="T490" s="109" t="str">
        <f>INDEX('4b. Resultaat stap 2'!M:M,MATCH($J490,'4b. Resultaat stap 2'!R:R,0))</f>
        <v>Laag</v>
      </c>
      <c r="U490" s="109" t="str">
        <f>INDEX('4b. Resultaat stap 2'!N:N,MATCH($J490,'4b. Resultaat stap 2'!R:R,0))</f>
        <v>De onbeschikbaarheid of incorrectheid van informatie heeft een beperkte impact op de gebruikers, met compensatie mogelijk en maximaal 20% van de gebruikers geïmpacteerd.</v>
      </c>
      <c r="V490" s="109" t="str">
        <f>INDEX('4b. Resultaat stap 2'!O:O,MATCH($J490,'4b. Resultaat stap 2'!R:R,0))</f>
        <v>Laag</v>
      </c>
      <c r="W490" s="109" t="e">
        <f>INDEX('4c. Resultaat stap 3'!G:G,MATCH($K490,'4c. Resultaat stap 3'!T:T,0))</f>
        <v>#N/A</v>
      </c>
      <c r="X490" s="109" t="e">
        <f>INDEX('4c. Resultaat stap 3'!H:H,MATCH($K490,'4c. Resultaat stap 3'!T:T,0))</f>
        <v>#N/A</v>
      </c>
      <c r="Y490" s="109" t="e">
        <f>INDEX('4c. Resultaat stap 3'!I:I,MATCH($K490,'4c. Resultaat stap 3'!T:T,0))</f>
        <v>#N/A</v>
      </c>
      <c r="Z490" s="109" t="e">
        <f>INDEX('4c. Resultaat stap 3'!J:J,MATCH($K490,'4c. Resultaat stap 3'!T:T,0))</f>
        <v>#N/A</v>
      </c>
      <c r="AA490" s="109" t="e">
        <f>INDEX('4c. Resultaat stap 3'!K:K,MATCH($K490,'4c. Resultaat stap 3'!T:T,0))</f>
        <v>#N/A</v>
      </c>
      <c r="AB490" s="109" t="e">
        <f>INDEX('4c. Resultaat stap 3'!L:L,MATCH($K490,'4c. Resultaat stap 3'!T:T,0))</f>
        <v>#N/A</v>
      </c>
      <c r="AC490" s="109" t="e">
        <f>INDEX('4c. Resultaat stap 3'!M:M,MATCH($K490,'4c. Resultaat stap 3'!T:T,0))</f>
        <v>#N/A</v>
      </c>
      <c r="AD490" s="109" t="e">
        <f>INDEX('4c. Resultaat stap 3'!N:N,MATCH($K490,'4c. Resultaat stap 3'!T:T,0))</f>
        <v>#N/A</v>
      </c>
      <c r="AE490" s="109" t="e">
        <f>INDEX('4c. Resultaat stap 3'!O:O,MATCH($K490,'4c. Resultaat stap 3'!T:T,0))</f>
        <v>#N/A</v>
      </c>
      <c r="AF490" s="109" t="e">
        <f>INDEX('4c. Resultaat stap 3'!P:P,MATCH($K490,'4c. Resultaat stap 3'!T:T,0))</f>
        <v>#N/A</v>
      </c>
      <c r="AG490" s="109" t="e">
        <f>INDEX('4c. Resultaat stap 3'!Q:Q,MATCH($K490,'4c. Resultaat stap 3'!T:T,0))</f>
        <v>#N/A</v>
      </c>
      <c r="AH490" s="109">
        <f t="shared" si="30"/>
        <v>0</v>
      </c>
      <c r="AI490" s="109" t="str">
        <f t="shared" si="31"/>
        <v>Niet kritiek</v>
      </c>
      <c r="AJ490" s="109" t="s">
        <v>198</v>
      </c>
      <c r="AK490" s="109"/>
      <c r="AL490" s="109" t="s">
        <v>2250</v>
      </c>
      <c r="AM490" s="109"/>
      <c r="AN490" s="109"/>
    </row>
    <row r="491" spans="1:40" ht="105" x14ac:dyDescent="0.25">
      <c r="A491" s="109" t="s">
        <v>71</v>
      </c>
      <c r="B491" s="109" t="s">
        <v>72</v>
      </c>
      <c r="C491" s="109" t="s">
        <v>2549</v>
      </c>
      <c r="D491" s="109">
        <v>590</v>
      </c>
      <c r="E491" s="109" t="s">
        <v>782</v>
      </c>
      <c r="F491" s="109" t="s">
        <v>2258</v>
      </c>
      <c r="G491" s="79" t="s">
        <v>139</v>
      </c>
      <c r="H491" s="110" t="str">
        <f>INDEX('4a. Resultaat stap 1'!E:E,MATCH($J491,'4a. Resultaat stap 1'!I:I,0))</f>
        <v>Nee</v>
      </c>
      <c r="I491" s="110" t="e">
        <f>INDEX(Datavalidatie!$L$2:$L$28,MATCH(Table325[[#This Row],[CATEGORIE_DOMEIN_GROEP]],Datavalidatie!$K$2:$K$28,0))</f>
        <v>#N/A</v>
      </c>
      <c r="J491" s="110" t="str">
        <f t="shared" si="28"/>
        <v>Management proces_Organisatiebeheer_Portfolio- en projectmanagement</v>
      </c>
      <c r="K491" s="110" t="str">
        <f t="shared" si="29"/>
        <v>Management proces_Organisatiebeheer_Portfolio- en projectmanagement_Uitvoeren van projectmanagement</v>
      </c>
      <c r="L491" s="109" t="str">
        <f>INDEX('4b. Resultaat stap 2'!E:E,MATCH($J491,'4b. Resultaat stap 2'!R:R,0))</f>
        <v>Laag</v>
      </c>
      <c r="M491" s="109" t="str">
        <f>INDEX('4b. Resultaat stap 2'!$F:$F,MATCH(J491,'4b. Resultaat stap 2'!$R:$R,0))</f>
        <v xml:space="preserve">Beperkte financiële gevolgen bij problemen, hoewel belangrijk voor de uitvoering van projecten. </v>
      </c>
      <c r="N491" s="109" t="str">
        <f>INDEX('4b. Resultaat stap 2'!G:G,MATCH($J491,'4b. Resultaat stap 2'!R:R,0))</f>
        <v>Laag</v>
      </c>
      <c r="O491" s="109" t="str">
        <f>INDEX('4b. Resultaat stap 2'!H:H,MATCH($J491,'4b. Resultaat stap 2'!R:R,0))</f>
        <v>De onbeschikbaarheid, lekkage of aanpassing van informatie heeft een beperkte impact op de reputatie van het lokaal bestuur. Dit zal interne communicatie en communicatie naar betrokken belanghebbenden met zich meebrengen.</v>
      </c>
      <c r="P491" s="109" t="str">
        <f>INDEX('4b. Resultaat stap 2'!I:I,MATCH($J491,'4b. Resultaat stap 2'!R:R,0))</f>
        <v>Laag</v>
      </c>
      <c r="Q491" s="109" t="str">
        <f>INDEX('4b. Resultaat stap 2'!J:J,MATCH($J491,'4b. Resultaat stap 2'!R:R,0))</f>
        <v>De onbeschikbaarheid, lekkage of aanpassing van informatie kan leiden tot organisatorische problemen, maar heeft beperkte juridische gevolgen.</v>
      </c>
      <c r="R491" s="109" t="str">
        <f>INDEX('4b. Resultaat stap 2'!K:K,MATCH($J491,'4b. Resultaat stap 2'!R:R,0))</f>
        <v>Laag</v>
      </c>
      <c r="S491" s="109" t="str">
        <f>INDEX('4b. Resultaat stap 2'!L:L,MATCH($J491,'4b. Resultaat stap 2'!R:R,0))</f>
        <v>De onbeschikbaarheid, lekkage of aanpassing van informatie veroorzaakt een beperkte verstoring van de dienstverlening. Het proces kan maximaal één maand onbeschikbaar zijn zonder gevolgen voor de dienstverlening.</v>
      </c>
      <c r="T491" s="109" t="str">
        <f>INDEX('4b. Resultaat stap 2'!M:M,MATCH($J491,'4b. Resultaat stap 2'!R:R,0))</f>
        <v>Laag</v>
      </c>
      <c r="U491" s="109" t="str">
        <f>INDEX('4b. Resultaat stap 2'!N:N,MATCH($J491,'4b. Resultaat stap 2'!R:R,0))</f>
        <v>De onbeschikbaarheid of incorrectheid van informatie heeft een beperkte impact op de gebruikers, met compensatie mogelijk en maximaal 20% van de gebruikers geïmpacteerd.</v>
      </c>
      <c r="V491" s="109" t="str">
        <f>INDEX('4b. Resultaat stap 2'!O:O,MATCH($J491,'4b. Resultaat stap 2'!R:R,0))</f>
        <v>Laag</v>
      </c>
      <c r="W491" s="109" t="e">
        <f>INDEX('4c. Resultaat stap 3'!G:G,MATCH($K491,'4c. Resultaat stap 3'!T:T,0))</f>
        <v>#N/A</v>
      </c>
      <c r="X491" s="109" t="e">
        <f>INDEX('4c. Resultaat stap 3'!H:H,MATCH($K491,'4c. Resultaat stap 3'!T:T,0))</f>
        <v>#N/A</v>
      </c>
      <c r="Y491" s="109" t="e">
        <f>INDEX('4c. Resultaat stap 3'!I:I,MATCH($K491,'4c. Resultaat stap 3'!T:T,0))</f>
        <v>#N/A</v>
      </c>
      <c r="Z491" s="109" t="e">
        <f>INDEX('4c. Resultaat stap 3'!J:J,MATCH($K491,'4c. Resultaat stap 3'!T:T,0))</f>
        <v>#N/A</v>
      </c>
      <c r="AA491" s="109" t="e">
        <f>INDEX('4c. Resultaat stap 3'!K:K,MATCH($K491,'4c. Resultaat stap 3'!T:T,0))</f>
        <v>#N/A</v>
      </c>
      <c r="AB491" s="109" t="e">
        <f>INDEX('4c. Resultaat stap 3'!L:L,MATCH($K491,'4c. Resultaat stap 3'!T:T,0))</f>
        <v>#N/A</v>
      </c>
      <c r="AC491" s="109" t="e">
        <f>INDEX('4c. Resultaat stap 3'!M:M,MATCH($K491,'4c. Resultaat stap 3'!T:T,0))</f>
        <v>#N/A</v>
      </c>
      <c r="AD491" s="109" t="e">
        <f>INDEX('4c. Resultaat stap 3'!N:N,MATCH($K491,'4c. Resultaat stap 3'!T:T,0))</f>
        <v>#N/A</v>
      </c>
      <c r="AE491" s="109" t="e">
        <f>INDEX('4c. Resultaat stap 3'!O:O,MATCH($K491,'4c. Resultaat stap 3'!T:T,0))</f>
        <v>#N/A</v>
      </c>
      <c r="AF491" s="109" t="e">
        <f>INDEX('4c. Resultaat stap 3'!P:P,MATCH($K491,'4c. Resultaat stap 3'!T:T,0))</f>
        <v>#N/A</v>
      </c>
      <c r="AG491" s="109" t="e">
        <f>INDEX('4c. Resultaat stap 3'!Q:Q,MATCH($K491,'4c. Resultaat stap 3'!T:T,0))</f>
        <v>#N/A</v>
      </c>
      <c r="AH491" s="109">
        <f t="shared" si="30"/>
        <v>0</v>
      </c>
      <c r="AI491" s="109" t="str">
        <f t="shared" si="31"/>
        <v>Niet kritiek</v>
      </c>
      <c r="AJ491" s="109" t="s">
        <v>198</v>
      </c>
      <c r="AK491" s="109"/>
      <c r="AL491" s="109" t="s">
        <v>2250</v>
      </c>
      <c r="AM491" s="109"/>
      <c r="AN491" s="109"/>
    </row>
    <row r="492" spans="1:40" ht="60" x14ac:dyDescent="0.25">
      <c r="A492" s="109" t="s">
        <v>71</v>
      </c>
      <c r="B492" s="109" t="s">
        <v>72</v>
      </c>
      <c r="C492" s="109" t="s">
        <v>76</v>
      </c>
      <c r="D492" s="109">
        <v>460</v>
      </c>
      <c r="E492" s="109" t="s">
        <v>790</v>
      </c>
      <c r="F492" s="109" t="s">
        <v>2258</v>
      </c>
      <c r="G492" s="79" t="s">
        <v>139</v>
      </c>
      <c r="H492" s="110" t="str">
        <f>INDEX('4a. Resultaat stap 1'!E:E,MATCH($J492,'4a. Resultaat stap 1'!I:I,0))</f>
        <v>Ja</v>
      </c>
      <c r="I492" s="110" t="str">
        <f>INDEX(Datavalidatie!$L$2:$L$28,MATCH(Table325[[#This Row],[CATEGORIE_DOMEIN_GROEP]],Datavalidatie!$K$2:$K$28,0))</f>
        <v>Ja</v>
      </c>
      <c r="J492" s="110" t="str">
        <f t="shared" si="28"/>
        <v>Management proces_Organisatiebeheer_Risicomanagement</v>
      </c>
      <c r="K492" s="110" t="str">
        <f t="shared" si="29"/>
        <v>Management proces_Organisatiebeheer_Risicomanagement_Uitvoeren van risicobeheer</v>
      </c>
      <c r="L492" s="109" t="e">
        <f>INDEX('4b. Resultaat stap 2'!E:E,MATCH($J492,'4b. Resultaat stap 2'!R:R,0))</f>
        <v>#N/A</v>
      </c>
      <c r="M492" s="109" t="e">
        <f>INDEX('4b. Resultaat stap 2'!$F:$F,MATCH(J492,'4b. Resultaat stap 2'!$R:$R,0))</f>
        <v>#N/A</v>
      </c>
      <c r="N492" s="109" t="e">
        <f>INDEX('4b. Resultaat stap 2'!G:G,MATCH($J492,'4b. Resultaat stap 2'!R:R,0))</f>
        <v>#N/A</v>
      </c>
      <c r="O492" s="109" t="e">
        <f>INDEX('4b. Resultaat stap 2'!H:H,MATCH($J492,'4b. Resultaat stap 2'!R:R,0))</f>
        <v>#N/A</v>
      </c>
      <c r="P492" s="109" t="e">
        <f>INDEX('4b. Resultaat stap 2'!I:I,MATCH($J492,'4b. Resultaat stap 2'!R:R,0))</f>
        <v>#N/A</v>
      </c>
      <c r="Q492" s="109" t="e">
        <f>INDEX('4b. Resultaat stap 2'!J:J,MATCH($J492,'4b. Resultaat stap 2'!R:R,0))</f>
        <v>#N/A</v>
      </c>
      <c r="R492" s="109" t="e">
        <f>INDEX('4b. Resultaat stap 2'!K:K,MATCH($J492,'4b. Resultaat stap 2'!R:R,0))</f>
        <v>#N/A</v>
      </c>
      <c r="S492" s="109" t="e">
        <f>INDEX('4b. Resultaat stap 2'!L:L,MATCH($J492,'4b. Resultaat stap 2'!R:R,0))</f>
        <v>#N/A</v>
      </c>
      <c r="T492" s="109" t="e">
        <f>INDEX('4b. Resultaat stap 2'!M:M,MATCH($J492,'4b. Resultaat stap 2'!R:R,0))</f>
        <v>#N/A</v>
      </c>
      <c r="U492" s="109" t="e">
        <f>INDEX('4b. Resultaat stap 2'!N:N,MATCH($J492,'4b. Resultaat stap 2'!R:R,0))</f>
        <v>#N/A</v>
      </c>
      <c r="V492" s="109" t="e">
        <f>INDEX('4b. Resultaat stap 2'!O:O,MATCH($J492,'4b. Resultaat stap 2'!R:R,0))</f>
        <v>#N/A</v>
      </c>
      <c r="W492" s="109" t="str">
        <f>INDEX('4c. Resultaat stap 3'!G:G,MATCH($K492,'4c. Resultaat stap 3'!T:T,0))</f>
        <v>Gemiddeld</v>
      </c>
      <c r="X492" s="109" t="str">
        <f>INDEX('4c. Resultaat stap 3'!H:H,MATCH($K492,'4c. Resultaat stap 3'!T:T,0))</f>
        <v>Risicobeheer is essentieel voor continuïteit, met aanzienlijke financiële gevolgen bij verstoring (10-15% van de jaaromzet)</v>
      </c>
      <c r="Y492" s="109" t="str">
        <f>INDEX('4c. Resultaat stap 3'!I:I,MATCH($K492,'4c. Resultaat stap 3'!T:T,0))</f>
        <v>Groot</v>
      </c>
      <c r="Z492" s="109" t="str">
        <f>INDEX('4c. Resultaat stap 3'!J:J,MATCH($K492,'4c. Resultaat stap 3'!T:T,0))</f>
        <v>Slechte uitvoering kan leiden tot ernstige negatieve berichtgeving in de pers gedurende enkele dagen.</v>
      </c>
      <c r="AA492" s="109" t="str">
        <f>INDEX('4c. Resultaat stap 3'!K:K,MATCH($K492,'4c. Resultaat stap 3'!T:T,0))</f>
        <v>Gemiddeld</v>
      </c>
      <c r="AB492" s="109" t="str">
        <f>INDEX('4c. Resultaat stap 3'!L:L,MATCH($K492,'4c. Resultaat stap 3'!T:T,0))</f>
        <v>Onbeschikbaarheid of incorrecte informatie kan leiden tot aanmaningen door nalatigheid in risicobeheer.</v>
      </c>
      <c r="AC492" s="109" t="str">
        <f>INDEX('4c. Resultaat stap 3'!M:M,MATCH($K492,'4c. Resultaat stap 3'!T:T,0))</f>
        <v>Groot</v>
      </c>
      <c r="AD492" s="109" t="str">
        <f>INDEX('4c. Resultaat stap 3'!N:N,MATCH($K492,'4c. Resultaat stap 3'!T:T,0))</f>
        <v>Maximaal 72 uur onbeschikbaar zonder verstoring. Integriteitsproblemen veroorzaken ernstige verstoring bij risicobeheer.</v>
      </c>
      <c r="AE492" s="109" t="str">
        <f>INDEX('4c. Resultaat stap 3'!O:O,MATCH($K492,'4c. Resultaat stap 3'!T:T,0))</f>
        <v>Groot</v>
      </c>
      <c r="AF492" s="109" t="str">
        <f>INDEX('4c. Resultaat stap 3'!P:P,MATCH($K492,'4c. Resultaat stap 3'!T:T,0))</f>
        <v>Beschikbaarheidsproblemen hebben ernstige organisatorische impact,  implicaties voor tot 75% van de gebruikers.</v>
      </c>
      <c r="AG492" s="109" t="str">
        <f>INDEX('4c. Resultaat stap 3'!Q:Q,MATCH($K492,'4c. Resultaat stap 3'!T:T,0))</f>
        <v>Groot</v>
      </c>
      <c r="AH492" s="109">
        <f t="shared" si="30"/>
        <v>0</v>
      </c>
      <c r="AI492" s="109" t="str">
        <f t="shared" si="31"/>
        <v>Niet kritiek</v>
      </c>
      <c r="AJ492" s="109" t="s">
        <v>198</v>
      </c>
      <c r="AK492" s="109"/>
      <c r="AL492" s="109" t="s">
        <v>2250</v>
      </c>
      <c r="AM492" s="109"/>
      <c r="AN492" s="109"/>
    </row>
    <row r="493" spans="1:40" ht="90" x14ac:dyDescent="0.25">
      <c r="A493" s="109" t="s">
        <v>71</v>
      </c>
      <c r="B493" s="109" t="s">
        <v>72</v>
      </c>
      <c r="C493" s="109" t="s">
        <v>77</v>
      </c>
      <c r="D493" s="109">
        <v>458</v>
      </c>
      <c r="E493" s="109" t="s">
        <v>836</v>
      </c>
      <c r="F493" s="109" t="s">
        <v>2258</v>
      </c>
      <c r="G493" s="79" t="s">
        <v>139</v>
      </c>
      <c r="H493" s="110" t="str">
        <f>INDEX('4a. Resultaat stap 1'!E:E,MATCH($J493,'4a. Resultaat stap 1'!I:I,0))</f>
        <v>Ja</v>
      </c>
      <c r="I493" s="110" t="str">
        <f>INDEX(Datavalidatie!$L$2:$L$28,MATCH(Table325[[#This Row],[CATEGORIE_DOMEIN_GROEP]],Datavalidatie!$K$2:$K$28,0))</f>
        <v>Ja</v>
      </c>
      <c r="J493" s="110" t="str">
        <f t="shared" si="28"/>
        <v>Management proces_Organisatiebeheer_Welzijn en preventie</v>
      </c>
      <c r="K493" s="110" t="str">
        <f t="shared" si="29"/>
        <v>Management proces_Organisatiebeheer_Welzijn en preventie_Samenwerking/opvolging brandweerzone, politiezone, eerstelijnszone hulpverlening</v>
      </c>
      <c r="L493" s="109" t="e">
        <f>INDEX('4b. Resultaat stap 2'!E:E,MATCH($J493,'4b. Resultaat stap 2'!R:R,0))</f>
        <v>#N/A</v>
      </c>
      <c r="M493" s="109" t="e">
        <f>INDEX('4b. Resultaat stap 2'!$F:$F,MATCH(J493,'4b. Resultaat stap 2'!$R:$R,0))</f>
        <v>#N/A</v>
      </c>
      <c r="N493" s="109" t="e">
        <f>INDEX('4b. Resultaat stap 2'!G:G,MATCH($J493,'4b. Resultaat stap 2'!R:R,0))</f>
        <v>#N/A</v>
      </c>
      <c r="O493" s="109" t="e">
        <f>INDEX('4b. Resultaat stap 2'!H:H,MATCH($J493,'4b. Resultaat stap 2'!R:R,0))</f>
        <v>#N/A</v>
      </c>
      <c r="P493" s="109" t="e">
        <f>INDEX('4b. Resultaat stap 2'!I:I,MATCH($J493,'4b. Resultaat stap 2'!R:R,0))</f>
        <v>#N/A</v>
      </c>
      <c r="Q493" s="109" t="e">
        <f>INDEX('4b. Resultaat stap 2'!J:J,MATCH($J493,'4b. Resultaat stap 2'!R:R,0))</f>
        <v>#N/A</v>
      </c>
      <c r="R493" s="109" t="e">
        <f>INDEX('4b. Resultaat stap 2'!K:K,MATCH($J493,'4b. Resultaat stap 2'!R:R,0))</f>
        <v>#N/A</v>
      </c>
      <c r="S493" s="109" t="e">
        <f>INDEX('4b. Resultaat stap 2'!L:L,MATCH($J493,'4b. Resultaat stap 2'!R:R,0))</f>
        <v>#N/A</v>
      </c>
      <c r="T493" s="109" t="e">
        <f>INDEX('4b. Resultaat stap 2'!M:M,MATCH($J493,'4b. Resultaat stap 2'!R:R,0))</f>
        <v>#N/A</v>
      </c>
      <c r="U493" s="109" t="e">
        <f>INDEX('4b. Resultaat stap 2'!N:N,MATCH($J493,'4b. Resultaat stap 2'!R:R,0))</f>
        <v>#N/A</v>
      </c>
      <c r="V493" s="109" t="e">
        <f>INDEX('4b. Resultaat stap 2'!O:O,MATCH($J493,'4b. Resultaat stap 2'!R:R,0))</f>
        <v>#N/A</v>
      </c>
      <c r="W493" s="109" t="str">
        <f>INDEX('4c. Resultaat stap 3'!G:G,MATCH($K493,'4c. Resultaat stap 3'!T:T,0))</f>
        <v>Gemiddeld</v>
      </c>
      <c r="X493" s="109" t="str">
        <f>INDEX('4c. Resultaat stap 3'!H:H,MATCH($K493,'4c. Resultaat stap 3'!T:T,0))</f>
        <v>Samenwerking is cruciaal voor veiligheid, met aanzienlijke financiële gevolgen bij verstoring (10-15% van de jaaromzet)</v>
      </c>
      <c r="Y493" s="109" t="str">
        <f>INDEX('4c. Resultaat stap 3'!I:I,MATCH($K493,'4c. Resultaat stap 3'!T:T,0))</f>
        <v>Groot</v>
      </c>
      <c r="Z493" s="109" t="str">
        <f>INDEX('4c. Resultaat stap 3'!J:J,MATCH($K493,'4c. Resultaat stap 3'!T:T,0))</f>
        <v>Slechte uitvoering kan leiden tot ernstige negatieve berichtgeving in de pers gedurende enkele dagen.</v>
      </c>
      <c r="AA493" s="109" t="str">
        <f>INDEX('4c. Resultaat stap 3'!K:K,MATCH($K493,'4c. Resultaat stap 3'!T:T,0))</f>
        <v>Kritiek</v>
      </c>
      <c r="AB493" s="109" t="str">
        <f>INDEX('4c. Resultaat stap 3'!L:L,MATCH($K493,'4c. Resultaat stap 3'!T:T,0))</f>
        <v>Onbeschikbaarheid of incorrecte informatie kan leiden tot zeer ernstige juridische gevolgen door nalatigheid in coördinatie en samenwerking in veiligheidszones.</v>
      </c>
      <c r="AC493" s="109" t="str">
        <f>INDEX('4c. Resultaat stap 3'!M:M,MATCH($K493,'4c. Resultaat stap 3'!T:T,0))</f>
        <v>Kritiek</v>
      </c>
      <c r="AD493" s="109" t="str">
        <f>INDEX('4c. Resultaat stap 3'!N:N,MATCH($K493,'4c. Resultaat stap 3'!T:T,0))</f>
        <v>Maximaal 24 uur onbeschikbaar zonder verstoring. Gebrek aan integriteit veroorzaakt zeer ernstige verstoring bij samenwerking en opvolging hulpverlening.</v>
      </c>
      <c r="AE493" s="109" t="str">
        <f>INDEX('4c. Resultaat stap 3'!O:O,MATCH($K493,'4c. Resultaat stap 3'!T:T,0))</f>
        <v>Groot</v>
      </c>
      <c r="AF493" s="109" t="str">
        <f>INDEX('4c. Resultaat stap 3'!P:P,MATCH($K493,'4c. Resultaat stap 3'!T:T,0))</f>
        <v>Beschikbaarheidsproblemen hebben ernstige impact op noodhulp en veiligheidscoördinatie, zonder compensatiemogelijkheden, implicaties voor tot 75% van gebruikers.</v>
      </c>
      <c r="AG493" s="109" t="str">
        <f>INDEX('4c. Resultaat stap 3'!Q:Q,MATCH($K493,'4c. Resultaat stap 3'!T:T,0))</f>
        <v>Kritiek</v>
      </c>
      <c r="AH493" s="109">
        <f t="shared" si="30"/>
        <v>2</v>
      </c>
      <c r="AI493" s="109" t="str">
        <f t="shared" si="31"/>
        <v>Kritiek</v>
      </c>
      <c r="AJ493" s="109" t="s">
        <v>198</v>
      </c>
      <c r="AK493" s="109"/>
      <c r="AL493" s="109" t="s">
        <v>2250</v>
      </c>
      <c r="AM493" s="109"/>
      <c r="AN493" s="109"/>
    </row>
    <row r="494" spans="1:40" ht="75" x14ac:dyDescent="0.25">
      <c r="A494" s="109" t="s">
        <v>71</v>
      </c>
      <c r="B494" s="109" t="s">
        <v>72</v>
      </c>
      <c r="C494" s="109" t="s">
        <v>77</v>
      </c>
      <c r="D494" s="109">
        <v>621</v>
      </c>
      <c r="E494" s="109" t="s">
        <v>838</v>
      </c>
      <c r="F494" s="109" t="s">
        <v>2258</v>
      </c>
      <c r="G494" s="79" t="s">
        <v>139</v>
      </c>
      <c r="H494" s="110" t="str">
        <f>INDEX('4a. Resultaat stap 1'!E:E,MATCH($J494,'4a. Resultaat stap 1'!I:I,0))</f>
        <v>Ja</v>
      </c>
      <c r="I494" s="110" t="str">
        <f>INDEX(Datavalidatie!$L$2:$L$28,MATCH(Table325[[#This Row],[CATEGORIE_DOMEIN_GROEP]],Datavalidatie!$K$2:$K$28,0))</f>
        <v>Ja</v>
      </c>
      <c r="J494" s="110" t="str">
        <f t="shared" si="28"/>
        <v>Management proces_Organisatiebeheer_Welzijn en preventie</v>
      </c>
      <c r="K494" s="110" t="str">
        <f t="shared" si="29"/>
        <v>Management proces_Organisatiebeheer_Welzijn en preventie_Uitvoeren van welzijnsbeleid</v>
      </c>
      <c r="L494" s="109" t="e">
        <f>INDEX('4b. Resultaat stap 2'!E:E,MATCH($J494,'4b. Resultaat stap 2'!R:R,0))</f>
        <v>#N/A</v>
      </c>
      <c r="M494" s="109" t="e">
        <f>INDEX('4b. Resultaat stap 2'!$F:$F,MATCH(J494,'4b. Resultaat stap 2'!$R:$R,0))</f>
        <v>#N/A</v>
      </c>
      <c r="N494" s="109" t="e">
        <f>INDEX('4b. Resultaat stap 2'!G:G,MATCH($J494,'4b. Resultaat stap 2'!R:R,0))</f>
        <v>#N/A</v>
      </c>
      <c r="O494" s="109" t="e">
        <f>INDEX('4b. Resultaat stap 2'!H:H,MATCH($J494,'4b. Resultaat stap 2'!R:R,0))</f>
        <v>#N/A</v>
      </c>
      <c r="P494" s="109" t="e">
        <f>INDEX('4b. Resultaat stap 2'!I:I,MATCH($J494,'4b. Resultaat stap 2'!R:R,0))</f>
        <v>#N/A</v>
      </c>
      <c r="Q494" s="109" t="e">
        <f>INDEX('4b. Resultaat stap 2'!J:J,MATCH($J494,'4b. Resultaat stap 2'!R:R,0))</f>
        <v>#N/A</v>
      </c>
      <c r="R494" s="109" t="e">
        <f>INDEX('4b. Resultaat stap 2'!K:K,MATCH($J494,'4b. Resultaat stap 2'!R:R,0))</f>
        <v>#N/A</v>
      </c>
      <c r="S494" s="109" t="e">
        <f>INDEX('4b. Resultaat stap 2'!L:L,MATCH($J494,'4b. Resultaat stap 2'!R:R,0))</f>
        <v>#N/A</v>
      </c>
      <c r="T494" s="109" t="e">
        <f>INDEX('4b. Resultaat stap 2'!M:M,MATCH($J494,'4b. Resultaat stap 2'!R:R,0))</f>
        <v>#N/A</v>
      </c>
      <c r="U494" s="109" t="e">
        <f>INDEX('4b. Resultaat stap 2'!N:N,MATCH($J494,'4b. Resultaat stap 2'!R:R,0))</f>
        <v>#N/A</v>
      </c>
      <c r="V494" s="109" t="e">
        <f>INDEX('4b. Resultaat stap 2'!O:O,MATCH($J494,'4b. Resultaat stap 2'!R:R,0))</f>
        <v>#N/A</v>
      </c>
      <c r="W494" s="109" t="str">
        <f>INDEX('4c. Resultaat stap 3'!G:G,MATCH($K494,'4c. Resultaat stap 3'!T:T,0))</f>
        <v>Gemiddeld</v>
      </c>
      <c r="X494" s="109" t="str">
        <f>INDEX('4c. Resultaat stap 3'!H:H,MATCH($K494,'4c. Resultaat stap 3'!T:T,0))</f>
        <v>Welzijnsbeleid is belangrijk voor community, met aanzienlijke financiële gevolgen bij verstoring (10-15% van de jaaromzet)</v>
      </c>
      <c r="Y494" s="109" t="str">
        <f>INDEX('4c. Resultaat stap 3'!I:I,MATCH($K494,'4c. Resultaat stap 3'!T:T,0))</f>
        <v>Groot</v>
      </c>
      <c r="Z494" s="109" t="str">
        <f>INDEX('4c. Resultaat stap 3'!J:J,MATCH($K494,'4c. Resultaat stap 3'!T:T,0))</f>
        <v>Slechte uitvoering kan leiden tot ernstige negatieve berichtgeving in de pers gedurende enkele dagen.</v>
      </c>
      <c r="AA494" s="109" t="str">
        <f>INDEX('4c. Resultaat stap 3'!K:K,MATCH($K494,'4c. Resultaat stap 3'!T:T,0))</f>
        <v>Groot</v>
      </c>
      <c r="AB494" s="109" t="str">
        <f>INDEX('4c. Resultaat stap 3'!L:L,MATCH($K494,'4c. Resultaat stap 3'!T:T,0))</f>
        <v>Onbeschikbaarheid of incorrecte informatie kan leiden tot ernstige juridische gevolgen door nalatigheid in uitvoeringsbeheer.</v>
      </c>
      <c r="AC494" s="109" t="str">
        <f>INDEX('4c. Resultaat stap 3'!M:M,MATCH($K494,'4c. Resultaat stap 3'!T:T,0))</f>
        <v>Groot</v>
      </c>
      <c r="AD494" s="109" t="str">
        <f>INDEX('4c. Resultaat stap 3'!N:N,MATCH($K494,'4c. Resultaat stap 3'!T:T,0))</f>
        <v>Maximaal 72 uur onbeschikbaar zonder verstoring. Gebrek aan integriteit veroorzaakt ernstige verstoring bij uitvoering van welzijnsbeleid.</v>
      </c>
      <c r="AE494" s="109" t="str">
        <f>INDEX('4c. Resultaat stap 3'!O:O,MATCH($K494,'4c. Resultaat stap 3'!T:T,0))</f>
        <v>Groot</v>
      </c>
      <c r="AF494" s="109" t="str">
        <f>INDEX('4c. Resultaat stap 3'!P:P,MATCH($K494,'4c. Resultaat stap 3'!T:T,0))</f>
        <v>Beschikbaarheidsproblemen hebben ernstige impact op de uitvoering van welzijnsbeleid, met blijvende gevolgen voor maximaal 75% van gebruikers.</v>
      </c>
      <c r="AG494" s="109" t="str">
        <f>INDEX('4c. Resultaat stap 3'!Q:Q,MATCH($K494,'4c. Resultaat stap 3'!T:T,0))</f>
        <v>Groot</v>
      </c>
      <c r="AH494" s="109">
        <f t="shared" si="30"/>
        <v>0</v>
      </c>
      <c r="AI494" s="109" t="str">
        <f t="shared" si="31"/>
        <v>Niet kritiek</v>
      </c>
      <c r="AJ494" s="109" t="s">
        <v>198</v>
      </c>
      <c r="AK494" s="109"/>
      <c r="AL494" s="109" t="s">
        <v>2250</v>
      </c>
      <c r="AM494" s="109"/>
      <c r="AN494" s="109"/>
    </row>
    <row r="495" spans="1:40" ht="90" x14ac:dyDescent="0.25">
      <c r="A495" s="109" t="s">
        <v>71</v>
      </c>
      <c r="B495" s="109" t="s">
        <v>72</v>
      </c>
      <c r="C495" s="109" t="s">
        <v>77</v>
      </c>
      <c r="D495" s="109">
        <v>620</v>
      </c>
      <c r="E495" s="109" t="s">
        <v>837</v>
      </c>
      <c r="F495" s="109" t="s">
        <v>2258</v>
      </c>
      <c r="G495" s="79" t="s">
        <v>139</v>
      </c>
      <c r="H495" s="110" t="str">
        <f>INDEX('4a. Resultaat stap 1'!E:E,MATCH($J495,'4a. Resultaat stap 1'!I:I,0))</f>
        <v>Ja</v>
      </c>
      <c r="I495" s="110" t="str">
        <f>INDEX(Datavalidatie!$L$2:$L$28,MATCH(Table325[[#This Row],[CATEGORIE_DOMEIN_GROEP]],Datavalidatie!$K$2:$K$28,0))</f>
        <v>Ja</v>
      </c>
      <c r="J495" s="110" t="str">
        <f t="shared" si="28"/>
        <v>Management proces_Organisatiebeheer_Welzijn en preventie</v>
      </c>
      <c r="K495" s="110" t="str">
        <f t="shared" si="29"/>
        <v>Management proces_Organisatiebeheer_Welzijn en preventie_Verzekeren van fysieke veiligheid</v>
      </c>
      <c r="L495" s="109" t="e">
        <f>INDEX('4b. Resultaat stap 2'!E:E,MATCH($J495,'4b. Resultaat stap 2'!R:R,0))</f>
        <v>#N/A</v>
      </c>
      <c r="M495" s="109" t="e">
        <f>INDEX('4b. Resultaat stap 2'!$F:$F,MATCH(J495,'4b. Resultaat stap 2'!$R:$R,0))</f>
        <v>#N/A</v>
      </c>
      <c r="N495" s="109" t="e">
        <f>INDEX('4b. Resultaat stap 2'!G:G,MATCH($J495,'4b. Resultaat stap 2'!R:R,0))</f>
        <v>#N/A</v>
      </c>
      <c r="O495" s="109" t="e">
        <f>INDEX('4b. Resultaat stap 2'!H:H,MATCH($J495,'4b. Resultaat stap 2'!R:R,0))</f>
        <v>#N/A</v>
      </c>
      <c r="P495" s="109" t="e">
        <f>INDEX('4b. Resultaat stap 2'!I:I,MATCH($J495,'4b. Resultaat stap 2'!R:R,0))</f>
        <v>#N/A</v>
      </c>
      <c r="Q495" s="109" t="e">
        <f>INDEX('4b. Resultaat stap 2'!J:J,MATCH($J495,'4b. Resultaat stap 2'!R:R,0))</f>
        <v>#N/A</v>
      </c>
      <c r="R495" s="109" t="e">
        <f>INDEX('4b. Resultaat stap 2'!K:K,MATCH($J495,'4b. Resultaat stap 2'!R:R,0))</f>
        <v>#N/A</v>
      </c>
      <c r="S495" s="109" t="e">
        <f>INDEX('4b. Resultaat stap 2'!L:L,MATCH($J495,'4b. Resultaat stap 2'!R:R,0))</f>
        <v>#N/A</v>
      </c>
      <c r="T495" s="109" t="e">
        <f>INDEX('4b. Resultaat stap 2'!M:M,MATCH($J495,'4b. Resultaat stap 2'!R:R,0))</f>
        <v>#N/A</v>
      </c>
      <c r="U495" s="109" t="e">
        <f>INDEX('4b. Resultaat stap 2'!N:N,MATCH($J495,'4b. Resultaat stap 2'!R:R,0))</f>
        <v>#N/A</v>
      </c>
      <c r="V495" s="109" t="e">
        <f>INDEX('4b. Resultaat stap 2'!O:O,MATCH($J495,'4b. Resultaat stap 2'!R:R,0))</f>
        <v>#N/A</v>
      </c>
      <c r="W495" s="109" t="str">
        <f>INDEX('4c. Resultaat stap 3'!G:G,MATCH($K495,'4c. Resultaat stap 3'!T:T,0))</f>
        <v>Groot</v>
      </c>
      <c r="X495" s="109" t="str">
        <f>INDEX('4c. Resultaat stap 3'!H:H,MATCH($K495,'4c. Resultaat stap 3'!T:T,0))</f>
        <v>Fysieke veiligheid is cruciaal voor welzijn, met ernstige financiële gevolgen bij verstoring (15-20% van de jaaromzet)</v>
      </c>
      <c r="Y495" s="109" t="str">
        <f>INDEX('4c. Resultaat stap 3'!I:I,MATCH($K495,'4c. Resultaat stap 3'!T:T,0))</f>
        <v>Kritiek</v>
      </c>
      <c r="Z495" s="109" t="str">
        <f>INDEX('4c. Resultaat stap 3'!J:J,MATCH($K495,'4c. Resultaat stap 3'!T:T,0))</f>
        <v>Slechte uitvoering heeft zeer ernstige impact, continue negatieve berichtgeving en schandaalsfeer.</v>
      </c>
      <c r="AA495" s="109" t="str">
        <f>INDEX('4c. Resultaat stap 3'!K:K,MATCH($K495,'4c. Resultaat stap 3'!T:T,0))</f>
        <v>Kritiek</v>
      </c>
      <c r="AB495" s="109" t="str">
        <f>INDEX('4c. Resultaat stap 3'!L:L,MATCH($K495,'4c. Resultaat stap 3'!T:T,0))</f>
        <v>Onbeschikbaarheid of incorrecte informatie kan leiden tot zeer ernstige juridische vervolging door nalatigheid inzake fysieke veiligheid.</v>
      </c>
      <c r="AC495" s="109" t="str">
        <f>INDEX('4c. Resultaat stap 3'!M:M,MATCH($K495,'4c. Resultaat stap 3'!T:T,0))</f>
        <v>Kritiek</v>
      </c>
      <c r="AD495" s="109" t="str">
        <f>INDEX('4c. Resultaat stap 3'!N:N,MATCH($K495,'4c. Resultaat stap 3'!T:T,0))</f>
        <v>Maximaal 24 uur onbeschikbaar zonder verstoring. Integriteitsproblemen veroorzaken zeer ernstige verstoring bij verzekeren van fysieke veiligheid.</v>
      </c>
      <c r="AE495" s="109" t="str">
        <f>INDEX('4c. Resultaat stap 3'!O:O,MATCH($K495,'4c. Resultaat stap 3'!T:T,0))</f>
        <v>Kritiek</v>
      </c>
      <c r="AF495" s="109" t="str">
        <f>INDEX('4c. Resultaat stap 3'!P:P,MATCH($K495,'4c. Resultaat stap 3'!T:T,0))</f>
        <v>Beschikbaarheidsproblemen hebben zeer ernstige invloed op fysieke veiligheid, zonder compensatiemogelijkheden, implicaties voor meer dan 75% van gebruikers.</v>
      </c>
      <c r="AG495" s="109" t="str">
        <f>INDEX('4c. Resultaat stap 3'!Q:Q,MATCH($K495,'4c. Resultaat stap 3'!T:T,0))</f>
        <v>Kritiek</v>
      </c>
      <c r="AH495" s="109">
        <f t="shared" si="30"/>
        <v>4</v>
      </c>
      <c r="AI495" s="109" t="str">
        <f t="shared" si="31"/>
        <v>Kritiek</v>
      </c>
      <c r="AJ495" s="109" t="s">
        <v>198</v>
      </c>
      <c r="AK495" s="109"/>
      <c r="AL495" s="109" t="s">
        <v>2250</v>
      </c>
      <c r="AM495" s="109"/>
      <c r="AN495" s="109"/>
    </row>
    <row r="496" spans="1:40" ht="75" x14ac:dyDescent="0.25">
      <c r="A496" s="109" t="s">
        <v>71</v>
      </c>
      <c r="B496" s="109" t="s">
        <v>72</v>
      </c>
      <c r="C496" s="109" t="s">
        <v>77</v>
      </c>
      <c r="D496" s="109">
        <v>622</v>
      </c>
      <c r="E496" s="109" t="s">
        <v>839</v>
      </c>
      <c r="F496" s="109" t="s">
        <v>2258</v>
      </c>
      <c r="G496" s="79" t="s">
        <v>139</v>
      </c>
      <c r="H496" s="110" t="str">
        <f>INDEX('4a. Resultaat stap 1'!E:E,MATCH($J496,'4a. Resultaat stap 1'!I:I,0))</f>
        <v>Ja</v>
      </c>
      <c r="I496" s="110" t="str">
        <f>INDEX(Datavalidatie!$L$2:$L$28,MATCH(Table325[[#This Row],[CATEGORIE_DOMEIN_GROEP]],Datavalidatie!$K$2:$K$28,0))</f>
        <v>Ja</v>
      </c>
      <c r="J496" s="110" t="str">
        <f t="shared" si="28"/>
        <v>Management proces_Organisatiebeheer_Welzijn en preventie</v>
      </c>
      <c r="K496" s="110" t="str">
        <f t="shared" si="29"/>
        <v>Management proces_Organisatiebeheer_Welzijn en preventie_Uitvoeren en opvolgen van preventieplan/preventieadviseur</v>
      </c>
      <c r="L496" s="109" t="e">
        <f>INDEX('4b. Resultaat stap 2'!E:E,MATCH($J496,'4b. Resultaat stap 2'!R:R,0))</f>
        <v>#N/A</v>
      </c>
      <c r="M496" s="109" t="e">
        <f>INDEX('4b. Resultaat stap 2'!$F:$F,MATCH(J496,'4b. Resultaat stap 2'!$R:$R,0))</f>
        <v>#N/A</v>
      </c>
      <c r="N496" s="109" t="e">
        <f>INDEX('4b. Resultaat stap 2'!G:G,MATCH($J496,'4b. Resultaat stap 2'!R:R,0))</f>
        <v>#N/A</v>
      </c>
      <c r="O496" s="109" t="e">
        <f>INDEX('4b. Resultaat stap 2'!H:H,MATCH($J496,'4b. Resultaat stap 2'!R:R,0))</f>
        <v>#N/A</v>
      </c>
      <c r="P496" s="109" t="e">
        <f>INDEX('4b. Resultaat stap 2'!I:I,MATCH($J496,'4b. Resultaat stap 2'!R:R,0))</f>
        <v>#N/A</v>
      </c>
      <c r="Q496" s="109" t="e">
        <f>INDEX('4b. Resultaat stap 2'!J:J,MATCH($J496,'4b. Resultaat stap 2'!R:R,0))</f>
        <v>#N/A</v>
      </c>
      <c r="R496" s="109" t="e">
        <f>INDEX('4b. Resultaat stap 2'!K:K,MATCH($J496,'4b. Resultaat stap 2'!R:R,0))</f>
        <v>#N/A</v>
      </c>
      <c r="S496" s="109" t="e">
        <f>INDEX('4b. Resultaat stap 2'!L:L,MATCH($J496,'4b. Resultaat stap 2'!R:R,0))</f>
        <v>#N/A</v>
      </c>
      <c r="T496" s="109" t="e">
        <f>INDEX('4b. Resultaat stap 2'!M:M,MATCH($J496,'4b. Resultaat stap 2'!R:R,0))</f>
        <v>#N/A</v>
      </c>
      <c r="U496" s="109" t="e">
        <f>INDEX('4b. Resultaat stap 2'!N:N,MATCH($J496,'4b. Resultaat stap 2'!R:R,0))</f>
        <v>#N/A</v>
      </c>
      <c r="V496" s="109" t="e">
        <f>INDEX('4b. Resultaat stap 2'!O:O,MATCH($J496,'4b. Resultaat stap 2'!R:R,0))</f>
        <v>#N/A</v>
      </c>
      <c r="W496" s="109" t="str">
        <f>INDEX('4c. Resultaat stap 3'!G:G,MATCH($K496,'4c. Resultaat stap 3'!T:T,0))</f>
        <v>Gemiddeld</v>
      </c>
      <c r="X496" s="109" t="str">
        <f>INDEX('4c. Resultaat stap 3'!H:H,MATCH($K496,'4c. Resultaat stap 3'!T:T,0))</f>
        <v>Preventieplan is cruciaal voor veiligheid, met aanzienlijke financiële gevolgen bij verstoring (10-15% van de jaaromzet)</v>
      </c>
      <c r="Y496" s="109" t="str">
        <f>INDEX('4c. Resultaat stap 3'!I:I,MATCH($K496,'4c. Resultaat stap 3'!T:T,0))</f>
        <v>Groot</v>
      </c>
      <c r="Z496" s="109" t="str">
        <f>INDEX('4c. Resultaat stap 3'!J:J,MATCH($K496,'4c. Resultaat stap 3'!T:T,0))</f>
        <v>Gebrekkige uitvoering kan aanzienlijke impact hebben, resulterend in negatieve berichtgeving in de pers gedurende enkele dagen.</v>
      </c>
      <c r="AA496" s="109" t="str">
        <f>INDEX('4c. Resultaat stap 3'!K:K,MATCH($K496,'4c. Resultaat stap 3'!T:T,0))</f>
        <v>Groot</v>
      </c>
      <c r="AB496" s="109" t="str">
        <f>INDEX('4c. Resultaat stap 3'!L:L,MATCH($K496,'4c. Resultaat stap 3'!T:T,0))</f>
        <v>Onbeschikbaarheid of incorrecte informatie kan leiden tot ernstige juridische gevolgen door niet-naleving van preventieadviseur beheer.</v>
      </c>
      <c r="AC496" s="109" t="str">
        <f>INDEX('4c. Resultaat stap 3'!M:M,MATCH($K496,'4c. Resultaat stap 3'!T:T,0))</f>
        <v>Groot</v>
      </c>
      <c r="AD496" s="109" t="str">
        <f>INDEX('4c. Resultaat stap 3'!N:N,MATCH($K496,'4c. Resultaat stap 3'!T:T,0))</f>
        <v>Maximaal 72 uur onbeschikbaar zonder verstoring. Gebrek aan integriteit veroorzaakt zeer ernstige verstoring bij preventieplan en preventieadvies.</v>
      </c>
      <c r="AE496" s="109" t="str">
        <f>INDEX('4c. Resultaat stap 3'!O:O,MATCH($K496,'4c. Resultaat stap 3'!T:T,0))</f>
        <v>Groot</v>
      </c>
      <c r="AF496" s="109" t="str">
        <f>INDEX('4c. Resultaat stap 3'!P:P,MATCH($K496,'4c. Resultaat stap 3'!T:T,0))</f>
        <v>Beschikbaarheidsproblemen hebben ernstige impact op preventieplanning en advisering, met blijvende gevolgen voor maximaal 75% van processen.</v>
      </c>
      <c r="AG496" s="109" t="str">
        <f>INDEX('4c. Resultaat stap 3'!Q:Q,MATCH($K496,'4c. Resultaat stap 3'!T:T,0))</f>
        <v>Groot</v>
      </c>
      <c r="AH496" s="109">
        <f t="shared" si="30"/>
        <v>0</v>
      </c>
      <c r="AI496" s="109" t="str">
        <f t="shared" si="31"/>
        <v>Niet kritiek</v>
      </c>
      <c r="AJ496" s="109" t="s">
        <v>198</v>
      </c>
      <c r="AK496" s="109"/>
      <c r="AL496" s="109" t="s">
        <v>2250</v>
      </c>
      <c r="AM496" s="109"/>
      <c r="AN496" s="109"/>
    </row>
    <row r="497" spans="1:40" ht="105" x14ac:dyDescent="0.25">
      <c r="A497" s="109" t="s">
        <v>71</v>
      </c>
      <c r="B497" s="109" t="s">
        <v>72</v>
      </c>
      <c r="C497" s="109" t="s">
        <v>2168</v>
      </c>
      <c r="D497" s="109">
        <v>760</v>
      </c>
      <c r="E497" s="109" t="s">
        <v>2169</v>
      </c>
      <c r="F497" s="109" t="s">
        <v>2258</v>
      </c>
      <c r="G497" s="79" t="s">
        <v>2158</v>
      </c>
      <c r="H497" s="110" t="str">
        <f>INDEX('4a. Resultaat stap 1'!E:E,MATCH($J497,'4a. Resultaat stap 1'!I:I,0))</f>
        <v>Nee</v>
      </c>
      <c r="I497" s="110" t="e">
        <f>INDEX(Datavalidatie!$L$2:$L$28,MATCH(Table325[[#This Row],[CATEGORIE_DOMEIN_GROEP]],Datavalidatie!$K$2:$K$28,0))</f>
        <v>#N/A</v>
      </c>
      <c r="J497" s="110" t="str">
        <f t="shared" si="28"/>
        <v>Management proces_Organisatiebeheer_Interne audit</v>
      </c>
      <c r="K497" s="110" t="str">
        <f t="shared" si="29"/>
        <v>Management proces_Organisatiebeheer_Interne audit_Opmaken van interne auditplan</v>
      </c>
      <c r="L497" s="109" t="str">
        <f>INDEX('4b. Resultaat stap 2'!E:E,MATCH($J497,'4b. Resultaat stap 2'!R:R,0))</f>
        <v>Laag</v>
      </c>
      <c r="M497" s="109" t="str">
        <f>INDEX('4b. Resultaat stap 2'!$F:$F,MATCH(J497,'4b. Resultaat stap 2'!$R:$R,0))</f>
        <v xml:space="preserve">Beperkte financiële gevolgen bij problemen, hoewel belangrijk voor de efficiëntie en effectiviteit van de organisatie. </v>
      </c>
      <c r="N497" s="109" t="str">
        <f>INDEX('4b. Resultaat stap 2'!G:G,MATCH($J497,'4b. Resultaat stap 2'!R:R,0))</f>
        <v>Laag</v>
      </c>
      <c r="O497" s="109" t="str">
        <f>INDEX('4b. Resultaat stap 2'!H:H,MATCH($J497,'4b. Resultaat stap 2'!R:R,0))</f>
        <v>De onbeschikbaarheid, lekkage of aanpassing van informatie heeft een beperkte impact op de reputatie van het lokaal bestuur. Dit zal interne communicatie en communicatie naar betrokken belanghebbenden met zich meebrengen.</v>
      </c>
      <c r="P497" s="109" t="str">
        <f>INDEX('4b. Resultaat stap 2'!I:I,MATCH($J497,'4b. Resultaat stap 2'!R:R,0))</f>
        <v>Laag</v>
      </c>
      <c r="Q497" s="109" t="str">
        <f>INDEX('4b. Resultaat stap 2'!J:J,MATCH($J497,'4b. Resultaat stap 2'!R:R,0))</f>
        <v>De onbeschikbaarheid, lekkage of aanpassing van informatie kan leiden tot organisatorische problemen, maar heeft beperkte juridische gevolgen.</v>
      </c>
      <c r="R497" s="109" t="str">
        <f>INDEX('4b. Resultaat stap 2'!K:K,MATCH($J497,'4b. Resultaat stap 2'!R:R,0))</f>
        <v>Laag</v>
      </c>
      <c r="S497" s="109" t="str">
        <f>INDEX('4b. Resultaat stap 2'!L:L,MATCH($J497,'4b. Resultaat stap 2'!R:R,0))</f>
        <v>De onbeschikbaarheid, lekkage of aanpassing van informatie veroorzaakt een beperkte verstoring van de dienstverlening. Het proces kan maximaal één maand onbeschikbaar zijn zonder gevolgen voor de dienstverlening.</v>
      </c>
      <c r="T497" s="109" t="str">
        <f>INDEX('4b. Resultaat stap 2'!M:M,MATCH($J497,'4b. Resultaat stap 2'!R:R,0))</f>
        <v>Laag</v>
      </c>
      <c r="U497" s="109" t="str">
        <f>INDEX('4b. Resultaat stap 2'!N:N,MATCH($J497,'4b. Resultaat stap 2'!R:R,0))</f>
        <v>De onbeschikbaarheid of incorrectheid van informatie heeft een beperkte impact op de gebruikers, met compensatie mogelijk en maximaal 20% van de gebruikers geïmpacteerd.</v>
      </c>
      <c r="V497" s="109" t="str">
        <f>INDEX('4b. Resultaat stap 2'!O:O,MATCH($J497,'4b. Resultaat stap 2'!R:R,0))</f>
        <v>Laag</v>
      </c>
      <c r="W497" s="109" t="e">
        <f>INDEX('4c. Resultaat stap 3'!G:G,MATCH($K497,'4c. Resultaat stap 3'!T:T,0))</f>
        <v>#N/A</v>
      </c>
      <c r="X497" s="109" t="e">
        <f>INDEX('4c. Resultaat stap 3'!H:H,MATCH($K497,'4c. Resultaat stap 3'!T:T,0))</f>
        <v>#N/A</v>
      </c>
      <c r="Y497" s="109" t="e">
        <f>INDEX('4c. Resultaat stap 3'!I:I,MATCH($K497,'4c. Resultaat stap 3'!T:T,0))</f>
        <v>#N/A</v>
      </c>
      <c r="Z497" s="109" t="e">
        <f>INDEX('4c. Resultaat stap 3'!J:J,MATCH($K497,'4c. Resultaat stap 3'!T:T,0))</f>
        <v>#N/A</v>
      </c>
      <c r="AA497" s="109" t="e">
        <f>INDEX('4c. Resultaat stap 3'!K:K,MATCH($K497,'4c. Resultaat stap 3'!T:T,0))</f>
        <v>#N/A</v>
      </c>
      <c r="AB497" s="109" t="e">
        <f>INDEX('4c. Resultaat stap 3'!L:L,MATCH($K497,'4c. Resultaat stap 3'!T:T,0))</f>
        <v>#N/A</v>
      </c>
      <c r="AC497" s="109" t="e">
        <f>INDEX('4c. Resultaat stap 3'!M:M,MATCH($K497,'4c. Resultaat stap 3'!T:T,0))</f>
        <v>#N/A</v>
      </c>
      <c r="AD497" s="109" t="e">
        <f>INDEX('4c. Resultaat stap 3'!N:N,MATCH($K497,'4c. Resultaat stap 3'!T:T,0))</f>
        <v>#N/A</v>
      </c>
      <c r="AE497" s="109" t="e">
        <f>INDEX('4c. Resultaat stap 3'!O:O,MATCH($K497,'4c. Resultaat stap 3'!T:T,0))</f>
        <v>#N/A</v>
      </c>
      <c r="AF497" s="109" t="e">
        <f>INDEX('4c. Resultaat stap 3'!P:P,MATCH($K497,'4c. Resultaat stap 3'!T:T,0))</f>
        <v>#N/A</v>
      </c>
      <c r="AG497" s="109" t="e">
        <f>INDEX('4c. Resultaat stap 3'!Q:Q,MATCH($K497,'4c. Resultaat stap 3'!T:T,0))</f>
        <v>#N/A</v>
      </c>
      <c r="AH497" s="109">
        <f t="shared" si="30"/>
        <v>0</v>
      </c>
      <c r="AI497" s="109" t="str">
        <f t="shared" si="31"/>
        <v>Niet kritiek</v>
      </c>
      <c r="AJ497" s="109" t="s">
        <v>198</v>
      </c>
      <c r="AK497" s="109"/>
      <c r="AL497" s="109" t="s">
        <v>2250</v>
      </c>
      <c r="AM497" s="109"/>
      <c r="AN497" s="109"/>
    </row>
    <row r="498" spans="1:40" ht="105" x14ac:dyDescent="0.25">
      <c r="A498" s="109" t="s">
        <v>71</v>
      </c>
      <c r="B498" s="109" t="s">
        <v>72</v>
      </c>
      <c r="C498" s="109" t="s">
        <v>2168</v>
      </c>
      <c r="D498" s="109">
        <v>761</v>
      </c>
      <c r="E498" s="109" t="s">
        <v>2170</v>
      </c>
      <c r="F498" s="109" t="s">
        <v>2258</v>
      </c>
      <c r="G498" s="79" t="s">
        <v>2158</v>
      </c>
      <c r="H498" s="110" t="str">
        <f>INDEX('4a. Resultaat stap 1'!E:E,MATCH($J498,'4a. Resultaat stap 1'!I:I,0))</f>
        <v>Nee</v>
      </c>
      <c r="I498" s="110" t="e">
        <f>INDEX(Datavalidatie!$L$2:$L$28,MATCH(Table325[[#This Row],[CATEGORIE_DOMEIN_GROEP]],Datavalidatie!$K$2:$K$28,0))</f>
        <v>#N/A</v>
      </c>
      <c r="J498" s="110" t="str">
        <f t="shared" si="28"/>
        <v>Management proces_Organisatiebeheer_Interne audit</v>
      </c>
      <c r="K498" s="110" t="str">
        <f t="shared" si="29"/>
        <v>Management proces_Organisatiebeheer_Interne audit_Uitvoeren van interne audit</v>
      </c>
      <c r="L498" s="109" t="str">
        <f>INDEX('4b. Resultaat stap 2'!E:E,MATCH($J498,'4b. Resultaat stap 2'!R:R,0))</f>
        <v>Laag</v>
      </c>
      <c r="M498" s="109" t="str">
        <f>INDEX('4b. Resultaat stap 2'!$F:$F,MATCH(J498,'4b. Resultaat stap 2'!$R:$R,0))</f>
        <v xml:space="preserve">Beperkte financiële gevolgen bij problemen, hoewel belangrijk voor de efficiëntie en effectiviteit van de organisatie. </v>
      </c>
      <c r="N498" s="109" t="str">
        <f>INDEX('4b. Resultaat stap 2'!G:G,MATCH($J498,'4b. Resultaat stap 2'!R:R,0))</f>
        <v>Laag</v>
      </c>
      <c r="O498" s="109" t="str">
        <f>INDEX('4b. Resultaat stap 2'!H:H,MATCH($J498,'4b. Resultaat stap 2'!R:R,0))</f>
        <v>De onbeschikbaarheid, lekkage of aanpassing van informatie heeft een beperkte impact op de reputatie van het lokaal bestuur. Dit zal interne communicatie en communicatie naar betrokken belanghebbenden met zich meebrengen.</v>
      </c>
      <c r="P498" s="109" t="str">
        <f>INDEX('4b. Resultaat stap 2'!I:I,MATCH($J498,'4b. Resultaat stap 2'!R:R,0))</f>
        <v>Laag</v>
      </c>
      <c r="Q498" s="109" t="str">
        <f>INDEX('4b. Resultaat stap 2'!J:J,MATCH($J498,'4b. Resultaat stap 2'!R:R,0))</f>
        <v>De onbeschikbaarheid, lekkage of aanpassing van informatie kan leiden tot organisatorische problemen, maar heeft beperkte juridische gevolgen.</v>
      </c>
      <c r="R498" s="109" t="str">
        <f>INDEX('4b. Resultaat stap 2'!K:K,MATCH($J498,'4b. Resultaat stap 2'!R:R,0))</f>
        <v>Laag</v>
      </c>
      <c r="S498" s="109" t="str">
        <f>INDEX('4b. Resultaat stap 2'!L:L,MATCH($J498,'4b. Resultaat stap 2'!R:R,0))</f>
        <v>De onbeschikbaarheid, lekkage of aanpassing van informatie veroorzaakt een beperkte verstoring van de dienstverlening. Het proces kan maximaal één maand onbeschikbaar zijn zonder gevolgen voor de dienstverlening.</v>
      </c>
      <c r="T498" s="109" t="str">
        <f>INDEX('4b. Resultaat stap 2'!M:M,MATCH($J498,'4b. Resultaat stap 2'!R:R,0))</f>
        <v>Laag</v>
      </c>
      <c r="U498" s="109" t="str">
        <f>INDEX('4b. Resultaat stap 2'!N:N,MATCH($J498,'4b. Resultaat stap 2'!R:R,0))</f>
        <v>De onbeschikbaarheid of incorrectheid van informatie heeft een beperkte impact op de gebruikers, met compensatie mogelijk en maximaal 20% van de gebruikers geïmpacteerd.</v>
      </c>
      <c r="V498" s="109" t="str">
        <f>INDEX('4b. Resultaat stap 2'!O:O,MATCH($J498,'4b. Resultaat stap 2'!R:R,0))</f>
        <v>Laag</v>
      </c>
      <c r="W498" s="109" t="e">
        <f>INDEX('4c. Resultaat stap 3'!G:G,MATCH($K498,'4c. Resultaat stap 3'!T:T,0))</f>
        <v>#N/A</v>
      </c>
      <c r="X498" s="109" t="e">
        <f>INDEX('4c. Resultaat stap 3'!H:H,MATCH($K498,'4c. Resultaat stap 3'!T:T,0))</f>
        <v>#N/A</v>
      </c>
      <c r="Y498" s="109" t="e">
        <f>INDEX('4c. Resultaat stap 3'!I:I,MATCH($K498,'4c. Resultaat stap 3'!T:T,0))</f>
        <v>#N/A</v>
      </c>
      <c r="Z498" s="109" t="e">
        <f>INDEX('4c. Resultaat stap 3'!J:J,MATCH($K498,'4c. Resultaat stap 3'!T:T,0))</f>
        <v>#N/A</v>
      </c>
      <c r="AA498" s="109" t="e">
        <f>INDEX('4c. Resultaat stap 3'!K:K,MATCH($K498,'4c. Resultaat stap 3'!T:T,0))</f>
        <v>#N/A</v>
      </c>
      <c r="AB498" s="109" t="e">
        <f>INDEX('4c. Resultaat stap 3'!L:L,MATCH($K498,'4c. Resultaat stap 3'!T:T,0))</f>
        <v>#N/A</v>
      </c>
      <c r="AC498" s="109" t="e">
        <f>INDEX('4c. Resultaat stap 3'!M:M,MATCH($K498,'4c. Resultaat stap 3'!T:T,0))</f>
        <v>#N/A</v>
      </c>
      <c r="AD498" s="109" t="e">
        <f>INDEX('4c. Resultaat stap 3'!N:N,MATCH($K498,'4c. Resultaat stap 3'!T:T,0))</f>
        <v>#N/A</v>
      </c>
      <c r="AE498" s="109" t="e">
        <f>INDEX('4c. Resultaat stap 3'!O:O,MATCH($K498,'4c. Resultaat stap 3'!T:T,0))</f>
        <v>#N/A</v>
      </c>
      <c r="AF498" s="109" t="e">
        <f>INDEX('4c. Resultaat stap 3'!P:P,MATCH($K498,'4c. Resultaat stap 3'!T:T,0))</f>
        <v>#N/A</v>
      </c>
      <c r="AG498" s="109" t="e">
        <f>INDEX('4c. Resultaat stap 3'!Q:Q,MATCH($K498,'4c. Resultaat stap 3'!T:T,0))</f>
        <v>#N/A</v>
      </c>
      <c r="AH498" s="109">
        <f t="shared" si="30"/>
        <v>0</v>
      </c>
      <c r="AI498" s="109" t="str">
        <f t="shared" si="31"/>
        <v>Niet kritiek</v>
      </c>
      <c r="AJ498" s="109" t="s">
        <v>198</v>
      </c>
      <c r="AK498" s="109"/>
      <c r="AL498" s="109" t="s">
        <v>2250</v>
      </c>
      <c r="AM498" s="109"/>
      <c r="AN498" s="109"/>
    </row>
    <row r="499" spans="1:40" ht="105" x14ac:dyDescent="0.25">
      <c r="A499" s="109" t="s">
        <v>13</v>
      </c>
      <c r="B499" s="109" t="s">
        <v>37</v>
      </c>
      <c r="C499" s="109" t="s">
        <v>2154</v>
      </c>
      <c r="D499" s="109">
        <v>150</v>
      </c>
      <c r="E499" s="10" t="s">
        <v>417</v>
      </c>
      <c r="F499" s="10" t="s">
        <v>2266</v>
      </c>
      <c r="G499" s="79" t="s">
        <v>139</v>
      </c>
      <c r="H499" s="110" t="str">
        <f>INDEX('4a. Resultaat stap 1'!E:E,MATCH($J499,'4a. Resultaat stap 1'!I:I,0))</f>
        <v>Ja</v>
      </c>
      <c r="I499" s="110" t="e">
        <f>INDEX(Datavalidatie!$L$2:$L$28,MATCH(Table325[[#This Row],[CATEGORIE_DOMEIN_GROEP]],Datavalidatie!$K$2:$K$28,0))</f>
        <v>#N/A</v>
      </c>
      <c r="J499" s="110" t="str">
        <f t="shared" si="28"/>
        <v>Kernproces_Afvalbeheer_Afvalverwerking</v>
      </c>
      <c r="K499" s="110" t="str">
        <f t="shared" si="29"/>
        <v>Kernproces_Afvalbeheer_Afvalverwerking_Verkopen van afvalbeleidsgebonden materiaal aan burger (huisvuilzakken, compostvaten,…)</v>
      </c>
      <c r="L499" s="109" t="e">
        <f>INDEX('4b. Resultaat stap 2'!E:E,MATCH($J499,'4b. Resultaat stap 2'!R:R,0))</f>
        <v>#N/A</v>
      </c>
      <c r="M499" s="109" t="e">
        <f>INDEX('4b. Resultaat stap 2'!$F:$F,MATCH(J499,'4b. Resultaat stap 2'!$R:$R,0))</f>
        <v>#N/A</v>
      </c>
      <c r="N499" s="109" t="e">
        <f>INDEX('4b. Resultaat stap 2'!G:G,MATCH($J499,'4b. Resultaat stap 2'!R:R,0))</f>
        <v>#N/A</v>
      </c>
      <c r="O499" s="109" t="e">
        <f>INDEX('4b. Resultaat stap 2'!H:H,MATCH($J499,'4b. Resultaat stap 2'!R:R,0))</f>
        <v>#N/A</v>
      </c>
      <c r="P499" s="109" t="e">
        <f>INDEX('4b. Resultaat stap 2'!I:I,MATCH($J499,'4b. Resultaat stap 2'!R:R,0))</f>
        <v>#N/A</v>
      </c>
      <c r="Q499" s="109" t="e">
        <f>INDEX('4b. Resultaat stap 2'!J:J,MATCH($J499,'4b. Resultaat stap 2'!R:R,0))</f>
        <v>#N/A</v>
      </c>
      <c r="R499" s="109" t="e">
        <f>INDEX('4b. Resultaat stap 2'!K:K,MATCH($J499,'4b. Resultaat stap 2'!R:R,0))</f>
        <v>#N/A</v>
      </c>
      <c r="S499" s="109" t="e">
        <f>INDEX('4b. Resultaat stap 2'!L:L,MATCH($J499,'4b. Resultaat stap 2'!R:R,0))</f>
        <v>#N/A</v>
      </c>
      <c r="T499" s="109" t="e">
        <f>INDEX('4b. Resultaat stap 2'!M:M,MATCH($J499,'4b. Resultaat stap 2'!R:R,0))</f>
        <v>#N/A</v>
      </c>
      <c r="U499" s="109" t="e">
        <f>INDEX('4b. Resultaat stap 2'!N:N,MATCH($J499,'4b. Resultaat stap 2'!R:R,0))</f>
        <v>#N/A</v>
      </c>
      <c r="V499" s="109" t="e">
        <f>INDEX('4b. Resultaat stap 2'!O:O,MATCH($J499,'4b. Resultaat stap 2'!R:R,0))</f>
        <v>#N/A</v>
      </c>
      <c r="W499" s="109" t="str">
        <f>INDEX('4c. Resultaat stap 3'!G:G,MATCH($K499,'4c. Resultaat stap 3'!T:T,0))</f>
        <v>Laag</v>
      </c>
      <c r="X499" s="109" t="str">
        <f>INDEX('4c. Resultaat stap 3'!H:H,MATCH($K499,'4c. Resultaat stap 3'!T:T,0))</f>
        <v>De verkoop van afvalbeleidsgebonden materiaal is een kleinere inkomstenbron. Vertraging of fouten kunnen beperkte financiële schade veroorzaken (5-10% van de jaaromzet)</v>
      </c>
      <c r="Y499" s="109" t="str">
        <f>INDEX('4c. Resultaat stap 3'!I:I,MATCH($K499,'4c. Resultaat stap 3'!T:T,0))</f>
        <v>Laag</v>
      </c>
      <c r="Z499" s="109" t="str">
        <f>INDEX('4c. Resultaat stap 3'!J:J,MATCH($K499,'4c. Resultaat stap 3'!T:T,0))</f>
        <v>De onbeschikbaarheid of aanpassing van informatie heeft beperkte impact, leidt tot interne communicatie en communicatie naar belanghebbenden.</v>
      </c>
      <c r="AA499" s="109" t="str">
        <f>INDEX('4c. Resultaat stap 3'!K:K,MATCH($K499,'4c. Resultaat stap 3'!T:T,0))</f>
        <v>Zeer laag</v>
      </c>
      <c r="AB499" s="109" t="str">
        <f>INDEX('4c. Resultaat stap 3'!L:L,MATCH($K499,'4c. Resultaat stap 3'!T:T,0))</f>
        <v>De juridische implicaties zijn beperkt omdat er voornamelijk sprake is van commerciële transacties met zeer beperkte juridische gevolgen bij onbeschikbaarheid of incorrecte informatie (louter overtreding van normen en waarden).</v>
      </c>
      <c r="AC499" s="109" t="str">
        <f>INDEX('4c. Resultaat stap 3'!M:M,MATCH($K499,'4c. Resultaat stap 3'!T:T,0))</f>
        <v>Laag</v>
      </c>
      <c r="AD499" s="109" t="str">
        <f>INDEX('4c. Resultaat stap 3'!N:N,MATCH($K499,'4c. Resultaat stap 3'!T:T,0))</f>
        <v>Verkoop van afvalbeleidsgebonden materiaal kan maximaal één maand onbeschikbaar zijn zonder gevolgen voor de dienstverlening. Bij gebrek aan integriteit en lekkage veroorzaakt het een beperkte verstoring.</v>
      </c>
      <c r="AE499" s="109" t="str">
        <f>INDEX('4c. Resultaat stap 3'!O:O,MATCH($K499,'4c. Resultaat stap 3'!T:T,0))</f>
        <v>Zeer Laag</v>
      </c>
      <c r="AF499" s="109" t="str">
        <f>INDEX('4c. Resultaat stap 3'!P:P,MATCH($K499,'4c. Resultaat stap 3'!T:T,0))</f>
        <v>De verkoop van afvalbeleidsgebonden materiaal heeft een zeer beperkte impact, aangezien maximaal 5% van de gebruikers geïmpacteerd is bij onbeschikbaarheid.</v>
      </c>
      <c r="AG499" s="109" t="str">
        <f>INDEX('4c. Resultaat stap 3'!Q:Q,MATCH($K499,'4c. Resultaat stap 3'!T:T,0))</f>
        <v>Laag</v>
      </c>
      <c r="AH499" s="109">
        <f t="shared" si="30"/>
        <v>0</v>
      </c>
      <c r="AI499" s="109" t="str">
        <f t="shared" si="31"/>
        <v>Niet kritiek</v>
      </c>
      <c r="AJ499" s="109"/>
      <c r="AK499" s="109"/>
      <c r="AL499" s="9" t="s">
        <v>2250</v>
      </c>
      <c r="AM499" s="109"/>
      <c r="AN499" s="109"/>
    </row>
    <row r="500" spans="1:40" ht="105" x14ac:dyDescent="0.25">
      <c r="A500" s="109" t="s">
        <v>13</v>
      </c>
      <c r="B500" s="109" t="s">
        <v>37</v>
      </c>
      <c r="C500" s="109" t="s">
        <v>2154</v>
      </c>
      <c r="D500" s="109">
        <v>151</v>
      </c>
      <c r="E500" s="10" t="s">
        <v>418</v>
      </c>
      <c r="F500" s="10" t="s">
        <v>2266</v>
      </c>
      <c r="G500" s="79" t="s">
        <v>139</v>
      </c>
      <c r="H500" s="110" t="str">
        <f>INDEX('4a. Resultaat stap 1'!E:E,MATCH($J500,'4a. Resultaat stap 1'!I:I,0))</f>
        <v>Ja</v>
      </c>
      <c r="I500" s="110" t="e">
        <f>INDEX(Datavalidatie!$L$2:$L$28,MATCH(Table325[[#This Row],[CATEGORIE_DOMEIN_GROEP]],Datavalidatie!$K$2:$K$28,0))</f>
        <v>#N/A</v>
      </c>
      <c r="J500" s="110" t="str">
        <f t="shared" si="28"/>
        <v>Kernproces_Afvalbeheer_Afvalverwerking</v>
      </c>
      <c r="K500" s="110" t="str">
        <f t="shared" si="29"/>
        <v>Kernproces_Afvalbeheer_Afvalverwerking_Ophalen van huishoudelijk afval en selectieve afvalophalingen (PMD, GFT, karton,…)</v>
      </c>
      <c r="L500" s="109" t="e">
        <f>INDEX('4b. Resultaat stap 2'!E:E,MATCH($J500,'4b. Resultaat stap 2'!R:R,0))</f>
        <v>#N/A</v>
      </c>
      <c r="M500" s="109" t="e">
        <f>INDEX('4b. Resultaat stap 2'!$F:$F,MATCH(J500,'4b. Resultaat stap 2'!$R:$R,0))</f>
        <v>#N/A</v>
      </c>
      <c r="N500" s="109" t="e">
        <f>INDEX('4b. Resultaat stap 2'!G:G,MATCH($J500,'4b. Resultaat stap 2'!R:R,0))</f>
        <v>#N/A</v>
      </c>
      <c r="O500" s="109" t="e">
        <f>INDEX('4b. Resultaat stap 2'!H:H,MATCH($J500,'4b. Resultaat stap 2'!R:R,0))</f>
        <v>#N/A</v>
      </c>
      <c r="P500" s="109" t="e">
        <f>INDEX('4b. Resultaat stap 2'!I:I,MATCH($J500,'4b. Resultaat stap 2'!R:R,0))</f>
        <v>#N/A</v>
      </c>
      <c r="Q500" s="109" t="e">
        <f>INDEX('4b. Resultaat stap 2'!J:J,MATCH($J500,'4b. Resultaat stap 2'!R:R,0))</f>
        <v>#N/A</v>
      </c>
      <c r="R500" s="109" t="e">
        <f>INDEX('4b. Resultaat stap 2'!K:K,MATCH($J500,'4b. Resultaat stap 2'!R:R,0))</f>
        <v>#N/A</v>
      </c>
      <c r="S500" s="109" t="e">
        <f>INDEX('4b. Resultaat stap 2'!L:L,MATCH($J500,'4b. Resultaat stap 2'!R:R,0))</f>
        <v>#N/A</v>
      </c>
      <c r="T500" s="109" t="e">
        <f>INDEX('4b. Resultaat stap 2'!M:M,MATCH($J500,'4b. Resultaat stap 2'!R:R,0))</f>
        <v>#N/A</v>
      </c>
      <c r="U500" s="109" t="e">
        <f>INDEX('4b. Resultaat stap 2'!N:N,MATCH($J500,'4b. Resultaat stap 2'!R:R,0))</f>
        <v>#N/A</v>
      </c>
      <c r="V500" s="109" t="e">
        <f>INDEX('4b. Resultaat stap 2'!O:O,MATCH($J500,'4b. Resultaat stap 2'!R:R,0))</f>
        <v>#N/A</v>
      </c>
      <c r="W500" s="109" t="str">
        <f>INDEX('4c. Resultaat stap 3'!G:G,MATCH($K500,'4c. Resultaat stap 3'!T:T,0))</f>
        <v>Gemiddeld</v>
      </c>
      <c r="X500" s="109" t="str">
        <f>INDEX('4c. Resultaat stap 3'!H:H,MATCH($K500,'4c. Resultaat stap 3'!T:T,0))</f>
        <v>Afvalophaling is cruciaal voor de gemeente. Verstoring zou aanzienlijke kosten met zich meebrengen (10-15% van de jaaromzet)</v>
      </c>
      <c r="Y500" s="109" t="str">
        <f>INDEX('4c. Resultaat stap 3'!I:I,MATCH($K500,'4c. Resultaat stap 3'!T:T,0))</f>
        <v>Groot</v>
      </c>
      <c r="Z500" s="109" t="str">
        <f>INDEX('4c. Resultaat stap 3'!J:J,MATCH($K500,'4c. Resultaat stap 3'!T:T,0))</f>
        <v>Slechte uitvoering kan leiden tot ernstige negatieve berichtgeving in de pers gedurende enkele dagen.</v>
      </c>
      <c r="AA500" s="109" t="str">
        <f>INDEX('4c. Resultaat stap 3'!K:K,MATCH($K500,'4c. Resultaat stap 3'!T:T,0))</f>
        <v>Groot</v>
      </c>
      <c r="AB500" s="109" t="str">
        <f>INDEX('4c. Resultaat stap 3'!L:L,MATCH($K500,'4c. Resultaat stap 3'!T:T,0))</f>
        <v>Bij onbeschikbaarheid of incorrecte info een ernstige impact, bijvoorbeeld boetes voor niet-naleving van wetgeving rond afvalbeheer.</v>
      </c>
      <c r="AC500" s="109" t="str">
        <f>INDEX('4c. Resultaat stap 3'!M:M,MATCH($K500,'4c. Resultaat stap 3'!T:T,0))</f>
        <v>Groot</v>
      </c>
      <c r="AD500" s="109" t="str">
        <f>INDEX('4c. Resultaat stap 3'!N:N,MATCH($K500,'4c. Resultaat stap 3'!T:T,0))</f>
        <v>Onbeschikbaarheid van informatie kan maximaal 72 uur zijn zonder ernstige gevolgen. Gebrek aan integriteit kan een ernstige verstoring veroorzaken omdat afvalophalingen regelmatig plaats moeten vinden.</v>
      </c>
      <c r="AE500" s="109" t="str">
        <f>INDEX('4c. Resultaat stap 3'!O:O,MATCH($K500,'4c. Resultaat stap 3'!T:T,0))</f>
        <v>Groot</v>
      </c>
      <c r="AF500" s="109" t="str">
        <f>INDEX('4c. Resultaat stap 3'!P:P,MATCH($K500,'4c. Resultaat stap 3'!T:T,0))</f>
        <v>Bij onbeschikbaarheid of onjuiste informatie kan tot 75% van de gebruikers aanzienlijke hinder ondervinden, wat resulteert in ongemak.</v>
      </c>
      <c r="AG500" s="109" t="str">
        <f>INDEX('4c. Resultaat stap 3'!Q:Q,MATCH($K500,'4c. Resultaat stap 3'!T:T,0))</f>
        <v>Groot</v>
      </c>
      <c r="AH500" s="109">
        <f t="shared" si="30"/>
        <v>0</v>
      </c>
      <c r="AI500" s="109" t="str">
        <f t="shared" si="31"/>
        <v>Niet kritiek</v>
      </c>
      <c r="AJ500" s="109"/>
      <c r="AK500" s="109"/>
      <c r="AL500" s="9" t="s">
        <v>2250</v>
      </c>
      <c r="AM500" s="109"/>
      <c r="AN500" s="109"/>
    </row>
    <row r="501" spans="1:40" ht="75" x14ac:dyDescent="0.25">
      <c r="A501" s="109" t="s">
        <v>13</v>
      </c>
      <c r="B501" s="109" t="s">
        <v>37</v>
      </c>
      <c r="C501" s="109" t="s">
        <v>2154</v>
      </c>
      <c r="D501" s="109">
        <v>152</v>
      </c>
      <c r="E501" s="10" t="s">
        <v>856</v>
      </c>
      <c r="F501" s="10" t="s">
        <v>2266</v>
      </c>
      <c r="G501" s="79" t="s">
        <v>139</v>
      </c>
      <c r="H501" s="110" t="str">
        <f>INDEX('4a. Resultaat stap 1'!E:E,MATCH($J501,'4a. Resultaat stap 1'!I:I,0))</f>
        <v>Ja</v>
      </c>
      <c r="I501" s="110" t="e">
        <f>INDEX(Datavalidatie!$L$2:$L$28,MATCH(Table325[[#This Row],[CATEGORIE_DOMEIN_GROEP]],Datavalidatie!$K$2:$K$28,0))</f>
        <v>#N/A</v>
      </c>
      <c r="J501" s="110" t="str">
        <f t="shared" si="28"/>
        <v>Kernproces_Afvalbeheer_Afvalverwerking</v>
      </c>
      <c r="K501" s="110" t="str">
        <f t="shared" si="29"/>
        <v>Kernproces_Afvalbeheer_Afvalverwerking_Beheren van glascontainers en andere soorten containers</v>
      </c>
      <c r="L501" s="109" t="e">
        <f>INDEX('4b. Resultaat stap 2'!E:E,MATCH($J501,'4b. Resultaat stap 2'!R:R,0))</f>
        <v>#N/A</v>
      </c>
      <c r="M501" s="109" t="e">
        <f>INDEX('4b. Resultaat stap 2'!$F:$F,MATCH(J501,'4b. Resultaat stap 2'!$R:$R,0))</f>
        <v>#N/A</v>
      </c>
      <c r="N501" s="109" t="e">
        <f>INDEX('4b. Resultaat stap 2'!G:G,MATCH($J501,'4b. Resultaat stap 2'!R:R,0))</f>
        <v>#N/A</v>
      </c>
      <c r="O501" s="109" t="e">
        <f>INDEX('4b. Resultaat stap 2'!H:H,MATCH($J501,'4b. Resultaat stap 2'!R:R,0))</f>
        <v>#N/A</v>
      </c>
      <c r="P501" s="109" t="e">
        <f>INDEX('4b. Resultaat stap 2'!I:I,MATCH($J501,'4b. Resultaat stap 2'!R:R,0))</f>
        <v>#N/A</v>
      </c>
      <c r="Q501" s="109" t="e">
        <f>INDEX('4b. Resultaat stap 2'!J:J,MATCH($J501,'4b. Resultaat stap 2'!R:R,0))</f>
        <v>#N/A</v>
      </c>
      <c r="R501" s="109" t="e">
        <f>INDEX('4b. Resultaat stap 2'!K:K,MATCH($J501,'4b. Resultaat stap 2'!R:R,0))</f>
        <v>#N/A</v>
      </c>
      <c r="S501" s="109" t="e">
        <f>INDEX('4b. Resultaat stap 2'!L:L,MATCH($J501,'4b. Resultaat stap 2'!R:R,0))</f>
        <v>#N/A</v>
      </c>
      <c r="T501" s="109" t="e">
        <f>INDEX('4b. Resultaat stap 2'!M:M,MATCH($J501,'4b. Resultaat stap 2'!R:R,0))</f>
        <v>#N/A</v>
      </c>
      <c r="U501" s="109" t="e">
        <f>INDEX('4b. Resultaat stap 2'!N:N,MATCH($J501,'4b. Resultaat stap 2'!R:R,0))</f>
        <v>#N/A</v>
      </c>
      <c r="V501" s="109" t="e">
        <f>INDEX('4b. Resultaat stap 2'!O:O,MATCH($J501,'4b. Resultaat stap 2'!R:R,0))</f>
        <v>#N/A</v>
      </c>
      <c r="W501" s="109" t="str">
        <f>INDEX('4c. Resultaat stap 3'!G:G,MATCH($K501,'4c. Resultaat stap 3'!T:T,0))</f>
        <v>Laag</v>
      </c>
      <c r="X501" s="109" t="str">
        <f>INDEX('4c. Resultaat stap 3'!H:H,MATCH($K501,'4c. Resultaat stap 3'!T:T,0))</f>
        <v>Beheer van containers heeft beperkte directe financiële impact. Beschikbaarheid en correctheid zijn belangrijk, maar niet direct financieel cruciaal (5-10% van de jaaromzet)</v>
      </c>
      <c r="Y501" s="109" t="str">
        <f>INDEX('4c. Resultaat stap 3'!I:I,MATCH($K501,'4c. Resultaat stap 3'!T:T,0))</f>
        <v>Gemiddeld</v>
      </c>
      <c r="Z501" s="109" t="str">
        <f>INDEX('4c. Resultaat stap 3'!J:J,MATCH($K501,'4c. Resultaat stap 3'!T:T,0))</f>
        <v>Onjuiste informatie kan aanzienlijke impact hebben, resulterend in eenmalige negatieve berichtgeving.</v>
      </c>
      <c r="AA501" s="109" t="str">
        <f>INDEX('4c. Resultaat stap 3'!K:K,MATCH($K501,'4c. Resultaat stap 3'!T:T,0))</f>
        <v>Gemiddeld</v>
      </c>
      <c r="AB501" s="109" t="str">
        <f>INDEX('4c. Resultaat stap 3'!L:L,MATCH($K501,'4c. Resultaat stap 3'!T:T,0))</f>
        <v>Bij inbreuken op het beheer kunnen lokale besturen een aanmaning krijgen wat aanzienlijke juridische gevolgen kan hebben.</v>
      </c>
      <c r="AC501" s="109" t="str">
        <f>INDEX('4c. Resultaat stap 3'!M:M,MATCH($K501,'4c. Resultaat stap 3'!T:T,0))</f>
        <v>Gemiddeld</v>
      </c>
      <c r="AD501" s="109" t="str">
        <f>INDEX('4c. Resultaat stap 3'!N:N,MATCH($K501,'4c. Resultaat stap 3'!T:T,0))</f>
        <v>Bij gebrek aan integriteit of onbeschikbaarheid kan diensten een aanzienlijke verstoring ervaren. Maximale tolerantie voor onbeschikbaarheid is één week.</v>
      </c>
      <c r="AE501" s="109" t="str">
        <f>INDEX('4c. Resultaat stap 3'!O:O,MATCH($K501,'4c. Resultaat stap 3'!T:T,0))</f>
        <v>Laag</v>
      </c>
      <c r="AF501" s="109" t="str">
        <f>INDEX('4c. Resultaat stap 3'!P:P,MATCH($K501,'4c. Resultaat stap 3'!T:T,0))</f>
        <v>De impact is beperkt, met een maximum van 20% van de gebruikers geïmpacteerd bij onbeschikbaarheid. Er is kans op beperkte compensatie bij integriteitsproblemen.</v>
      </c>
      <c r="AG501" s="109" t="str">
        <f>INDEX('4c. Resultaat stap 3'!Q:Q,MATCH($K501,'4c. Resultaat stap 3'!T:T,0))</f>
        <v>Gemiddeld</v>
      </c>
      <c r="AH501" s="109">
        <f t="shared" si="30"/>
        <v>0</v>
      </c>
      <c r="AI501" s="109" t="str">
        <f t="shared" si="31"/>
        <v>Niet kritiek</v>
      </c>
      <c r="AJ501" s="109"/>
      <c r="AK501" s="109"/>
      <c r="AL501" s="9" t="s">
        <v>2250</v>
      </c>
      <c r="AM501" s="109"/>
      <c r="AN501" s="109"/>
    </row>
    <row r="502" spans="1:40" ht="105" x14ac:dyDescent="0.25">
      <c r="A502" s="109" t="s">
        <v>13</v>
      </c>
      <c r="B502" s="109" t="s">
        <v>37</v>
      </c>
      <c r="C502" s="109" t="s">
        <v>2154</v>
      </c>
      <c r="D502" s="109">
        <v>153</v>
      </c>
      <c r="E502" s="10" t="s">
        <v>419</v>
      </c>
      <c r="F502" s="10" t="s">
        <v>2266</v>
      </c>
      <c r="G502" s="79" t="s">
        <v>139</v>
      </c>
      <c r="H502" s="110" t="str">
        <f>INDEX('4a. Resultaat stap 1'!E:E,MATCH($J502,'4a. Resultaat stap 1'!I:I,0))</f>
        <v>Ja</v>
      </c>
      <c r="I502" s="110" t="e">
        <f>INDEX(Datavalidatie!$L$2:$L$28,MATCH(Table325[[#This Row],[CATEGORIE_DOMEIN_GROEP]],Datavalidatie!$K$2:$K$28,0))</f>
        <v>#N/A</v>
      </c>
      <c r="J502" s="110" t="str">
        <f t="shared" si="28"/>
        <v>Kernproces_Afvalbeheer_Afvalverwerking</v>
      </c>
      <c r="K502" s="110" t="str">
        <f t="shared" si="29"/>
        <v>Kernproces_Afvalbeheer_Afvalverwerking_Ophalen en opkuisen zwerfvuil</v>
      </c>
      <c r="L502" s="109" t="e">
        <f>INDEX('4b. Resultaat stap 2'!E:E,MATCH($J502,'4b. Resultaat stap 2'!R:R,0))</f>
        <v>#N/A</v>
      </c>
      <c r="M502" s="109" t="e">
        <f>INDEX('4b. Resultaat stap 2'!$F:$F,MATCH(J502,'4b. Resultaat stap 2'!$R:$R,0))</f>
        <v>#N/A</v>
      </c>
      <c r="N502" s="109" t="e">
        <f>INDEX('4b. Resultaat stap 2'!G:G,MATCH($J502,'4b. Resultaat stap 2'!R:R,0))</f>
        <v>#N/A</v>
      </c>
      <c r="O502" s="109" t="e">
        <f>INDEX('4b. Resultaat stap 2'!H:H,MATCH($J502,'4b. Resultaat stap 2'!R:R,0))</f>
        <v>#N/A</v>
      </c>
      <c r="P502" s="109" t="e">
        <f>INDEX('4b. Resultaat stap 2'!I:I,MATCH($J502,'4b. Resultaat stap 2'!R:R,0))</f>
        <v>#N/A</v>
      </c>
      <c r="Q502" s="109" t="e">
        <f>INDEX('4b. Resultaat stap 2'!J:J,MATCH($J502,'4b. Resultaat stap 2'!R:R,0))</f>
        <v>#N/A</v>
      </c>
      <c r="R502" s="109" t="e">
        <f>INDEX('4b. Resultaat stap 2'!K:K,MATCH($J502,'4b. Resultaat stap 2'!R:R,0))</f>
        <v>#N/A</v>
      </c>
      <c r="S502" s="109" t="e">
        <f>INDEX('4b. Resultaat stap 2'!L:L,MATCH($J502,'4b. Resultaat stap 2'!R:R,0))</f>
        <v>#N/A</v>
      </c>
      <c r="T502" s="109" t="e">
        <f>INDEX('4b. Resultaat stap 2'!M:M,MATCH($J502,'4b. Resultaat stap 2'!R:R,0))</f>
        <v>#N/A</v>
      </c>
      <c r="U502" s="109" t="e">
        <f>INDEX('4b. Resultaat stap 2'!N:N,MATCH($J502,'4b. Resultaat stap 2'!R:R,0))</f>
        <v>#N/A</v>
      </c>
      <c r="V502" s="109" t="e">
        <f>INDEX('4b. Resultaat stap 2'!O:O,MATCH($J502,'4b. Resultaat stap 2'!R:R,0))</f>
        <v>#N/A</v>
      </c>
      <c r="W502" s="109" t="str">
        <f>INDEX('4c. Resultaat stap 3'!G:G,MATCH($K502,'4c. Resultaat stap 3'!T:T,0))</f>
        <v>Gemiddeld</v>
      </c>
      <c r="X502" s="109" t="str">
        <f>INDEX('4c. Resultaat stap 3'!H:H,MATCH($K502,'4c. Resultaat stap 3'!T:T,0))</f>
        <v>Zwerfvuil heeft aanzienlijke impact op kosten en gemeentelijke uitgaven voor schoonmaak (10-15% van de jaaromzet)</v>
      </c>
      <c r="Y502" s="109" t="str">
        <f>INDEX('4c. Resultaat stap 3'!I:I,MATCH($K502,'4c. Resultaat stap 3'!T:T,0))</f>
        <v>Gemiddeld</v>
      </c>
      <c r="Z502" s="109" t="str">
        <f>INDEX('4c. Resultaat stap 3'!J:J,MATCH($K502,'4c. Resultaat stap 3'!T:T,0))</f>
        <v>Gebrekkige uitvoering kan aanzienlijke impact hebben, resulterend in eenmalige negatieve persberichten.</v>
      </c>
      <c r="AA502" s="109" t="str">
        <f>INDEX('4c. Resultaat stap 3'!K:K,MATCH($K502,'4c. Resultaat stap 3'!T:T,0))</f>
        <v>Groot</v>
      </c>
      <c r="AB502" s="109" t="str">
        <f>INDEX('4c. Resultaat stap 3'!L:L,MATCH($K502,'4c. Resultaat stap 3'!T:T,0))</f>
        <v>Het niet nakomen van afvalverwijderingsverplichtingen kan leiden tot boetes en andere juridische gevolgen.</v>
      </c>
      <c r="AC502" s="109" t="str">
        <f>INDEX('4c. Resultaat stap 3'!M:M,MATCH($K502,'4c. Resultaat stap 3'!T:T,0))</f>
        <v>Gemiddeld</v>
      </c>
      <c r="AD502" s="109" t="str">
        <f>INDEX('4c. Resultaat stap 3'!N:N,MATCH($K502,'4c. Resultaat stap 3'!T:T,0))</f>
        <v>Ophalen en opkuisen kan aanzienlijke verstoring oplopen als de informatie één week onbeschikbaar is. Bij integriteitsproblemen kan de dienstverlening 1/2 tot 2 dagen onderbroken worden.</v>
      </c>
      <c r="AE502" s="109" t="str">
        <f>INDEX('4c. Resultaat stap 3'!O:O,MATCH($K502,'4c. Resultaat stap 3'!T:T,0))</f>
        <v>Gemiddeld</v>
      </c>
      <c r="AF502" s="109" t="str">
        <f>INDEX('4c. Resultaat stap 3'!P:P,MATCH($K502,'4c. Resultaat stap 3'!T:T,0))</f>
        <v>Onbeschikbaarheid of integriteitsproblemen kunnen aanzienlijke impact hebben op maximaal 50% van de gebruikers, resulterend in verminderde levenskwaliteit en esthetische overlast.</v>
      </c>
      <c r="AG502" s="109" t="str">
        <f>INDEX('4c. Resultaat stap 3'!Q:Q,MATCH($K502,'4c. Resultaat stap 3'!T:T,0))</f>
        <v>Groot</v>
      </c>
      <c r="AH502" s="109">
        <f t="shared" si="30"/>
        <v>0</v>
      </c>
      <c r="AI502" s="109" t="str">
        <f t="shared" si="31"/>
        <v>Niet kritiek</v>
      </c>
      <c r="AJ502" s="109"/>
      <c r="AK502" s="109"/>
      <c r="AL502" s="9" t="s">
        <v>2250</v>
      </c>
      <c r="AM502" s="109"/>
      <c r="AN502" s="109"/>
    </row>
    <row r="503" spans="1:40" ht="75" x14ac:dyDescent="0.25">
      <c r="A503" s="109" t="s">
        <v>13</v>
      </c>
      <c r="B503" s="109" t="s">
        <v>37</v>
      </c>
      <c r="C503" s="109" t="s">
        <v>2154</v>
      </c>
      <c r="D503" s="109">
        <v>154</v>
      </c>
      <c r="E503" s="10" t="s">
        <v>420</v>
      </c>
      <c r="F503" s="10" t="s">
        <v>2266</v>
      </c>
      <c r="G503" s="79" t="s">
        <v>139</v>
      </c>
      <c r="H503" s="110" t="str">
        <f>INDEX('4a. Resultaat stap 1'!E:E,MATCH($J503,'4a. Resultaat stap 1'!I:I,0))</f>
        <v>Ja</v>
      </c>
      <c r="I503" s="110" t="e">
        <f>INDEX(Datavalidatie!$L$2:$L$28,MATCH(Table325[[#This Row],[CATEGORIE_DOMEIN_GROEP]],Datavalidatie!$K$2:$K$28,0))</f>
        <v>#N/A</v>
      </c>
      <c r="J503" s="110" t="str">
        <f t="shared" si="28"/>
        <v>Kernproces_Afvalbeheer_Afvalverwerking</v>
      </c>
      <c r="K503" s="110" t="str">
        <f t="shared" si="29"/>
        <v>Kernproces_Afvalbeheer_Afvalverwerking_Organiseren van de werking en ondersteuning van afvalophaling en sensibilisering hierrond (bv ophaalkalender)</v>
      </c>
      <c r="L503" s="109" t="e">
        <f>INDEX('4b. Resultaat stap 2'!E:E,MATCH($J503,'4b. Resultaat stap 2'!R:R,0))</f>
        <v>#N/A</v>
      </c>
      <c r="M503" s="109" t="e">
        <f>INDEX('4b. Resultaat stap 2'!$F:$F,MATCH(J503,'4b. Resultaat stap 2'!$R:$R,0))</f>
        <v>#N/A</v>
      </c>
      <c r="N503" s="109" t="e">
        <f>INDEX('4b. Resultaat stap 2'!G:G,MATCH($J503,'4b. Resultaat stap 2'!R:R,0))</f>
        <v>#N/A</v>
      </c>
      <c r="O503" s="109" t="e">
        <f>INDEX('4b. Resultaat stap 2'!H:H,MATCH($J503,'4b. Resultaat stap 2'!R:R,0))</f>
        <v>#N/A</v>
      </c>
      <c r="P503" s="109" t="e">
        <f>INDEX('4b. Resultaat stap 2'!I:I,MATCH($J503,'4b. Resultaat stap 2'!R:R,0))</f>
        <v>#N/A</v>
      </c>
      <c r="Q503" s="109" t="e">
        <f>INDEX('4b. Resultaat stap 2'!J:J,MATCH($J503,'4b. Resultaat stap 2'!R:R,0))</f>
        <v>#N/A</v>
      </c>
      <c r="R503" s="109" t="e">
        <f>INDEX('4b. Resultaat stap 2'!K:K,MATCH($J503,'4b. Resultaat stap 2'!R:R,0))</f>
        <v>#N/A</v>
      </c>
      <c r="S503" s="109" t="e">
        <f>INDEX('4b. Resultaat stap 2'!L:L,MATCH($J503,'4b. Resultaat stap 2'!R:R,0))</f>
        <v>#N/A</v>
      </c>
      <c r="T503" s="109" t="e">
        <f>INDEX('4b. Resultaat stap 2'!M:M,MATCH($J503,'4b. Resultaat stap 2'!R:R,0))</f>
        <v>#N/A</v>
      </c>
      <c r="U503" s="109" t="e">
        <f>INDEX('4b. Resultaat stap 2'!N:N,MATCH($J503,'4b. Resultaat stap 2'!R:R,0))</f>
        <v>#N/A</v>
      </c>
      <c r="V503" s="109" t="e">
        <f>INDEX('4b. Resultaat stap 2'!O:O,MATCH($J503,'4b. Resultaat stap 2'!R:R,0))</f>
        <v>#N/A</v>
      </c>
      <c r="W503" s="109" t="str">
        <f>INDEX('4c. Resultaat stap 3'!G:G,MATCH($K503,'4c. Resultaat stap 3'!T:T,0))</f>
        <v>Laag</v>
      </c>
      <c r="X503" s="109" t="str">
        <f>INDEX('4c. Resultaat stap 3'!H:H,MATCH($K503,'4c. Resultaat stap 3'!T:T,0))</f>
        <v>Ondersteunende processen hebben minder directe financiële impact, waardoor de schade beperkt zal zijn (5-10% van de jaaromzet)</v>
      </c>
      <c r="Y503" s="109" t="str">
        <f>INDEX('4c. Resultaat stap 3'!I:I,MATCH($K503,'4c. Resultaat stap 3'!T:T,0))</f>
        <v>Laag</v>
      </c>
      <c r="Z503" s="109" t="str">
        <f>INDEX('4c. Resultaat stap 3'!J:J,MATCH($K503,'4c. Resultaat stap 3'!T:T,0))</f>
        <v>Fouten hebben beperkte impact, leiden tot interne communicatie en communicatie naar betrokkenen.</v>
      </c>
      <c r="AA503" s="109" t="str">
        <f>INDEX('4c. Resultaat stap 3'!K:K,MATCH($K503,'4c. Resultaat stap 3'!T:T,0))</f>
        <v>Laag</v>
      </c>
      <c r="AB503" s="109" t="str">
        <f>INDEX('4c. Resultaat stap 3'!L:L,MATCH($K503,'4c. Resultaat stap 3'!T:T,0))</f>
        <v>De juridische implicaties zijn beperkt omdat het voornamelijk om ondersteunende en sensibiliserende activiteiten gaat.</v>
      </c>
      <c r="AC503" s="109" t="str">
        <f>INDEX('4c. Resultaat stap 3'!M:M,MATCH($K503,'4c. Resultaat stap 3'!T:T,0))</f>
        <v>Gemiddeld</v>
      </c>
      <c r="AD503" s="109" t="str">
        <f>INDEX('4c. Resultaat stap 3'!N:N,MATCH($K503,'4c. Resultaat stap 3'!T:T,0))</f>
        <v>Bij onbeschikbaarheid van informatie gedurende maximaal één week of bij integriteitsproblemen kan dienstverlening aanzienlijk verstoord worden.</v>
      </c>
      <c r="AE503" s="109" t="str">
        <f>INDEX('4c. Resultaat stap 3'!O:O,MATCH($K503,'4c. Resultaat stap 3'!T:T,0))</f>
        <v>Laag</v>
      </c>
      <c r="AF503" s="109" t="str">
        <f>INDEX('4c. Resultaat stap 3'!P:P,MATCH($K503,'4c. Resultaat stap 3'!T:T,0))</f>
        <v>De impact is beperkt tot maximaal 20% van de gebruikers, met mogelijkheden voor compensatie bij integriteitsproblemen.</v>
      </c>
      <c r="AG503" s="109" t="str">
        <f>INDEX('4c. Resultaat stap 3'!Q:Q,MATCH($K503,'4c. Resultaat stap 3'!T:T,0))</f>
        <v>Gemiddeld</v>
      </c>
      <c r="AH503" s="109">
        <f t="shared" si="30"/>
        <v>0</v>
      </c>
      <c r="AI503" s="109" t="str">
        <f t="shared" si="31"/>
        <v>Niet kritiek</v>
      </c>
      <c r="AJ503" s="109"/>
      <c r="AK503" s="109"/>
      <c r="AL503" s="9" t="s">
        <v>2250</v>
      </c>
      <c r="AM503" s="109"/>
      <c r="AN503" s="109"/>
    </row>
    <row r="504" spans="1:40" ht="75" x14ac:dyDescent="0.25">
      <c r="A504" s="109" t="s">
        <v>13</v>
      </c>
      <c r="B504" s="109" t="s">
        <v>37</v>
      </c>
      <c r="C504" s="109" t="s">
        <v>2154</v>
      </c>
      <c r="D504" s="109">
        <v>202</v>
      </c>
      <c r="E504" s="10" t="s">
        <v>857</v>
      </c>
      <c r="F504" s="10" t="s">
        <v>2266</v>
      </c>
      <c r="G504" s="79" t="s">
        <v>139</v>
      </c>
      <c r="H504" s="110" t="str">
        <f>INDEX('4a. Resultaat stap 1'!E:E,MATCH($J504,'4a. Resultaat stap 1'!I:I,0))</f>
        <v>Ja</v>
      </c>
      <c r="I504" s="110" t="e">
        <f>INDEX(Datavalidatie!$L$2:$L$28,MATCH(Table325[[#This Row],[CATEGORIE_DOMEIN_GROEP]],Datavalidatie!$K$2:$K$28,0))</f>
        <v>#N/A</v>
      </c>
      <c r="J504" s="110" t="str">
        <f t="shared" si="28"/>
        <v>Kernproces_Afvalbeheer_Afvalverwerking</v>
      </c>
      <c r="K504" s="110" t="str">
        <f t="shared" si="29"/>
        <v>Kernproces_Afvalbeheer_Afvalverwerking_Beheren van afvalverwijdering openbaar domein en wegen (incl straatvegen, ledigen vuilbakken,...)</v>
      </c>
      <c r="L504" s="109" t="e">
        <f>INDEX('4b. Resultaat stap 2'!E:E,MATCH($J504,'4b. Resultaat stap 2'!R:R,0))</f>
        <v>#N/A</v>
      </c>
      <c r="M504" s="109" t="e">
        <f>INDEX('4b. Resultaat stap 2'!$F:$F,MATCH(J504,'4b. Resultaat stap 2'!$R:$R,0))</f>
        <v>#N/A</v>
      </c>
      <c r="N504" s="109" t="e">
        <f>INDEX('4b. Resultaat stap 2'!G:G,MATCH($J504,'4b. Resultaat stap 2'!R:R,0))</f>
        <v>#N/A</v>
      </c>
      <c r="O504" s="109" t="e">
        <f>INDEX('4b. Resultaat stap 2'!H:H,MATCH($J504,'4b. Resultaat stap 2'!R:R,0))</f>
        <v>#N/A</v>
      </c>
      <c r="P504" s="109" t="e">
        <f>INDEX('4b. Resultaat stap 2'!I:I,MATCH($J504,'4b. Resultaat stap 2'!R:R,0))</f>
        <v>#N/A</v>
      </c>
      <c r="Q504" s="109" t="e">
        <f>INDEX('4b. Resultaat stap 2'!J:J,MATCH($J504,'4b. Resultaat stap 2'!R:R,0))</f>
        <v>#N/A</v>
      </c>
      <c r="R504" s="109" t="e">
        <f>INDEX('4b. Resultaat stap 2'!K:K,MATCH($J504,'4b. Resultaat stap 2'!R:R,0))</f>
        <v>#N/A</v>
      </c>
      <c r="S504" s="109" t="e">
        <f>INDEX('4b. Resultaat stap 2'!L:L,MATCH($J504,'4b. Resultaat stap 2'!R:R,0))</f>
        <v>#N/A</v>
      </c>
      <c r="T504" s="109" t="e">
        <f>INDEX('4b. Resultaat stap 2'!M:M,MATCH($J504,'4b. Resultaat stap 2'!R:R,0))</f>
        <v>#N/A</v>
      </c>
      <c r="U504" s="109" t="e">
        <f>INDEX('4b. Resultaat stap 2'!N:N,MATCH($J504,'4b. Resultaat stap 2'!R:R,0))</f>
        <v>#N/A</v>
      </c>
      <c r="V504" s="109" t="e">
        <f>INDEX('4b. Resultaat stap 2'!O:O,MATCH($J504,'4b. Resultaat stap 2'!R:R,0))</f>
        <v>#N/A</v>
      </c>
      <c r="W504" s="109" t="str">
        <f>INDEX('4c. Resultaat stap 3'!G:G,MATCH($K504,'4c. Resultaat stap 3'!T:T,0))</f>
        <v>Gemiddeld</v>
      </c>
      <c r="X504" s="109" t="str">
        <f>INDEX('4c. Resultaat stap 3'!H:H,MATCH($K504,'4c. Resultaat stap 3'!T:T,0))</f>
        <v>Afvalverwijdering op openbaar domein is cruciaal voor de gemeente en kan aanzienlijke kosten veroorzaken bij verstoring (10-15% van de jaaromzet)</v>
      </c>
      <c r="Y504" s="109" t="str">
        <f>INDEX('4c. Resultaat stap 3'!I:I,MATCH($K504,'4c. Resultaat stap 3'!T:T,0))</f>
        <v>Groot</v>
      </c>
      <c r="Z504" s="109" t="str">
        <f>INDEX('4c. Resultaat stap 3'!J:J,MATCH($K504,'4c. Resultaat stap 3'!T:T,0))</f>
        <v>Slechte uitvoering kan leiden tot ernstige negatieve berichtgeving in de pers gedurende enkele dagen.</v>
      </c>
      <c r="AA504" s="109" t="str">
        <f>INDEX('4c. Resultaat stap 3'!K:K,MATCH($K504,'4c. Resultaat stap 3'!T:T,0))</f>
        <v>Gemiddeld</v>
      </c>
      <c r="AB504" s="109" t="str">
        <f>INDEX('4c. Resultaat stap 3'!L:L,MATCH($K504,'4c. Resultaat stap 3'!T:T,0))</f>
        <v>Bij onbeschikbaarheid of incorrecte info een aanzienlijke impact, bijvoorbeeld aanmaning voor niet-naleving van wetgeving rond afvalbeheer.</v>
      </c>
      <c r="AC504" s="109" t="str">
        <f>INDEX('4c. Resultaat stap 3'!M:M,MATCH($K504,'4c. Resultaat stap 3'!T:T,0))</f>
        <v>Groot</v>
      </c>
      <c r="AD504" s="109" t="str">
        <f>INDEX('4c. Resultaat stap 3'!N:N,MATCH($K504,'4c. Resultaat stap 3'!T:T,0))</f>
        <v>Onbeschikbaarheid kan maximaal 72 uur zijn zonder ernstige gevolgen. Gebrek aan integriteit kan ernstige verstoringen veroorzaken vanwege regelmatige onderhoudsvereisten.</v>
      </c>
      <c r="AE504" s="109" t="str">
        <f>INDEX('4c. Resultaat stap 3'!O:O,MATCH($K504,'4c. Resultaat stap 3'!T:T,0))</f>
        <v>Groot</v>
      </c>
      <c r="AF504" s="109" t="str">
        <f>INDEX('4c. Resultaat stap 3'!P:P,MATCH($K504,'4c. Resultaat stap 3'!T:T,0))</f>
        <v>Bij onbeschikbaarheid of onjuiste informatie kan tot 75% van de gebruikers aanzienlijke hinder ondervinden, wat resulteert in ongemak.</v>
      </c>
      <c r="AG504" s="109" t="str">
        <f>INDEX('4c. Resultaat stap 3'!Q:Q,MATCH($K504,'4c. Resultaat stap 3'!T:T,0))</f>
        <v>Groot</v>
      </c>
      <c r="AH504" s="109">
        <f t="shared" si="30"/>
        <v>0</v>
      </c>
      <c r="AI504" s="109" t="str">
        <f t="shared" si="31"/>
        <v>Niet kritiek</v>
      </c>
      <c r="AJ504" s="109"/>
      <c r="AK504" s="109"/>
      <c r="AL504" s="9" t="s">
        <v>2250</v>
      </c>
      <c r="AM504" s="109"/>
      <c r="AN504" s="109"/>
    </row>
    <row r="505" spans="1:40" ht="75" x14ac:dyDescent="0.25">
      <c r="A505" s="109" t="s">
        <v>13</v>
      </c>
      <c r="B505" s="109" t="s">
        <v>37</v>
      </c>
      <c r="C505" s="109" t="s">
        <v>38</v>
      </c>
      <c r="D505" s="109">
        <v>155</v>
      </c>
      <c r="E505" s="10" t="s">
        <v>603</v>
      </c>
      <c r="F505" s="10" t="s">
        <v>2266</v>
      </c>
      <c r="G505" s="79" t="s">
        <v>139</v>
      </c>
      <c r="H505" s="110" t="str">
        <f>INDEX('4a. Resultaat stap 1'!E:E,MATCH($J505,'4a. Resultaat stap 1'!I:I,0))</f>
        <v>Ja</v>
      </c>
      <c r="I505" s="110" t="e">
        <f>INDEX(Datavalidatie!$L$2:$L$28,MATCH(Table325[[#This Row],[CATEGORIE_DOMEIN_GROEP]],Datavalidatie!$K$2:$K$28,0))</f>
        <v>#N/A</v>
      </c>
      <c r="J505" s="110" t="str">
        <f t="shared" si="28"/>
        <v>Kernproces_Afvalbeheer_Exploitatie recyclageparken</v>
      </c>
      <c r="K505" s="110" t="str">
        <f t="shared" si="29"/>
        <v>Kernproces_Afvalbeheer_Exploitatie recyclageparken_Beheren van recyclageparken</v>
      </c>
      <c r="L505" s="109" t="e">
        <f>INDEX('4b. Resultaat stap 2'!E:E,MATCH($J505,'4b. Resultaat stap 2'!R:R,0))</f>
        <v>#N/A</v>
      </c>
      <c r="M505" s="109" t="e">
        <f>INDEX('4b. Resultaat stap 2'!$F:$F,MATCH(J505,'4b. Resultaat stap 2'!$R:$R,0))</f>
        <v>#N/A</v>
      </c>
      <c r="N505" s="109" t="e">
        <f>INDEX('4b. Resultaat stap 2'!G:G,MATCH($J505,'4b. Resultaat stap 2'!R:R,0))</f>
        <v>#N/A</v>
      </c>
      <c r="O505" s="109" t="e">
        <f>INDEX('4b. Resultaat stap 2'!H:H,MATCH($J505,'4b. Resultaat stap 2'!R:R,0))</f>
        <v>#N/A</v>
      </c>
      <c r="P505" s="109" t="e">
        <f>INDEX('4b. Resultaat stap 2'!I:I,MATCH($J505,'4b. Resultaat stap 2'!R:R,0))</f>
        <v>#N/A</v>
      </c>
      <c r="Q505" s="109" t="e">
        <f>INDEX('4b. Resultaat stap 2'!J:J,MATCH($J505,'4b. Resultaat stap 2'!R:R,0))</f>
        <v>#N/A</v>
      </c>
      <c r="R505" s="109" t="e">
        <f>INDEX('4b. Resultaat stap 2'!K:K,MATCH($J505,'4b. Resultaat stap 2'!R:R,0))</f>
        <v>#N/A</v>
      </c>
      <c r="S505" s="109" t="e">
        <f>INDEX('4b. Resultaat stap 2'!L:L,MATCH($J505,'4b. Resultaat stap 2'!R:R,0))</f>
        <v>#N/A</v>
      </c>
      <c r="T505" s="109" t="e">
        <f>INDEX('4b. Resultaat stap 2'!M:M,MATCH($J505,'4b. Resultaat stap 2'!R:R,0))</f>
        <v>#N/A</v>
      </c>
      <c r="U505" s="109" t="e">
        <f>INDEX('4b. Resultaat stap 2'!N:N,MATCH($J505,'4b. Resultaat stap 2'!R:R,0))</f>
        <v>#N/A</v>
      </c>
      <c r="V505" s="109" t="e">
        <f>INDEX('4b. Resultaat stap 2'!O:O,MATCH($J505,'4b. Resultaat stap 2'!R:R,0))</f>
        <v>#N/A</v>
      </c>
      <c r="W505" s="109" t="str">
        <f>INDEX('4c. Resultaat stap 3'!G:G,MATCH($K505,'4c. Resultaat stap 3'!T:T,0))</f>
        <v>Gemiddeld</v>
      </c>
      <c r="X505" s="109" t="str">
        <f>INDEX('4c. Resultaat stap 3'!H:H,MATCH($K505,'4c. Resultaat stap 3'!T:T,0))</f>
        <v>Exploitatie van recyclageparken is belangrijk voor milieu en heeft aanzienlijke financiële impact bij verstoring (10-15% van de jaaromzet)</v>
      </c>
      <c r="Y505" s="109" t="str">
        <f>INDEX('4c. Resultaat stap 3'!I:I,MATCH($K505,'4c. Resultaat stap 3'!T:T,0))</f>
        <v>Gemiddeld</v>
      </c>
      <c r="Z505" s="109" t="str">
        <f>INDEX('4c. Resultaat stap 3'!J:J,MATCH($K505,'4c. Resultaat stap 3'!T:T,0))</f>
        <v>Fouten kunnen aanzienlijke impact hebben, resulterend in eenmalige negatieve persberichten.</v>
      </c>
      <c r="AA505" s="109" t="str">
        <f>INDEX('4c. Resultaat stap 3'!K:K,MATCH($K505,'4c. Resultaat stap 3'!T:T,0))</f>
        <v>Groot</v>
      </c>
      <c r="AB505" s="109" t="str">
        <f>INDEX('4c. Resultaat stap 3'!L:L,MATCH($K505,'4c. Resultaat stap 3'!T:T,0))</f>
        <v>Onbeschikbaarheid of incorrecte informatie kan leiden tot zeer ernstige juridische gevolgen door nalatigheid in het beheer van recyclageparken.</v>
      </c>
      <c r="AC505" s="109" t="str">
        <f>INDEX('4c. Resultaat stap 3'!M:M,MATCH($K505,'4c. Resultaat stap 3'!T:T,0))</f>
        <v>Groot</v>
      </c>
      <c r="AD505" s="109" t="str">
        <f>INDEX('4c. Resultaat stap 3'!N:N,MATCH($K505,'4c. Resultaat stap 3'!T:T,0))</f>
        <v>Maximaal 72 uur onbeschikbaar zonder ernstige verstoring. Integriteitsproblemen veroorzaken ernstige verstoring bij beheer en exploitatie van recyclageparken.</v>
      </c>
      <c r="AE505" s="109" t="str">
        <f>INDEX('4c. Resultaat stap 3'!O:O,MATCH($K505,'4c. Resultaat stap 3'!T:T,0))</f>
        <v>Gemiddeld</v>
      </c>
      <c r="AF505" s="109" t="str">
        <f>INDEX('4c. Resultaat stap 3'!P:P,MATCH($K505,'4c. Resultaat stap 3'!T:T,0))</f>
        <v>Beschikbaarheidsproblemen hebben aanzienlijke impact op duurzaamheid en afvalbeheer, resulterend in ongemakken voor maximaal 50% van gebruikers.</v>
      </c>
      <c r="AG505" s="109" t="str">
        <f>INDEX('4c. Resultaat stap 3'!Q:Q,MATCH($K505,'4c. Resultaat stap 3'!T:T,0))</f>
        <v>Groot</v>
      </c>
      <c r="AH505" s="109">
        <f t="shared" si="30"/>
        <v>0</v>
      </c>
      <c r="AI505" s="109" t="str">
        <f t="shared" si="31"/>
        <v>Niet kritiek</v>
      </c>
      <c r="AJ505" s="109"/>
      <c r="AK505" s="109"/>
      <c r="AL505" s="9" t="s">
        <v>2250</v>
      </c>
      <c r="AM505" s="109"/>
      <c r="AN505" s="109"/>
    </row>
    <row r="506" spans="1:40" ht="75" x14ac:dyDescent="0.25">
      <c r="A506" s="109" t="s">
        <v>13</v>
      </c>
      <c r="B506" s="109" t="s">
        <v>37</v>
      </c>
      <c r="C506" s="109" t="s">
        <v>38</v>
      </c>
      <c r="D506" s="109">
        <v>156</v>
      </c>
      <c r="E506" s="10" t="s">
        <v>604</v>
      </c>
      <c r="F506" s="10" t="s">
        <v>2266</v>
      </c>
      <c r="G506" s="79" t="s">
        <v>139</v>
      </c>
      <c r="H506" s="110" t="str">
        <f>INDEX('4a. Resultaat stap 1'!E:E,MATCH($J506,'4a. Resultaat stap 1'!I:I,0))</f>
        <v>Ja</v>
      </c>
      <c r="I506" s="110" t="e">
        <f>INDEX(Datavalidatie!$L$2:$L$28,MATCH(Table325[[#This Row],[CATEGORIE_DOMEIN_GROEP]],Datavalidatie!$K$2:$K$28,0))</f>
        <v>#N/A</v>
      </c>
      <c r="J506" s="110" t="str">
        <f t="shared" si="28"/>
        <v>Kernproces_Afvalbeheer_Exploitatie recyclageparken</v>
      </c>
      <c r="K506" s="110" t="str">
        <f t="shared" si="29"/>
        <v>Kernproces_Afvalbeheer_Exploitatie recyclageparken_Beheren van afvalverwerkingssystemen (bv  compostering,…)</v>
      </c>
      <c r="L506" s="109" t="e">
        <f>INDEX('4b. Resultaat stap 2'!E:E,MATCH($J506,'4b. Resultaat stap 2'!R:R,0))</f>
        <v>#N/A</v>
      </c>
      <c r="M506" s="109" t="e">
        <f>INDEX('4b. Resultaat stap 2'!$F:$F,MATCH(J506,'4b. Resultaat stap 2'!$R:$R,0))</f>
        <v>#N/A</v>
      </c>
      <c r="N506" s="109" t="e">
        <f>INDEX('4b. Resultaat stap 2'!G:G,MATCH($J506,'4b. Resultaat stap 2'!R:R,0))</f>
        <v>#N/A</v>
      </c>
      <c r="O506" s="109" t="e">
        <f>INDEX('4b. Resultaat stap 2'!H:H,MATCH($J506,'4b. Resultaat stap 2'!R:R,0))</f>
        <v>#N/A</v>
      </c>
      <c r="P506" s="109" t="e">
        <f>INDEX('4b. Resultaat stap 2'!I:I,MATCH($J506,'4b. Resultaat stap 2'!R:R,0))</f>
        <v>#N/A</v>
      </c>
      <c r="Q506" s="109" t="e">
        <f>INDEX('4b. Resultaat stap 2'!J:J,MATCH($J506,'4b. Resultaat stap 2'!R:R,0))</f>
        <v>#N/A</v>
      </c>
      <c r="R506" s="109" t="e">
        <f>INDEX('4b. Resultaat stap 2'!K:K,MATCH($J506,'4b. Resultaat stap 2'!R:R,0))</f>
        <v>#N/A</v>
      </c>
      <c r="S506" s="109" t="e">
        <f>INDEX('4b. Resultaat stap 2'!L:L,MATCH($J506,'4b. Resultaat stap 2'!R:R,0))</f>
        <v>#N/A</v>
      </c>
      <c r="T506" s="109" t="e">
        <f>INDEX('4b. Resultaat stap 2'!M:M,MATCH($J506,'4b. Resultaat stap 2'!R:R,0))</f>
        <v>#N/A</v>
      </c>
      <c r="U506" s="109" t="e">
        <f>INDEX('4b. Resultaat stap 2'!N:N,MATCH($J506,'4b. Resultaat stap 2'!R:R,0))</f>
        <v>#N/A</v>
      </c>
      <c r="V506" s="109" t="e">
        <f>INDEX('4b. Resultaat stap 2'!O:O,MATCH($J506,'4b. Resultaat stap 2'!R:R,0))</f>
        <v>#N/A</v>
      </c>
      <c r="W506" s="109" t="str">
        <f>INDEX('4c. Resultaat stap 3'!G:G,MATCH($K506,'4c. Resultaat stap 3'!T:T,0))</f>
        <v>Gemiddeld</v>
      </c>
      <c r="X506" s="109" t="str">
        <f>INDEX('4c. Resultaat stap 3'!H:H,MATCH($K506,'4c. Resultaat stap 3'!T:T,0))</f>
        <v>Beheer van afvalsystemen is belangrijk voor milieu en heeft aanzienlijke financiële impact bij verstoring (10-15% van de jaaromzet)</v>
      </c>
      <c r="Y506" s="109" t="str">
        <f>INDEX('4c. Resultaat stap 3'!I:I,MATCH($K506,'4c. Resultaat stap 3'!T:T,0))</f>
        <v>Gemiddeld</v>
      </c>
      <c r="Z506" s="109" t="str">
        <f>INDEX('4c. Resultaat stap 3'!J:J,MATCH($K506,'4c. Resultaat stap 3'!T:T,0))</f>
        <v>Fouten kunnen aanzienlijke impact hebben, resulterend in eenmalige negatieve persberichten.</v>
      </c>
      <c r="AA506" s="109" t="str">
        <f>INDEX('4c. Resultaat stap 3'!K:K,MATCH($K506,'4c. Resultaat stap 3'!T:T,0))</f>
        <v>Groot</v>
      </c>
      <c r="AB506" s="109" t="str">
        <f>INDEX('4c. Resultaat stap 3'!L:L,MATCH($K506,'4c. Resultaat stap 3'!T:T,0))</f>
        <v>Onbeschikbaarheid of incorrecte informatie kan leiden tot ernstige juridische gevolgen door niet-naleving van afvalverwerkingsregulaties.</v>
      </c>
      <c r="AC506" s="109" t="str">
        <f>INDEX('4c. Resultaat stap 3'!M:M,MATCH($K506,'4c. Resultaat stap 3'!T:T,0))</f>
        <v>Groot</v>
      </c>
      <c r="AD506" s="109" t="str">
        <f>INDEX('4c. Resultaat stap 3'!N:N,MATCH($K506,'4c. Resultaat stap 3'!T:T,0))</f>
        <v>Maximaal 72 uur onbeschikbaar zonder ernstige verstoring. Gebrek aan integriteit veroorzaakt ernstige verstoring bij afvalbehandelingssystemen.</v>
      </c>
      <c r="AE506" s="109" t="str">
        <f>INDEX('4c. Resultaat stap 3'!O:O,MATCH($K506,'4c. Resultaat stap 3'!T:T,0))</f>
        <v>Gemiddeld</v>
      </c>
      <c r="AF506" s="109" t="str">
        <f>INDEX('4c. Resultaat stap 3'!P:P,MATCH($K506,'4c. Resultaat stap 3'!T:T,0))</f>
        <v>Beschikbaarheidsproblemen hebben aanzienlijke impact op duurzaamheid en afvalbeheer, resulterend in ongemakken voor maximaal 50% van gebruikers.</v>
      </c>
      <c r="AG506" s="109" t="str">
        <f>INDEX('4c. Resultaat stap 3'!Q:Q,MATCH($K506,'4c. Resultaat stap 3'!T:T,0))</f>
        <v>Groot</v>
      </c>
      <c r="AH506" s="109">
        <f t="shared" si="30"/>
        <v>0</v>
      </c>
      <c r="AI506" s="109" t="str">
        <f t="shared" si="31"/>
        <v>Niet kritiek</v>
      </c>
      <c r="AJ506" s="109"/>
      <c r="AK506" s="109"/>
      <c r="AL506" s="9" t="s">
        <v>2250</v>
      </c>
      <c r="AM506" s="109"/>
      <c r="AN506" s="109"/>
    </row>
    <row r="507" spans="1:40" ht="105" x14ac:dyDescent="0.25">
      <c r="A507" s="109" t="s">
        <v>13</v>
      </c>
      <c r="B507" s="109" t="s">
        <v>34</v>
      </c>
      <c r="C507" s="109" t="s">
        <v>20</v>
      </c>
      <c r="D507" s="109">
        <v>393</v>
      </c>
      <c r="E507" s="109" t="s">
        <v>507</v>
      </c>
      <c r="F507" s="109" t="s">
        <v>2266</v>
      </c>
      <c r="G507" s="79" t="s">
        <v>139</v>
      </c>
      <c r="H507" s="110" t="str">
        <f>INDEX('4a. Resultaat stap 1'!E:E,MATCH($J507,'4a. Resultaat stap 1'!I:I,0))</f>
        <v>Nee</v>
      </c>
      <c r="I507" s="110" t="e">
        <f>INDEX(Datavalidatie!$L$2:$L$28,MATCH(Table325[[#This Row],[CATEGORIE_DOMEIN_GROEP]],Datavalidatie!$K$2:$K$28,0))</f>
        <v>#N/A</v>
      </c>
      <c r="J507" s="110" t="str">
        <f t="shared" si="28"/>
        <v>Kernproces_Mobiliteit_Beheer publiek relevante informatie</v>
      </c>
      <c r="K507" s="110" t="str">
        <f t="shared" si="29"/>
        <v>Kernproces_Mobiliteit_Beheer publiek relevante informatie_Beheren van inventaris verkeersborden, rode lichten, bewegwijzering, infoborden,... en aanvullende reglementen</v>
      </c>
      <c r="L507" s="109" t="str">
        <f>INDEX('4b. Resultaat stap 2'!E:E,MATCH($J507,'4b. Resultaat stap 2'!R:R,0))</f>
        <v>Laag</v>
      </c>
      <c r="M507" s="109" t="str">
        <f>INDEX('4b. Resultaat stap 2'!$F:$F,MATCH(J507,'4b. Resultaat stap 2'!$R:$R,0))</f>
        <v>Beperkte directe financiële gevolgen, hoewel belangrijk voor publieke informatie.</v>
      </c>
      <c r="N507" s="109" t="str">
        <f>INDEX('4b. Resultaat stap 2'!G:G,MATCH($J507,'4b. Resultaat stap 2'!R:R,0))</f>
        <v>Laag</v>
      </c>
      <c r="O507" s="109" t="str">
        <f>INDEX('4b. Resultaat stap 2'!H:H,MATCH($J507,'4b. Resultaat stap 2'!R:R,0))</f>
        <v>De onbeschikbaarheid, lekkage of aanpassing van informatie heeft een beperkte impact op de reputatie van het lokaal bestuur. Dit zal interne communicatie en communicatie naar betrokken belanghebbenden met zich meebrengen.</v>
      </c>
      <c r="P507" s="109" t="str">
        <f>INDEX('4b. Resultaat stap 2'!I:I,MATCH($J507,'4b. Resultaat stap 2'!R:R,0))</f>
        <v>Laag</v>
      </c>
      <c r="Q507" s="109" t="str">
        <f>INDEX('4b. Resultaat stap 2'!J:J,MATCH($J507,'4b. Resultaat stap 2'!R:R,0))</f>
        <v>De onbeschikbaarheid, lekkage of aanpassing van informatie kan leiden tot organisatorische problemen, maar heeft beperkte juridische gevolgen.</v>
      </c>
      <c r="R507" s="109" t="str">
        <f>INDEX('4b. Resultaat stap 2'!K:K,MATCH($J507,'4b. Resultaat stap 2'!R:R,0))</f>
        <v>Laag</v>
      </c>
      <c r="S507" s="109" t="str">
        <f>INDEX('4b. Resultaat stap 2'!L:L,MATCH($J507,'4b. Resultaat stap 2'!R:R,0))</f>
        <v>De onbeschikbaarheid, lekkage of aanpassing van informatie veroorzaakt een beperkte verstoring van de dienstverlening. Het proces kan maximaal één maand onbeschikbaar zijn zonder gevolgen voor de dienstverlening.</v>
      </c>
      <c r="T507" s="109" t="str">
        <f>INDEX('4b. Resultaat stap 2'!M:M,MATCH($J507,'4b. Resultaat stap 2'!R:R,0))</f>
        <v>Laag</v>
      </c>
      <c r="U507" s="109" t="str">
        <f>INDEX('4b. Resultaat stap 2'!N:N,MATCH($J507,'4b. Resultaat stap 2'!R:R,0))</f>
        <v>De onbeschikbaarheid of incorrectheid van informatie heeft een beperkte impact op de gebruikers, met compensatie mogelijk en maximaal 20% van de gebruikers geïmpacteerd.</v>
      </c>
      <c r="V507" s="109" t="str">
        <f>INDEX('4b. Resultaat stap 2'!O:O,MATCH($J507,'4b. Resultaat stap 2'!R:R,0))</f>
        <v>Laag</v>
      </c>
      <c r="W507" s="109" t="e">
        <f>INDEX('4c. Resultaat stap 3'!G:G,MATCH($K507,'4c. Resultaat stap 3'!T:T,0))</f>
        <v>#N/A</v>
      </c>
      <c r="X507" s="109" t="e">
        <f>INDEX('4c. Resultaat stap 3'!H:H,MATCH($K507,'4c. Resultaat stap 3'!T:T,0))</f>
        <v>#N/A</v>
      </c>
      <c r="Y507" s="109" t="e">
        <f>INDEX('4c. Resultaat stap 3'!I:I,MATCH($K507,'4c. Resultaat stap 3'!T:T,0))</f>
        <v>#N/A</v>
      </c>
      <c r="Z507" s="109" t="e">
        <f>INDEX('4c. Resultaat stap 3'!J:J,MATCH($K507,'4c. Resultaat stap 3'!T:T,0))</f>
        <v>#N/A</v>
      </c>
      <c r="AA507" s="109" t="e">
        <f>INDEX('4c. Resultaat stap 3'!K:K,MATCH($K507,'4c. Resultaat stap 3'!T:T,0))</f>
        <v>#N/A</v>
      </c>
      <c r="AB507" s="109" t="e">
        <f>INDEX('4c. Resultaat stap 3'!L:L,MATCH($K507,'4c. Resultaat stap 3'!T:T,0))</f>
        <v>#N/A</v>
      </c>
      <c r="AC507" s="109" t="e">
        <f>INDEX('4c. Resultaat stap 3'!M:M,MATCH($K507,'4c. Resultaat stap 3'!T:T,0))</f>
        <v>#N/A</v>
      </c>
      <c r="AD507" s="109" t="e">
        <f>INDEX('4c. Resultaat stap 3'!N:N,MATCH($K507,'4c. Resultaat stap 3'!T:T,0))</f>
        <v>#N/A</v>
      </c>
      <c r="AE507" s="109" t="e">
        <f>INDEX('4c. Resultaat stap 3'!O:O,MATCH($K507,'4c. Resultaat stap 3'!T:T,0))</f>
        <v>#N/A</v>
      </c>
      <c r="AF507" s="109" t="e">
        <f>INDEX('4c. Resultaat stap 3'!P:P,MATCH($K507,'4c. Resultaat stap 3'!T:T,0))</f>
        <v>#N/A</v>
      </c>
      <c r="AG507" s="109" t="e">
        <f>INDEX('4c. Resultaat stap 3'!Q:Q,MATCH($K507,'4c. Resultaat stap 3'!T:T,0))</f>
        <v>#N/A</v>
      </c>
      <c r="AH507" s="109">
        <f t="shared" si="30"/>
        <v>0</v>
      </c>
      <c r="AI507" s="109" t="str">
        <f t="shared" si="31"/>
        <v>Niet kritiek</v>
      </c>
      <c r="AJ507" s="109"/>
      <c r="AK507" s="109"/>
      <c r="AL507" s="9" t="s">
        <v>2250</v>
      </c>
      <c r="AM507" s="109"/>
      <c r="AN507" s="109"/>
    </row>
    <row r="508" spans="1:40" ht="75" x14ac:dyDescent="0.25">
      <c r="A508" s="109" t="s">
        <v>13</v>
      </c>
      <c r="B508" s="109" t="s">
        <v>34</v>
      </c>
      <c r="C508" s="109" t="s">
        <v>36</v>
      </c>
      <c r="D508" s="109">
        <v>131</v>
      </c>
      <c r="E508" s="10" t="s">
        <v>859</v>
      </c>
      <c r="F508" s="109" t="s">
        <v>2266</v>
      </c>
      <c r="G508" s="79" t="s">
        <v>139</v>
      </c>
      <c r="H508" s="110" t="str">
        <f>INDEX('4a. Resultaat stap 1'!E:E,MATCH($J508,'4a. Resultaat stap 1'!I:I,0))</f>
        <v>Ja</v>
      </c>
      <c r="I508" s="110" t="str">
        <f>INDEX(Datavalidatie!$L$2:$L$28,MATCH(Table325[[#This Row],[CATEGORIE_DOMEIN_GROEP]],Datavalidatie!$K$2:$K$28,0))</f>
        <v>Ja</v>
      </c>
      <c r="J508" s="110" t="str">
        <f t="shared" si="28"/>
        <v>Kernproces_Mobiliteit_Beheer van (openbaar) vervoer</v>
      </c>
      <c r="K508" s="110" t="str">
        <f t="shared" si="29"/>
        <v>Kernproces_Mobiliteit_Beheer van (openbaar) vervoer_Beheren van tram- en autobusdiensten (incl. haltes)</v>
      </c>
      <c r="L508" s="109" t="e">
        <f>INDEX('4b. Resultaat stap 2'!E:E,MATCH($J508,'4b. Resultaat stap 2'!R:R,0))</f>
        <v>#N/A</v>
      </c>
      <c r="M508" s="109" t="e">
        <f>INDEX('4b. Resultaat stap 2'!$F:$F,MATCH(J508,'4b. Resultaat stap 2'!$R:$R,0))</f>
        <v>#N/A</v>
      </c>
      <c r="N508" s="109" t="e">
        <f>INDEX('4b. Resultaat stap 2'!G:G,MATCH($J508,'4b. Resultaat stap 2'!R:R,0))</f>
        <v>#N/A</v>
      </c>
      <c r="O508" s="109" t="e">
        <f>INDEX('4b. Resultaat stap 2'!H:H,MATCH($J508,'4b. Resultaat stap 2'!R:R,0))</f>
        <v>#N/A</v>
      </c>
      <c r="P508" s="109" t="e">
        <f>INDEX('4b. Resultaat stap 2'!I:I,MATCH($J508,'4b. Resultaat stap 2'!R:R,0))</f>
        <v>#N/A</v>
      </c>
      <c r="Q508" s="109" t="e">
        <f>INDEX('4b. Resultaat stap 2'!J:J,MATCH($J508,'4b. Resultaat stap 2'!R:R,0))</f>
        <v>#N/A</v>
      </c>
      <c r="R508" s="109" t="e">
        <f>INDEX('4b. Resultaat stap 2'!K:K,MATCH($J508,'4b. Resultaat stap 2'!R:R,0))</f>
        <v>#N/A</v>
      </c>
      <c r="S508" s="109" t="e">
        <f>INDEX('4b. Resultaat stap 2'!L:L,MATCH($J508,'4b. Resultaat stap 2'!R:R,0))</f>
        <v>#N/A</v>
      </c>
      <c r="T508" s="109" t="e">
        <f>INDEX('4b. Resultaat stap 2'!M:M,MATCH($J508,'4b. Resultaat stap 2'!R:R,0))</f>
        <v>#N/A</v>
      </c>
      <c r="U508" s="109" t="e">
        <f>INDEX('4b. Resultaat stap 2'!N:N,MATCH($J508,'4b. Resultaat stap 2'!R:R,0))</f>
        <v>#N/A</v>
      </c>
      <c r="V508" s="109" t="e">
        <f>INDEX('4b. Resultaat stap 2'!O:O,MATCH($J508,'4b. Resultaat stap 2'!R:R,0))</f>
        <v>#N/A</v>
      </c>
      <c r="W508" s="109" t="str">
        <f>INDEX('4c. Resultaat stap 3'!G:G,MATCH($K508,'4c. Resultaat stap 3'!T:T,0))</f>
        <v>Groot</v>
      </c>
      <c r="X508" s="109" t="str">
        <f>INDEX('4c. Resultaat stap 3'!H:H,MATCH($K508,'4c. Resultaat stap 3'!T:T,0))</f>
        <v>Openbaar vervoer is cruciaal voor mobiliteit en het publieke domein, met ernstige financiële gevolgen bij verstoring (15-20% van de jaaromzet)</v>
      </c>
      <c r="Y508" s="109" t="str">
        <f>INDEX('4c. Resultaat stap 3'!I:I,MATCH($K508,'4c. Resultaat stap 3'!T:T,0))</f>
        <v>Groot</v>
      </c>
      <c r="Z508" s="109" t="str">
        <f>INDEX('4c. Resultaat stap 3'!J:J,MATCH($K508,'4c. Resultaat stap 3'!T:T,0))</f>
        <v>Slechte uitvoering kan leiden tot ernstige negatieve berichtgeving in de pers gedurende enkele dagen.</v>
      </c>
      <c r="AA508" s="109" t="str">
        <f>INDEX('4c. Resultaat stap 3'!K:K,MATCH($K508,'4c. Resultaat stap 3'!T:T,0))</f>
        <v>Groot</v>
      </c>
      <c r="AB508" s="109" t="str">
        <f>INDEX('4c. Resultaat stap 3'!L:L,MATCH($K508,'4c. Resultaat stap 3'!T:T,0))</f>
        <v>Onbeschikbaarheid of incorrecte informatie kan leiden tot zeer ernstige juridische gevolgen, zoals juridische vervolging door niet-naleving van vervoersreglementen.</v>
      </c>
      <c r="AC508" s="109" t="str">
        <f>INDEX('4c. Resultaat stap 3'!M:M,MATCH($K508,'4c. Resultaat stap 3'!T:T,0))</f>
        <v>Groot</v>
      </c>
      <c r="AD508" s="109" t="str">
        <f>INDEX('4c. Resultaat stap 3'!N:N,MATCH($K508,'4c. Resultaat stap 3'!T:T,0))</f>
        <v>Maximaal 72 uur onbeschikbaar zonder verstoring. Integriteitsproblemen veroorzaken ernstige verstoring bij openbaar vervoerdiensten.</v>
      </c>
      <c r="AE508" s="109" t="str">
        <f>INDEX('4c. Resultaat stap 3'!O:O,MATCH($K508,'4c. Resultaat stap 3'!T:T,0))</f>
        <v>Groot</v>
      </c>
      <c r="AF508" s="109" t="str">
        <f>INDEX('4c. Resultaat stap 3'!P:P,MATCH($K508,'4c. Resultaat stap 3'!T:T,0))</f>
        <v>Beschikbaarheidsproblemen hebben ernstige impact op mobiliteit en bereikbaarheid, met blijvende gevolgen voor maximaal 75% van gebruikers.</v>
      </c>
      <c r="AG508" s="109" t="str">
        <f>INDEX('4c. Resultaat stap 3'!Q:Q,MATCH($K508,'4c. Resultaat stap 3'!T:T,0))</f>
        <v>Groot</v>
      </c>
      <c r="AH508" s="109">
        <f t="shared" si="30"/>
        <v>0</v>
      </c>
      <c r="AI508" s="109" t="str">
        <f t="shared" si="31"/>
        <v>Niet kritiek</v>
      </c>
      <c r="AJ508" s="109"/>
      <c r="AK508" s="109"/>
      <c r="AL508" s="9" t="s">
        <v>2250</v>
      </c>
      <c r="AM508" s="109"/>
      <c r="AN508" s="109"/>
    </row>
    <row r="509" spans="1:40" ht="75" x14ac:dyDescent="0.25">
      <c r="A509" s="109" t="s">
        <v>13</v>
      </c>
      <c r="B509" s="109" t="s">
        <v>34</v>
      </c>
      <c r="C509" s="109" t="s">
        <v>36</v>
      </c>
      <c r="D509" s="109">
        <v>132</v>
      </c>
      <c r="E509" s="10" t="s">
        <v>860</v>
      </c>
      <c r="F509" s="109" t="s">
        <v>2266</v>
      </c>
      <c r="G509" s="79" t="s">
        <v>139</v>
      </c>
      <c r="H509" s="110" t="str">
        <f>INDEX('4a. Resultaat stap 1'!E:E,MATCH($J509,'4a. Resultaat stap 1'!I:I,0))</f>
        <v>Ja</v>
      </c>
      <c r="I509" s="110" t="str">
        <f>INDEX(Datavalidatie!$L$2:$L$28,MATCH(Table325[[#This Row],[CATEGORIE_DOMEIN_GROEP]],Datavalidatie!$K$2:$K$28,0))</f>
        <v>Ja</v>
      </c>
      <c r="J509" s="110" t="str">
        <f t="shared" si="28"/>
        <v>Kernproces_Mobiliteit_Beheer van (openbaar) vervoer</v>
      </c>
      <c r="K509" s="110" t="str">
        <f t="shared" si="29"/>
        <v>Kernproces_Mobiliteit_Beheer van (openbaar) vervoer_Beheren van busstations (incl. haltes)</v>
      </c>
      <c r="L509" s="109" t="e">
        <f>INDEX('4b. Resultaat stap 2'!E:E,MATCH($J509,'4b. Resultaat stap 2'!R:R,0))</f>
        <v>#N/A</v>
      </c>
      <c r="M509" s="109" t="e">
        <f>INDEX('4b. Resultaat stap 2'!$F:$F,MATCH(J509,'4b. Resultaat stap 2'!$R:$R,0))</f>
        <v>#N/A</v>
      </c>
      <c r="N509" s="109" t="e">
        <f>INDEX('4b. Resultaat stap 2'!G:G,MATCH($J509,'4b. Resultaat stap 2'!R:R,0))</f>
        <v>#N/A</v>
      </c>
      <c r="O509" s="109" t="e">
        <f>INDEX('4b. Resultaat stap 2'!H:H,MATCH($J509,'4b. Resultaat stap 2'!R:R,0))</f>
        <v>#N/A</v>
      </c>
      <c r="P509" s="109" t="e">
        <f>INDEX('4b. Resultaat stap 2'!I:I,MATCH($J509,'4b. Resultaat stap 2'!R:R,0))</f>
        <v>#N/A</v>
      </c>
      <c r="Q509" s="109" t="e">
        <f>INDEX('4b. Resultaat stap 2'!J:J,MATCH($J509,'4b. Resultaat stap 2'!R:R,0))</f>
        <v>#N/A</v>
      </c>
      <c r="R509" s="109" t="e">
        <f>INDEX('4b. Resultaat stap 2'!K:K,MATCH($J509,'4b. Resultaat stap 2'!R:R,0))</f>
        <v>#N/A</v>
      </c>
      <c r="S509" s="109" t="e">
        <f>INDEX('4b. Resultaat stap 2'!L:L,MATCH($J509,'4b. Resultaat stap 2'!R:R,0))</f>
        <v>#N/A</v>
      </c>
      <c r="T509" s="109" t="e">
        <f>INDEX('4b. Resultaat stap 2'!M:M,MATCH($J509,'4b. Resultaat stap 2'!R:R,0))</f>
        <v>#N/A</v>
      </c>
      <c r="U509" s="109" t="e">
        <f>INDEX('4b. Resultaat stap 2'!N:N,MATCH($J509,'4b. Resultaat stap 2'!R:R,0))</f>
        <v>#N/A</v>
      </c>
      <c r="V509" s="109" t="e">
        <f>INDEX('4b. Resultaat stap 2'!O:O,MATCH($J509,'4b. Resultaat stap 2'!R:R,0))</f>
        <v>#N/A</v>
      </c>
      <c r="W509" s="109" t="str">
        <f>INDEX('4c. Resultaat stap 3'!G:G,MATCH($K509,'4c. Resultaat stap 3'!T:T,0))</f>
        <v>Groot</v>
      </c>
      <c r="X509" s="109" t="str">
        <f>INDEX('4c. Resultaat stap 3'!H:H,MATCH($K509,'4c. Resultaat stap 3'!T:T,0))</f>
        <v>Busstations zijn essentieel voor mobiliteit, met ernstige financiële gevolgen bij verstoring (15-20% van de jaaromzet)</v>
      </c>
      <c r="Y509" s="109" t="str">
        <f>INDEX('4c. Resultaat stap 3'!I:I,MATCH($K509,'4c. Resultaat stap 3'!T:T,0))</f>
        <v>Gemiddeld</v>
      </c>
      <c r="Z509" s="109" t="str">
        <f>INDEX('4c. Resultaat stap 3'!J:J,MATCH($K509,'4c. Resultaat stap 3'!T:T,0))</f>
        <v>Gebrekkige uitvoering kan aanzienlijke impact hebben, resulterend in eenmalige negatieve persberichten.</v>
      </c>
      <c r="AA509" s="109" t="str">
        <f>INDEX('4c. Resultaat stap 3'!K:K,MATCH($K509,'4c. Resultaat stap 3'!T:T,0))</f>
        <v>Groot</v>
      </c>
      <c r="AB509" s="109" t="str">
        <f>INDEX('4c. Resultaat stap 3'!L:L,MATCH($K509,'4c. Resultaat stap 3'!T:T,0))</f>
        <v>Bij onbeschikbaarheid of incorrecte informatie kunnen ernstige juridische gevolgen ontstaan door niet-naleving van vervoerregulaties.</v>
      </c>
      <c r="AC509" s="109" t="str">
        <f>INDEX('4c. Resultaat stap 3'!M:M,MATCH($K509,'4c. Resultaat stap 3'!T:T,0))</f>
        <v>Groot</v>
      </c>
      <c r="AD509" s="109" t="str">
        <f>INDEX('4c. Resultaat stap 3'!N:N,MATCH($K509,'4c. Resultaat stap 3'!T:T,0))</f>
        <v>Maximaal 72 uur onbeschikbaar zonder verstoring. Integriteitsproblemen veroorzaken ernstige verstoring bij busstationbeheer en haltes.</v>
      </c>
      <c r="AE509" s="109" t="str">
        <f>INDEX('4c. Resultaat stap 3'!O:O,MATCH($K509,'4c. Resultaat stap 3'!T:T,0))</f>
        <v>Groot</v>
      </c>
      <c r="AF509" s="109" t="str">
        <f>INDEX('4c. Resultaat stap 3'!P:P,MATCH($K509,'4c. Resultaat stap 3'!T:T,0))</f>
        <v>Beschikbaarheidsproblemen hebben ernstige impact op mobiliteit en bereikbaarheid, met blijvende gevolgen voor maximaal 75% van gebruikers.</v>
      </c>
      <c r="AG509" s="109" t="str">
        <f>INDEX('4c. Resultaat stap 3'!Q:Q,MATCH($K509,'4c. Resultaat stap 3'!T:T,0))</f>
        <v>Groot</v>
      </c>
      <c r="AH509" s="109">
        <f t="shared" si="30"/>
        <v>0</v>
      </c>
      <c r="AI509" s="109" t="str">
        <f t="shared" si="31"/>
        <v>Niet kritiek</v>
      </c>
      <c r="AJ509" s="109"/>
      <c r="AK509" s="109"/>
      <c r="AL509" s="9" t="s">
        <v>2250</v>
      </c>
      <c r="AM509" s="109"/>
      <c r="AN509" s="109"/>
    </row>
    <row r="510" spans="1:40" ht="75" x14ac:dyDescent="0.25">
      <c r="A510" s="109" t="s">
        <v>13</v>
      </c>
      <c r="B510" s="109" t="s">
        <v>34</v>
      </c>
      <c r="C510" s="109" t="s">
        <v>36</v>
      </c>
      <c r="D510" s="109">
        <v>133</v>
      </c>
      <c r="E510" s="10" t="s">
        <v>861</v>
      </c>
      <c r="F510" s="109" t="s">
        <v>2266</v>
      </c>
      <c r="G510" s="79" t="s">
        <v>139</v>
      </c>
      <c r="H510" s="110" t="str">
        <f>INDEX('4a. Resultaat stap 1'!E:E,MATCH($J510,'4a. Resultaat stap 1'!I:I,0))</f>
        <v>Ja</v>
      </c>
      <c r="I510" s="110" t="str">
        <f>INDEX(Datavalidatie!$L$2:$L$28,MATCH(Table325[[#This Row],[CATEGORIE_DOMEIN_GROEP]],Datavalidatie!$K$2:$K$28,0))</f>
        <v>Ja</v>
      </c>
      <c r="J510" s="110" t="str">
        <f t="shared" si="28"/>
        <v>Kernproces_Mobiliteit_Beheer van (openbaar) vervoer</v>
      </c>
      <c r="K510" s="110" t="str">
        <f t="shared" si="29"/>
        <v>Kernproces_Mobiliteit_Beheer van (openbaar) vervoer_Beheren van schuilhuisjes, stallingen en dergelijke</v>
      </c>
      <c r="L510" s="109" t="e">
        <f>INDEX('4b. Resultaat stap 2'!E:E,MATCH($J510,'4b. Resultaat stap 2'!R:R,0))</f>
        <v>#N/A</v>
      </c>
      <c r="M510" s="109" t="e">
        <f>INDEX('4b. Resultaat stap 2'!$F:$F,MATCH(J510,'4b. Resultaat stap 2'!$R:$R,0))</f>
        <v>#N/A</v>
      </c>
      <c r="N510" s="109" t="e">
        <f>INDEX('4b. Resultaat stap 2'!G:G,MATCH($J510,'4b. Resultaat stap 2'!R:R,0))</f>
        <v>#N/A</v>
      </c>
      <c r="O510" s="109" t="e">
        <f>INDEX('4b. Resultaat stap 2'!H:H,MATCH($J510,'4b. Resultaat stap 2'!R:R,0))</f>
        <v>#N/A</v>
      </c>
      <c r="P510" s="109" t="e">
        <f>INDEX('4b. Resultaat stap 2'!I:I,MATCH($J510,'4b. Resultaat stap 2'!R:R,0))</f>
        <v>#N/A</v>
      </c>
      <c r="Q510" s="109" t="e">
        <f>INDEX('4b. Resultaat stap 2'!J:J,MATCH($J510,'4b. Resultaat stap 2'!R:R,0))</f>
        <v>#N/A</v>
      </c>
      <c r="R510" s="109" t="e">
        <f>INDEX('4b. Resultaat stap 2'!K:K,MATCH($J510,'4b. Resultaat stap 2'!R:R,0))</f>
        <v>#N/A</v>
      </c>
      <c r="S510" s="109" t="e">
        <f>INDEX('4b. Resultaat stap 2'!L:L,MATCH($J510,'4b. Resultaat stap 2'!R:R,0))</f>
        <v>#N/A</v>
      </c>
      <c r="T510" s="109" t="e">
        <f>INDEX('4b. Resultaat stap 2'!M:M,MATCH($J510,'4b. Resultaat stap 2'!R:R,0))</f>
        <v>#N/A</v>
      </c>
      <c r="U510" s="109" t="e">
        <f>INDEX('4b. Resultaat stap 2'!N:N,MATCH($J510,'4b. Resultaat stap 2'!R:R,0))</f>
        <v>#N/A</v>
      </c>
      <c r="V510" s="109" t="e">
        <f>INDEX('4b. Resultaat stap 2'!O:O,MATCH($J510,'4b. Resultaat stap 2'!R:R,0))</f>
        <v>#N/A</v>
      </c>
      <c r="W510" s="109" t="str">
        <f>INDEX('4c. Resultaat stap 3'!G:G,MATCH($K510,'4c. Resultaat stap 3'!T:T,0))</f>
        <v>Gemiddeld</v>
      </c>
      <c r="X510" s="109" t="str">
        <f>INDEX('4c. Resultaat stap 3'!H:H,MATCH($K510,'4c. Resultaat stap 3'!T:T,0))</f>
        <v>Schuilhuisjes en stallingen zijn belangrijk voor het publieke domein, met aanzienlijke financiële gevolgen bij verstoring (10-15% van de jaaromzet)</v>
      </c>
      <c r="Y510" s="109" t="str">
        <f>INDEX('4c. Resultaat stap 3'!I:I,MATCH($K510,'4c. Resultaat stap 3'!T:T,0))</f>
        <v>Laag</v>
      </c>
      <c r="Z510" s="109" t="str">
        <f>INDEX('4c. Resultaat stap 3'!J:J,MATCH($K510,'4c. Resultaat stap 3'!T:T,0))</f>
        <v>Fouten hebben beperkte impact, leiden tot interne communicatie en communicatie naar betrokkenen.</v>
      </c>
      <c r="AA510" s="109" t="str">
        <f>INDEX('4c. Resultaat stap 3'!K:K,MATCH($K510,'4c. Resultaat stap 3'!T:T,0))</f>
        <v>Gemiddeld</v>
      </c>
      <c r="AB510" s="109" t="str">
        <f>INDEX('4c. Resultaat stap 3'!L:L,MATCH($K510,'4c. Resultaat stap 3'!T:T,0))</f>
        <v>Juridische implicaties bij inbreuken kunnen aanzienlijke gevolgen hebben, zoals aanmaningen.</v>
      </c>
      <c r="AC510" s="109" t="str">
        <f>INDEX('4c. Resultaat stap 3'!M:M,MATCH($K510,'4c. Resultaat stap 3'!T:T,0))</f>
        <v>Gemiddeld</v>
      </c>
      <c r="AD510" s="109" t="str">
        <f>INDEX('4c. Resultaat stap 3'!N:N,MATCH($K510,'4c. Resultaat stap 3'!T:T,0))</f>
        <v>Maximaal één week onbeschikbaar zonder verstoring. Integriteitsproblemen veroorzaken aanzienlijke verstoring bij faciliteiten voor reizigers.</v>
      </c>
      <c r="AE510" s="109" t="str">
        <f>INDEX('4c. Resultaat stap 3'!O:O,MATCH($K510,'4c. Resultaat stap 3'!T:T,0))</f>
        <v>Gemiddeld</v>
      </c>
      <c r="AF510" s="109" t="str">
        <f>INDEX('4c. Resultaat stap 3'!P:P,MATCH($K510,'4c. Resultaat stap 3'!T:T,0))</f>
        <v>Beschikbaarheidsproblemen hebben aanzienlijke impact op comfort en voorzieningen, resulterend in ongemakken voor maximaal 50% van gebruikers.</v>
      </c>
      <c r="AG510" s="109" t="str">
        <f>INDEX('4c. Resultaat stap 3'!Q:Q,MATCH($K510,'4c. Resultaat stap 3'!T:T,0))</f>
        <v>Gemiddeld</v>
      </c>
      <c r="AH510" s="109">
        <f t="shared" si="30"/>
        <v>0</v>
      </c>
      <c r="AI510" s="109" t="str">
        <f t="shared" si="31"/>
        <v>Niet kritiek</v>
      </c>
      <c r="AJ510" s="109"/>
      <c r="AK510" s="109"/>
      <c r="AL510" s="9" t="s">
        <v>2250</v>
      </c>
      <c r="AM510" s="109"/>
      <c r="AN510" s="109"/>
    </row>
    <row r="511" spans="1:40" ht="75" x14ac:dyDescent="0.25">
      <c r="A511" s="109" t="s">
        <v>13</v>
      </c>
      <c r="B511" s="109" t="s">
        <v>34</v>
      </c>
      <c r="C511" s="109" t="s">
        <v>35</v>
      </c>
      <c r="D511" s="109">
        <v>134</v>
      </c>
      <c r="E511" s="10" t="s">
        <v>733</v>
      </c>
      <c r="F511" s="109" t="s">
        <v>2266</v>
      </c>
      <c r="G511" s="79" t="s">
        <v>139</v>
      </c>
      <c r="H511" s="110" t="str">
        <f>INDEX('4a. Resultaat stap 1'!E:E,MATCH($J511,'4a. Resultaat stap 1'!I:I,0))</f>
        <v>Ja</v>
      </c>
      <c r="I511" s="110" t="str">
        <f>INDEX(Datavalidatie!$L$2:$L$28,MATCH(Table325[[#This Row],[CATEGORIE_DOMEIN_GROEP]],Datavalidatie!$K$2:$K$28,0))</f>
        <v>Ja</v>
      </c>
      <c r="J511" s="110" t="str">
        <f t="shared" si="28"/>
        <v>Kernproces_Mobiliteit_Mobiliteits- en fietsbeleid en parkeerbeleid</v>
      </c>
      <c r="K511" s="110" t="str">
        <f t="shared" si="29"/>
        <v>Kernproces_Mobiliteit_Mobiliteits- en fietsbeleid en parkeerbeleid_Opmaken en uitvoeren van parkeerbeleid (beheer parkeerautomaten, bewonerskaarten,…)</v>
      </c>
      <c r="L511" s="109" t="e">
        <f>INDEX('4b. Resultaat stap 2'!E:E,MATCH($J511,'4b. Resultaat stap 2'!R:R,0))</f>
        <v>#N/A</v>
      </c>
      <c r="M511" s="109" t="e">
        <f>INDEX('4b. Resultaat stap 2'!$F:$F,MATCH(J511,'4b. Resultaat stap 2'!$R:$R,0))</f>
        <v>#N/A</v>
      </c>
      <c r="N511" s="109" t="e">
        <f>INDEX('4b. Resultaat stap 2'!G:G,MATCH($J511,'4b. Resultaat stap 2'!R:R,0))</f>
        <v>#N/A</v>
      </c>
      <c r="O511" s="109" t="e">
        <f>INDEX('4b. Resultaat stap 2'!H:H,MATCH($J511,'4b. Resultaat stap 2'!R:R,0))</f>
        <v>#N/A</v>
      </c>
      <c r="P511" s="109" t="e">
        <f>INDEX('4b. Resultaat stap 2'!I:I,MATCH($J511,'4b. Resultaat stap 2'!R:R,0))</f>
        <v>#N/A</v>
      </c>
      <c r="Q511" s="109" t="e">
        <f>INDEX('4b. Resultaat stap 2'!J:J,MATCH($J511,'4b. Resultaat stap 2'!R:R,0))</f>
        <v>#N/A</v>
      </c>
      <c r="R511" s="109" t="e">
        <f>INDEX('4b. Resultaat stap 2'!K:K,MATCH($J511,'4b. Resultaat stap 2'!R:R,0))</f>
        <v>#N/A</v>
      </c>
      <c r="S511" s="109" t="e">
        <f>INDEX('4b. Resultaat stap 2'!L:L,MATCH($J511,'4b. Resultaat stap 2'!R:R,0))</f>
        <v>#N/A</v>
      </c>
      <c r="T511" s="109" t="e">
        <f>INDEX('4b. Resultaat stap 2'!M:M,MATCH($J511,'4b. Resultaat stap 2'!R:R,0))</f>
        <v>#N/A</v>
      </c>
      <c r="U511" s="109" t="e">
        <f>INDEX('4b. Resultaat stap 2'!N:N,MATCH($J511,'4b. Resultaat stap 2'!R:R,0))</f>
        <v>#N/A</v>
      </c>
      <c r="V511" s="109" t="e">
        <f>INDEX('4b. Resultaat stap 2'!O:O,MATCH($J511,'4b. Resultaat stap 2'!R:R,0))</f>
        <v>#N/A</v>
      </c>
      <c r="W511" s="109" t="str">
        <f>INDEX('4c. Resultaat stap 3'!G:G,MATCH($K511,'4c. Resultaat stap 3'!T:T,0))</f>
        <v>Gemiddeld</v>
      </c>
      <c r="X511" s="109" t="str">
        <f>INDEX('4c. Resultaat stap 3'!H:H,MATCH($K511,'4c. Resultaat stap 3'!T:T,0))</f>
        <v>Parkeerbeleid is belangrijk voor openbare orde en mobiliteit, met aanzienlijke financiële gevolgen bij verstoring (10-15% van de jaaromzet)</v>
      </c>
      <c r="Y511" s="109" t="str">
        <f>INDEX('4c. Resultaat stap 3'!I:I,MATCH($K511,'4c. Resultaat stap 3'!T:T,0))</f>
        <v>Gemiddeld</v>
      </c>
      <c r="Z511" s="109" t="str">
        <f>INDEX('4c. Resultaat stap 3'!J:J,MATCH($K511,'4c. Resultaat stap 3'!T:T,0))</f>
        <v>Fouten kunnen aanzienlijke impact hebben, resulterend in eenmalige negatieve persberichten.</v>
      </c>
      <c r="AA511" s="109" t="str">
        <f>INDEX('4c. Resultaat stap 3'!K:K,MATCH($K511,'4c. Resultaat stap 3'!T:T,0))</f>
        <v>Laag</v>
      </c>
      <c r="AB511" s="109" t="str">
        <f>INDEX('4c. Resultaat stap 3'!L:L,MATCH($K511,'4c. Resultaat stap 3'!T:T,0))</f>
        <v>De juridische implicaties zijn beperkt omdat het voornamelijk administratieve taken betreft met beperkte juridische gevolgen bij onbeschikbaarheid.</v>
      </c>
      <c r="AC511" s="109" t="str">
        <f>INDEX('4c. Resultaat stap 3'!M:M,MATCH($K511,'4c. Resultaat stap 3'!T:T,0))</f>
        <v>Gemiddeld</v>
      </c>
      <c r="AD511" s="109" t="str">
        <f>INDEX('4c. Resultaat stap 3'!N:N,MATCH($K511,'4c. Resultaat stap 3'!T:T,0))</f>
        <v xml:space="preserve">Maximaal één week onbeschikbaar zonder verstoring. </v>
      </c>
      <c r="AE511" s="109" t="str">
        <f>INDEX('4c. Resultaat stap 3'!O:O,MATCH($K511,'4c. Resultaat stap 3'!T:T,0))</f>
        <v>Groot</v>
      </c>
      <c r="AF511" s="109" t="str">
        <f>INDEX('4c. Resultaat stap 3'!P:P,MATCH($K511,'4c. Resultaat stap 3'!T:T,0))</f>
        <v>Beschikbaarheidsproblemen hebben ernstige impact op het parkeerbeleid en beheer van parkeerautomaten, met blijvende gevolgen voor maximaal 75% van gebruikers.</v>
      </c>
      <c r="AG511" s="109" t="str">
        <f>INDEX('4c. Resultaat stap 3'!Q:Q,MATCH($K511,'4c. Resultaat stap 3'!T:T,0))</f>
        <v>Groot</v>
      </c>
      <c r="AH511" s="109">
        <f t="shared" si="30"/>
        <v>0</v>
      </c>
      <c r="AI511" s="109" t="str">
        <f t="shared" si="31"/>
        <v>Niet kritiek</v>
      </c>
      <c r="AJ511" s="109"/>
      <c r="AK511" s="109"/>
      <c r="AL511" s="9" t="s">
        <v>2250</v>
      </c>
      <c r="AM511" s="109"/>
      <c r="AN511" s="109"/>
    </row>
    <row r="512" spans="1:40" ht="75" x14ac:dyDescent="0.25">
      <c r="A512" s="109" t="s">
        <v>13</v>
      </c>
      <c r="B512" s="109" t="s">
        <v>34</v>
      </c>
      <c r="C512" s="109" t="s">
        <v>35</v>
      </c>
      <c r="D512" s="109">
        <v>135</v>
      </c>
      <c r="E512" s="10" t="s">
        <v>873</v>
      </c>
      <c r="F512" s="109" t="s">
        <v>2266</v>
      </c>
      <c r="G512" s="79" t="s">
        <v>139</v>
      </c>
      <c r="H512" s="110" t="str">
        <f>INDEX('4a. Resultaat stap 1'!E:E,MATCH($J512,'4a. Resultaat stap 1'!I:I,0))</f>
        <v>Ja</v>
      </c>
      <c r="I512" s="110" t="str">
        <f>INDEX(Datavalidatie!$L$2:$L$28,MATCH(Table325[[#This Row],[CATEGORIE_DOMEIN_GROEP]],Datavalidatie!$K$2:$K$28,0))</f>
        <v>Ja</v>
      </c>
      <c r="J512" s="110" t="str">
        <f t="shared" si="28"/>
        <v>Kernproces_Mobiliteit_Mobiliteits- en fietsbeleid en parkeerbeleid</v>
      </c>
      <c r="K512" s="110" t="str">
        <f t="shared" si="29"/>
        <v>Kernproces_Mobiliteit_Mobiliteits- en fietsbeleid en parkeerbeleid_Opmaken en uitvoeren mobiliteits- en fietsbeleid</v>
      </c>
      <c r="L512" s="109" t="e">
        <f>INDEX('4b. Resultaat stap 2'!E:E,MATCH($J512,'4b. Resultaat stap 2'!R:R,0))</f>
        <v>#N/A</v>
      </c>
      <c r="M512" s="109" t="e">
        <f>INDEX('4b. Resultaat stap 2'!$F:$F,MATCH(J512,'4b. Resultaat stap 2'!$R:$R,0))</f>
        <v>#N/A</v>
      </c>
      <c r="N512" s="109" t="e">
        <f>INDEX('4b. Resultaat stap 2'!G:G,MATCH($J512,'4b. Resultaat stap 2'!R:R,0))</f>
        <v>#N/A</v>
      </c>
      <c r="O512" s="109" t="e">
        <f>INDEX('4b. Resultaat stap 2'!H:H,MATCH($J512,'4b. Resultaat stap 2'!R:R,0))</f>
        <v>#N/A</v>
      </c>
      <c r="P512" s="109" t="e">
        <f>INDEX('4b. Resultaat stap 2'!I:I,MATCH($J512,'4b. Resultaat stap 2'!R:R,0))</f>
        <v>#N/A</v>
      </c>
      <c r="Q512" s="109" t="e">
        <f>INDEX('4b. Resultaat stap 2'!J:J,MATCH($J512,'4b. Resultaat stap 2'!R:R,0))</f>
        <v>#N/A</v>
      </c>
      <c r="R512" s="109" t="e">
        <f>INDEX('4b. Resultaat stap 2'!K:K,MATCH($J512,'4b. Resultaat stap 2'!R:R,0))</f>
        <v>#N/A</v>
      </c>
      <c r="S512" s="109" t="e">
        <f>INDEX('4b. Resultaat stap 2'!L:L,MATCH($J512,'4b. Resultaat stap 2'!R:R,0))</f>
        <v>#N/A</v>
      </c>
      <c r="T512" s="109" t="e">
        <f>INDEX('4b. Resultaat stap 2'!M:M,MATCH($J512,'4b. Resultaat stap 2'!R:R,0))</f>
        <v>#N/A</v>
      </c>
      <c r="U512" s="109" t="e">
        <f>INDEX('4b. Resultaat stap 2'!N:N,MATCH($J512,'4b. Resultaat stap 2'!R:R,0))</f>
        <v>#N/A</v>
      </c>
      <c r="V512" s="109" t="e">
        <f>INDEX('4b. Resultaat stap 2'!O:O,MATCH($J512,'4b. Resultaat stap 2'!R:R,0))</f>
        <v>#N/A</v>
      </c>
      <c r="W512" s="109" t="str">
        <f>INDEX('4c. Resultaat stap 3'!G:G,MATCH($K512,'4c. Resultaat stap 3'!T:T,0))</f>
        <v>Gemiddeld</v>
      </c>
      <c r="X512" s="109" t="str">
        <f>INDEX('4c. Resultaat stap 3'!H:H,MATCH($K512,'4c. Resultaat stap 3'!T:T,0))</f>
        <v>Mobiliteits- en fietsbeleid is belangrijk voor mobiliteit, met aanzienlijke financiële gevolgen bij verstoring (10-15% van de jaaromzet)</v>
      </c>
      <c r="Y512" s="109" t="str">
        <f>INDEX('4c. Resultaat stap 3'!I:I,MATCH($K512,'4c. Resultaat stap 3'!T:T,0))</f>
        <v>Gemiddeld</v>
      </c>
      <c r="Z512" s="109" t="str">
        <f>INDEX('4c. Resultaat stap 3'!J:J,MATCH($K512,'4c. Resultaat stap 3'!T:T,0))</f>
        <v>Fouten kunnen aanzienlijke impact hebben, resulterend in eenmalige negatieve persberichten.</v>
      </c>
      <c r="AA512" s="109" t="str">
        <f>INDEX('4c. Resultaat stap 3'!K:K,MATCH($K512,'4c. Resultaat stap 3'!T:T,0))</f>
        <v>Gemiddeld</v>
      </c>
      <c r="AB512" s="109" t="str">
        <f>INDEX('4c. Resultaat stap 3'!L:L,MATCH($K512,'4c. Resultaat stap 3'!T:T,0))</f>
        <v>Juridische implicaties bij inbreuken kunnen aanzienlijke gevolgen hebben, zoals aanmaningen bij niet-naleving van regels omtrent mobiliteits- en fietsbeleid.</v>
      </c>
      <c r="AC512" s="109" t="str">
        <f>INDEX('4c. Resultaat stap 3'!M:M,MATCH($K512,'4c. Resultaat stap 3'!T:T,0))</f>
        <v>Gemiddeld</v>
      </c>
      <c r="AD512" s="109" t="str">
        <f>INDEX('4c. Resultaat stap 3'!N:N,MATCH($K512,'4c. Resultaat stap 3'!T:T,0))</f>
        <v xml:space="preserve">Maximaal één week onbeschikbaar zonder verstoring. </v>
      </c>
      <c r="AE512" s="109" t="str">
        <f>INDEX('4c. Resultaat stap 3'!O:O,MATCH($K512,'4c. Resultaat stap 3'!T:T,0))</f>
        <v>Groot</v>
      </c>
      <c r="AF512" s="109" t="str">
        <f>INDEX('4c. Resultaat stap 3'!P:P,MATCH($K512,'4c. Resultaat stap 3'!T:T,0))</f>
        <v>Beschikbaarheidsproblemen hebben ernstige impact op mobiliteits- en fietsbeleid, met blijvende gevolgen voor maximaal 75% van gebruikers.</v>
      </c>
      <c r="AG512" s="109" t="str">
        <f>INDEX('4c. Resultaat stap 3'!Q:Q,MATCH($K512,'4c. Resultaat stap 3'!T:T,0))</f>
        <v>Groot</v>
      </c>
      <c r="AH512" s="109">
        <f t="shared" si="30"/>
        <v>0</v>
      </c>
      <c r="AI512" s="109" t="str">
        <f t="shared" si="31"/>
        <v>Niet kritiek</v>
      </c>
      <c r="AJ512" s="109"/>
      <c r="AK512" s="109"/>
      <c r="AL512" s="9" t="s">
        <v>2250</v>
      </c>
      <c r="AM512" s="109"/>
      <c r="AN512" s="109"/>
    </row>
    <row r="513" spans="1:40" ht="75" x14ac:dyDescent="0.25">
      <c r="A513" s="109" t="s">
        <v>13</v>
      </c>
      <c r="B513" s="109" t="s">
        <v>34</v>
      </c>
      <c r="C513" s="109" t="s">
        <v>35</v>
      </c>
      <c r="D513" s="109">
        <v>136</v>
      </c>
      <c r="E513" s="10" t="s">
        <v>734</v>
      </c>
      <c r="F513" s="109" t="s">
        <v>2266</v>
      </c>
      <c r="G513" s="79" t="s">
        <v>138</v>
      </c>
      <c r="H513" s="110" t="str">
        <f>INDEX('4a. Resultaat stap 1'!E:E,MATCH($J513,'4a. Resultaat stap 1'!I:I,0))</f>
        <v>Ja</v>
      </c>
      <c r="I513" s="110" t="str">
        <f>INDEX(Datavalidatie!$L$2:$L$28,MATCH(Table325[[#This Row],[CATEGORIE_DOMEIN_GROEP]],Datavalidatie!$K$2:$K$28,0))</f>
        <v>Ja</v>
      </c>
      <c r="J513" s="110" t="str">
        <f t="shared" si="28"/>
        <v>Kernproces_Mobiliteit_Mobiliteits- en fietsbeleid en parkeerbeleid</v>
      </c>
      <c r="K513" s="110" t="str">
        <f t="shared" si="29"/>
        <v>Kernproces_Mobiliteit_Mobiliteits- en fietsbeleid en parkeerbeleid_Aanvragen van een parkeerplaats voor personen met een handicap</v>
      </c>
      <c r="L513" s="109" t="e">
        <f>INDEX('4b. Resultaat stap 2'!E:E,MATCH($J513,'4b. Resultaat stap 2'!R:R,0))</f>
        <v>#N/A</v>
      </c>
      <c r="M513" s="109" t="e">
        <f>INDEX('4b. Resultaat stap 2'!$F:$F,MATCH(J513,'4b. Resultaat stap 2'!$R:$R,0))</f>
        <v>#N/A</v>
      </c>
      <c r="N513" s="109" t="e">
        <f>INDEX('4b. Resultaat stap 2'!G:G,MATCH($J513,'4b. Resultaat stap 2'!R:R,0))</f>
        <v>#N/A</v>
      </c>
      <c r="O513" s="109" t="e">
        <f>INDEX('4b. Resultaat stap 2'!H:H,MATCH($J513,'4b. Resultaat stap 2'!R:R,0))</f>
        <v>#N/A</v>
      </c>
      <c r="P513" s="109" t="e">
        <f>INDEX('4b. Resultaat stap 2'!I:I,MATCH($J513,'4b. Resultaat stap 2'!R:R,0))</f>
        <v>#N/A</v>
      </c>
      <c r="Q513" s="109" t="e">
        <f>INDEX('4b. Resultaat stap 2'!J:J,MATCH($J513,'4b. Resultaat stap 2'!R:R,0))</f>
        <v>#N/A</v>
      </c>
      <c r="R513" s="109" t="e">
        <f>INDEX('4b. Resultaat stap 2'!K:K,MATCH($J513,'4b. Resultaat stap 2'!R:R,0))</f>
        <v>#N/A</v>
      </c>
      <c r="S513" s="109" t="e">
        <f>INDEX('4b. Resultaat stap 2'!L:L,MATCH($J513,'4b. Resultaat stap 2'!R:R,0))</f>
        <v>#N/A</v>
      </c>
      <c r="T513" s="109" t="e">
        <f>INDEX('4b. Resultaat stap 2'!M:M,MATCH($J513,'4b. Resultaat stap 2'!R:R,0))</f>
        <v>#N/A</v>
      </c>
      <c r="U513" s="109" t="e">
        <f>INDEX('4b. Resultaat stap 2'!N:N,MATCH($J513,'4b. Resultaat stap 2'!R:R,0))</f>
        <v>#N/A</v>
      </c>
      <c r="V513" s="109" t="e">
        <f>INDEX('4b. Resultaat stap 2'!O:O,MATCH($J513,'4b. Resultaat stap 2'!R:R,0))</f>
        <v>#N/A</v>
      </c>
      <c r="W513" s="109" t="str">
        <f>INDEX('4c. Resultaat stap 3'!G:G,MATCH($K513,'4c. Resultaat stap 3'!T:T,0))</f>
        <v>Laag</v>
      </c>
      <c r="X513" s="109" t="str">
        <f>INDEX('4c. Resultaat stap 3'!H:H,MATCH($K513,'4c. Resultaat stap 3'!T:T,0))</f>
        <v>Dit proces heeft beperkte directe financiële gevolgen (5-10% van de jaaromzet)</v>
      </c>
      <c r="Y513" s="109" t="str">
        <f>INDEX('4c. Resultaat stap 3'!I:I,MATCH($K513,'4c. Resultaat stap 3'!T:T,0))</f>
        <v>Gemiddeld</v>
      </c>
      <c r="Z513" s="109" t="str">
        <f>INDEX('4c. Resultaat stap 3'!J:J,MATCH($K513,'4c. Resultaat stap 3'!T:T,0))</f>
        <v>Fouten hebben aanzienlijke impact, leiden tot éénmalige negatieve berichtgeving in de pers.</v>
      </c>
      <c r="AA513" s="109" t="str">
        <f>INDEX('4c. Resultaat stap 3'!K:K,MATCH($K513,'4c. Resultaat stap 3'!T:T,0))</f>
        <v>Groot</v>
      </c>
      <c r="AB513" s="109" t="str">
        <f>INDEX('4c. Resultaat stap 3'!L:L,MATCH($K513,'4c. Resultaat stap 3'!T:T,0))</f>
        <v>Onbeschikbaarheid of incorrecte informatie kan leiden tot ernstige juridische gevolgen door niet-naleving van toegankelijkheidsregulaties.</v>
      </c>
      <c r="AC513" s="109" t="str">
        <f>INDEX('4c. Resultaat stap 3'!M:M,MATCH($K513,'4c. Resultaat stap 3'!T:T,0))</f>
        <v>Groot</v>
      </c>
      <c r="AD513" s="109" t="str">
        <f>INDEX('4c. Resultaat stap 3'!N:N,MATCH($K513,'4c. Resultaat stap 3'!T:T,0))</f>
        <v>Maximaal 72 uur onbeschikbaar zonder verstoring. Integriteitsproblemen veroorzaken ernstige verstoring.</v>
      </c>
      <c r="AE513" s="109" t="str">
        <f>INDEX('4c. Resultaat stap 3'!O:O,MATCH($K513,'4c. Resultaat stap 3'!T:T,0))</f>
        <v>Gemiddeld</v>
      </c>
      <c r="AF513" s="109" t="str">
        <f>INDEX('4c. Resultaat stap 3'!P:P,MATCH($K513,'4c. Resultaat stap 3'!T:T,0))</f>
        <v>Beschikbaarheidsproblemen hebben aanzienlijke impact op aanvragen van parkeerplaatsen voor gehandicapten, resulterend in problemen voor maximaal 50% van gebruikers.</v>
      </c>
      <c r="AG513" s="109" t="str">
        <f>INDEX('4c. Resultaat stap 3'!Q:Q,MATCH($K513,'4c. Resultaat stap 3'!T:T,0))</f>
        <v>Groot</v>
      </c>
      <c r="AH513" s="109">
        <f t="shared" si="30"/>
        <v>0</v>
      </c>
      <c r="AI513" s="109" t="str">
        <f t="shared" si="31"/>
        <v>Niet kritiek</v>
      </c>
      <c r="AJ513" s="109"/>
      <c r="AK513" s="109"/>
      <c r="AL513" s="9" t="s">
        <v>2250</v>
      </c>
      <c r="AM513" s="109"/>
      <c r="AN513" s="109"/>
    </row>
    <row r="514" spans="1:40" ht="75" x14ac:dyDescent="0.25">
      <c r="A514" s="109" t="s">
        <v>13</v>
      </c>
      <c r="B514" s="109" t="s">
        <v>34</v>
      </c>
      <c r="C514" s="109" t="s">
        <v>35</v>
      </c>
      <c r="D514" s="109">
        <v>663</v>
      </c>
      <c r="E514" s="10" t="s">
        <v>735</v>
      </c>
      <c r="F514" s="109" t="s">
        <v>2266</v>
      </c>
      <c r="G514" s="79" t="s">
        <v>136</v>
      </c>
      <c r="H514" s="110" t="str">
        <f>INDEX('4a. Resultaat stap 1'!E:E,MATCH($J514,'4a. Resultaat stap 1'!I:I,0))</f>
        <v>Ja</v>
      </c>
      <c r="I514" s="110" t="str">
        <f>INDEX(Datavalidatie!$L$2:$L$28,MATCH(Table325[[#This Row],[CATEGORIE_DOMEIN_GROEP]],Datavalidatie!$K$2:$K$28,0))</f>
        <v>Ja</v>
      </c>
      <c r="J514" s="110" t="str">
        <f t="shared" si="28"/>
        <v>Kernproces_Mobiliteit_Mobiliteits- en fietsbeleid en parkeerbeleid</v>
      </c>
      <c r="K514" s="110" t="str">
        <f t="shared" si="29"/>
        <v>Kernproces_Mobiliteit_Mobiliteits- en fietsbeleid en parkeerbeleid_Toekennen van taxicheques</v>
      </c>
      <c r="L514" s="109" t="e">
        <f>INDEX('4b. Resultaat stap 2'!E:E,MATCH($J514,'4b. Resultaat stap 2'!R:R,0))</f>
        <v>#N/A</v>
      </c>
      <c r="M514" s="109" t="e">
        <f>INDEX('4b. Resultaat stap 2'!$F:$F,MATCH(J514,'4b. Resultaat stap 2'!$R:$R,0))</f>
        <v>#N/A</v>
      </c>
      <c r="N514" s="109" t="e">
        <f>INDEX('4b. Resultaat stap 2'!G:G,MATCH($J514,'4b. Resultaat stap 2'!R:R,0))</f>
        <v>#N/A</v>
      </c>
      <c r="O514" s="109" t="e">
        <f>INDEX('4b. Resultaat stap 2'!H:H,MATCH($J514,'4b. Resultaat stap 2'!R:R,0))</f>
        <v>#N/A</v>
      </c>
      <c r="P514" s="109" t="e">
        <f>INDEX('4b. Resultaat stap 2'!I:I,MATCH($J514,'4b. Resultaat stap 2'!R:R,0))</f>
        <v>#N/A</v>
      </c>
      <c r="Q514" s="109" t="e">
        <f>INDEX('4b. Resultaat stap 2'!J:J,MATCH($J514,'4b. Resultaat stap 2'!R:R,0))</f>
        <v>#N/A</v>
      </c>
      <c r="R514" s="109" t="e">
        <f>INDEX('4b. Resultaat stap 2'!K:K,MATCH($J514,'4b. Resultaat stap 2'!R:R,0))</f>
        <v>#N/A</v>
      </c>
      <c r="S514" s="109" t="e">
        <f>INDEX('4b. Resultaat stap 2'!L:L,MATCH($J514,'4b. Resultaat stap 2'!R:R,0))</f>
        <v>#N/A</v>
      </c>
      <c r="T514" s="109" t="e">
        <f>INDEX('4b. Resultaat stap 2'!M:M,MATCH($J514,'4b. Resultaat stap 2'!R:R,0))</f>
        <v>#N/A</v>
      </c>
      <c r="U514" s="109" t="e">
        <f>INDEX('4b. Resultaat stap 2'!N:N,MATCH($J514,'4b. Resultaat stap 2'!R:R,0))</f>
        <v>#N/A</v>
      </c>
      <c r="V514" s="109" t="e">
        <f>INDEX('4b. Resultaat stap 2'!O:O,MATCH($J514,'4b. Resultaat stap 2'!R:R,0))</f>
        <v>#N/A</v>
      </c>
      <c r="W514" s="109" t="str">
        <f>INDEX('4c. Resultaat stap 3'!G:G,MATCH($K514,'4c. Resultaat stap 3'!T:T,0))</f>
        <v>Laag</v>
      </c>
      <c r="X514" s="109" t="str">
        <f>INDEX('4c. Resultaat stap 3'!H:H,MATCH($K514,'4c. Resultaat stap 3'!T:T,0))</f>
        <v>Taxicheques hebben beperkte directe financiële impact (5-10% van de jaaromzet)</v>
      </c>
      <c r="Y514" s="109" t="str">
        <f>INDEX('4c. Resultaat stap 3'!I:I,MATCH($K514,'4c. Resultaat stap 3'!T:T,0))</f>
        <v>Laag</v>
      </c>
      <c r="Z514" s="109" t="str">
        <f>INDEX('4c. Resultaat stap 3'!J:J,MATCH($K514,'4c. Resultaat stap 3'!T:T,0))</f>
        <v>Fouten hebben beperkte impact, leiden tot interne communicatie en communicatie naar betrokkenen.</v>
      </c>
      <c r="AA514" s="109" t="str">
        <f>INDEX('4c. Resultaat stap 3'!K:K,MATCH($K514,'4c. Resultaat stap 3'!T:T,0))</f>
        <v>Gemiddeld</v>
      </c>
      <c r="AB514" s="109" t="str">
        <f>INDEX('4c. Resultaat stap 3'!L:L,MATCH($K514,'4c. Resultaat stap 3'!T:T,0))</f>
        <v>Juridische implicaties bij inbreuken kunnen aanzienlijke gevolgen hebben, zoals aanmaningen bij niet-naleving van toewijzingsregels.</v>
      </c>
      <c r="AC514" s="109" t="str">
        <f>INDEX('4c. Resultaat stap 3'!M:M,MATCH($K514,'4c. Resultaat stap 3'!T:T,0))</f>
        <v>Gemiddeld</v>
      </c>
      <c r="AD514" s="109" t="str">
        <f>INDEX('4c. Resultaat stap 3'!N:N,MATCH($K514,'4c. Resultaat stap 3'!T:T,0))</f>
        <v>Maximaal één week onbeschikbaar zonder verstoring. Gebrek aan integriteit veroorzaakt aanzienlijke verstoring bij het toekennen van taxicheques.</v>
      </c>
      <c r="AE514" s="109" t="str">
        <f>INDEX('4c. Resultaat stap 3'!O:O,MATCH($K514,'4c. Resultaat stap 3'!T:T,0))</f>
        <v>Laag</v>
      </c>
      <c r="AF514" s="109" t="str">
        <f>INDEX('4c. Resultaat stap 3'!P:P,MATCH($K514,'4c. Resultaat stap 3'!T:T,0))</f>
        <v>Beschikbaarheidsproblemen hebben een beperkte impact op de toekenning van taxicheques, resulterend in ongemakken voor maximaal 20% van gebruikers.</v>
      </c>
      <c r="AG514" s="109" t="str">
        <f>INDEX('4c. Resultaat stap 3'!Q:Q,MATCH($K514,'4c. Resultaat stap 3'!T:T,0))</f>
        <v>Gemiddeld</v>
      </c>
      <c r="AH514" s="109">
        <f t="shared" si="30"/>
        <v>0</v>
      </c>
      <c r="AI514" s="109" t="str">
        <f t="shared" si="31"/>
        <v>Niet kritiek</v>
      </c>
      <c r="AJ514" s="109"/>
      <c r="AK514" s="109"/>
      <c r="AL514" s="9" t="s">
        <v>2250</v>
      </c>
      <c r="AM514" s="109"/>
      <c r="AN514" s="109"/>
    </row>
    <row r="515" spans="1:40" ht="90" x14ac:dyDescent="0.25">
      <c r="A515" s="109" t="s">
        <v>13</v>
      </c>
      <c r="B515" s="109" t="s">
        <v>34</v>
      </c>
      <c r="C515" s="109" t="s">
        <v>35</v>
      </c>
      <c r="D515" s="109">
        <v>664</v>
      </c>
      <c r="E515" s="10" t="s">
        <v>736</v>
      </c>
      <c r="F515" s="109" t="s">
        <v>2266</v>
      </c>
      <c r="G515" s="79" t="s">
        <v>136</v>
      </c>
      <c r="H515" s="110" t="str">
        <f>INDEX('4a. Resultaat stap 1'!E:E,MATCH($J515,'4a. Resultaat stap 1'!I:I,0))</f>
        <v>Ja</v>
      </c>
      <c r="I515" s="110" t="str">
        <f>INDEX(Datavalidatie!$L$2:$L$28,MATCH(Table325[[#This Row],[CATEGORIE_DOMEIN_GROEP]],Datavalidatie!$K$2:$K$28,0))</f>
        <v>Ja</v>
      </c>
      <c r="J515" s="110" t="str">
        <f t="shared" si="28"/>
        <v>Kernproces_Mobiliteit_Mobiliteits- en fietsbeleid en parkeerbeleid</v>
      </c>
      <c r="K515" s="110" t="str">
        <f t="shared" si="29"/>
        <v>Kernproces_Mobiliteit_Mobiliteits- en fietsbeleid en parkeerbeleid_Toekennen van gemeentelijke tussenkomst bij aankoop Buzzy Pazz bij De Lijn</v>
      </c>
      <c r="L515" s="109" t="e">
        <f>INDEX('4b. Resultaat stap 2'!E:E,MATCH($J515,'4b. Resultaat stap 2'!R:R,0))</f>
        <v>#N/A</v>
      </c>
      <c r="M515" s="109" t="e">
        <f>INDEX('4b. Resultaat stap 2'!$F:$F,MATCH(J515,'4b. Resultaat stap 2'!$R:$R,0))</f>
        <v>#N/A</v>
      </c>
      <c r="N515" s="109" t="e">
        <f>INDEX('4b. Resultaat stap 2'!G:G,MATCH($J515,'4b. Resultaat stap 2'!R:R,0))</f>
        <v>#N/A</v>
      </c>
      <c r="O515" s="109" t="e">
        <f>INDEX('4b. Resultaat stap 2'!H:H,MATCH($J515,'4b. Resultaat stap 2'!R:R,0))</f>
        <v>#N/A</v>
      </c>
      <c r="P515" s="109" t="e">
        <f>INDEX('4b. Resultaat stap 2'!I:I,MATCH($J515,'4b. Resultaat stap 2'!R:R,0))</f>
        <v>#N/A</v>
      </c>
      <c r="Q515" s="109" t="e">
        <f>INDEX('4b. Resultaat stap 2'!J:J,MATCH($J515,'4b. Resultaat stap 2'!R:R,0))</f>
        <v>#N/A</v>
      </c>
      <c r="R515" s="109" t="e">
        <f>INDEX('4b. Resultaat stap 2'!K:K,MATCH($J515,'4b. Resultaat stap 2'!R:R,0))</f>
        <v>#N/A</v>
      </c>
      <c r="S515" s="109" t="e">
        <f>INDEX('4b. Resultaat stap 2'!L:L,MATCH($J515,'4b. Resultaat stap 2'!R:R,0))</f>
        <v>#N/A</v>
      </c>
      <c r="T515" s="109" t="e">
        <f>INDEX('4b. Resultaat stap 2'!M:M,MATCH($J515,'4b. Resultaat stap 2'!R:R,0))</f>
        <v>#N/A</v>
      </c>
      <c r="U515" s="109" t="e">
        <f>INDEX('4b. Resultaat stap 2'!N:N,MATCH($J515,'4b. Resultaat stap 2'!R:R,0))</f>
        <v>#N/A</v>
      </c>
      <c r="V515" s="109" t="e">
        <f>INDEX('4b. Resultaat stap 2'!O:O,MATCH($J515,'4b. Resultaat stap 2'!R:R,0))</f>
        <v>#N/A</v>
      </c>
      <c r="W515" s="109" t="str">
        <f>INDEX('4c. Resultaat stap 3'!G:G,MATCH($K515,'4c. Resultaat stap 3'!T:T,0))</f>
        <v>Laag</v>
      </c>
      <c r="X515" s="109" t="str">
        <f>INDEX('4c. Resultaat stap 3'!H:H,MATCH($K515,'4c. Resultaat stap 3'!T:T,0))</f>
        <v>Gemeentelijke tussenkomst heeft beperkte directe financiële gevolgen (5-10% van de jaaromzet)</v>
      </c>
      <c r="Y515" s="109" t="str">
        <f>INDEX('4c. Resultaat stap 3'!I:I,MATCH($K515,'4c. Resultaat stap 3'!T:T,0))</f>
        <v>Laag</v>
      </c>
      <c r="Z515" s="109" t="str">
        <f>INDEX('4c. Resultaat stap 3'!J:J,MATCH($K515,'4c. Resultaat stap 3'!T:T,0))</f>
        <v>Fouten hebben beperkte impact, leiden tot interne communicatie en communicatie naar betrokkenen.</v>
      </c>
      <c r="AA515" s="109" t="str">
        <f>INDEX('4c. Resultaat stap 3'!K:K,MATCH($K515,'4c. Resultaat stap 3'!T:T,0))</f>
        <v>Laag</v>
      </c>
      <c r="AB515" s="109" t="str">
        <f>INDEX('4c. Resultaat stap 3'!L:L,MATCH($K515,'4c. Resultaat stap 3'!T:T,0))</f>
        <v>De juridische implicaties zijn beperkt omdat het voornamelijk administratieve taken betreft met beperkte juridische gevolgen bij onbeschikbaarheid.</v>
      </c>
      <c r="AC515" s="109" t="str">
        <f>INDEX('4c. Resultaat stap 3'!M:M,MATCH($K515,'4c. Resultaat stap 3'!T:T,0))</f>
        <v>Gemiddeld</v>
      </c>
      <c r="AD515" s="109" t="str">
        <f>INDEX('4c. Resultaat stap 3'!N:N,MATCH($K515,'4c. Resultaat stap 3'!T:T,0))</f>
        <v>Maximaal één week onbeschikbaar zonder verstoring. Integriteitsproblemen veroorzaken aanzienlijke verstoring bij financiële ondersteuning voor openbaar vervoer.</v>
      </c>
      <c r="AE515" s="109" t="str">
        <f>INDEX('4c. Resultaat stap 3'!O:O,MATCH($K515,'4c. Resultaat stap 3'!T:T,0))</f>
        <v>Laag</v>
      </c>
      <c r="AF515" s="109" t="str">
        <f>INDEX('4c. Resultaat stap 3'!P:P,MATCH($K515,'4c. Resultaat stap 3'!T:T,0))</f>
        <v>Beschikbaarheidsproblemen hebben een beperkte impact op de toekenning van tussenkomsten, resulterend in ongemakken voor maximaal 20% van gebruikers.</v>
      </c>
      <c r="AG515" s="109" t="str">
        <f>INDEX('4c. Resultaat stap 3'!Q:Q,MATCH($K515,'4c. Resultaat stap 3'!T:T,0))</f>
        <v>Gemiddeld</v>
      </c>
      <c r="AH515" s="109">
        <f t="shared" si="30"/>
        <v>0</v>
      </c>
      <c r="AI515" s="109" t="str">
        <f t="shared" si="31"/>
        <v>Niet kritiek</v>
      </c>
      <c r="AJ515" s="109"/>
      <c r="AK515" s="109"/>
      <c r="AL515" s="9" t="s">
        <v>2250</v>
      </c>
      <c r="AM515" s="109"/>
      <c r="AN515" s="109"/>
    </row>
    <row r="516" spans="1:40" ht="75" x14ac:dyDescent="0.25">
      <c r="A516" s="109" t="s">
        <v>13</v>
      </c>
      <c r="B516" s="109" t="s">
        <v>34</v>
      </c>
      <c r="C516" s="109" t="s">
        <v>35</v>
      </c>
      <c r="D516" s="109">
        <v>665</v>
      </c>
      <c r="E516" s="10" t="s">
        <v>737</v>
      </c>
      <c r="F516" s="109" t="s">
        <v>2266</v>
      </c>
      <c r="G516" s="79" t="s">
        <v>138</v>
      </c>
      <c r="H516" s="110" t="str">
        <f>INDEX('4a. Resultaat stap 1'!E:E,MATCH($J516,'4a. Resultaat stap 1'!I:I,0))</f>
        <v>Ja</v>
      </c>
      <c r="I516" s="110" t="str">
        <f>INDEX(Datavalidatie!$L$2:$L$28,MATCH(Table325[[#This Row],[CATEGORIE_DOMEIN_GROEP]],Datavalidatie!$K$2:$K$28,0))</f>
        <v>Ja</v>
      </c>
      <c r="J516" s="110" t="str">
        <f t="shared" si="28"/>
        <v>Kernproces_Mobiliteit_Mobiliteits- en fietsbeleid en parkeerbeleid</v>
      </c>
      <c r="K516" s="110" t="str">
        <f t="shared" si="29"/>
        <v>Kernproces_Mobiliteit_Mobiliteits- en fietsbeleid en parkeerbeleid_Toekennen van een tijdelijke speelstraat</v>
      </c>
      <c r="L516" s="109" t="e">
        <f>INDEX('4b. Resultaat stap 2'!E:E,MATCH($J516,'4b. Resultaat stap 2'!R:R,0))</f>
        <v>#N/A</v>
      </c>
      <c r="M516" s="109" t="e">
        <f>INDEX('4b. Resultaat stap 2'!$F:$F,MATCH(J516,'4b. Resultaat stap 2'!$R:$R,0))</f>
        <v>#N/A</v>
      </c>
      <c r="N516" s="109" t="e">
        <f>INDEX('4b. Resultaat stap 2'!G:G,MATCH($J516,'4b. Resultaat stap 2'!R:R,0))</f>
        <v>#N/A</v>
      </c>
      <c r="O516" s="109" t="e">
        <f>INDEX('4b. Resultaat stap 2'!H:H,MATCH($J516,'4b. Resultaat stap 2'!R:R,0))</f>
        <v>#N/A</v>
      </c>
      <c r="P516" s="109" t="e">
        <f>INDEX('4b. Resultaat stap 2'!I:I,MATCH($J516,'4b. Resultaat stap 2'!R:R,0))</f>
        <v>#N/A</v>
      </c>
      <c r="Q516" s="109" t="e">
        <f>INDEX('4b. Resultaat stap 2'!J:J,MATCH($J516,'4b. Resultaat stap 2'!R:R,0))</f>
        <v>#N/A</v>
      </c>
      <c r="R516" s="109" t="e">
        <f>INDEX('4b. Resultaat stap 2'!K:K,MATCH($J516,'4b. Resultaat stap 2'!R:R,0))</f>
        <v>#N/A</v>
      </c>
      <c r="S516" s="109" t="e">
        <f>INDEX('4b. Resultaat stap 2'!L:L,MATCH($J516,'4b. Resultaat stap 2'!R:R,0))</f>
        <v>#N/A</v>
      </c>
      <c r="T516" s="109" t="e">
        <f>INDEX('4b. Resultaat stap 2'!M:M,MATCH($J516,'4b. Resultaat stap 2'!R:R,0))</f>
        <v>#N/A</v>
      </c>
      <c r="U516" s="109" t="e">
        <f>INDEX('4b. Resultaat stap 2'!N:N,MATCH($J516,'4b. Resultaat stap 2'!R:R,0))</f>
        <v>#N/A</v>
      </c>
      <c r="V516" s="109" t="e">
        <f>INDEX('4b. Resultaat stap 2'!O:O,MATCH($J516,'4b. Resultaat stap 2'!R:R,0))</f>
        <v>#N/A</v>
      </c>
      <c r="W516" s="109" t="str">
        <f>INDEX('4c. Resultaat stap 3'!G:G,MATCH($K516,'4c. Resultaat stap 3'!T:T,0))</f>
        <v>Laag</v>
      </c>
      <c r="X516" s="109" t="str">
        <f>INDEX('4c. Resultaat stap 3'!H:H,MATCH($K516,'4c. Resultaat stap 3'!T:T,0))</f>
        <v>Speelstraten hebben beperkte directe financiële gevolgen (5-10% van de jaaromzet)</v>
      </c>
      <c r="Y516" s="109" t="str">
        <f>INDEX('4c. Resultaat stap 3'!I:I,MATCH($K516,'4c. Resultaat stap 3'!T:T,0))</f>
        <v>Laag</v>
      </c>
      <c r="Z516" s="109" t="str">
        <f>INDEX('4c. Resultaat stap 3'!J:J,MATCH($K516,'4c. Resultaat stap 3'!T:T,0))</f>
        <v>Fouten hebben beperkte impact, leiden tot interne communicatie en communicatie naar betrokkenen.</v>
      </c>
      <c r="AA516" s="109" t="str">
        <f>INDEX('4c. Resultaat stap 3'!K:K,MATCH($K516,'4c. Resultaat stap 3'!T:T,0))</f>
        <v>Gemiddeld</v>
      </c>
      <c r="AB516" s="109" t="str">
        <f>INDEX('4c. Resultaat stap 3'!L:L,MATCH($K516,'4c. Resultaat stap 3'!T:T,0))</f>
        <v>Bij fouten of onbeschikbaarheid kunnen aanzienlijke juridische gevolgen ontstaan, zoals aanmaningen bij niet-naleving van tijdelijk vergunningenbeleid.</v>
      </c>
      <c r="AC516" s="109" t="str">
        <f>INDEX('4c. Resultaat stap 3'!M:M,MATCH($K516,'4c. Resultaat stap 3'!T:T,0))</f>
        <v>Gemiddeld</v>
      </c>
      <c r="AD516" s="109" t="str">
        <f>INDEX('4c. Resultaat stap 3'!N:N,MATCH($K516,'4c. Resultaat stap 3'!T:T,0))</f>
        <v>Maximaal één week onbeschikbaar zonder verstoring. Gebrek aan integriteit veroorzaakt aanzienlijke verstoring bij tijdelijke verkeersmaatregelen.</v>
      </c>
      <c r="AE516" s="109" t="str">
        <f>INDEX('4c. Resultaat stap 3'!O:O,MATCH($K516,'4c. Resultaat stap 3'!T:T,0))</f>
        <v>Laag</v>
      </c>
      <c r="AF516" s="109" t="str">
        <f>INDEX('4c. Resultaat stap 3'!P:P,MATCH($K516,'4c. Resultaat stap 3'!T:T,0))</f>
        <v>Beschikbaarheidsproblemen hebben een beperkte impact op de toekenning van speelstraten, resulterend in ongemakken voor maximaal 20% van gebruikers.</v>
      </c>
      <c r="AG516" s="109" t="str">
        <f>INDEX('4c. Resultaat stap 3'!Q:Q,MATCH($K516,'4c. Resultaat stap 3'!T:T,0))</f>
        <v>Gemiddeld</v>
      </c>
      <c r="AH516" s="109">
        <f t="shared" si="30"/>
        <v>0</v>
      </c>
      <c r="AI516" s="109" t="str">
        <f t="shared" si="31"/>
        <v>Niet kritiek</v>
      </c>
      <c r="AJ516" s="109"/>
      <c r="AK516" s="109"/>
      <c r="AL516" s="9" t="s">
        <v>2250</v>
      </c>
      <c r="AM516" s="109"/>
      <c r="AN516" s="109"/>
    </row>
    <row r="517" spans="1:40" ht="90" x14ac:dyDescent="0.25">
      <c r="A517" s="109" t="s">
        <v>13</v>
      </c>
      <c r="B517" s="109" t="s">
        <v>34</v>
      </c>
      <c r="C517" s="109" t="s">
        <v>35</v>
      </c>
      <c r="D517" s="109">
        <v>140</v>
      </c>
      <c r="E517" s="10" t="s">
        <v>874</v>
      </c>
      <c r="F517" s="109" t="s">
        <v>2266</v>
      </c>
      <c r="G517" s="79" t="s">
        <v>140</v>
      </c>
      <c r="H517" s="110" t="str">
        <f>INDEX('4a. Resultaat stap 1'!E:E,MATCH($J517,'4a. Resultaat stap 1'!I:I,0))</f>
        <v>Ja</v>
      </c>
      <c r="I517" s="110" t="str">
        <f>INDEX(Datavalidatie!$L$2:$L$28,MATCH(Table325[[#This Row],[CATEGORIE_DOMEIN_GROEP]],Datavalidatie!$K$2:$K$28,0))</f>
        <v>Ja</v>
      </c>
      <c r="J517" s="110" t="str">
        <f t="shared" si="28"/>
        <v>Kernproces_Mobiliteit_Mobiliteits- en fietsbeleid en parkeerbeleid</v>
      </c>
      <c r="K517" s="110" t="str">
        <f t="shared" si="29"/>
        <v>Kernproces_Mobiliteit_Mobiliteits- en fietsbeleid en parkeerbeleid_Ontvangen en toekennen van vergunning bewegwijzering</v>
      </c>
      <c r="L517" s="109" t="e">
        <f>INDEX('4b. Resultaat stap 2'!E:E,MATCH($J517,'4b. Resultaat stap 2'!R:R,0))</f>
        <v>#N/A</v>
      </c>
      <c r="M517" s="109" t="e">
        <f>INDEX('4b. Resultaat stap 2'!$F:$F,MATCH(J517,'4b. Resultaat stap 2'!$R:$R,0))</f>
        <v>#N/A</v>
      </c>
      <c r="N517" s="109" t="e">
        <f>INDEX('4b. Resultaat stap 2'!G:G,MATCH($J517,'4b. Resultaat stap 2'!R:R,0))</f>
        <v>#N/A</v>
      </c>
      <c r="O517" s="109" t="e">
        <f>INDEX('4b. Resultaat stap 2'!H:H,MATCH($J517,'4b. Resultaat stap 2'!R:R,0))</f>
        <v>#N/A</v>
      </c>
      <c r="P517" s="109" t="e">
        <f>INDEX('4b. Resultaat stap 2'!I:I,MATCH($J517,'4b. Resultaat stap 2'!R:R,0))</f>
        <v>#N/A</v>
      </c>
      <c r="Q517" s="109" t="e">
        <f>INDEX('4b. Resultaat stap 2'!J:J,MATCH($J517,'4b. Resultaat stap 2'!R:R,0))</f>
        <v>#N/A</v>
      </c>
      <c r="R517" s="109" t="e">
        <f>INDEX('4b. Resultaat stap 2'!K:K,MATCH($J517,'4b. Resultaat stap 2'!R:R,0))</f>
        <v>#N/A</v>
      </c>
      <c r="S517" s="109" t="e">
        <f>INDEX('4b. Resultaat stap 2'!L:L,MATCH($J517,'4b. Resultaat stap 2'!R:R,0))</f>
        <v>#N/A</v>
      </c>
      <c r="T517" s="109" t="e">
        <f>INDEX('4b. Resultaat stap 2'!M:M,MATCH($J517,'4b. Resultaat stap 2'!R:R,0))</f>
        <v>#N/A</v>
      </c>
      <c r="U517" s="109" t="e">
        <f>INDEX('4b. Resultaat stap 2'!N:N,MATCH($J517,'4b. Resultaat stap 2'!R:R,0))</f>
        <v>#N/A</v>
      </c>
      <c r="V517" s="109" t="e">
        <f>INDEX('4b. Resultaat stap 2'!O:O,MATCH($J517,'4b. Resultaat stap 2'!R:R,0))</f>
        <v>#N/A</v>
      </c>
      <c r="W517" s="109" t="str">
        <f>INDEX('4c. Resultaat stap 3'!G:G,MATCH($K517,'4c. Resultaat stap 3'!T:T,0))</f>
        <v>Laag</v>
      </c>
      <c r="X517" s="109" t="str">
        <f>INDEX('4c. Resultaat stap 3'!H:H,MATCH($K517,'4c. Resultaat stap 3'!T:T,0))</f>
        <v>Vergunningen voor bewegwijzering hebben beperkte directe financiële gevolgen (5-10% van de jaaromzet)</v>
      </c>
      <c r="Y517" s="109" t="str">
        <f>INDEX('4c. Resultaat stap 3'!I:I,MATCH($K517,'4c. Resultaat stap 3'!T:T,0))</f>
        <v>Laag</v>
      </c>
      <c r="Z517" s="109" t="str">
        <f>INDEX('4c. Resultaat stap 3'!J:J,MATCH($K517,'4c. Resultaat stap 3'!T:T,0))</f>
        <v>Fouten hebben beperkte impact, leiden tot interne communicatie en communicatie naar betrokkenen.</v>
      </c>
      <c r="AA517" s="109" t="str">
        <f>INDEX('4c. Resultaat stap 3'!K:K,MATCH($K517,'4c. Resultaat stap 3'!T:T,0))</f>
        <v>Laag</v>
      </c>
      <c r="AB517" s="109" t="str">
        <f>INDEX('4c. Resultaat stap 3'!L:L,MATCH($K517,'4c. Resultaat stap 3'!T:T,0))</f>
        <v>De juridische implicaties zijn beperkt omdat het voornamelijk administratieve taken betreft met beperkte juridische gevolgen bij onbeschikbaarheid.</v>
      </c>
      <c r="AC517" s="109" t="str">
        <f>INDEX('4c. Resultaat stap 3'!M:M,MATCH($K517,'4c. Resultaat stap 3'!T:T,0))</f>
        <v>Gemiddeld</v>
      </c>
      <c r="AD517" s="109" t="str">
        <f>INDEX('4c. Resultaat stap 3'!N:N,MATCH($K517,'4c. Resultaat stap 3'!T:T,0))</f>
        <v>Maximaal één week onbeschikbaar zonder verstoring. Integriteitsproblemen veroorzaken aanzienlijke verstoring bij vergunningen voor bewegwijzering.</v>
      </c>
      <c r="AE517" s="109" t="str">
        <f>INDEX('4c. Resultaat stap 3'!O:O,MATCH($K517,'4c. Resultaat stap 3'!T:T,0))</f>
        <v>Gemiddeld</v>
      </c>
      <c r="AF517" s="109" t="str">
        <f>INDEX('4c. Resultaat stap 3'!P:P,MATCH($K517,'4c. Resultaat stap 3'!T:T,0))</f>
        <v>Beschikbaarheidsproblemen hebben aanzienlijke impact op de toekenning van vergunningen voor bewegwijzering, resulterend in problemen voor maximaal 50% van gebruikers.</v>
      </c>
      <c r="AG517" s="109" t="str">
        <f>INDEX('4c. Resultaat stap 3'!Q:Q,MATCH($K517,'4c. Resultaat stap 3'!T:T,0))</f>
        <v>Gemiddeld</v>
      </c>
      <c r="AH517" s="109">
        <f t="shared" si="30"/>
        <v>0</v>
      </c>
      <c r="AI517" s="109" t="str">
        <f t="shared" si="31"/>
        <v>Niet kritiek</v>
      </c>
      <c r="AJ517" s="109"/>
      <c r="AK517" s="109"/>
      <c r="AL517" s="9" t="s">
        <v>2250</v>
      </c>
      <c r="AM517" s="109"/>
      <c r="AN517" s="109"/>
    </row>
    <row r="518" spans="1:40" ht="90" x14ac:dyDescent="0.25">
      <c r="A518" s="109" t="s">
        <v>13</v>
      </c>
      <c r="B518" s="109" t="s">
        <v>34</v>
      </c>
      <c r="C518" s="109" t="s">
        <v>35</v>
      </c>
      <c r="D518" s="109">
        <v>143</v>
      </c>
      <c r="E518" s="10" t="s">
        <v>875</v>
      </c>
      <c r="F518" s="109" t="s">
        <v>2266</v>
      </c>
      <c r="G518" s="79" t="s">
        <v>140</v>
      </c>
      <c r="H518" s="110" t="str">
        <f>INDEX('4a. Resultaat stap 1'!E:E,MATCH($J518,'4a. Resultaat stap 1'!I:I,0))</f>
        <v>Ja</v>
      </c>
      <c r="I518" s="110" t="str">
        <f>INDEX(Datavalidatie!$L$2:$L$28,MATCH(Table325[[#This Row],[CATEGORIE_DOMEIN_GROEP]],Datavalidatie!$K$2:$K$28,0))</f>
        <v>Ja</v>
      </c>
      <c r="J518" s="110" t="str">
        <f t="shared" si="28"/>
        <v>Kernproces_Mobiliteit_Mobiliteits- en fietsbeleid en parkeerbeleid</v>
      </c>
      <c r="K518" s="110" t="str">
        <f t="shared" si="29"/>
        <v>Kernproces_Mobiliteit_Mobiliteits- en fietsbeleid en parkeerbeleid_Opmaken van politiereglementen en -verordeningen</v>
      </c>
      <c r="L518" s="109" t="e">
        <f>INDEX('4b. Resultaat stap 2'!E:E,MATCH($J518,'4b. Resultaat stap 2'!R:R,0))</f>
        <v>#N/A</v>
      </c>
      <c r="M518" s="109" t="e">
        <f>INDEX('4b. Resultaat stap 2'!$F:$F,MATCH(J518,'4b. Resultaat stap 2'!$R:$R,0))</f>
        <v>#N/A</v>
      </c>
      <c r="N518" s="109" t="e">
        <f>INDEX('4b. Resultaat stap 2'!G:G,MATCH($J518,'4b. Resultaat stap 2'!R:R,0))</f>
        <v>#N/A</v>
      </c>
      <c r="O518" s="109" t="e">
        <f>INDEX('4b. Resultaat stap 2'!H:H,MATCH($J518,'4b. Resultaat stap 2'!R:R,0))</f>
        <v>#N/A</v>
      </c>
      <c r="P518" s="109" t="e">
        <f>INDEX('4b. Resultaat stap 2'!I:I,MATCH($J518,'4b. Resultaat stap 2'!R:R,0))</f>
        <v>#N/A</v>
      </c>
      <c r="Q518" s="109" t="e">
        <f>INDEX('4b. Resultaat stap 2'!J:J,MATCH($J518,'4b. Resultaat stap 2'!R:R,0))</f>
        <v>#N/A</v>
      </c>
      <c r="R518" s="109" t="e">
        <f>INDEX('4b. Resultaat stap 2'!K:K,MATCH($J518,'4b. Resultaat stap 2'!R:R,0))</f>
        <v>#N/A</v>
      </c>
      <c r="S518" s="109" t="e">
        <f>INDEX('4b. Resultaat stap 2'!L:L,MATCH($J518,'4b. Resultaat stap 2'!R:R,0))</f>
        <v>#N/A</v>
      </c>
      <c r="T518" s="109" t="e">
        <f>INDEX('4b. Resultaat stap 2'!M:M,MATCH($J518,'4b. Resultaat stap 2'!R:R,0))</f>
        <v>#N/A</v>
      </c>
      <c r="U518" s="109" t="e">
        <f>INDEX('4b. Resultaat stap 2'!N:N,MATCH($J518,'4b. Resultaat stap 2'!R:R,0))</f>
        <v>#N/A</v>
      </c>
      <c r="V518" s="109" t="e">
        <f>INDEX('4b. Resultaat stap 2'!O:O,MATCH($J518,'4b. Resultaat stap 2'!R:R,0))</f>
        <v>#N/A</v>
      </c>
      <c r="W518" s="109" t="str">
        <f>INDEX('4c. Resultaat stap 3'!G:G,MATCH($K518,'4c. Resultaat stap 3'!T:T,0))</f>
        <v>Laag</v>
      </c>
      <c r="X518" s="109" t="str">
        <f>INDEX('4c. Resultaat stap 3'!H:H,MATCH($K518,'4c. Resultaat stap 3'!T:T,0))</f>
        <v>Politiereglementen zijn cruciaal voor orde, maar hebben beperkte directe financiële impact (5-10% van de jaaromzet)</v>
      </c>
      <c r="Y518" s="109" t="str">
        <f>INDEX('4c. Resultaat stap 3'!I:I,MATCH($K518,'4c. Resultaat stap 3'!T:T,0))</f>
        <v>Gemiddeld</v>
      </c>
      <c r="Z518" s="109" t="str">
        <f>INDEX('4c. Resultaat stap 3'!J:J,MATCH($K518,'4c. Resultaat stap 3'!T:T,0))</f>
        <v>Fouten kunnen aanzienlijke impact hebben, resulterend in eenmalige negatieve persberichten.</v>
      </c>
      <c r="AA518" s="109" t="str">
        <f>INDEX('4c. Resultaat stap 3'!K:K,MATCH($K518,'4c. Resultaat stap 3'!T:T,0))</f>
        <v>Laag</v>
      </c>
      <c r="AB518" s="109" t="str">
        <f>INDEX('4c. Resultaat stap 3'!L:L,MATCH($K518,'4c. Resultaat stap 3'!T:T,0))</f>
        <v>De juridische implicaties zijn beperkt omdat het voornamelijk administratieve taken betreft met beperkte juridische gevolgen bij onbeschikbaarheid.</v>
      </c>
      <c r="AC518" s="109" t="str">
        <f>INDEX('4c. Resultaat stap 3'!M:M,MATCH($K518,'4c. Resultaat stap 3'!T:T,0))</f>
        <v>Gemiddeld</v>
      </c>
      <c r="AD518" s="109" t="str">
        <f>INDEX('4c. Resultaat stap 3'!N:N,MATCH($K518,'4c. Resultaat stap 3'!T:T,0))</f>
        <v>Maximaal één week onbeschikbaar zonder verstoring. Gebrek aan integriteit veroorzaakt aanzienlijke verstoring bij het opstellen van politiereglementen en verordeningen.</v>
      </c>
      <c r="AE518" s="109" t="str">
        <f>INDEX('4c. Resultaat stap 3'!O:O,MATCH($K518,'4c. Resultaat stap 3'!T:T,0))</f>
        <v>Gemiddeld</v>
      </c>
      <c r="AF518" s="109" t="str">
        <f>INDEX('4c. Resultaat stap 3'!P:P,MATCH($K518,'4c. Resultaat stap 3'!T:T,0))</f>
        <v>Beschikbaarheidsproblemen hebben aanzienlijke impact op de opmaak van politiereglementen en verordeningen, resulterend in problemen voor maximaal 50% van gebruikers.</v>
      </c>
      <c r="AG518" s="109" t="str">
        <f>INDEX('4c. Resultaat stap 3'!Q:Q,MATCH($K518,'4c. Resultaat stap 3'!T:T,0))</f>
        <v>Gemiddeld</v>
      </c>
      <c r="AH518" s="109">
        <f t="shared" si="30"/>
        <v>0</v>
      </c>
      <c r="AI518" s="109" t="str">
        <f t="shared" si="31"/>
        <v>Niet kritiek</v>
      </c>
      <c r="AJ518" s="109"/>
      <c r="AK518" s="109"/>
      <c r="AL518" s="9" t="s">
        <v>2250</v>
      </c>
      <c r="AM518" s="109"/>
      <c r="AN518" s="109"/>
    </row>
    <row r="519" spans="1:40" ht="90" x14ac:dyDescent="0.25">
      <c r="A519" s="109" t="s">
        <v>13</v>
      </c>
      <c r="B519" s="109" t="s">
        <v>34</v>
      </c>
      <c r="C519" s="109" t="s">
        <v>35</v>
      </c>
      <c r="D519" s="109">
        <v>667</v>
      </c>
      <c r="E519" s="10" t="s">
        <v>738</v>
      </c>
      <c r="F519" s="109" t="s">
        <v>2266</v>
      </c>
      <c r="G519" s="79" t="s">
        <v>136</v>
      </c>
      <c r="H519" s="110" t="str">
        <f>INDEX('4a. Resultaat stap 1'!E:E,MATCH($J519,'4a. Resultaat stap 1'!I:I,0))</f>
        <v>Ja</v>
      </c>
      <c r="I519" s="110" t="str">
        <f>INDEX(Datavalidatie!$L$2:$L$28,MATCH(Table325[[#This Row],[CATEGORIE_DOMEIN_GROEP]],Datavalidatie!$K$2:$K$28,0))</f>
        <v>Ja</v>
      </c>
      <c r="J519" s="110" t="str">
        <f t="shared" ref="J519:J540" si="32">A519&amp;"_"&amp;B519&amp;"_"&amp;C519</f>
        <v>Kernproces_Mobiliteit_Mobiliteits- en fietsbeleid en parkeerbeleid</v>
      </c>
      <c r="K519" s="110" t="str">
        <f t="shared" ref="K519:K540" si="33">A519&amp;"_"&amp;B519&amp;"_"&amp;C519&amp;"_"&amp;E519</f>
        <v>Kernproces_Mobiliteit_Mobiliteits- en fietsbeleid en parkeerbeleid_Behandelen en toekennen van aanvraag vergunning voor bezoekers van bewoners in een autovrij gebied</v>
      </c>
      <c r="L519" s="109" t="e">
        <f>INDEX('4b. Resultaat stap 2'!E:E,MATCH($J519,'4b. Resultaat stap 2'!R:R,0))</f>
        <v>#N/A</v>
      </c>
      <c r="M519" s="109" t="e">
        <f>INDEX('4b. Resultaat stap 2'!$F:$F,MATCH(J519,'4b. Resultaat stap 2'!$R:$R,0))</f>
        <v>#N/A</v>
      </c>
      <c r="N519" s="109" t="e">
        <f>INDEX('4b. Resultaat stap 2'!G:G,MATCH($J519,'4b. Resultaat stap 2'!R:R,0))</f>
        <v>#N/A</v>
      </c>
      <c r="O519" s="109" t="e">
        <f>INDEX('4b. Resultaat stap 2'!H:H,MATCH($J519,'4b. Resultaat stap 2'!R:R,0))</f>
        <v>#N/A</v>
      </c>
      <c r="P519" s="109" t="e">
        <f>INDEX('4b. Resultaat stap 2'!I:I,MATCH($J519,'4b. Resultaat stap 2'!R:R,0))</f>
        <v>#N/A</v>
      </c>
      <c r="Q519" s="109" t="e">
        <f>INDEX('4b. Resultaat stap 2'!J:J,MATCH($J519,'4b. Resultaat stap 2'!R:R,0))</f>
        <v>#N/A</v>
      </c>
      <c r="R519" s="109" t="e">
        <f>INDEX('4b. Resultaat stap 2'!K:K,MATCH($J519,'4b. Resultaat stap 2'!R:R,0))</f>
        <v>#N/A</v>
      </c>
      <c r="S519" s="109" t="e">
        <f>INDEX('4b. Resultaat stap 2'!L:L,MATCH($J519,'4b. Resultaat stap 2'!R:R,0))</f>
        <v>#N/A</v>
      </c>
      <c r="T519" s="109" t="e">
        <f>INDEX('4b. Resultaat stap 2'!M:M,MATCH($J519,'4b. Resultaat stap 2'!R:R,0))</f>
        <v>#N/A</v>
      </c>
      <c r="U519" s="109" t="e">
        <f>INDEX('4b. Resultaat stap 2'!N:N,MATCH($J519,'4b. Resultaat stap 2'!R:R,0))</f>
        <v>#N/A</v>
      </c>
      <c r="V519" s="109" t="e">
        <f>INDEX('4b. Resultaat stap 2'!O:O,MATCH($J519,'4b. Resultaat stap 2'!R:R,0))</f>
        <v>#N/A</v>
      </c>
      <c r="W519" s="109" t="str">
        <f>INDEX('4c. Resultaat stap 3'!G:G,MATCH($K519,'4c. Resultaat stap 3'!T:T,0))</f>
        <v>Laag</v>
      </c>
      <c r="X519" s="109" t="str">
        <f>INDEX('4c. Resultaat stap 3'!H:H,MATCH($K519,'4c. Resultaat stap 3'!T:T,0))</f>
        <v>Vergunningen voor autovrije gebieden hebben beperkte directe financiële gevolgen (5-10% van de jaaromzet)</v>
      </c>
      <c r="Y519" s="109" t="str">
        <f>INDEX('4c. Resultaat stap 3'!I:I,MATCH($K519,'4c. Resultaat stap 3'!T:T,0))</f>
        <v>Laag</v>
      </c>
      <c r="Z519" s="109" t="str">
        <f>INDEX('4c. Resultaat stap 3'!J:J,MATCH($K519,'4c. Resultaat stap 3'!T:T,0))</f>
        <v>Fouten hebben beperkte impact, leiden tot interne communicatie en communicatie naar betrokkenen.</v>
      </c>
      <c r="AA519" s="109" t="str">
        <f>INDEX('4c. Resultaat stap 3'!K:K,MATCH($K519,'4c. Resultaat stap 3'!T:T,0))</f>
        <v>Laag</v>
      </c>
      <c r="AB519" s="109" t="str">
        <f>INDEX('4c. Resultaat stap 3'!L:L,MATCH($K519,'4c. Resultaat stap 3'!T:T,0))</f>
        <v>De juridische implicaties zijn beperkt omdat het voornamelijk administratieve taken betreft met beperkte juridische gevolgen bij onbeschikbaarheid.</v>
      </c>
      <c r="AC519" s="109" t="str">
        <f>INDEX('4c. Resultaat stap 3'!M:M,MATCH($K519,'4c. Resultaat stap 3'!T:T,0))</f>
        <v>Gemiddeld</v>
      </c>
      <c r="AD519" s="109" t="str">
        <f>INDEX('4c. Resultaat stap 3'!N:N,MATCH($K519,'4c. Resultaat stap 3'!T:T,0))</f>
        <v>Maximaal één week onbeschikbaar zonder verstoring. Integriteitsproblemen veroorzaken aanzienlijke verstoring bij vergunningen voor bewegwijzering.</v>
      </c>
      <c r="AE519" s="109" t="str">
        <f>INDEX('4c. Resultaat stap 3'!O:O,MATCH($K519,'4c. Resultaat stap 3'!T:T,0))</f>
        <v>Gemiddeld</v>
      </c>
      <c r="AF519" s="109" t="str">
        <f>INDEX('4c. Resultaat stap 3'!P:P,MATCH($K519,'4c. Resultaat stap 3'!T:T,0))</f>
        <v>Beschikbaarheidsproblemen hebben aanzienlijke impact op de vergunningverlening voor bezoek van bewoners in autovrije gebieden, resulterend in problemen voor maximaal 50% van gebruikers.</v>
      </c>
      <c r="AG519" s="109" t="str">
        <f>INDEX('4c. Resultaat stap 3'!Q:Q,MATCH($K519,'4c. Resultaat stap 3'!T:T,0))</f>
        <v>Gemiddeld</v>
      </c>
      <c r="AH519" s="109">
        <f t="shared" ref="AH519:AH540" si="34">COUNTIF($W519:$AF519,"Kritiek")</f>
        <v>0</v>
      </c>
      <c r="AI519" s="109" t="str">
        <f t="shared" ref="AI519:AI540" si="35">IFERROR(IF($AG519="Kritiek", "Kritiek", "Niet kritiek"),"Niet kritiek")</f>
        <v>Niet kritiek</v>
      </c>
      <c r="AJ519" s="109"/>
      <c r="AK519" s="109"/>
      <c r="AL519" s="9" t="s">
        <v>2250</v>
      </c>
      <c r="AM519" s="109"/>
      <c r="AN519" s="109"/>
    </row>
    <row r="520" spans="1:40" ht="75" x14ac:dyDescent="0.25">
      <c r="A520" s="109" t="s">
        <v>13</v>
      </c>
      <c r="B520" s="109" t="s">
        <v>34</v>
      </c>
      <c r="C520" s="109" t="s">
        <v>35</v>
      </c>
      <c r="D520" s="109">
        <v>146</v>
      </c>
      <c r="E520" s="10" t="s">
        <v>876</v>
      </c>
      <c r="F520" s="109" t="s">
        <v>2266</v>
      </c>
      <c r="G520" s="79" t="s">
        <v>140</v>
      </c>
      <c r="H520" s="110" t="str">
        <f>INDEX('4a. Resultaat stap 1'!E:E,MATCH($J520,'4a. Resultaat stap 1'!I:I,0))</f>
        <v>Ja</v>
      </c>
      <c r="I520" s="110" t="str">
        <f>INDEX(Datavalidatie!$L$2:$L$28,MATCH(Table325[[#This Row],[CATEGORIE_DOMEIN_GROEP]],Datavalidatie!$K$2:$K$28,0))</f>
        <v>Ja</v>
      </c>
      <c r="J520" s="110" t="str">
        <f t="shared" si="32"/>
        <v>Kernproces_Mobiliteit_Mobiliteits- en fietsbeleid en parkeerbeleid</v>
      </c>
      <c r="K520" s="110" t="str">
        <f t="shared" si="33"/>
        <v>Kernproces_Mobiliteit_Mobiliteits- en fietsbeleid en parkeerbeleid_Aanvragen van comité verkeersveiligheid</v>
      </c>
      <c r="L520" s="109" t="e">
        <f>INDEX('4b. Resultaat stap 2'!E:E,MATCH($J520,'4b. Resultaat stap 2'!R:R,0))</f>
        <v>#N/A</v>
      </c>
      <c r="M520" s="109" t="e">
        <f>INDEX('4b. Resultaat stap 2'!$F:$F,MATCH(J520,'4b. Resultaat stap 2'!$R:$R,0))</f>
        <v>#N/A</v>
      </c>
      <c r="N520" s="109" t="e">
        <f>INDEX('4b. Resultaat stap 2'!G:G,MATCH($J520,'4b. Resultaat stap 2'!R:R,0))</f>
        <v>#N/A</v>
      </c>
      <c r="O520" s="109" t="e">
        <f>INDEX('4b. Resultaat stap 2'!H:H,MATCH($J520,'4b. Resultaat stap 2'!R:R,0))</f>
        <v>#N/A</v>
      </c>
      <c r="P520" s="109" t="e">
        <f>INDEX('4b. Resultaat stap 2'!I:I,MATCH($J520,'4b. Resultaat stap 2'!R:R,0))</f>
        <v>#N/A</v>
      </c>
      <c r="Q520" s="109" t="e">
        <f>INDEX('4b. Resultaat stap 2'!J:J,MATCH($J520,'4b. Resultaat stap 2'!R:R,0))</f>
        <v>#N/A</v>
      </c>
      <c r="R520" s="109" t="e">
        <f>INDEX('4b. Resultaat stap 2'!K:K,MATCH($J520,'4b. Resultaat stap 2'!R:R,0))</f>
        <v>#N/A</v>
      </c>
      <c r="S520" s="109" t="e">
        <f>INDEX('4b. Resultaat stap 2'!L:L,MATCH($J520,'4b. Resultaat stap 2'!R:R,0))</f>
        <v>#N/A</v>
      </c>
      <c r="T520" s="109" t="e">
        <f>INDEX('4b. Resultaat stap 2'!M:M,MATCH($J520,'4b. Resultaat stap 2'!R:R,0))</f>
        <v>#N/A</v>
      </c>
      <c r="U520" s="109" t="e">
        <f>INDEX('4b. Resultaat stap 2'!N:N,MATCH($J520,'4b. Resultaat stap 2'!R:R,0))</f>
        <v>#N/A</v>
      </c>
      <c r="V520" s="109" t="e">
        <f>INDEX('4b. Resultaat stap 2'!O:O,MATCH($J520,'4b. Resultaat stap 2'!R:R,0))</f>
        <v>#N/A</v>
      </c>
      <c r="W520" s="109" t="str">
        <f>INDEX('4c. Resultaat stap 3'!G:G,MATCH($K520,'4c. Resultaat stap 3'!T:T,0))</f>
        <v>Laag</v>
      </c>
      <c r="X520" s="109" t="str">
        <f>INDEX('4c. Resultaat stap 3'!H:H,MATCH($K520,'4c. Resultaat stap 3'!T:T,0))</f>
        <v>Verkeersveiligheid comité heeft beperkte directe financiële gevolgen (5-10% van de jaaromzet)</v>
      </c>
      <c r="Y520" s="109" t="str">
        <f>INDEX('4c. Resultaat stap 3'!I:I,MATCH($K520,'4c. Resultaat stap 3'!T:T,0))</f>
        <v>Laag</v>
      </c>
      <c r="Z520" s="109" t="str">
        <f>INDEX('4c. Resultaat stap 3'!J:J,MATCH($K520,'4c. Resultaat stap 3'!T:T,0))</f>
        <v>Fouten hebben beperkte impact, leiden tot interne communicatie en communicatie naar betrokkenen.</v>
      </c>
      <c r="AA520" s="109" t="str">
        <f>INDEX('4c. Resultaat stap 3'!K:K,MATCH($K520,'4c. Resultaat stap 3'!T:T,0))</f>
        <v>Gemiddeld</v>
      </c>
      <c r="AB520" s="109" t="str">
        <f>INDEX('4c. Resultaat stap 3'!L:L,MATCH($K520,'4c. Resultaat stap 3'!T:T,0))</f>
        <v>Juridische implicaties bij inbreuken kunnen aanzienlijke gevolgen hebben, zoals aanmaningen bij niet-naleving van veiligheidsvergaderingen.</v>
      </c>
      <c r="AC520" s="109" t="str">
        <f>INDEX('4c. Resultaat stap 3'!M:M,MATCH($K520,'4c. Resultaat stap 3'!T:T,0))</f>
        <v>Gemiddeld</v>
      </c>
      <c r="AD520" s="109" t="str">
        <f>INDEX('4c. Resultaat stap 3'!N:N,MATCH($K520,'4c. Resultaat stap 3'!T:T,0))</f>
        <v>Maximaal één week onbeschikbaar zonder verstoring. Gebrek aan integriteit veroorzaakt aanzienlijke verstoring bij comité verkeersveiligheid.</v>
      </c>
      <c r="AE520" s="109" t="str">
        <f>INDEX('4c. Resultaat stap 3'!O:O,MATCH($K520,'4c. Resultaat stap 3'!T:T,0))</f>
        <v>Laag</v>
      </c>
      <c r="AF520" s="109" t="str">
        <f>INDEX('4c. Resultaat stap 3'!P:P,MATCH($K520,'4c. Resultaat stap 3'!T:T,0))</f>
        <v>Beschikbaarheidsproblemen hebben een beperkte impact op de aanvraag van verkeersveiligheidscomités, resulterend in ongemakken voor maximaal 20% van gebruikers.</v>
      </c>
      <c r="AG520" s="109" t="str">
        <f>INDEX('4c. Resultaat stap 3'!Q:Q,MATCH($K520,'4c. Resultaat stap 3'!T:T,0))</f>
        <v>Gemiddeld</v>
      </c>
      <c r="AH520" s="109">
        <f t="shared" si="34"/>
        <v>0</v>
      </c>
      <c r="AI520" s="109" t="str">
        <f t="shared" si="35"/>
        <v>Niet kritiek</v>
      </c>
      <c r="AJ520" s="109"/>
      <c r="AK520" s="109"/>
      <c r="AL520" s="9" t="s">
        <v>2250</v>
      </c>
      <c r="AM520" s="109"/>
      <c r="AN520" s="109"/>
    </row>
    <row r="521" spans="1:40" ht="75" x14ac:dyDescent="0.25">
      <c r="A521" s="109" t="s">
        <v>13</v>
      </c>
      <c r="B521" s="109" t="s">
        <v>34</v>
      </c>
      <c r="C521" s="109" t="s">
        <v>35</v>
      </c>
      <c r="D521" s="109">
        <v>752</v>
      </c>
      <c r="E521" s="10" t="s">
        <v>877</v>
      </c>
      <c r="F521" s="109" t="s">
        <v>2266</v>
      </c>
      <c r="G521" s="79" t="s">
        <v>141</v>
      </c>
      <c r="H521" s="110" t="str">
        <f>INDEX('4a. Resultaat stap 1'!E:E,MATCH($J521,'4a. Resultaat stap 1'!I:I,0))</f>
        <v>Ja</v>
      </c>
      <c r="I521" s="110" t="str">
        <f>INDEX(Datavalidatie!$L$2:$L$28,MATCH(Table325[[#This Row],[CATEGORIE_DOMEIN_GROEP]],Datavalidatie!$K$2:$K$28,0))</f>
        <v>Ja</v>
      </c>
      <c r="J521" s="110" t="str">
        <f t="shared" si="32"/>
        <v>Kernproces_Mobiliteit_Mobiliteits- en fietsbeleid en parkeerbeleid</v>
      </c>
      <c r="K521" s="110" t="str">
        <f t="shared" si="33"/>
        <v>Kernproces_Mobiliteit_Mobiliteits- en fietsbeleid en parkeerbeleid_Organiseren van campagnes en educatieve acties inzake verkeersveiligheid</v>
      </c>
      <c r="L521" s="109" t="e">
        <f>INDEX('4b. Resultaat stap 2'!E:E,MATCH($J521,'4b. Resultaat stap 2'!R:R,0))</f>
        <v>#N/A</v>
      </c>
      <c r="M521" s="109" t="e">
        <f>INDEX('4b. Resultaat stap 2'!$F:$F,MATCH(J521,'4b. Resultaat stap 2'!$R:$R,0))</f>
        <v>#N/A</v>
      </c>
      <c r="N521" s="109" t="e">
        <f>INDEX('4b. Resultaat stap 2'!G:G,MATCH($J521,'4b. Resultaat stap 2'!R:R,0))</f>
        <v>#N/A</v>
      </c>
      <c r="O521" s="109" t="e">
        <f>INDEX('4b. Resultaat stap 2'!H:H,MATCH($J521,'4b. Resultaat stap 2'!R:R,0))</f>
        <v>#N/A</v>
      </c>
      <c r="P521" s="109" t="e">
        <f>INDEX('4b. Resultaat stap 2'!I:I,MATCH($J521,'4b. Resultaat stap 2'!R:R,0))</f>
        <v>#N/A</v>
      </c>
      <c r="Q521" s="109" t="e">
        <f>INDEX('4b. Resultaat stap 2'!J:J,MATCH($J521,'4b. Resultaat stap 2'!R:R,0))</f>
        <v>#N/A</v>
      </c>
      <c r="R521" s="109" t="e">
        <f>INDEX('4b. Resultaat stap 2'!K:K,MATCH($J521,'4b. Resultaat stap 2'!R:R,0))</f>
        <v>#N/A</v>
      </c>
      <c r="S521" s="109" t="e">
        <f>INDEX('4b. Resultaat stap 2'!L:L,MATCH($J521,'4b. Resultaat stap 2'!R:R,0))</f>
        <v>#N/A</v>
      </c>
      <c r="T521" s="109" t="e">
        <f>INDEX('4b. Resultaat stap 2'!M:M,MATCH($J521,'4b. Resultaat stap 2'!R:R,0))</f>
        <v>#N/A</v>
      </c>
      <c r="U521" s="109" t="e">
        <f>INDEX('4b. Resultaat stap 2'!N:N,MATCH($J521,'4b. Resultaat stap 2'!R:R,0))</f>
        <v>#N/A</v>
      </c>
      <c r="V521" s="109" t="e">
        <f>INDEX('4b. Resultaat stap 2'!O:O,MATCH($J521,'4b. Resultaat stap 2'!R:R,0))</f>
        <v>#N/A</v>
      </c>
      <c r="W521" s="109" t="str">
        <f>INDEX('4c. Resultaat stap 3'!G:G,MATCH($K521,'4c. Resultaat stap 3'!T:T,0))</f>
        <v>Laag</v>
      </c>
      <c r="X521" s="109" t="str">
        <f>INDEX('4c. Resultaat stap 3'!H:H,MATCH($K521,'4c. Resultaat stap 3'!T:T,0))</f>
        <v>Campagnes hebben beperkte directe financiële gevolgen (5-10% van de jaaromzet)</v>
      </c>
      <c r="Y521" s="109" t="str">
        <f>INDEX('4c. Resultaat stap 3'!I:I,MATCH($K521,'4c. Resultaat stap 3'!T:T,0))</f>
        <v>Gemiddeld</v>
      </c>
      <c r="Z521" s="109" t="str">
        <f>INDEX('4c. Resultaat stap 3'!J:J,MATCH($K521,'4c. Resultaat stap 3'!T:T,0))</f>
        <v>Fouten kunnen aanzienlijke impact hebben, resulterend in eenmalige negatieve persberichten.</v>
      </c>
      <c r="AA521" s="109" t="str">
        <f>INDEX('4c. Resultaat stap 3'!K:K,MATCH($K521,'4c. Resultaat stap 3'!T:T,0))</f>
        <v>Laag</v>
      </c>
      <c r="AB521" s="109" t="str">
        <f>INDEX('4c. Resultaat stap 3'!L:L,MATCH($K521,'4c. Resultaat stap 3'!T:T,0))</f>
        <v>De juridische implicaties zijn beperkt omdat voornamelijk sensibiliseringstaken met beperkte juridische gevolgen bij onbeschikbaarheid.</v>
      </c>
      <c r="AC521" s="109" t="str">
        <f>INDEX('4c. Resultaat stap 3'!M:M,MATCH($K521,'4c. Resultaat stap 3'!T:T,0))</f>
        <v>Gemiddeld</v>
      </c>
      <c r="AD521" s="109" t="str">
        <f>INDEX('4c. Resultaat stap 3'!N:N,MATCH($K521,'4c. Resultaat stap 3'!T:T,0))</f>
        <v>Maximaal één week onbeschikbaar zonder verstoring. Integriteitsproblemen veroorzaken aanzienlijke verstoring bij verkeersveiligheidscampagnes.</v>
      </c>
      <c r="AE521" s="109" t="str">
        <f>INDEX('4c. Resultaat stap 3'!O:O,MATCH($K521,'4c. Resultaat stap 3'!T:T,0))</f>
        <v>Gemiddeld</v>
      </c>
      <c r="AF521" s="109" t="str">
        <f>INDEX('4c. Resultaat stap 3'!P:P,MATCH($K521,'4c. Resultaat stap 3'!T:T,0))</f>
        <v>Beschikbaarheidsproblemen hebben aanzienlijke impact op verkeersveiligheidscampagnes, resulterend in problemen voor maximaal 50% van gebruikers.</v>
      </c>
      <c r="AG521" s="109" t="str">
        <f>INDEX('4c. Resultaat stap 3'!Q:Q,MATCH($K521,'4c. Resultaat stap 3'!T:T,0))</f>
        <v>Gemiddeld</v>
      </c>
      <c r="AH521" s="109">
        <f t="shared" si="34"/>
        <v>0</v>
      </c>
      <c r="AI521" s="109" t="str">
        <f t="shared" si="35"/>
        <v>Niet kritiek</v>
      </c>
      <c r="AJ521" s="109"/>
      <c r="AK521" s="109"/>
      <c r="AL521" s="9" t="s">
        <v>2250</v>
      </c>
      <c r="AM521" s="109"/>
      <c r="AN521" s="109"/>
    </row>
    <row r="522" spans="1:40" ht="75" x14ac:dyDescent="0.25">
      <c r="A522" s="109" t="s">
        <v>13</v>
      </c>
      <c r="B522" s="109" t="s">
        <v>34</v>
      </c>
      <c r="C522" s="109" t="s">
        <v>35</v>
      </c>
      <c r="D522" s="109">
        <v>173</v>
      </c>
      <c r="E522" s="10" t="s">
        <v>739</v>
      </c>
      <c r="F522" s="109" t="s">
        <v>2266</v>
      </c>
      <c r="G522" s="79" t="s">
        <v>139</v>
      </c>
      <c r="H522" s="110" t="str">
        <f>INDEX('4a. Resultaat stap 1'!E:E,MATCH($J522,'4a. Resultaat stap 1'!I:I,0))</f>
        <v>Ja</v>
      </c>
      <c r="I522" s="110" t="str">
        <f>INDEX(Datavalidatie!$L$2:$L$28,MATCH(Table325[[#This Row],[CATEGORIE_DOMEIN_GROEP]],Datavalidatie!$K$2:$K$28,0))</f>
        <v>Ja</v>
      </c>
      <c r="J522" s="110" t="str">
        <f t="shared" si="32"/>
        <v>Kernproces_Mobiliteit_Mobiliteits- en fietsbeleid en parkeerbeleid</v>
      </c>
      <c r="K522" s="110" t="str">
        <f t="shared" si="33"/>
        <v>Kernproces_Mobiliteit_Mobiliteits- en fietsbeleid en parkeerbeleid_Behandelen en toekennen van vergunning laden en lossen</v>
      </c>
      <c r="L522" s="109" t="e">
        <f>INDEX('4b. Resultaat stap 2'!E:E,MATCH($J522,'4b. Resultaat stap 2'!R:R,0))</f>
        <v>#N/A</v>
      </c>
      <c r="M522" s="109" t="e">
        <f>INDEX('4b. Resultaat stap 2'!$F:$F,MATCH(J522,'4b. Resultaat stap 2'!$R:$R,0))</f>
        <v>#N/A</v>
      </c>
      <c r="N522" s="109" t="e">
        <f>INDEX('4b. Resultaat stap 2'!G:G,MATCH($J522,'4b. Resultaat stap 2'!R:R,0))</f>
        <v>#N/A</v>
      </c>
      <c r="O522" s="109" t="e">
        <f>INDEX('4b. Resultaat stap 2'!H:H,MATCH($J522,'4b. Resultaat stap 2'!R:R,0))</f>
        <v>#N/A</v>
      </c>
      <c r="P522" s="109" t="e">
        <f>INDEX('4b. Resultaat stap 2'!I:I,MATCH($J522,'4b. Resultaat stap 2'!R:R,0))</f>
        <v>#N/A</v>
      </c>
      <c r="Q522" s="109" t="e">
        <f>INDEX('4b. Resultaat stap 2'!J:J,MATCH($J522,'4b. Resultaat stap 2'!R:R,0))</f>
        <v>#N/A</v>
      </c>
      <c r="R522" s="109" t="e">
        <f>INDEX('4b. Resultaat stap 2'!K:K,MATCH($J522,'4b. Resultaat stap 2'!R:R,0))</f>
        <v>#N/A</v>
      </c>
      <c r="S522" s="109" t="e">
        <f>INDEX('4b. Resultaat stap 2'!L:L,MATCH($J522,'4b. Resultaat stap 2'!R:R,0))</f>
        <v>#N/A</v>
      </c>
      <c r="T522" s="109" t="e">
        <f>INDEX('4b. Resultaat stap 2'!M:M,MATCH($J522,'4b. Resultaat stap 2'!R:R,0))</f>
        <v>#N/A</v>
      </c>
      <c r="U522" s="109" t="e">
        <f>INDEX('4b. Resultaat stap 2'!N:N,MATCH($J522,'4b. Resultaat stap 2'!R:R,0))</f>
        <v>#N/A</v>
      </c>
      <c r="V522" s="109" t="e">
        <f>INDEX('4b. Resultaat stap 2'!O:O,MATCH($J522,'4b. Resultaat stap 2'!R:R,0))</f>
        <v>#N/A</v>
      </c>
      <c r="W522" s="109" t="str">
        <f>INDEX('4c. Resultaat stap 3'!G:G,MATCH($K522,'4c. Resultaat stap 3'!T:T,0))</f>
        <v>Laag</v>
      </c>
      <c r="X522" s="109" t="str">
        <f>INDEX('4c. Resultaat stap 3'!H:H,MATCH($K522,'4c. Resultaat stap 3'!T:T,0))</f>
        <v>Vergunningen voor laden en lossen hebben beperkte directe financiële gevolgen (5-10% van de jaaromzet)</v>
      </c>
      <c r="Y522" s="109" t="str">
        <f>INDEX('4c. Resultaat stap 3'!I:I,MATCH($K522,'4c. Resultaat stap 3'!T:T,0))</f>
        <v>Laag</v>
      </c>
      <c r="Z522" s="109" t="str">
        <f>INDEX('4c. Resultaat stap 3'!J:J,MATCH($K522,'4c. Resultaat stap 3'!T:T,0))</f>
        <v>Fouten hebben beperkte impact, leiden tot interne communicatie en communicatie naar betrokkenen.</v>
      </c>
      <c r="AA522" s="109" t="str">
        <f>INDEX('4c. Resultaat stap 3'!K:K,MATCH($K522,'4c. Resultaat stap 3'!T:T,0))</f>
        <v>Gemiddeld</v>
      </c>
      <c r="AB522" s="109" t="str">
        <f>INDEX('4c. Resultaat stap 3'!L:L,MATCH($K522,'4c. Resultaat stap 3'!T:T,0))</f>
        <v>Onbeschikbaarheid of incorrecte informatie kan leiden tot aanmaningen door nalatigheid in vergunningbeheer.</v>
      </c>
      <c r="AC522" s="109" t="str">
        <f>INDEX('4c. Resultaat stap 3'!M:M,MATCH($K522,'4c. Resultaat stap 3'!T:T,0))</f>
        <v>Gemiddeld</v>
      </c>
      <c r="AD522" s="109" t="str">
        <f>INDEX('4c. Resultaat stap 3'!N:N,MATCH($K522,'4c. Resultaat stap 3'!T:T,0))</f>
        <v>Maximaal één week onbeschikbaar zonder verstoring. Gebrek aan integriteit veroorzaakt aanzienlijke verstoring bij vergunningen voor laden en lossen.</v>
      </c>
      <c r="AE522" s="109" t="str">
        <f>INDEX('4c. Resultaat stap 3'!O:O,MATCH($K522,'4c. Resultaat stap 3'!T:T,0))</f>
        <v>Gemiddeld</v>
      </c>
      <c r="AF522" s="109" t="str">
        <f>INDEX('4c. Resultaat stap 3'!P:P,MATCH($K522,'4c. Resultaat stap 3'!T:T,0))</f>
        <v>Beschikbaarheidsproblemen hebben aanzienlijke impact op de vergunningverlening voor laden en lossen, resulterend in problemen voor maximaal 50% van gebruikers.</v>
      </c>
      <c r="AG522" s="109" t="str">
        <f>INDEX('4c. Resultaat stap 3'!Q:Q,MATCH($K522,'4c. Resultaat stap 3'!T:T,0))</f>
        <v>Gemiddeld</v>
      </c>
      <c r="AH522" s="109">
        <f t="shared" si="34"/>
        <v>0</v>
      </c>
      <c r="AI522" s="109" t="str">
        <f t="shared" si="35"/>
        <v>Niet kritiek</v>
      </c>
      <c r="AJ522" s="109"/>
      <c r="AK522" s="109"/>
      <c r="AL522" s="9" t="s">
        <v>2250</v>
      </c>
      <c r="AM522" s="109"/>
      <c r="AN522" s="109"/>
    </row>
    <row r="523" spans="1:40" ht="75" x14ac:dyDescent="0.25">
      <c r="A523" s="109" t="s">
        <v>13</v>
      </c>
      <c r="B523" s="109" t="s">
        <v>34</v>
      </c>
      <c r="C523" s="109" t="s">
        <v>35</v>
      </c>
      <c r="D523" s="109">
        <v>147</v>
      </c>
      <c r="E523" s="10" t="s">
        <v>878</v>
      </c>
      <c r="F523" s="109" t="s">
        <v>2266</v>
      </c>
      <c r="G523" s="79" t="s">
        <v>140</v>
      </c>
      <c r="H523" s="110" t="str">
        <f>INDEX('4a. Resultaat stap 1'!E:E,MATCH($J523,'4a. Resultaat stap 1'!I:I,0))</f>
        <v>Ja</v>
      </c>
      <c r="I523" s="110" t="str">
        <f>INDEX(Datavalidatie!$L$2:$L$28,MATCH(Table325[[#This Row],[CATEGORIE_DOMEIN_GROEP]],Datavalidatie!$K$2:$K$28,0))</f>
        <v>Ja</v>
      </c>
      <c r="J523" s="110" t="str">
        <f t="shared" si="32"/>
        <v>Kernproces_Mobiliteit_Mobiliteits- en fietsbeleid en parkeerbeleid</v>
      </c>
      <c r="K523" s="110" t="str">
        <f t="shared" si="33"/>
        <v>Kernproces_Mobiliteit_Mobiliteits- en fietsbeleid en parkeerbeleid_Beheren van lijst gemachtigde seingevers</v>
      </c>
      <c r="L523" s="109" t="e">
        <f>INDEX('4b. Resultaat stap 2'!E:E,MATCH($J523,'4b. Resultaat stap 2'!R:R,0))</f>
        <v>#N/A</v>
      </c>
      <c r="M523" s="109" t="e">
        <f>INDEX('4b. Resultaat stap 2'!$F:$F,MATCH(J523,'4b. Resultaat stap 2'!$R:$R,0))</f>
        <v>#N/A</v>
      </c>
      <c r="N523" s="109" t="e">
        <f>INDEX('4b. Resultaat stap 2'!G:G,MATCH($J523,'4b. Resultaat stap 2'!R:R,0))</f>
        <v>#N/A</v>
      </c>
      <c r="O523" s="109" t="e">
        <f>INDEX('4b. Resultaat stap 2'!H:H,MATCH($J523,'4b. Resultaat stap 2'!R:R,0))</f>
        <v>#N/A</v>
      </c>
      <c r="P523" s="109" t="e">
        <f>INDEX('4b. Resultaat stap 2'!I:I,MATCH($J523,'4b. Resultaat stap 2'!R:R,0))</f>
        <v>#N/A</v>
      </c>
      <c r="Q523" s="109" t="e">
        <f>INDEX('4b. Resultaat stap 2'!J:J,MATCH($J523,'4b. Resultaat stap 2'!R:R,0))</f>
        <v>#N/A</v>
      </c>
      <c r="R523" s="109" t="e">
        <f>INDEX('4b. Resultaat stap 2'!K:K,MATCH($J523,'4b. Resultaat stap 2'!R:R,0))</f>
        <v>#N/A</v>
      </c>
      <c r="S523" s="109" t="e">
        <f>INDEX('4b. Resultaat stap 2'!L:L,MATCH($J523,'4b. Resultaat stap 2'!R:R,0))</f>
        <v>#N/A</v>
      </c>
      <c r="T523" s="109" t="e">
        <f>INDEX('4b. Resultaat stap 2'!M:M,MATCH($J523,'4b. Resultaat stap 2'!R:R,0))</f>
        <v>#N/A</v>
      </c>
      <c r="U523" s="109" t="e">
        <f>INDEX('4b. Resultaat stap 2'!N:N,MATCH($J523,'4b. Resultaat stap 2'!R:R,0))</f>
        <v>#N/A</v>
      </c>
      <c r="V523" s="109" t="e">
        <f>INDEX('4b. Resultaat stap 2'!O:O,MATCH($J523,'4b. Resultaat stap 2'!R:R,0))</f>
        <v>#N/A</v>
      </c>
      <c r="W523" s="109" t="str">
        <f>INDEX('4c. Resultaat stap 3'!G:G,MATCH($K523,'4c. Resultaat stap 3'!T:T,0))</f>
        <v>Laag</v>
      </c>
      <c r="X523" s="109" t="str">
        <f>INDEX('4c. Resultaat stap 3'!H:H,MATCH($K523,'4c. Resultaat stap 3'!T:T,0))</f>
        <v>Dit beheer heeft beperkte directe financiële gevolgen (5-10% van de jaaromzet)</v>
      </c>
      <c r="Y523" s="109" t="str">
        <f>INDEX('4c. Resultaat stap 3'!I:I,MATCH($K523,'4c. Resultaat stap 3'!T:T,0))</f>
        <v>Laag</v>
      </c>
      <c r="Z523" s="109" t="str">
        <f>INDEX('4c. Resultaat stap 3'!J:J,MATCH($K523,'4c. Resultaat stap 3'!T:T,0))</f>
        <v>Fouten hebben beperkte impact, leiden tot interne communicatie en communicatie naar betrokkenen.</v>
      </c>
      <c r="AA523" s="109" t="str">
        <f>INDEX('4c. Resultaat stap 3'!K:K,MATCH($K523,'4c. Resultaat stap 3'!T:T,0))</f>
        <v>Laag</v>
      </c>
      <c r="AB523" s="109" t="str">
        <f>INDEX('4c. Resultaat stap 3'!L:L,MATCH($K523,'4c. Resultaat stap 3'!T:T,0))</f>
        <v>Onbeschikbaarheid of incorrecte informatie kan leiden tot beperkte juridische gevolgen door nalatigheid in beheer van gemachtigde seingevers.</v>
      </c>
      <c r="AC523" s="109" t="str">
        <f>INDEX('4c. Resultaat stap 3'!M:M,MATCH($K523,'4c. Resultaat stap 3'!T:T,0))</f>
        <v>Gemiddeld</v>
      </c>
      <c r="AD523" s="109" t="str">
        <f>INDEX('4c. Resultaat stap 3'!N:N,MATCH($K523,'4c. Resultaat stap 3'!T:T,0))</f>
        <v>Maximaal één week onbeschikbaar zonder verstoring. Gebrek aan integriteit veroorzaakt aanzienlijke verstoring bij beheer gemachtigde seingevers.</v>
      </c>
      <c r="AE523" s="109" t="str">
        <f>INDEX('4c. Resultaat stap 3'!O:O,MATCH($K523,'4c. Resultaat stap 3'!T:T,0))</f>
        <v>Gemiddeld</v>
      </c>
      <c r="AF523" s="109" t="str">
        <f>INDEX('4c. Resultaat stap 3'!P:P,MATCH($K523,'4c. Resultaat stap 3'!T:T,0))</f>
        <v>Beschikbaarheidsproblemen hebben aanzienlijke impact op verkeersveiligheid, resulterend in problemen voor maximaal 50% van gebruikers.</v>
      </c>
      <c r="AG523" s="109" t="str">
        <f>INDEX('4c. Resultaat stap 3'!Q:Q,MATCH($K523,'4c. Resultaat stap 3'!T:T,0))</f>
        <v>Gemiddeld</v>
      </c>
      <c r="AH523" s="109">
        <f t="shared" si="34"/>
        <v>0</v>
      </c>
      <c r="AI523" s="109" t="str">
        <f t="shared" si="35"/>
        <v>Niet kritiek</v>
      </c>
      <c r="AJ523" s="109"/>
      <c r="AK523" s="109"/>
      <c r="AL523" s="9" t="s">
        <v>2250</v>
      </c>
      <c r="AM523" s="109"/>
      <c r="AN523" s="109"/>
    </row>
    <row r="524" spans="1:40" ht="105" x14ac:dyDescent="0.25">
      <c r="A524" s="109" t="s">
        <v>13</v>
      </c>
      <c r="B524" s="109" t="s">
        <v>40</v>
      </c>
      <c r="C524" s="109" t="s">
        <v>42</v>
      </c>
      <c r="D524" s="109">
        <v>685</v>
      </c>
      <c r="E524" s="10" t="s">
        <v>421</v>
      </c>
      <c r="F524" s="10" t="s">
        <v>2266</v>
      </c>
      <c r="G524" s="79" t="s">
        <v>141</v>
      </c>
      <c r="H524" s="110" t="str">
        <f>INDEX('4a. Resultaat stap 1'!E:E,MATCH($J524,'4a. Resultaat stap 1'!I:I,0))</f>
        <v>Nee</v>
      </c>
      <c r="I524" s="110" t="e">
        <f>INDEX(Datavalidatie!$L$2:$L$28,MATCH(Table325[[#This Row],[CATEGORIE_DOMEIN_GROEP]],Datavalidatie!$K$2:$K$28,0))</f>
        <v>#N/A</v>
      </c>
      <c r="J524" s="110" t="str">
        <f t="shared" si="32"/>
        <v>Kernproces_Ondernemen en werken_Begeleiding ondernemers en economische concepten</v>
      </c>
      <c r="K524" s="110" t="str">
        <f t="shared" si="33"/>
        <v>Kernproces_Ondernemen en werken_Begeleiding ondernemers en economische concepten_Behandelen van dossiers inzake de begeleiding van ondernemers die op zoek zijn naar een geschikte locatie</v>
      </c>
      <c r="L524" s="109" t="str">
        <f>INDEX('4b. Resultaat stap 2'!E:E,MATCH($J524,'4b. Resultaat stap 2'!R:R,0))</f>
        <v>Gemiddeld</v>
      </c>
      <c r="M524" s="109" t="str">
        <f>INDEX('4b. Resultaat stap 2'!$F:$F,MATCH(J524,'4b. Resultaat stap 2'!$R:$R,0))</f>
        <v>Problemen kunnen aanzienlijke kosten  veroorzaken.</v>
      </c>
      <c r="N524" s="109" t="str">
        <f>INDEX('4b. Resultaat stap 2'!G:G,MATCH($J524,'4b. Resultaat stap 2'!R:R,0))</f>
        <v>Laag</v>
      </c>
      <c r="O524" s="109" t="str">
        <f>INDEX('4b. Resultaat stap 2'!H:H,MATCH($J524,'4b. Resultaat stap 2'!R:R,0))</f>
        <v>De onbeschikbaarheid, lekkage of aanpassing van informatie heeft een beperkte impact op de reputatie van het lokaal bestuur. Dit zal interne communicatie en communicatie naar betrokken belanghebbenden met zich meebrengen.</v>
      </c>
      <c r="P524" s="109" t="str">
        <f>INDEX('4b. Resultaat stap 2'!I:I,MATCH($J524,'4b. Resultaat stap 2'!R:R,0))</f>
        <v>Laag</v>
      </c>
      <c r="Q524" s="109" t="str">
        <f>INDEX('4b. Resultaat stap 2'!J:J,MATCH($J524,'4b. Resultaat stap 2'!R:R,0))</f>
        <v>De onbeschikbaarheid, lekkage of aanpassing van informatie kan leiden tot organisatorische problemen, maar heeft beperkte juridische gevolgen.</v>
      </c>
      <c r="R524" s="109" t="str">
        <f>INDEX('4b. Resultaat stap 2'!K:K,MATCH($J524,'4b. Resultaat stap 2'!R:R,0))</f>
        <v>Laag</v>
      </c>
      <c r="S524" s="109" t="str">
        <f>INDEX('4b. Resultaat stap 2'!L:L,MATCH($J524,'4b. Resultaat stap 2'!R:R,0))</f>
        <v>De onbeschikbaarheid, lekkage of aanpassing van informatie veroorzaakt een beperkte verstoring van de dienstverlening. Het proces kan maximaal één maand onbeschikbaar zijn zonder gevolgen voor de dienstverlening.</v>
      </c>
      <c r="T524" s="109" t="str">
        <f>INDEX('4b. Resultaat stap 2'!M:M,MATCH($J524,'4b. Resultaat stap 2'!R:R,0))</f>
        <v>Laag</v>
      </c>
      <c r="U524" s="109" t="str">
        <f>INDEX('4b. Resultaat stap 2'!N:N,MATCH($J524,'4b. Resultaat stap 2'!R:R,0))</f>
        <v>De onbeschikbaarheid of incorrectheid van informatie heeft een beperkte impact op de gebruikers, met compensatie mogelijk en maximaal 20% van de gebruikers geïmpacteerd.</v>
      </c>
      <c r="V524" s="109" t="str">
        <f>INDEX('4b. Resultaat stap 2'!O:O,MATCH($J524,'4b. Resultaat stap 2'!R:R,0))</f>
        <v>Gemiddeld</v>
      </c>
      <c r="W524" s="109" t="e">
        <f>INDEX('4c. Resultaat stap 3'!G:G,MATCH($K524,'4c. Resultaat stap 3'!T:T,0))</f>
        <v>#N/A</v>
      </c>
      <c r="X524" s="109" t="e">
        <f>INDEX('4c. Resultaat stap 3'!H:H,MATCH($K524,'4c. Resultaat stap 3'!T:T,0))</f>
        <v>#N/A</v>
      </c>
      <c r="Y524" s="109" t="e">
        <f>INDEX('4c. Resultaat stap 3'!I:I,MATCH($K524,'4c. Resultaat stap 3'!T:T,0))</f>
        <v>#N/A</v>
      </c>
      <c r="Z524" s="109" t="e">
        <f>INDEX('4c. Resultaat stap 3'!J:J,MATCH($K524,'4c. Resultaat stap 3'!T:T,0))</f>
        <v>#N/A</v>
      </c>
      <c r="AA524" s="109" t="e">
        <f>INDEX('4c. Resultaat stap 3'!K:K,MATCH($K524,'4c. Resultaat stap 3'!T:T,0))</f>
        <v>#N/A</v>
      </c>
      <c r="AB524" s="109" t="e">
        <f>INDEX('4c. Resultaat stap 3'!L:L,MATCH($K524,'4c. Resultaat stap 3'!T:T,0))</f>
        <v>#N/A</v>
      </c>
      <c r="AC524" s="109" t="e">
        <f>INDEX('4c. Resultaat stap 3'!M:M,MATCH($K524,'4c. Resultaat stap 3'!T:T,0))</f>
        <v>#N/A</v>
      </c>
      <c r="AD524" s="109" t="e">
        <f>INDEX('4c. Resultaat stap 3'!N:N,MATCH($K524,'4c. Resultaat stap 3'!T:T,0))</f>
        <v>#N/A</v>
      </c>
      <c r="AE524" s="109" t="e">
        <f>INDEX('4c. Resultaat stap 3'!O:O,MATCH($K524,'4c. Resultaat stap 3'!T:T,0))</f>
        <v>#N/A</v>
      </c>
      <c r="AF524" s="109" t="e">
        <f>INDEX('4c. Resultaat stap 3'!P:P,MATCH($K524,'4c. Resultaat stap 3'!T:T,0))</f>
        <v>#N/A</v>
      </c>
      <c r="AG524" s="109" t="e">
        <f>INDEX('4c. Resultaat stap 3'!Q:Q,MATCH($K524,'4c. Resultaat stap 3'!T:T,0))</f>
        <v>#N/A</v>
      </c>
      <c r="AH524" s="109">
        <f t="shared" si="34"/>
        <v>0</v>
      </c>
      <c r="AI524" s="109" t="str">
        <f t="shared" si="35"/>
        <v>Niet kritiek</v>
      </c>
      <c r="AJ524" s="109"/>
      <c r="AK524" s="109"/>
      <c r="AL524" s="9" t="s">
        <v>2250</v>
      </c>
      <c r="AM524" s="109"/>
      <c r="AN524" s="109"/>
    </row>
    <row r="525" spans="1:40" ht="105" x14ac:dyDescent="0.25">
      <c r="A525" s="109" t="s">
        <v>13</v>
      </c>
      <c r="B525" s="109" t="s">
        <v>40</v>
      </c>
      <c r="C525" s="109" t="s">
        <v>42</v>
      </c>
      <c r="D525" s="109">
        <v>742</v>
      </c>
      <c r="E525" s="10" t="s">
        <v>422</v>
      </c>
      <c r="F525" s="10" t="s">
        <v>2266</v>
      </c>
      <c r="G525" s="79" t="s">
        <v>141</v>
      </c>
      <c r="H525" s="110" t="str">
        <f>INDEX('4a. Resultaat stap 1'!E:E,MATCH($J525,'4a. Resultaat stap 1'!I:I,0))</f>
        <v>Nee</v>
      </c>
      <c r="I525" s="110" t="e">
        <f>INDEX(Datavalidatie!$L$2:$L$28,MATCH(Table325[[#This Row],[CATEGORIE_DOMEIN_GROEP]],Datavalidatie!$K$2:$K$28,0))</f>
        <v>#N/A</v>
      </c>
      <c r="J525" s="110" t="str">
        <f t="shared" si="32"/>
        <v>Kernproces_Ondernemen en werken_Begeleiding ondernemers en economische concepten</v>
      </c>
      <c r="K525" s="110" t="str">
        <f t="shared" si="33"/>
        <v>Kernproces_Ondernemen en werken_Begeleiding ondernemers en economische concepten_Bevorderen van de lokale economie</v>
      </c>
      <c r="L525" s="109" t="str">
        <f>INDEX('4b. Resultaat stap 2'!E:E,MATCH($J525,'4b. Resultaat stap 2'!R:R,0))</f>
        <v>Gemiddeld</v>
      </c>
      <c r="M525" s="109" t="str">
        <f>INDEX('4b. Resultaat stap 2'!$F:$F,MATCH(J525,'4b. Resultaat stap 2'!$R:$R,0))</f>
        <v>Problemen kunnen aanzienlijke kosten  veroorzaken.</v>
      </c>
      <c r="N525" s="109" t="str">
        <f>INDEX('4b. Resultaat stap 2'!G:G,MATCH($J525,'4b. Resultaat stap 2'!R:R,0))</f>
        <v>Laag</v>
      </c>
      <c r="O525" s="109" t="str">
        <f>INDEX('4b. Resultaat stap 2'!H:H,MATCH($J525,'4b. Resultaat stap 2'!R:R,0))</f>
        <v>De onbeschikbaarheid, lekkage of aanpassing van informatie heeft een beperkte impact op de reputatie van het lokaal bestuur. Dit zal interne communicatie en communicatie naar betrokken belanghebbenden met zich meebrengen.</v>
      </c>
      <c r="P525" s="109" t="str">
        <f>INDEX('4b. Resultaat stap 2'!I:I,MATCH($J525,'4b. Resultaat stap 2'!R:R,0))</f>
        <v>Laag</v>
      </c>
      <c r="Q525" s="109" t="str">
        <f>INDEX('4b. Resultaat stap 2'!J:J,MATCH($J525,'4b. Resultaat stap 2'!R:R,0))</f>
        <v>De onbeschikbaarheid, lekkage of aanpassing van informatie kan leiden tot organisatorische problemen, maar heeft beperkte juridische gevolgen.</v>
      </c>
      <c r="R525" s="109" t="str">
        <f>INDEX('4b. Resultaat stap 2'!K:K,MATCH($J525,'4b. Resultaat stap 2'!R:R,0))</f>
        <v>Laag</v>
      </c>
      <c r="S525" s="109" t="str">
        <f>INDEX('4b. Resultaat stap 2'!L:L,MATCH($J525,'4b. Resultaat stap 2'!R:R,0))</f>
        <v>De onbeschikbaarheid, lekkage of aanpassing van informatie veroorzaakt een beperkte verstoring van de dienstverlening. Het proces kan maximaal één maand onbeschikbaar zijn zonder gevolgen voor de dienstverlening.</v>
      </c>
      <c r="T525" s="109" t="str">
        <f>INDEX('4b. Resultaat stap 2'!M:M,MATCH($J525,'4b. Resultaat stap 2'!R:R,0))</f>
        <v>Laag</v>
      </c>
      <c r="U525" s="109" t="str">
        <f>INDEX('4b. Resultaat stap 2'!N:N,MATCH($J525,'4b. Resultaat stap 2'!R:R,0))</f>
        <v>De onbeschikbaarheid of incorrectheid van informatie heeft een beperkte impact op de gebruikers, met compensatie mogelijk en maximaal 20% van de gebruikers geïmpacteerd.</v>
      </c>
      <c r="V525" s="109" t="str">
        <f>INDEX('4b. Resultaat stap 2'!O:O,MATCH($J525,'4b. Resultaat stap 2'!R:R,0))</f>
        <v>Gemiddeld</v>
      </c>
      <c r="W525" s="109" t="e">
        <f>INDEX('4c. Resultaat stap 3'!G:G,MATCH($K525,'4c. Resultaat stap 3'!T:T,0))</f>
        <v>#N/A</v>
      </c>
      <c r="X525" s="109" t="e">
        <f>INDEX('4c. Resultaat stap 3'!H:H,MATCH($K525,'4c. Resultaat stap 3'!T:T,0))</f>
        <v>#N/A</v>
      </c>
      <c r="Y525" s="109" t="e">
        <f>INDEX('4c. Resultaat stap 3'!I:I,MATCH($K525,'4c. Resultaat stap 3'!T:T,0))</f>
        <v>#N/A</v>
      </c>
      <c r="Z525" s="109" t="e">
        <f>INDEX('4c. Resultaat stap 3'!J:J,MATCH($K525,'4c. Resultaat stap 3'!T:T,0))</f>
        <v>#N/A</v>
      </c>
      <c r="AA525" s="109" t="e">
        <f>INDEX('4c. Resultaat stap 3'!K:K,MATCH($K525,'4c. Resultaat stap 3'!T:T,0))</f>
        <v>#N/A</v>
      </c>
      <c r="AB525" s="109" t="e">
        <f>INDEX('4c. Resultaat stap 3'!L:L,MATCH($K525,'4c. Resultaat stap 3'!T:T,0))</f>
        <v>#N/A</v>
      </c>
      <c r="AC525" s="109" t="e">
        <f>INDEX('4c. Resultaat stap 3'!M:M,MATCH($K525,'4c. Resultaat stap 3'!T:T,0))</f>
        <v>#N/A</v>
      </c>
      <c r="AD525" s="109" t="e">
        <f>INDEX('4c. Resultaat stap 3'!N:N,MATCH($K525,'4c. Resultaat stap 3'!T:T,0))</f>
        <v>#N/A</v>
      </c>
      <c r="AE525" s="109" t="e">
        <f>INDEX('4c. Resultaat stap 3'!O:O,MATCH($K525,'4c. Resultaat stap 3'!T:T,0))</f>
        <v>#N/A</v>
      </c>
      <c r="AF525" s="109" t="e">
        <f>INDEX('4c. Resultaat stap 3'!P:P,MATCH($K525,'4c. Resultaat stap 3'!T:T,0))</f>
        <v>#N/A</v>
      </c>
      <c r="AG525" s="109" t="e">
        <f>INDEX('4c. Resultaat stap 3'!Q:Q,MATCH($K525,'4c. Resultaat stap 3'!T:T,0))</f>
        <v>#N/A</v>
      </c>
      <c r="AH525" s="109">
        <f t="shared" si="34"/>
        <v>0</v>
      </c>
      <c r="AI525" s="109" t="str">
        <f t="shared" si="35"/>
        <v>Niet kritiek</v>
      </c>
      <c r="AJ525" s="109"/>
      <c r="AK525" s="109"/>
      <c r="AL525" s="9" t="s">
        <v>2250</v>
      </c>
      <c r="AM525" s="109"/>
      <c r="AN525" s="109"/>
    </row>
    <row r="526" spans="1:40" ht="105" x14ac:dyDescent="0.25">
      <c r="A526" s="109" t="s">
        <v>13</v>
      </c>
      <c r="B526" s="109" t="s">
        <v>40</v>
      </c>
      <c r="C526" s="109" t="s">
        <v>42</v>
      </c>
      <c r="D526" s="109">
        <v>686</v>
      </c>
      <c r="E526" s="10" t="s">
        <v>423</v>
      </c>
      <c r="F526" s="10" t="s">
        <v>2266</v>
      </c>
      <c r="G526" s="79" t="s">
        <v>141</v>
      </c>
      <c r="H526" s="110" t="str">
        <f>INDEX('4a. Resultaat stap 1'!E:E,MATCH($J526,'4a. Resultaat stap 1'!I:I,0))</f>
        <v>Nee</v>
      </c>
      <c r="I526" s="110" t="e">
        <f>INDEX(Datavalidatie!$L$2:$L$28,MATCH(Table325[[#This Row],[CATEGORIE_DOMEIN_GROEP]],Datavalidatie!$K$2:$K$28,0))</f>
        <v>#N/A</v>
      </c>
      <c r="J526" s="110" t="str">
        <f t="shared" si="32"/>
        <v>Kernproces_Ondernemen en werken_Begeleiding ondernemers en economische concepten</v>
      </c>
      <c r="K526" s="110" t="str">
        <f t="shared" si="33"/>
        <v>Kernproces_Ondernemen en werken_Begeleiding ondernemers en economische concepten_Behandelen van dossiers inzake de promotie van nieuwe economische concepten en ideeën</v>
      </c>
      <c r="L526" s="109" t="str">
        <f>INDEX('4b. Resultaat stap 2'!E:E,MATCH($J526,'4b. Resultaat stap 2'!R:R,0))</f>
        <v>Gemiddeld</v>
      </c>
      <c r="M526" s="109" t="str">
        <f>INDEX('4b. Resultaat stap 2'!$F:$F,MATCH(J526,'4b. Resultaat stap 2'!$R:$R,0))</f>
        <v>Problemen kunnen aanzienlijke kosten  veroorzaken.</v>
      </c>
      <c r="N526" s="109" t="str">
        <f>INDEX('4b. Resultaat stap 2'!G:G,MATCH($J526,'4b. Resultaat stap 2'!R:R,0))</f>
        <v>Laag</v>
      </c>
      <c r="O526" s="109" t="str">
        <f>INDEX('4b. Resultaat stap 2'!H:H,MATCH($J526,'4b. Resultaat stap 2'!R:R,0))</f>
        <v>De onbeschikbaarheid, lekkage of aanpassing van informatie heeft een beperkte impact op de reputatie van het lokaal bestuur. Dit zal interne communicatie en communicatie naar betrokken belanghebbenden met zich meebrengen.</v>
      </c>
      <c r="P526" s="109" t="str">
        <f>INDEX('4b. Resultaat stap 2'!I:I,MATCH($J526,'4b. Resultaat stap 2'!R:R,0))</f>
        <v>Laag</v>
      </c>
      <c r="Q526" s="109" t="str">
        <f>INDEX('4b. Resultaat stap 2'!J:J,MATCH($J526,'4b. Resultaat stap 2'!R:R,0))</f>
        <v>De onbeschikbaarheid, lekkage of aanpassing van informatie kan leiden tot organisatorische problemen, maar heeft beperkte juridische gevolgen.</v>
      </c>
      <c r="R526" s="109" t="str">
        <f>INDEX('4b. Resultaat stap 2'!K:K,MATCH($J526,'4b. Resultaat stap 2'!R:R,0))</f>
        <v>Laag</v>
      </c>
      <c r="S526" s="109" t="str">
        <f>INDEX('4b. Resultaat stap 2'!L:L,MATCH($J526,'4b. Resultaat stap 2'!R:R,0))</f>
        <v>De onbeschikbaarheid, lekkage of aanpassing van informatie veroorzaakt een beperkte verstoring van de dienstverlening. Het proces kan maximaal één maand onbeschikbaar zijn zonder gevolgen voor de dienstverlening.</v>
      </c>
      <c r="T526" s="109" t="str">
        <f>INDEX('4b. Resultaat stap 2'!M:M,MATCH($J526,'4b. Resultaat stap 2'!R:R,0))</f>
        <v>Laag</v>
      </c>
      <c r="U526" s="109" t="str">
        <f>INDEX('4b. Resultaat stap 2'!N:N,MATCH($J526,'4b. Resultaat stap 2'!R:R,0))</f>
        <v>De onbeschikbaarheid of incorrectheid van informatie heeft een beperkte impact op de gebruikers, met compensatie mogelijk en maximaal 20% van de gebruikers geïmpacteerd.</v>
      </c>
      <c r="V526" s="109" t="str">
        <f>INDEX('4b. Resultaat stap 2'!O:O,MATCH($J526,'4b. Resultaat stap 2'!R:R,0))</f>
        <v>Gemiddeld</v>
      </c>
      <c r="W526" s="109" t="e">
        <f>INDEX('4c. Resultaat stap 3'!G:G,MATCH($K526,'4c. Resultaat stap 3'!T:T,0))</f>
        <v>#N/A</v>
      </c>
      <c r="X526" s="109" t="e">
        <f>INDEX('4c. Resultaat stap 3'!H:H,MATCH($K526,'4c. Resultaat stap 3'!T:T,0))</f>
        <v>#N/A</v>
      </c>
      <c r="Y526" s="109" t="e">
        <f>INDEX('4c. Resultaat stap 3'!I:I,MATCH($K526,'4c. Resultaat stap 3'!T:T,0))</f>
        <v>#N/A</v>
      </c>
      <c r="Z526" s="109" t="e">
        <f>INDEX('4c. Resultaat stap 3'!J:J,MATCH($K526,'4c. Resultaat stap 3'!T:T,0))</f>
        <v>#N/A</v>
      </c>
      <c r="AA526" s="109" t="e">
        <f>INDEX('4c. Resultaat stap 3'!K:K,MATCH($K526,'4c. Resultaat stap 3'!T:T,0))</f>
        <v>#N/A</v>
      </c>
      <c r="AB526" s="109" t="e">
        <f>INDEX('4c. Resultaat stap 3'!L:L,MATCH($K526,'4c. Resultaat stap 3'!T:T,0))</f>
        <v>#N/A</v>
      </c>
      <c r="AC526" s="109" t="e">
        <f>INDEX('4c. Resultaat stap 3'!M:M,MATCH($K526,'4c. Resultaat stap 3'!T:T,0))</f>
        <v>#N/A</v>
      </c>
      <c r="AD526" s="109" t="e">
        <f>INDEX('4c. Resultaat stap 3'!N:N,MATCH($K526,'4c. Resultaat stap 3'!T:T,0))</f>
        <v>#N/A</v>
      </c>
      <c r="AE526" s="109" t="e">
        <f>INDEX('4c. Resultaat stap 3'!O:O,MATCH($K526,'4c. Resultaat stap 3'!T:T,0))</f>
        <v>#N/A</v>
      </c>
      <c r="AF526" s="109" t="e">
        <f>INDEX('4c. Resultaat stap 3'!P:P,MATCH($K526,'4c. Resultaat stap 3'!T:T,0))</f>
        <v>#N/A</v>
      </c>
      <c r="AG526" s="109" t="e">
        <f>INDEX('4c. Resultaat stap 3'!Q:Q,MATCH($K526,'4c. Resultaat stap 3'!T:T,0))</f>
        <v>#N/A</v>
      </c>
      <c r="AH526" s="109">
        <f t="shared" si="34"/>
        <v>0</v>
      </c>
      <c r="AI526" s="109" t="str">
        <f t="shared" si="35"/>
        <v>Niet kritiek</v>
      </c>
      <c r="AJ526" s="109"/>
      <c r="AK526" s="109"/>
      <c r="AL526" s="9" t="s">
        <v>2250</v>
      </c>
      <c r="AM526" s="109"/>
      <c r="AN526" s="109"/>
    </row>
    <row r="527" spans="1:40" ht="105" x14ac:dyDescent="0.25">
      <c r="A527" s="109" t="s">
        <v>13</v>
      </c>
      <c r="B527" s="109" t="s">
        <v>40</v>
      </c>
      <c r="C527" s="109" t="s">
        <v>41</v>
      </c>
      <c r="D527" s="109">
        <v>169</v>
      </c>
      <c r="E527" s="10" t="s">
        <v>434</v>
      </c>
      <c r="F527" s="10" t="s">
        <v>2266</v>
      </c>
      <c r="G527" s="79" t="s">
        <v>139</v>
      </c>
      <c r="H527" s="110" t="str">
        <f>INDEX('4a. Resultaat stap 1'!E:E,MATCH($J527,'4a. Resultaat stap 1'!I:I,0))</f>
        <v>Nee</v>
      </c>
      <c r="I527" s="110" t="e">
        <f>INDEX(Datavalidatie!$L$2:$L$28,MATCH(Table325[[#This Row],[CATEGORIE_DOMEIN_GROEP]],Datavalidatie!$K$2:$K$28,0))</f>
        <v>#N/A</v>
      </c>
      <c r="J527" s="110" t="str">
        <f t="shared" si="32"/>
        <v>Kernproces_Ondernemen en werken_Beheer economische vergunningen, hallen, markten en beurzen</v>
      </c>
      <c r="K527" s="110" t="str">
        <f t="shared" si="33"/>
        <v>Kernproces_Ondernemen en werken_Beheer economische vergunningen, hallen, markten en beurzen_Organiseren van handelsbeurzen</v>
      </c>
      <c r="L527" s="109" t="str">
        <f>INDEX('4b. Resultaat stap 2'!E:E,MATCH($J527,'4b. Resultaat stap 2'!R:R,0))</f>
        <v>Gemiddeld</v>
      </c>
      <c r="M527" s="109" t="str">
        <f>INDEX('4b. Resultaat stap 2'!$F:$F,MATCH(J527,'4b. Resultaat stap 2'!$R:$R,0))</f>
        <v>Problemen kunnen aanzienlijke kosten veroorzaken.</v>
      </c>
      <c r="N527" s="109" t="str">
        <f>INDEX('4b. Resultaat stap 2'!G:G,MATCH($J527,'4b. Resultaat stap 2'!R:R,0))</f>
        <v>Gemiddeld</v>
      </c>
      <c r="O527" s="109" t="str">
        <f>INDEX('4b. Resultaat stap 2'!H:H,MATCH($J527,'4b. Resultaat stap 2'!R:R,0))</f>
        <v>De onbeschikbaarheid, lekkage of aanpassing van informatie heeft een aanzienlijke impact op de reputatie van het lokaal bestuur. Dit zal éénmalige negatieve berichtgeving in de pers met zich meebrengen.</v>
      </c>
      <c r="P527" s="109" t="str">
        <f>INDEX('4b. Resultaat stap 2'!I:I,MATCH($J527,'4b. Resultaat stap 2'!R:R,0))</f>
        <v>Groot</v>
      </c>
      <c r="Q527" s="109" t="str">
        <f>INDEX('4b. Resultaat stap 2'!J:J,MATCH($J527,'4b. Resultaat stap 2'!R:R,0))</f>
        <v>De onbeschikbaarheid, lekkage of aanpassing van informatie kan leiden tot fouten in vergunningbeheer, wat ernstige juridische gevolgen zoals boetes kan hebben.</v>
      </c>
      <c r="R527" s="109" t="str">
        <f>INDEX('4b. Resultaat stap 2'!K:K,MATCH($J527,'4b. Resultaat stap 2'!R:R,0))</f>
        <v>Gemiddeld</v>
      </c>
      <c r="S527" s="109" t="str">
        <f>INDEX('4b. Resultaat stap 2'!L:L,MATCH($J527,'4b. Resultaat stap 2'!R:R,0))</f>
        <v>De onbeschikbaarheid, lekkage of aanpassing van informatie veroorzaakt een aanzienlijke verstoring van de dienstverlening. Het proces kan maximaal één week onbeschikbaar zijn zonder gevolgen voor de dienstverlening.</v>
      </c>
      <c r="T527" s="109" t="str">
        <f>INDEX('4b. Resultaat stap 2'!M:M,MATCH($J527,'4b. Resultaat stap 2'!R:R,0))</f>
        <v>Gemiddeld</v>
      </c>
      <c r="U527" s="109" t="str">
        <f>INDEX('4b. Resultaat stap 2'!N:N,MATCH($J527,'4b. Resultaat stap 2'!R:R,0))</f>
        <v>De onbeschikbaarheid of incorrectheid van informatie kan aanzienlijke impact hebben op de economische activiteiten, met financiële schade voor gebruikers.</v>
      </c>
      <c r="V527" s="109" t="str">
        <f>INDEX('4b. Resultaat stap 2'!O:O,MATCH($J527,'4b. Resultaat stap 2'!R:R,0))</f>
        <v>Groot</v>
      </c>
      <c r="W527" s="109" t="e">
        <f>INDEX('4c. Resultaat stap 3'!G:G,MATCH($K527,'4c. Resultaat stap 3'!T:T,0))</f>
        <v>#N/A</v>
      </c>
      <c r="X527" s="109" t="e">
        <f>INDEX('4c. Resultaat stap 3'!H:H,MATCH($K527,'4c. Resultaat stap 3'!T:T,0))</f>
        <v>#N/A</v>
      </c>
      <c r="Y527" s="109" t="e">
        <f>INDEX('4c. Resultaat stap 3'!I:I,MATCH($K527,'4c. Resultaat stap 3'!T:T,0))</f>
        <v>#N/A</v>
      </c>
      <c r="Z527" s="109" t="e">
        <f>INDEX('4c. Resultaat stap 3'!J:J,MATCH($K527,'4c. Resultaat stap 3'!T:T,0))</f>
        <v>#N/A</v>
      </c>
      <c r="AA527" s="109" t="e">
        <f>INDEX('4c. Resultaat stap 3'!K:K,MATCH($K527,'4c. Resultaat stap 3'!T:T,0))</f>
        <v>#N/A</v>
      </c>
      <c r="AB527" s="109" t="e">
        <f>INDEX('4c. Resultaat stap 3'!L:L,MATCH($K527,'4c. Resultaat stap 3'!T:T,0))</f>
        <v>#N/A</v>
      </c>
      <c r="AC527" s="109" t="e">
        <f>INDEX('4c. Resultaat stap 3'!M:M,MATCH($K527,'4c. Resultaat stap 3'!T:T,0))</f>
        <v>#N/A</v>
      </c>
      <c r="AD527" s="109" t="e">
        <f>INDEX('4c. Resultaat stap 3'!N:N,MATCH($K527,'4c. Resultaat stap 3'!T:T,0))</f>
        <v>#N/A</v>
      </c>
      <c r="AE527" s="109" t="e">
        <f>INDEX('4c. Resultaat stap 3'!O:O,MATCH($K527,'4c. Resultaat stap 3'!T:T,0))</f>
        <v>#N/A</v>
      </c>
      <c r="AF527" s="109" t="e">
        <f>INDEX('4c. Resultaat stap 3'!P:P,MATCH($K527,'4c. Resultaat stap 3'!T:T,0))</f>
        <v>#N/A</v>
      </c>
      <c r="AG527" s="109" t="e">
        <f>INDEX('4c. Resultaat stap 3'!Q:Q,MATCH($K527,'4c. Resultaat stap 3'!T:T,0))</f>
        <v>#N/A</v>
      </c>
      <c r="AH527" s="109">
        <f t="shared" si="34"/>
        <v>0</v>
      </c>
      <c r="AI527" s="109" t="str">
        <f t="shared" si="35"/>
        <v>Niet kritiek</v>
      </c>
      <c r="AJ527" s="109"/>
      <c r="AK527" s="109"/>
      <c r="AL527" s="9" t="s">
        <v>2250</v>
      </c>
      <c r="AM527" s="109"/>
      <c r="AN527" s="109"/>
    </row>
    <row r="528" spans="1:40" ht="105" x14ac:dyDescent="0.25">
      <c r="A528" s="109" t="s">
        <v>13</v>
      </c>
      <c r="B528" s="109" t="s">
        <v>40</v>
      </c>
      <c r="C528" s="109" t="s">
        <v>41</v>
      </c>
      <c r="D528" s="109">
        <v>170</v>
      </c>
      <c r="E528" s="10" t="s">
        <v>435</v>
      </c>
      <c r="F528" s="10" t="s">
        <v>2266</v>
      </c>
      <c r="G528" s="79" t="s">
        <v>139</v>
      </c>
      <c r="H528" s="110" t="str">
        <f>INDEX('4a. Resultaat stap 1'!E:E,MATCH($J528,'4a. Resultaat stap 1'!I:I,0))</f>
        <v>Nee</v>
      </c>
      <c r="I528" s="110" t="e">
        <f>INDEX(Datavalidatie!$L$2:$L$28,MATCH(Table325[[#This Row],[CATEGORIE_DOMEIN_GROEP]],Datavalidatie!$K$2:$K$28,0))</f>
        <v>#N/A</v>
      </c>
      <c r="J528" s="110" t="str">
        <f t="shared" si="32"/>
        <v>Kernproces_Ondernemen en werken_Beheer economische vergunningen, hallen, markten en beurzen</v>
      </c>
      <c r="K528" s="110" t="str">
        <f t="shared" si="33"/>
        <v>Kernproces_Ondernemen en werken_Beheer economische vergunningen, hallen, markten en beurzen_Behandelen en toekennen van tijdelijke economische vergunningen (bv. circus, kermis,...)</v>
      </c>
      <c r="L528" s="109" t="str">
        <f>INDEX('4b. Resultaat stap 2'!E:E,MATCH($J528,'4b. Resultaat stap 2'!R:R,0))</f>
        <v>Gemiddeld</v>
      </c>
      <c r="M528" s="109" t="str">
        <f>INDEX('4b. Resultaat stap 2'!$F:$F,MATCH(J528,'4b. Resultaat stap 2'!$R:$R,0))</f>
        <v>Problemen kunnen aanzienlijke kosten veroorzaken.</v>
      </c>
      <c r="N528" s="109" t="str">
        <f>INDEX('4b. Resultaat stap 2'!G:G,MATCH($J528,'4b. Resultaat stap 2'!R:R,0))</f>
        <v>Gemiddeld</v>
      </c>
      <c r="O528" s="109" t="str">
        <f>INDEX('4b. Resultaat stap 2'!H:H,MATCH($J528,'4b. Resultaat stap 2'!R:R,0))</f>
        <v>De onbeschikbaarheid, lekkage of aanpassing van informatie heeft een aanzienlijke impact op de reputatie van het lokaal bestuur. Dit zal éénmalige negatieve berichtgeving in de pers met zich meebrengen.</v>
      </c>
      <c r="P528" s="109" t="str">
        <f>INDEX('4b. Resultaat stap 2'!I:I,MATCH($J528,'4b. Resultaat stap 2'!R:R,0))</f>
        <v>Groot</v>
      </c>
      <c r="Q528" s="109" t="str">
        <f>INDEX('4b. Resultaat stap 2'!J:J,MATCH($J528,'4b. Resultaat stap 2'!R:R,0))</f>
        <v>De onbeschikbaarheid, lekkage of aanpassing van informatie kan leiden tot fouten in vergunningbeheer, wat ernstige juridische gevolgen zoals boetes kan hebben.</v>
      </c>
      <c r="R528" s="109" t="str">
        <f>INDEX('4b. Resultaat stap 2'!K:K,MATCH($J528,'4b. Resultaat stap 2'!R:R,0))</f>
        <v>Gemiddeld</v>
      </c>
      <c r="S528" s="109" t="str">
        <f>INDEX('4b. Resultaat stap 2'!L:L,MATCH($J528,'4b. Resultaat stap 2'!R:R,0))</f>
        <v>De onbeschikbaarheid, lekkage of aanpassing van informatie veroorzaakt een aanzienlijke verstoring van de dienstverlening. Het proces kan maximaal één week onbeschikbaar zijn zonder gevolgen voor de dienstverlening.</v>
      </c>
      <c r="T528" s="109" t="str">
        <f>INDEX('4b. Resultaat stap 2'!M:M,MATCH($J528,'4b. Resultaat stap 2'!R:R,0))</f>
        <v>Gemiddeld</v>
      </c>
      <c r="U528" s="109" t="str">
        <f>INDEX('4b. Resultaat stap 2'!N:N,MATCH($J528,'4b. Resultaat stap 2'!R:R,0))</f>
        <v>De onbeschikbaarheid of incorrectheid van informatie kan aanzienlijke impact hebben op de economische activiteiten, met financiële schade voor gebruikers.</v>
      </c>
      <c r="V528" s="109" t="str">
        <f>INDEX('4b. Resultaat stap 2'!O:O,MATCH($J528,'4b. Resultaat stap 2'!R:R,0))</f>
        <v>Groot</v>
      </c>
      <c r="W528" s="109" t="e">
        <f>INDEX('4c. Resultaat stap 3'!G:G,MATCH($K528,'4c. Resultaat stap 3'!T:T,0))</f>
        <v>#N/A</v>
      </c>
      <c r="X528" s="109" t="e">
        <f>INDEX('4c. Resultaat stap 3'!H:H,MATCH($K528,'4c. Resultaat stap 3'!T:T,0))</f>
        <v>#N/A</v>
      </c>
      <c r="Y528" s="109" t="e">
        <f>INDEX('4c. Resultaat stap 3'!I:I,MATCH($K528,'4c. Resultaat stap 3'!T:T,0))</f>
        <v>#N/A</v>
      </c>
      <c r="Z528" s="109" t="e">
        <f>INDEX('4c. Resultaat stap 3'!J:J,MATCH($K528,'4c. Resultaat stap 3'!T:T,0))</f>
        <v>#N/A</v>
      </c>
      <c r="AA528" s="109" t="e">
        <f>INDEX('4c. Resultaat stap 3'!K:K,MATCH($K528,'4c. Resultaat stap 3'!T:T,0))</f>
        <v>#N/A</v>
      </c>
      <c r="AB528" s="109" t="e">
        <f>INDEX('4c. Resultaat stap 3'!L:L,MATCH($K528,'4c. Resultaat stap 3'!T:T,0))</f>
        <v>#N/A</v>
      </c>
      <c r="AC528" s="109" t="e">
        <f>INDEX('4c. Resultaat stap 3'!M:M,MATCH($K528,'4c. Resultaat stap 3'!T:T,0))</f>
        <v>#N/A</v>
      </c>
      <c r="AD528" s="109" t="e">
        <f>INDEX('4c. Resultaat stap 3'!N:N,MATCH($K528,'4c. Resultaat stap 3'!T:T,0))</f>
        <v>#N/A</v>
      </c>
      <c r="AE528" s="109" t="e">
        <f>INDEX('4c. Resultaat stap 3'!O:O,MATCH($K528,'4c. Resultaat stap 3'!T:T,0))</f>
        <v>#N/A</v>
      </c>
      <c r="AF528" s="109" t="e">
        <f>INDEX('4c. Resultaat stap 3'!P:P,MATCH($K528,'4c. Resultaat stap 3'!T:T,0))</f>
        <v>#N/A</v>
      </c>
      <c r="AG528" s="109" t="e">
        <f>INDEX('4c. Resultaat stap 3'!Q:Q,MATCH($K528,'4c. Resultaat stap 3'!T:T,0))</f>
        <v>#N/A</v>
      </c>
      <c r="AH528" s="109">
        <f t="shared" si="34"/>
        <v>0</v>
      </c>
      <c r="AI528" s="109" t="str">
        <f t="shared" si="35"/>
        <v>Niet kritiek</v>
      </c>
      <c r="AJ528" s="109"/>
      <c r="AK528" s="109"/>
      <c r="AL528" s="9" t="s">
        <v>2250</v>
      </c>
      <c r="AM528" s="109"/>
      <c r="AN528" s="109"/>
    </row>
    <row r="529" spans="1:40" ht="105" x14ac:dyDescent="0.25">
      <c r="A529" s="109" t="s">
        <v>13</v>
      </c>
      <c r="B529" s="109" t="s">
        <v>40</v>
      </c>
      <c r="C529" s="109" t="s">
        <v>41</v>
      </c>
      <c r="D529" s="109">
        <v>171</v>
      </c>
      <c r="E529" s="10" t="s">
        <v>436</v>
      </c>
      <c r="F529" s="10" t="s">
        <v>2266</v>
      </c>
      <c r="G529" s="79" t="s">
        <v>139</v>
      </c>
      <c r="H529" s="110" t="str">
        <f>INDEX('4a. Resultaat stap 1'!E:E,MATCH($J529,'4a. Resultaat stap 1'!I:I,0))</f>
        <v>Nee</v>
      </c>
      <c r="I529" s="110" t="e">
        <f>INDEX(Datavalidatie!$L$2:$L$28,MATCH(Table325[[#This Row],[CATEGORIE_DOMEIN_GROEP]],Datavalidatie!$K$2:$K$28,0))</f>
        <v>#N/A</v>
      </c>
      <c r="J529" s="110" t="str">
        <f t="shared" si="32"/>
        <v>Kernproces_Ondernemen en werken_Beheer economische vergunningen, hallen, markten en beurzen</v>
      </c>
      <c r="K529" s="110" t="str">
        <f t="shared" si="33"/>
        <v>Kernproces_Ondernemen en werken_Beheer economische vergunningen, hallen, markten en beurzen_Behandelen en toekennen van vergunning tijdelijk terras horeca</v>
      </c>
      <c r="L529" s="109" t="str">
        <f>INDEX('4b. Resultaat stap 2'!E:E,MATCH($J529,'4b. Resultaat stap 2'!R:R,0))</f>
        <v>Gemiddeld</v>
      </c>
      <c r="M529" s="109" t="str">
        <f>INDEX('4b. Resultaat stap 2'!$F:$F,MATCH(J529,'4b. Resultaat stap 2'!$R:$R,0))</f>
        <v>Problemen kunnen aanzienlijke kosten veroorzaken.</v>
      </c>
      <c r="N529" s="109" t="str">
        <f>INDEX('4b. Resultaat stap 2'!G:G,MATCH($J529,'4b. Resultaat stap 2'!R:R,0))</f>
        <v>Gemiddeld</v>
      </c>
      <c r="O529" s="109" t="str">
        <f>INDEX('4b. Resultaat stap 2'!H:H,MATCH($J529,'4b. Resultaat stap 2'!R:R,0))</f>
        <v>De onbeschikbaarheid, lekkage of aanpassing van informatie heeft een aanzienlijke impact op de reputatie van het lokaal bestuur. Dit zal éénmalige negatieve berichtgeving in de pers met zich meebrengen.</v>
      </c>
      <c r="P529" s="109" t="str">
        <f>INDEX('4b. Resultaat stap 2'!I:I,MATCH($J529,'4b. Resultaat stap 2'!R:R,0))</f>
        <v>Groot</v>
      </c>
      <c r="Q529" s="109" t="str">
        <f>INDEX('4b. Resultaat stap 2'!J:J,MATCH($J529,'4b. Resultaat stap 2'!R:R,0))</f>
        <v>De onbeschikbaarheid, lekkage of aanpassing van informatie kan leiden tot fouten in vergunningbeheer, wat ernstige juridische gevolgen zoals boetes kan hebben.</v>
      </c>
      <c r="R529" s="109" t="str">
        <f>INDEX('4b. Resultaat stap 2'!K:K,MATCH($J529,'4b. Resultaat stap 2'!R:R,0))</f>
        <v>Gemiddeld</v>
      </c>
      <c r="S529" s="109" t="str">
        <f>INDEX('4b. Resultaat stap 2'!L:L,MATCH($J529,'4b. Resultaat stap 2'!R:R,0))</f>
        <v>De onbeschikbaarheid, lekkage of aanpassing van informatie veroorzaakt een aanzienlijke verstoring van de dienstverlening. Het proces kan maximaal één week onbeschikbaar zijn zonder gevolgen voor de dienstverlening.</v>
      </c>
      <c r="T529" s="109" t="str">
        <f>INDEX('4b. Resultaat stap 2'!M:M,MATCH($J529,'4b. Resultaat stap 2'!R:R,0))</f>
        <v>Gemiddeld</v>
      </c>
      <c r="U529" s="109" t="str">
        <f>INDEX('4b. Resultaat stap 2'!N:N,MATCH($J529,'4b. Resultaat stap 2'!R:R,0))</f>
        <v>De onbeschikbaarheid of incorrectheid van informatie kan aanzienlijke impact hebben op de economische activiteiten, met financiële schade voor gebruikers.</v>
      </c>
      <c r="V529" s="109" t="str">
        <f>INDEX('4b. Resultaat stap 2'!O:O,MATCH($J529,'4b. Resultaat stap 2'!R:R,0))</f>
        <v>Groot</v>
      </c>
      <c r="W529" s="109" t="e">
        <f>INDEX('4c. Resultaat stap 3'!G:G,MATCH($K529,'4c. Resultaat stap 3'!T:T,0))</f>
        <v>#N/A</v>
      </c>
      <c r="X529" s="109" t="e">
        <f>INDEX('4c. Resultaat stap 3'!H:H,MATCH($K529,'4c. Resultaat stap 3'!T:T,0))</f>
        <v>#N/A</v>
      </c>
      <c r="Y529" s="109" t="e">
        <f>INDEX('4c. Resultaat stap 3'!I:I,MATCH($K529,'4c. Resultaat stap 3'!T:T,0))</f>
        <v>#N/A</v>
      </c>
      <c r="Z529" s="109" t="e">
        <f>INDEX('4c. Resultaat stap 3'!J:J,MATCH($K529,'4c. Resultaat stap 3'!T:T,0))</f>
        <v>#N/A</v>
      </c>
      <c r="AA529" s="109" t="e">
        <f>INDEX('4c. Resultaat stap 3'!K:K,MATCH($K529,'4c. Resultaat stap 3'!T:T,0))</f>
        <v>#N/A</v>
      </c>
      <c r="AB529" s="109" t="e">
        <f>INDEX('4c. Resultaat stap 3'!L:L,MATCH($K529,'4c. Resultaat stap 3'!T:T,0))</f>
        <v>#N/A</v>
      </c>
      <c r="AC529" s="109" t="e">
        <f>INDEX('4c. Resultaat stap 3'!M:M,MATCH($K529,'4c. Resultaat stap 3'!T:T,0))</f>
        <v>#N/A</v>
      </c>
      <c r="AD529" s="109" t="e">
        <f>INDEX('4c. Resultaat stap 3'!N:N,MATCH($K529,'4c. Resultaat stap 3'!T:T,0))</f>
        <v>#N/A</v>
      </c>
      <c r="AE529" s="109" t="e">
        <f>INDEX('4c. Resultaat stap 3'!O:O,MATCH($K529,'4c. Resultaat stap 3'!T:T,0))</f>
        <v>#N/A</v>
      </c>
      <c r="AF529" s="109" t="e">
        <f>INDEX('4c. Resultaat stap 3'!P:P,MATCH($K529,'4c. Resultaat stap 3'!T:T,0))</f>
        <v>#N/A</v>
      </c>
      <c r="AG529" s="109" t="e">
        <f>INDEX('4c. Resultaat stap 3'!Q:Q,MATCH($K529,'4c. Resultaat stap 3'!T:T,0))</f>
        <v>#N/A</v>
      </c>
      <c r="AH529" s="109">
        <f t="shared" si="34"/>
        <v>0</v>
      </c>
      <c r="AI529" s="109" t="str">
        <f t="shared" si="35"/>
        <v>Niet kritiek</v>
      </c>
      <c r="AJ529" s="109"/>
      <c r="AK529" s="109"/>
      <c r="AL529" s="9" t="s">
        <v>2250</v>
      </c>
      <c r="AM529" s="109"/>
      <c r="AN529" s="109"/>
    </row>
    <row r="530" spans="1:40" ht="105" x14ac:dyDescent="0.25">
      <c r="A530" s="109" t="s">
        <v>13</v>
      </c>
      <c r="B530" s="109" t="s">
        <v>40</v>
      </c>
      <c r="C530" s="109" t="s">
        <v>41</v>
      </c>
      <c r="D530" s="109">
        <v>172</v>
      </c>
      <c r="E530" s="10" t="s">
        <v>437</v>
      </c>
      <c r="F530" s="10" t="s">
        <v>2266</v>
      </c>
      <c r="G530" s="79" t="s">
        <v>139</v>
      </c>
      <c r="H530" s="110" t="str">
        <f>INDEX('4a. Resultaat stap 1'!E:E,MATCH($J530,'4a. Resultaat stap 1'!I:I,0))</f>
        <v>Nee</v>
      </c>
      <c r="I530" s="110" t="e">
        <f>INDEX(Datavalidatie!$L$2:$L$28,MATCH(Table325[[#This Row],[CATEGORIE_DOMEIN_GROEP]],Datavalidatie!$K$2:$K$28,0))</f>
        <v>#N/A</v>
      </c>
      <c r="J530" s="110" t="str">
        <f t="shared" si="32"/>
        <v>Kernproces_Ondernemen en werken_Beheer economische vergunningen, hallen, markten en beurzen</v>
      </c>
      <c r="K530" s="110" t="str">
        <f t="shared" si="33"/>
        <v>Kernproces_Ondernemen en werken_Beheer economische vergunningen, hallen, markten en beurzen_Behandelen en toekennen van vergunning sterke dranken</v>
      </c>
      <c r="L530" s="109" t="str">
        <f>INDEX('4b. Resultaat stap 2'!E:E,MATCH($J530,'4b. Resultaat stap 2'!R:R,0))</f>
        <v>Gemiddeld</v>
      </c>
      <c r="M530" s="109" t="str">
        <f>INDEX('4b. Resultaat stap 2'!$F:$F,MATCH(J530,'4b. Resultaat stap 2'!$R:$R,0))</f>
        <v>Problemen kunnen aanzienlijke kosten veroorzaken.</v>
      </c>
      <c r="N530" s="109" t="str">
        <f>INDEX('4b. Resultaat stap 2'!G:G,MATCH($J530,'4b. Resultaat stap 2'!R:R,0))</f>
        <v>Gemiddeld</v>
      </c>
      <c r="O530" s="109" t="str">
        <f>INDEX('4b. Resultaat stap 2'!H:H,MATCH($J530,'4b. Resultaat stap 2'!R:R,0))</f>
        <v>De onbeschikbaarheid, lekkage of aanpassing van informatie heeft een aanzienlijke impact op de reputatie van het lokaal bestuur. Dit zal éénmalige negatieve berichtgeving in de pers met zich meebrengen.</v>
      </c>
      <c r="P530" s="109" t="str">
        <f>INDEX('4b. Resultaat stap 2'!I:I,MATCH($J530,'4b. Resultaat stap 2'!R:R,0))</f>
        <v>Groot</v>
      </c>
      <c r="Q530" s="109" t="str">
        <f>INDEX('4b. Resultaat stap 2'!J:J,MATCH($J530,'4b. Resultaat stap 2'!R:R,0))</f>
        <v>De onbeschikbaarheid, lekkage of aanpassing van informatie kan leiden tot fouten in vergunningbeheer, wat ernstige juridische gevolgen zoals boetes kan hebben.</v>
      </c>
      <c r="R530" s="109" t="str">
        <f>INDEX('4b. Resultaat stap 2'!K:K,MATCH($J530,'4b. Resultaat stap 2'!R:R,0))</f>
        <v>Gemiddeld</v>
      </c>
      <c r="S530" s="109" t="str">
        <f>INDEX('4b. Resultaat stap 2'!L:L,MATCH($J530,'4b. Resultaat stap 2'!R:R,0))</f>
        <v>De onbeschikbaarheid, lekkage of aanpassing van informatie veroorzaakt een aanzienlijke verstoring van de dienstverlening. Het proces kan maximaal één week onbeschikbaar zijn zonder gevolgen voor de dienstverlening.</v>
      </c>
      <c r="T530" s="109" t="str">
        <f>INDEX('4b. Resultaat stap 2'!M:M,MATCH($J530,'4b. Resultaat stap 2'!R:R,0))</f>
        <v>Gemiddeld</v>
      </c>
      <c r="U530" s="109" t="str">
        <f>INDEX('4b. Resultaat stap 2'!N:N,MATCH($J530,'4b. Resultaat stap 2'!R:R,0))</f>
        <v>De onbeschikbaarheid of incorrectheid van informatie kan aanzienlijke impact hebben op de economische activiteiten, met financiële schade voor gebruikers.</v>
      </c>
      <c r="V530" s="109" t="str">
        <f>INDEX('4b. Resultaat stap 2'!O:O,MATCH($J530,'4b. Resultaat stap 2'!R:R,0))</f>
        <v>Groot</v>
      </c>
      <c r="W530" s="109" t="e">
        <f>INDEX('4c. Resultaat stap 3'!G:G,MATCH($K530,'4c. Resultaat stap 3'!T:T,0))</f>
        <v>#N/A</v>
      </c>
      <c r="X530" s="109" t="e">
        <f>INDEX('4c. Resultaat stap 3'!H:H,MATCH($K530,'4c. Resultaat stap 3'!T:T,0))</f>
        <v>#N/A</v>
      </c>
      <c r="Y530" s="109" t="e">
        <f>INDEX('4c. Resultaat stap 3'!I:I,MATCH($K530,'4c. Resultaat stap 3'!T:T,0))</f>
        <v>#N/A</v>
      </c>
      <c r="Z530" s="109" t="e">
        <f>INDEX('4c. Resultaat stap 3'!J:J,MATCH($K530,'4c. Resultaat stap 3'!T:T,0))</f>
        <v>#N/A</v>
      </c>
      <c r="AA530" s="109" t="e">
        <f>INDEX('4c. Resultaat stap 3'!K:K,MATCH($K530,'4c. Resultaat stap 3'!T:T,0))</f>
        <v>#N/A</v>
      </c>
      <c r="AB530" s="109" t="e">
        <f>INDEX('4c. Resultaat stap 3'!L:L,MATCH($K530,'4c. Resultaat stap 3'!T:T,0))</f>
        <v>#N/A</v>
      </c>
      <c r="AC530" s="109" t="e">
        <f>INDEX('4c. Resultaat stap 3'!M:M,MATCH($K530,'4c. Resultaat stap 3'!T:T,0))</f>
        <v>#N/A</v>
      </c>
      <c r="AD530" s="109" t="e">
        <f>INDEX('4c. Resultaat stap 3'!N:N,MATCH($K530,'4c. Resultaat stap 3'!T:T,0))</f>
        <v>#N/A</v>
      </c>
      <c r="AE530" s="109" t="e">
        <f>INDEX('4c. Resultaat stap 3'!O:O,MATCH($K530,'4c. Resultaat stap 3'!T:T,0))</f>
        <v>#N/A</v>
      </c>
      <c r="AF530" s="109" t="e">
        <f>INDEX('4c. Resultaat stap 3'!P:P,MATCH($K530,'4c. Resultaat stap 3'!T:T,0))</f>
        <v>#N/A</v>
      </c>
      <c r="AG530" s="109" t="e">
        <f>INDEX('4c. Resultaat stap 3'!Q:Q,MATCH($K530,'4c. Resultaat stap 3'!T:T,0))</f>
        <v>#N/A</v>
      </c>
      <c r="AH530" s="109">
        <f t="shared" si="34"/>
        <v>0</v>
      </c>
      <c r="AI530" s="109" t="str">
        <f t="shared" si="35"/>
        <v>Niet kritiek</v>
      </c>
      <c r="AJ530" s="109"/>
      <c r="AK530" s="109"/>
      <c r="AL530" s="9" t="s">
        <v>2250</v>
      </c>
      <c r="AM530" s="109"/>
      <c r="AN530" s="109"/>
    </row>
    <row r="531" spans="1:40" ht="105" x14ac:dyDescent="0.25">
      <c r="A531" s="109" t="s">
        <v>13</v>
      </c>
      <c r="B531" s="109" t="s">
        <v>40</v>
      </c>
      <c r="C531" s="109" t="s">
        <v>41</v>
      </c>
      <c r="D531" s="109">
        <v>174</v>
      </c>
      <c r="E531" s="10" t="s">
        <v>438</v>
      </c>
      <c r="F531" s="10" t="s">
        <v>2266</v>
      </c>
      <c r="G531" s="79" t="s">
        <v>139</v>
      </c>
      <c r="H531" s="110" t="str">
        <f>INDEX('4a. Resultaat stap 1'!E:E,MATCH($J531,'4a. Resultaat stap 1'!I:I,0))</f>
        <v>Nee</v>
      </c>
      <c r="I531" s="110" t="e">
        <f>INDEX(Datavalidatie!$L$2:$L$28,MATCH(Table325[[#This Row],[CATEGORIE_DOMEIN_GROEP]],Datavalidatie!$K$2:$K$28,0))</f>
        <v>#N/A</v>
      </c>
      <c r="J531" s="110" t="str">
        <f t="shared" si="32"/>
        <v>Kernproces_Ondernemen en werken_Beheer economische vergunningen, hallen, markten en beurzen</v>
      </c>
      <c r="K531" s="110" t="str">
        <f t="shared" si="33"/>
        <v>Kernproces_Ondernemen en werken_Beheer economische vergunningen, hallen, markten en beurzen_Behandelen en toekennen van marktvergunningen en leurkaart ambulante handel</v>
      </c>
      <c r="L531" s="109" t="str">
        <f>INDEX('4b. Resultaat stap 2'!E:E,MATCH($J531,'4b. Resultaat stap 2'!R:R,0))</f>
        <v>Gemiddeld</v>
      </c>
      <c r="M531" s="109" t="str">
        <f>INDEX('4b. Resultaat stap 2'!$F:$F,MATCH(J531,'4b. Resultaat stap 2'!$R:$R,0))</f>
        <v>Problemen kunnen aanzienlijke kosten veroorzaken.</v>
      </c>
      <c r="N531" s="109" t="str">
        <f>INDEX('4b. Resultaat stap 2'!G:G,MATCH($J531,'4b. Resultaat stap 2'!R:R,0))</f>
        <v>Gemiddeld</v>
      </c>
      <c r="O531" s="109" t="str">
        <f>INDEX('4b. Resultaat stap 2'!H:H,MATCH($J531,'4b. Resultaat stap 2'!R:R,0))</f>
        <v>De onbeschikbaarheid, lekkage of aanpassing van informatie heeft een aanzienlijke impact op de reputatie van het lokaal bestuur. Dit zal éénmalige negatieve berichtgeving in de pers met zich meebrengen.</v>
      </c>
      <c r="P531" s="109" t="str">
        <f>INDEX('4b. Resultaat stap 2'!I:I,MATCH($J531,'4b. Resultaat stap 2'!R:R,0))</f>
        <v>Groot</v>
      </c>
      <c r="Q531" s="109" t="str">
        <f>INDEX('4b. Resultaat stap 2'!J:J,MATCH($J531,'4b. Resultaat stap 2'!R:R,0))</f>
        <v>De onbeschikbaarheid, lekkage of aanpassing van informatie kan leiden tot fouten in vergunningbeheer, wat ernstige juridische gevolgen zoals boetes kan hebben.</v>
      </c>
      <c r="R531" s="109" t="str">
        <f>INDEX('4b. Resultaat stap 2'!K:K,MATCH($J531,'4b. Resultaat stap 2'!R:R,0))</f>
        <v>Gemiddeld</v>
      </c>
      <c r="S531" s="109" t="str">
        <f>INDEX('4b. Resultaat stap 2'!L:L,MATCH($J531,'4b. Resultaat stap 2'!R:R,0))</f>
        <v>De onbeschikbaarheid, lekkage of aanpassing van informatie veroorzaakt een aanzienlijke verstoring van de dienstverlening. Het proces kan maximaal één week onbeschikbaar zijn zonder gevolgen voor de dienstverlening.</v>
      </c>
      <c r="T531" s="109" t="str">
        <f>INDEX('4b. Resultaat stap 2'!M:M,MATCH($J531,'4b. Resultaat stap 2'!R:R,0))</f>
        <v>Gemiddeld</v>
      </c>
      <c r="U531" s="109" t="str">
        <f>INDEX('4b. Resultaat stap 2'!N:N,MATCH($J531,'4b. Resultaat stap 2'!R:R,0))</f>
        <v>De onbeschikbaarheid of incorrectheid van informatie kan aanzienlijke impact hebben op de economische activiteiten, met financiële schade voor gebruikers.</v>
      </c>
      <c r="V531" s="109" t="str">
        <f>INDEX('4b. Resultaat stap 2'!O:O,MATCH($J531,'4b. Resultaat stap 2'!R:R,0))</f>
        <v>Groot</v>
      </c>
      <c r="W531" s="109" t="e">
        <f>INDEX('4c. Resultaat stap 3'!G:G,MATCH($K531,'4c. Resultaat stap 3'!T:T,0))</f>
        <v>#N/A</v>
      </c>
      <c r="X531" s="109" t="e">
        <f>INDEX('4c. Resultaat stap 3'!H:H,MATCH($K531,'4c. Resultaat stap 3'!T:T,0))</f>
        <v>#N/A</v>
      </c>
      <c r="Y531" s="109" t="e">
        <f>INDEX('4c. Resultaat stap 3'!I:I,MATCH($K531,'4c. Resultaat stap 3'!T:T,0))</f>
        <v>#N/A</v>
      </c>
      <c r="Z531" s="109" t="e">
        <f>INDEX('4c. Resultaat stap 3'!J:J,MATCH($K531,'4c. Resultaat stap 3'!T:T,0))</f>
        <v>#N/A</v>
      </c>
      <c r="AA531" s="109" t="e">
        <f>INDEX('4c. Resultaat stap 3'!K:K,MATCH($K531,'4c. Resultaat stap 3'!T:T,0))</f>
        <v>#N/A</v>
      </c>
      <c r="AB531" s="109" t="e">
        <f>INDEX('4c. Resultaat stap 3'!L:L,MATCH($K531,'4c. Resultaat stap 3'!T:T,0))</f>
        <v>#N/A</v>
      </c>
      <c r="AC531" s="109" t="e">
        <f>INDEX('4c. Resultaat stap 3'!M:M,MATCH($K531,'4c. Resultaat stap 3'!T:T,0))</f>
        <v>#N/A</v>
      </c>
      <c r="AD531" s="109" t="e">
        <f>INDEX('4c. Resultaat stap 3'!N:N,MATCH($K531,'4c. Resultaat stap 3'!T:T,0))</f>
        <v>#N/A</v>
      </c>
      <c r="AE531" s="109" t="e">
        <f>INDEX('4c. Resultaat stap 3'!O:O,MATCH($K531,'4c. Resultaat stap 3'!T:T,0))</f>
        <v>#N/A</v>
      </c>
      <c r="AF531" s="109" t="e">
        <f>INDEX('4c. Resultaat stap 3'!P:P,MATCH($K531,'4c. Resultaat stap 3'!T:T,0))</f>
        <v>#N/A</v>
      </c>
      <c r="AG531" s="109" t="e">
        <f>INDEX('4c. Resultaat stap 3'!Q:Q,MATCH($K531,'4c. Resultaat stap 3'!T:T,0))</f>
        <v>#N/A</v>
      </c>
      <c r="AH531" s="109">
        <f t="shared" si="34"/>
        <v>0</v>
      </c>
      <c r="AI531" s="109" t="str">
        <f t="shared" si="35"/>
        <v>Niet kritiek</v>
      </c>
      <c r="AJ531" s="109"/>
      <c r="AK531" s="109"/>
      <c r="AL531" s="9" t="s">
        <v>2250</v>
      </c>
      <c r="AM531" s="109"/>
      <c r="AN531" s="109"/>
    </row>
    <row r="532" spans="1:40" ht="105" x14ac:dyDescent="0.25">
      <c r="A532" s="109" t="s">
        <v>13</v>
      </c>
      <c r="B532" s="109" t="s">
        <v>40</v>
      </c>
      <c r="C532" s="109" t="s">
        <v>41</v>
      </c>
      <c r="D532" s="109">
        <v>175</v>
      </c>
      <c r="E532" s="10" t="s">
        <v>439</v>
      </c>
      <c r="F532" s="10" t="s">
        <v>2266</v>
      </c>
      <c r="G532" s="79" t="s">
        <v>139</v>
      </c>
      <c r="H532" s="110" t="str">
        <f>INDEX('4a. Resultaat stap 1'!E:E,MATCH($J532,'4a. Resultaat stap 1'!I:I,0))</f>
        <v>Nee</v>
      </c>
      <c r="I532" s="110" t="e">
        <f>INDEX(Datavalidatie!$L$2:$L$28,MATCH(Table325[[#This Row],[CATEGORIE_DOMEIN_GROEP]],Datavalidatie!$K$2:$K$28,0))</f>
        <v>#N/A</v>
      </c>
      <c r="J532" s="110" t="str">
        <f t="shared" si="32"/>
        <v>Kernproces_Ondernemen en werken_Beheer economische vergunningen, hallen, markten en beurzen</v>
      </c>
      <c r="K532" s="110" t="str">
        <f t="shared" si="33"/>
        <v>Kernproces_Ondernemen en werken_Beheer economische vergunningen, hallen, markten en beurzen_Behandelen en toekennen van vergunning straatanimatie en straatmuzikanten</v>
      </c>
      <c r="L532" s="109" t="str">
        <f>INDEX('4b. Resultaat stap 2'!E:E,MATCH($J532,'4b. Resultaat stap 2'!R:R,0))</f>
        <v>Gemiddeld</v>
      </c>
      <c r="M532" s="109" t="str">
        <f>INDEX('4b. Resultaat stap 2'!$F:$F,MATCH(J532,'4b. Resultaat stap 2'!$R:$R,0))</f>
        <v>Problemen kunnen aanzienlijke kosten veroorzaken.</v>
      </c>
      <c r="N532" s="109" t="str">
        <f>INDEX('4b. Resultaat stap 2'!G:G,MATCH($J532,'4b. Resultaat stap 2'!R:R,0))</f>
        <v>Gemiddeld</v>
      </c>
      <c r="O532" s="109" t="str">
        <f>INDEX('4b. Resultaat stap 2'!H:H,MATCH($J532,'4b. Resultaat stap 2'!R:R,0))</f>
        <v>De onbeschikbaarheid, lekkage of aanpassing van informatie heeft een aanzienlijke impact op de reputatie van het lokaal bestuur. Dit zal éénmalige negatieve berichtgeving in de pers met zich meebrengen.</v>
      </c>
      <c r="P532" s="109" t="str">
        <f>INDEX('4b. Resultaat stap 2'!I:I,MATCH($J532,'4b. Resultaat stap 2'!R:R,0))</f>
        <v>Groot</v>
      </c>
      <c r="Q532" s="109" t="str">
        <f>INDEX('4b. Resultaat stap 2'!J:J,MATCH($J532,'4b. Resultaat stap 2'!R:R,0))</f>
        <v>De onbeschikbaarheid, lekkage of aanpassing van informatie kan leiden tot fouten in vergunningbeheer, wat ernstige juridische gevolgen zoals boetes kan hebben.</v>
      </c>
      <c r="R532" s="109" t="str">
        <f>INDEX('4b. Resultaat stap 2'!K:K,MATCH($J532,'4b. Resultaat stap 2'!R:R,0))</f>
        <v>Gemiddeld</v>
      </c>
      <c r="S532" s="109" t="str">
        <f>INDEX('4b. Resultaat stap 2'!L:L,MATCH($J532,'4b. Resultaat stap 2'!R:R,0))</f>
        <v>De onbeschikbaarheid, lekkage of aanpassing van informatie veroorzaakt een aanzienlijke verstoring van de dienstverlening. Het proces kan maximaal één week onbeschikbaar zijn zonder gevolgen voor de dienstverlening.</v>
      </c>
      <c r="T532" s="109" t="str">
        <f>INDEX('4b. Resultaat stap 2'!M:M,MATCH($J532,'4b. Resultaat stap 2'!R:R,0))</f>
        <v>Gemiddeld</v>
      </c>
      <c r="U532" s="109" t="str">
        <f>INDEX('4b. Resultaat stap 2'!N:N,MATCH($J532,'4b. Resultaat stap 2'!R:R,0))</f>
        <v>De onbeschikbaarheid of incorrectheid van informatie kan aanzienlijke impact hebben op de economische activiteiten, met financiële schade voor gebruikers.</v>
      </c>
      <c r="V532" s="109" t="str">
        <f>INDEX('4b. Resultaat stap 2'!O:O,MATCH($J532,'4b. Resultaat stap 2'!R:R,0))</f>
        <v>Groot</v>
      </c>
      <c r="W532" s="109" t="e">
        <f>INDEX('4c. Resultaat stap 3'!G:G,MATCH($K532,'4c. Resultaat stap 3'!T:T,0))</f>
        <v>#N/A</v>
      </c>
      <c r="X532" s="109" t="e">
        <f>INDEX('4c. Resultaat stap 3'!H:H,MATCH($K532,'4c. Resultaat stap 3'!T:T,0))</f>
        <v>#N/A</v>
      </c>
      <c r="Y532" s="109" t="e">
        <f>INDEX('4c. Resultaat stap 3'!I:I,MATCH($K532,'4c. Resultaat stap 3'!T:T,0))</f>
        <v>#N/A</v>
      </c>
      <c r="Z532" s="109" t="e">
        <f>INDEX('4c. Resultaat stap 3'!J:J,MATCH($K532,'4c. Resultaat stap 3'!T:T,0))</f>
        <v>#N/A</v>
      </c>
      <c r="AA532" s="109" t="e">
        <f>INDEX('4c. Resultaat stap 3'!K:K,MATCH($K532,'4c. Resultaat stap 3'!T:T,0))</f>
        <v>#N/A</v>
      </c>
      <c r="AB532" s="109" t="e">
        <f>INDEX('4c. Resultaat stap 3'!L:L,MATCH($K532,'4c. Resultaat stap 3'!T:T,0))</f>
        <v>#N/A</v>
      </c>
      <c r="AC532" s="109" t="e">
        <f>INDEX('4c. Resultaat stap 3'!M:M,MATCH($K532,'4c. Resultaat stap 3'!T:T,0))</f>
        <v>#N/A</v>
      </c>
      <c r="AD532" s="109" t="e">
        <f>INDEX('4c. Resultaat stap 3'!N:N,MATCH($K532,'4c. Resultaat stap 3'!T:T,0))</f>
        <v>#N/A</v>
      </c>
      <c r="AE532" s="109" t="e">
        <f>INDEX('4c. Resultaat stap 3'!O:O,MATCH($K532,'4c. Resultaat stap 3'!T:T,0))</f>
        <v>#N/A</v>
      </c>
      <c r="AF532" s="109" t="e">
        <f>INDEX('4c. Resultaat stap 3'!P:P,MATCH($K532,'4c. Resultaat stap 3'!T:T,0))</f>
        <v>#N/A</v>
      </c>
      <c r="AG532" s="109" t="e">
        <f>INDEX('4c. Resultaat stap 3'!Q:Q,MATCH($K532,'4c. Resultaat stap 3'!T:T,0))</f>
        <v>#N/A</v>
      </c>
      <c r="AH532" s="109">
        <f t="shared" si="34"/>
        <v>0</v>
      </c>
      <c r="AI532" s="109" t="str">
        <f t="shared" si="35"/>
        <v>Niet kritiek</v>
      </c>
      <c r="AJ532" s="109"/>
      <c r="AK532" s="109"/>
      <c r="AL532" s="9" t="s">
        <v>2250</v>
      </c>
      <c r="AM532" s="109"/>
      <c r="AN532" s="109"/>
    </row>
    <row r="533" spans="1:40" ht="105" x14ac:dyDescent="0.25">
      <c r="A533" s="109" t="s">
        <v>13</v>
      </c>
      <c r="B533" s="109" t="s">
        <v>40</v>
      </c>
      <c r="C533" s="109" t="s">
        <v>41</v>
      </c>
      <c r="D533" s="109">
        <v>176</v>
      </c>
      <c r="E533" s="10" t="s">
        <v>440</v>
      </c>
      <c r="F533" s="10" t="s">
        <v>2266</v>
      </c>
      <c r="G533" s="79" t="s">
        <v>139</v>
      </c>
      <c r="H533" s="110" t="str">
        <f>INDEX('4a. Resultaat stap 1'!E:E,MATCH($J533,'4a. Resultaat stap 1'!I:I,0))</f>
        <v>Nee</v>
      </c>
      <c r="I533" s="110" t="e">
        <f>INDEX(Datavalidatie!$L$2:$L$28,MATCH(Table325[[#This Row],[CATEGORIE_DOMEIN_GROEP]],Datavalidatie!$K$2:$K$28,0))</f>
        <v>#N/A</v>
      </c>
      <c r="J533" s="110" t="str">
        <f t="shared" si="32"/>
        <v>Kernproces_Ondernemen en werken_Beheer economische vergunningen, hallen, markten en beurzen</v>
      </c>
      <c r="K533" s="110" t="str">
        <f t="shared" si="33"/>
        <v>Kernproces_Ondernemen en werken_Beheer economische vergunningen, hallen, markten en beurzen_Behandelen en toekennen van vergunning taxi</v>
      </c>
      <c r="L533" s="109" t="str">
        <f>INDEX('4b. Resultaat stap 2'!E:E,MATCH($J533,'4b. Resultaat stap 2'!R:R,0))</f>
        <v>Gemiddeld</v>
      </c>
      <c r="M533" s="109" t="str">
        <f>INDEX('4b. Resultaat stap 2'!$F:$F,MATCH(J533,'4b. Resultaat stap 2'!$R:$R,0))</f>
        <v>Problemen kunnen aanzienlijke kosten veroorzaken.</v>
      </c>
      <c r="N533" s="109" t="str">
        <f>INDEX('4b. Resultaat stap 2'!G:G,MATCH($J533,'4b. Resultaat stap 2'!R:R,0))</f>
        <v>Gemiddeld</v>
      </c>
      <c r="O533" s="109" t="str">
        <f>INDEX('4b. Resultaat stap 2'!H:H,MATCH($J533,'4b. Resultaat stap 2'!R:R,0))</f>
        <v>De onbeschikbaarheid, lekkage of aanpassing van informatie heeft een aanzienlijke impact op de reputatie van het lokaal bestuur. Dit zal éénmalige negatieve berichtgeving in de pers met zich meebrengen.</v>
      </c>
      <c r="P533" s="109" t="str">
        <f>INDEX('4b. Resultaat stap 2'!I:I,MATCH($J533,'4b. Resultaat stap 2'!R:R,0))</f>
        <v>Groot</v>
      </c>
      <c r="Q533" s="109" t="str">
        <f>INDEX('4b. Resultaat stap 2'!J:J,MATCH($J533,'4b. Resultaat stap 2'!R:R,0))</f>
        <v>De onbeschikbaarheid, lekkage of aanpassing van informatie kan leiden tot fouten in vergunningbeheer, wat ernstige juridische gevolgen zoals boetes kan hebben.</v>
      </c>
      <c r="R533" s="109" t="str">
        <f>INDEX('4b. Resultaat stap 2'!K:K,MATCH($J533,'4b. Resultaat stap 2'!R:R,0))</f>
        <v>Gemiddeld</v>
      </c>
      <c r="S533" s="109" t="str">
        <f>INDEX('4b. Resultaat stap 2'!L:L,MATCH($J533,'4b. Resultaat stap 2'!R:R,0))</f>
        <v>De onbeschikbaarheid, lekkage of aanpassing van informatie veroorzaakt een aanzienlijke verstoring van de dienstverlening. Het proces kan maximaal één week onbeschikbaar zijn zonder gevolgen voor de dienstverlening.</v>
      </c>
      <c r="T533" s="109" t="str">
        <f>INDEX('4b. Resultaat stap 2'!M:M,MATCH($J533,'4b. Resultaat stap 2'!R:R,0))</f>
        <v>Gemiddeld</v>
      </c>
      <c r="U533" s="109" t="str">
        <f>INDEX('4b. Resultaat stap 2'!N:N,MATCH($J533,'4b. Resultaat stap 2'!R:R,0))</f>
        <v>De onbeschikbaarheid of incorrectheid van informatie kan aanzienlijke impact hebben op de economische activiteiten, met financiële schade voor gebruikers.</v>
      </c>
      <c r="V533" s="109" t="str">
        <f>INDEX('4b. Resultaat stap 2'!O:O,MATCH($J533,'4b. Resultaat stap 2'!R:R,0))</f>
        <v>Groot</v>
      </c>
      <c r="W533" s="109" t="e">
        <f>INDEX('4c. Resultaat stap 3'!G:G,MATCH($K533,'4c. Resultaat stap 3'!T:T,0))</f>
        <v>#N/A</v>
      </c>
      <c r="X533" s="109" t="e">
        <f>INDEX('4c. Resultaat stap 3'!H:H,MATCH($K533,'4c. Resultaat stap 3'!T:T,0))</f>
        <v>#N/A</v>
      </c>
      <c r="Y533" s="109" t="e">
        <f>INDEX('4c. Resultaat stap 3'!I:I,MATCH($K533,'4c. Resultaat stap 3'!T:T,0))</f>
        <v>#N/A</v>
      </c>
      <c r="Z533" s="109" t="e">
        <f>INDEX('4c. Resultaat stap 3'!J:J,MATCH($K533,'4c. Resultaat stap 3'!T:T,0))</f>
        <v>#N/A</v>
      </c>
      <c r="AA533" s="109" t="e">
        <f>INDEX('4c. Resultaat stap 3'!K:K,MATCH($K533,'4c. Resultaat stap 3'!T:T,0))</f>
        <v>#N/A</v>
      </c>
      <c r="AB533" s="109" t="e">
        <f>INDEX('4c. Resultaat stap 3'!L:L,MATCH($K533,'4c. Resultaat stap 3'!T:T,0))</f>
        <v>#N/A</v>
      </c>
      <c r="AC533" s="109" t="e">
        <f>INDEX('4c. Resultaat stap 3'!M:M,MATCH($K533,'4c. Resultaat stap 3'!T:T,0))</f>
        <v>#N/A</v>
      </c>
      <c r="AD533" s="109" t="e">
        <f>INDEX('4c. Resultaat stap 3'!N:N,MATCH($K533,'4c. Resultaat stap 3'!T:T,0))</f>
        <v>#N/A</v>
      </c>
      <c r="AE533" s="109" t="e">
        <f>INDEX('4c. Resultaat stap 3'!O:O,MATCH($K533,'4c. Resultaat stap 3'!T:T,0))</f>
        <v>#N/A</v>
      </c>
      <c r="AF533" s="109" t="e">
        <f>INDEX('4c. Resultaat stap 3'!P:P,MATCH($K533,'4c. Resultaat stap 3'!T:T,0))</f>
        <v>#N/A</v>
      </c>
      <c r="AG533" s="109" t="e">
        <f>INDEX('4c. Resultaat stap 3'!Q:Q,MATCH($K533,'4c. Resultaat stap 3'!T:T,0))</f>
        <v>#N/A</v>
      </c>
      <c r="AH533" s="109">
        <f t="shared" si="34"/>
        <v>0</v>
      </c>
      <c r="AI533" s="109" t="str">
        <f t="shared" si="35"/>
        <v>Niet kritiek</v>
      </c>
      <c r="AJ533" s="109"/>
      <c r="AK533" s="109"/>
      <c r="AL533" s="9" t="s">
        <v>2250</v>
      </c>
      <c r="AM533" s="109"/>
      <c r="AN533" s="109"/>
    </row>
    <row r="534" spans="1:40" ht="105" x14ac:dyDescent="0.25">
      <c r="A534" s="109" t="s">
        <v>13</v>
      </c>
      <c r="B534" s="109" t="s">
        <v>40</v>
      </c>
      <c r="C534" s="109" t="s">
        <v>41</v>
      </c>
      <c r="D534" s="109">
        <v>177</v>
      </c>
      <c r="E534" s="10" t="s">
        <v>441</v>
      </c>
      <c r="F534" s="10" t="s">
        <v>2266</v>
      </c>
      <c r="G534" s="79" t="s">
        <v>139</v>
      </c>
      <c r="H534" s="110" t="str">
        <f>INDEX('4a. Resultaat stap 1'!E:E,MATCH($J534,'4a. Resultaat stap 1'!I:I,0))</f>
        <v>Nee</v>
      </c>
      <c r="I534" s="110" t="e">
        <f>INDEX(Datavalidatie!$L$2:$L$28,MATCH(Table325[[#This Row],[CATEGORIE_DOMEIN_GROEP]],Datavalidatie!$K$2:$K$28,0))</f>
        <v>#N/A</v>
      </c>
      <c r="J534" s="110" t="str">
        <f t="shared" si="32"/>
        <v>Kernproces_Ondernemen en werken_Beheer economische vergunningen, hallen, markten en beurzen</v>
      </c>
      <c r="K534" s="110" t="str">
        <f t="shared" si="33"/>
        <v>Kernproces_Ondernemen en werken_Beheer economische vergunningen, hallen, markten en beurzen_Behandelen en toekennen van visvergunningen, viskwekerijen, riviervisvangst, zeevisserij, vismijnen en vissershaven</v>
      </c>
      <c r="L534" s="109" t="str">
        <f>INDEX('4b. Resultaat stap 2'!E:E,MATCH($J534,'4b. Resultaat stap 2'!R:R,0))</f>
        <v>Gemiddeld</v>
      </c>
      <c r="M534" s="109" t="str">
        <f>INDEX('4b. Resultaat stap 2'!$F:$F,MATCH(J534,'4b. Resultaat stap 2'!$R:$R,0))</f>
        <v>Problemen kunnen aanzienlijke kosten veroorzaken.</v>
      </c>
      <c r="N534" s="109" t="str">
        <f>INDEX('4b. Resultaat stap 2'!G:G,MATCH($J534,'4b. Resultaat stap 2'!R:R,0))</f>
        <v>Gemiddeld</v>
      </c>
      <c r="O534" s="109" t="str">
        <f>INDEX('4b. Resultaat stap 2'!H:H,MATCH($J534,'4b. Resultaat stap 2'!R:R,0))</f>
        <v>De onbeschikbaarheid, lekkage of aanpassing van informatie heeft een aanzienlijke impact op de reputatie van het lokaal bestuur. Dit zal éénmalige negatieve berichtgeving in de pers met zich meebrengen.</v>
      </c>
      <c r="P534" s="109" t="str">
        <f>INDEX('4b. Resultaat stap 2'!I:I,MATCH($J534,'4b. Resultaat stap 2'!R:R,0))</f>
        <v>Groot</v>
      </c>
      <c r="Q534" s="109" t="str">
        <f>INDEX('4b. Resultaat stap 2'!J:J,MATCH($J534,'4b. Resultaat stap 2'!R:R,0))</f>
        <v>De onbeschikbaarheid, lekkage of aanpassing van informatie kan leiden tot fouten in vergunningbeheer, wat ernstige juridische gevolgen zoals boetes kan hebben.</v>
      </c>
      <c r="R534" s="109" t="str">
        <f>INDEX('4b. Resultaat stap 2'!K:K,MATCH($J534,'4b. Resultaat stap 2'!R:R,0))</f>
        <v>Gemiddeld</v>
      </c>
      <c r="S534" s="109" t="str">
        <f>INDEX('4b. Resultaat stap 2'!L:L,MATCH($J534,'4b. Resultaat stap 2'!R:R,0))</f>
        <v>De onbeschikbaarheid, lekkage of aanpassing van informatie veroorzaakt een aanzienlijke verstoring van de dienstverlening. Het proces kan maximaal één week onbeschikbaar zijn zonder gevolgen voor de dienstverlening.</v>
      </c>
      <c r="T534" s="109" t="str">
        <f>INDEX('4b. Resultaat stap 2'!M:M,MATCH($J534,'4b. Resultaat stap 2'!R:R,0))</f>
        <v>Gemiddeld</v>
      </c>
      <c r="U534" s="109" t="str">
        <f>INDEX('4b. Resultaat stap 2'!N:N,MATCH($J534,'4b. Resultaat stap 2'!R:R,0))</f>
        <v>De onbeschikbaarheid of incorrectheid van informatie kan aanzienlijke impact hebben op de economische activiteiten, met financiële schade voor gebruikers.</v>
      </c>
      <c r="V534" s="109" t="str">
        <f>INDEX('4b. Resultaat stap 2'!O:O,MATCH($J534,'4b. Resultaat stap 2'!R:R,0))</f>
        <v>Groot</v>
      </c>
      <c r="W534" s="109" t="e">
        <f>INDEX('4c. Resultaat stap 3'!G:G,MATCH($K534,'4c. Resultaat stap 3'!T:T,0))</f>
        <v>#N/A</v>
      </c>
      <c r="X534" s="109" t="e">
        <f>INDEX('4c. Resultaat stap 3'!H:H,MATCH($K534,'4c. Resultaat stap 3'!T:T,0))</f>
        <v>#N/A</v>
      </c>
      <c r="Y534" s="109" t="e">
        <f>INDEX('4c. Resultaat stap 3'!I:I,MATCH($K534,'4c. Resultaat stap 3'!T:T,0))</f>
        <v>#N/A</v>
      </c>
      <c r="Z534" s="109" t="e">
        <f>INDEX('4c. Resultaat stap 3'!J:J,MATCH($K534,'4c. Resultaat stap 3'!T:T,0))</f>
        <v>#N/A</v>
      </c>
      <c r="AA534" s="109" t="e">
        <f>INDEX('4c. Resultaat stap 3'!K:K,MATCH($K534,'4c. Resultaat stap 3'!T:T,0))</f>
        <v>#N/A</v>
      </c>
      <c r="AB534" s="109" t="e">
        <f>INDEX('4c. Resultaat stap 3'!L:L,MATCH($K534,'4c. Resultaat stap 3'!T:T,0))</f>
        <v>#N/A</v>
      </c>
      <c r="AC534" s="109" t="e">
        <f>INDEX('4c. Resultaat stap 3'!M:M,MATCH($K534,'4c. Resultaat stap 3'!T:T,0))</f>
        <v>#N/A</v>
      </c>
      <c r="AD534" s="109" t="e">
        <f>INDEX('4c. Resultaat stap 3'!N:N,MATCH($K534,'4c. Resultaat stap 3'!T:T,0))</f>
        <v>#N/A</v>
      </c>
      <c r="AE534" s="109" t="e">
        <f>INDEX('4c. Resultaat stap 3'!O:O,MATCH($K534,'4c. Resultaat stap 3'!T:T,0))</f>
        <v>#N/A</v>
      </c>
      <c r="AF534" s="109" t="e">
        <f>INDEX('4c. Resultaat stap 3'!P:P,MATCH($K534,'4c. Resultaat stap 3'!T:T,0))</f>
        <v>#N/A</v>
      </c>
      <c r="AG534" s="109" t="e">
        <f>INDEX('4c. Resultaat stap 3'!Q:Q,MATCH($K534,'4c. Resultaat stap 3'!T:T,0))</f>
        <v>#N/A</v>
      </c>
      <c r="AH534" s="109">
        <f t="shared" si="34"/>
        <v>0</v>
      </c>
      <c r="AI534" s="109" t="str">
        <f t="shared" si="35"/>
        <v>Niet kritiek</v>
      </c>
      <c r="AJ534" s="109"/>
      <c r="AK534" s="109"/>
      <c r="AL534" s="9" t="s">
        <v>2250</v>
      </c>
      <c r="AM534" s="109"/>
      <c r="AN534" s="109"/>
    </row>
    <row r="535" spans="1:40" ht="105" x14ac:dyDescent="0.25">
      <c r="A535" s="109" t="s">
        <v>13</v>
      </c>
      <c r="B535" s="109" t="s">
        <v>40</v>
      </c>
      <c r="C535" s="109" t="s">
        <v>41</v>
      </c>
      <c r="D535" s="109">
        <v>178</v>
      </c>
      <c r="E535" s="10" t="s">
        <v>442</v>
      </c>
      <c r="F535" s="10" t="s">
        <v>2266</v>
      </c>
      <c r="G535" s="79" t="s">
        <v>139</v>
      </c>
      <c r="H535" s="110" t="str">
        <f>INDEX('4a. Resultaat stap 1'!E:E,MATCH($J535,'4a. Resultaat stap 1'!I:I,0))</f>
        <v>Nee</v>
      </c>
      <c r="I535" s="110" t="e">
        <f>INDEX(Datavalidatie!$L$2:$L$28,MATCH(Table325[[#This Row],[CATEGORIE_DOMEIN_GROEP]],Datavalidatie!$K$2:$K$28,0))</f>
        <v>#N/A</v>
      </c>
      <c r="J535" s="110" t="str">
        <f t="shared" si="32"/>
        <v>Kernproces_Ondernemen en werken_Beheer economische vergunningen, hallen, markten en beurzen</v>
      </c>
      <c r="K535" s="110" t="str">
        <f t="shared" si="33"/>
        <v>Kernproces_Ondernemen en werken_Beheer economische vergunningen, hallen, markten en beurzen_Beheren van hallen</v>
      </c>
      <c r="L535" s="109" t="str">
        <f>INDEX('4b. Resultaat stap 2'!E:E,MATCH($J535,'4b. Resultaat stap 2'!R:R,0))</f>
        <v>Gemiddeld</v>
      </c>
      <c r="M535" s="109" t="str">
        <f>INDEX('4b. Resultaat stap 2'!$F:$F,MATCH(J535,'4b. Resultaat stap 2'!$R:$R,0))</f>
        <v>Problemen kunnen aanzienlijke kosten veroorzaken.</v>
      </c>
      <c r="N535" s="109" t="str">
        <f>INDEX('4b. Resultaat stap 2'!G:G,MATCH($J535,'4b. Resultaat stap 2'!R:R,0))</f>
        <v>Gemiddeld</v>
      </c>
      <c r="O535" s="109" t="str">
        <f>INDEX('4b. Resultaat stap 2'!H:H,MATCH($J535,'4b. Resultaat stap 2'!R:R,0))</f>
        <v>De onbeschikbaarheid, lekkage of aanpassing van informatie heeft een aanzienlijke impact op de reputatie van het lokaal bestuur. Dit zal éénmalige negatieve berichtgeving in de pers met zich meebrengen.</v>
      </c>
      <c r="P535" s="109" t="str">
        <f>INDEX('4b. Resultaat stap 2'!I:I,MATCH($J535,'4b. Resultaat stap 2'!R:R,0))</f>
        <v>Groot</v>
      </c>
      <c r="Q535" s="109" t="str">
        <f>INDEX('4b. Resultaat stap 2'!J:J,MATCH($J535,'4b. Resultaat stap 2'!R:R,0))</f>
        <v>De onbeschikbaarheid, lekkage of aanpassing van informatie kan leiden tot fouten in vergunningbeheer, wat ernstige juridische gevolgen zoals boetes kan hebben.</v>
      </c>
      <c r="R535" s="109" t="str">
        <f>INDEX('4b. Resultaat stap 2'!K:K,MATCH($J535,'4b. Resultaat stap 2'!R:R,0))</f>
        <v>Gemiddeld</v>
      </c>
      <c r="S535" s="109" t="str">
        <f>INDEX('4b. Resultaat stap 2'!L:L,MATCH($J535,'4b. Resultaat stap 2'!R:R,0))</f>
        <v>De onbeschikbaarheid, lekkage of aanpassing van informatie veroorzaakt een aanzienlijke verstoring van de dienstverlening. Het proces kan maximaal één week onbeschikbaar zijn zonder gevolgen voor de dienstverlening.</v>
      </c>
      <c r="T535" s="109" t="str">
        <f>INDEX('4b. Resultaat stap 2'!M:M,MATCH($J535,'4b. Resultaat stap 2'!R:R,0))</f>
        <v>Gemiddeld</v>
      </c>
      <c r="U535" s="109" t="str">
        <f>INDEX('4b. Resultaat stap 2'!N:N,MATCH($J535,'4b. Resultaat stap 2'!R:R,0))</f>
        <v>De onbeschikbaarheid of incorrectheid van informatie kan aanzienlijke impact hebben op de economische activiteiten, met financiële schade voor gebruikers.</v>
      </c>
      <c r="V535" s="109" t="str">
        <f>INDEX('4b. Resultaat stap 2'!O:O,MATCH($J535,'4b. Resultaat stap 2'!R:R,0))</f>
        <v>Groot</v>
      </c>
      <c r="W535" s="109" t="e">
        <f>INDEX('4c. Resultaat stap 3'!G:G,MATCH($K535,'4c. Resultaat stap 3'!T:T,0))</f>
        <v>#N/A</v>
      </c>
      <c r="X535" s="109" t="e">
        <f>INDEX('4c. Resultaat stap 3'!H:H,MATCH($K535,'4c. Resultaat stap 3'!T:T,0))</f>
        <v>#N/A</v>
      </c>
      <c r="Y535" s="109" t="e">
        <f>INDEX('4c. Resultaat stap 3'!I:I,MATCH($K535,'4c. Resultaat stap 3'!T:T,0))</f>
        <v>#N/A</v>
      </c>
      <c r="Z535" s="109" t="e">
        <f>INDEX('4c. Resultaat stap 3'!J:J,MATCH($K535,'4c. Resultaat stap 3'!T:T,0))</f>
        <v>#N/A</v>
      </c>
      <c r="AA535" s="109" t="e">
        <f>INDEX('4c. Resultaat stap 3'!K:K,MATCH($K535,'4c. Resultaat stap 3'!T:T,0))</f>
        <v>#N/A</v>
      </c>
      <c r="AB535" s="109" t="e">
        <f>INDEX('4c. Resultaat stap 3'!L:L,MATCH($K535,'4c. Resultaat stap 3'!T:T,0))</f>
        <v>#N/A</v>
      </c>
      <c r="AC535" s="109" t="e">
        <f>INDEX('4c. Resultaat stap 3'!M:M,MATCH($K535,'4c. Resultaat stap 3'!T:T,0))</f>
        <v>#N/A</v>
      </c>
      <c r="AD535" s="109" t="e">
        <f>INDEX('4c. Resultaat stap 3'!N:N,MATCH($K535,'4c. Resultaat stap 3'!T:T,0))</f>
        <v>#N/A</v>
      </c>
      <c r="AE535" s="109" t="e">
        <f>INDEX('4c. Resultaat stap 3'!O:O,MATCH($K535,'4c. Resultaat stap 3'!T:T,0))</f>
        <v>#N/A</v>
      </c>
      <c r="AF535" s="109" t="e">
        <f>INDEX('4c. Resultaat stap 3'!P:P,MATCH($K535,'4c. Resultaat stap 3'!T:T,0))</f>
        <v>#N/A</v>
      </c>
      <c r="AG535" s="109" t="e">
        <f>INDEX('4c. Resultaat stap 3'!Q:Q,MATCH($K535,'4c. Resultaat stap 3'!T:T,0))</f>
        <v>#N/A</v>
      </c>
      <c r="AH535" s="109">
        <f t="shared" si="34"/>
        <v>0</v>
      </c>
      <c r="AI535" s="109" t="str">
        <f t="shared" si="35"/>
        <v>Niet kritiek</v>
      </c>
      <c r="AJ535" s="109"/>
      <c r="AK535" s="109"/>
      <c r="AL535" s="9" t="s">
        <v>2250</v>
      </c>
      <c r="AM535" s="109"/>
      <c r="AN535" s="109"/>
    </row>
    <row r="536" spans="1:40" ht="105" x14ac:dyDescent="0.25">
      <c r="A536" s="109" t="s">
        <v>13</v>
      </c>
      <c r="B536" s="109" t="s">
        <v>40</v>
      </c>
      <c r="C536" s="109" t="s">
        <v>41</v>
      </c>
      <c r="D536" s="109">
        <v>179</v>
      </c>
      <c r="E536" s="10" t="s">
        <v>443</v>
      </c>
      <c r="F536" s="10" t="s">
        <v>2266</v>
      </c>
      <c r="G536" s="79" t="s">
        <v>139</v>
      </c>
      <c r="H536" s="110" t="str">
        <f>INDEX('4a. Resultaat stap 1'!E:E,MATCH($J536,'4a. Resultaat stap 1'!I:I,0))</f>
        <v>Nee</v>
      </c>
      <c r="I536" s="110" t="e">
        <f>INDEX(Datavalidatie!$L$2:$L$28,MATCH(Table325[[#This Row],[CATEGORIE_DOMEIN_GROEP]],Datavalidatie!$K$2:$K$28,0))</f>
        <v>#N/A</v>
      </c>
      <c r="J536" s="110" t="str">
        <f t="shared" si="32"/>
        <v>Kernproces_Ondernemen en werken_Beheer economische vergunningen, hallen, markten en beurzen</v>
      </c>
      <c r="K536" s="110" t="str">
        <f t="shared" si="33"/>
        <v>Kernproces_Ondernemen en werken_Beheer economische vergunningen, hallen, markten en beurzen_Beheren van markten</v>
      </c>
      <c r="L536" s="109" t="str">
        <f>INDEX('4b. Resultaat stap 2'!E:E,MATCH($J536,'4b. Resultaat stap 2'!R:R,0))</f>
        <v>Gemiddeld</v>
      </c>
      <c r="M536" s="109" t="str">
        <f>INDEX('4b. Resultaat stap 2'!$F:$F,MATCH(J536,'4b. Resultaat stap 2'!$R:$R,0))</f>
        <v>Problemen kunnen aanzienlijke kosten veroorzaken.</v>
      </c>
      <c r="N536" s="109" t="str">
        <f>INDEX('4b. Resultaat stap 2'!G:G,MATCH($J536,'4b. Resultaat stap 2'!R:R,0))</f>
        <v>Gemiddeld</v>
      </c>
      <c r="O536" s="109" t="str">
        <f>INDEX('4b. Resultaat stap 2'!H:H,MATCH($J536,'4b. Resultaat stap 2'!R:R,0))</f>
        <v>De onbeschikbaarheid, lekkage of aanpassing van informatie heeft een aanzienlijke impact op de reputatie van het lokaal bestuur. Dit zal éénmalige negatieve berichtgeving in de pers met zich meebrengen.</v>
      </c>
      <c r="P536" s="109" t="str">
        <f>INDEX('4b. Resultaat stap 2'!I:I,MATCH($J536,'4b. Resultaat stap 2'!R:R,0))</f>
        <v>Groot</v>
      </c>
      <c r="Q536" s="109" t="str">
        <f>INDEX('4b. Resultaat stap 2'!J:J,MATCH($J536,'4b. Resultaat stap 2'!R:R,0))</f>
        <v>De onbeschikbaarheid, lekkage of aanpassing van informatie kan leiden tot fouten in vergunningbeheer, wat ernstige juridische gevolgen zoals boetes kan hebben.</v>
      </c>
      <c r="R536" s="109" t="str">
        <f>INDEX('4b. Resultaat stap 2'!K:K,MATCH($J536,'4b. Resultaat stap 2'!R:R,0))</f>
        <v>Gemiddeld</v>
      </c>
      <c r="S536" s="109" t="str">
        <f>INDEX('4b. Resultaat stap 2'!L:L,MATCH($J536,'4b. Resultaat stap 2'!R:R,0))</f>
        <v>De onbeschikbaarheid, lekkage of aanpassing van informatie veroorzaakt een aanzienlijke verstoring van de dienstverlening. Het proces kan maximaal één week onbeschikbaar zijn zonder gevolgen voor de dienstverlening.</v>
      </c>
      <c r="T536" s="109" t="str">
        <f>INDEX('4b. Resultaat stap 2'!M:M,MATCH($J536,'4b. Resultaat stap 2'!R:R,0))</f>
        <v>Gemiddeld</v>
      </c>
      <c r="U536" s="109" t="str">
        <f>INDEX('4b. Resultaat stap 2'!N:N,MATCH($J536,'4b. Resultaat stap 2'!R:R,0))</f>
        <v>De onbeschikbaarheid of incorrectheid van informatie kan aanzienlijke impact hebben op de economische activiteiten, met financiële schade voor gebruikers.</v>
      </c>
      <c r="V536" s="109" t="str">
        <f>INDEX('4b. Resultaat stap 2'!O:O,MATCH($J536,'4b. Resultaat stap 2'!R:R,0))</f>
        <v>Groot</v>
      </c>
      <c r="W536" s="109" t="e">
        <f>INDEX('4c. Resultaat stap 3'!G:G,MATCH($K536,'4c. Resultaat stap 3'!T:T,0))</f>
        <v>#N/A</v>
      </c>
      <c r="X536" s="109" t="e">
        <f>INDEX('4c. Resultaat stap 3'!H:H,MATCH($K536,'4c. Resultaat stap 3'!T:T,0))</f>
        <v>#N/A</v>
      </c>
      <c r="Y536" s="109" t="e">
        <f>INDEX('4c. Resultaat stap 3'!I:I,MATCH($K536,'4c. Resultaat stap 3'!T:T,0))</f>
        <v>#N/A</v>
      </c>
      <c r="Z536" s="109" t="e">
        <f>INDEX('4c. Resultaat stap 3'!J:J,MATCH($K536,'4c. Resultaat stap 3'!T:T,0))</f>
        <v>#N/A</v>
      </c>
      <c r="AA536" s="109" t="e">
        <f>INDEX('4c. Resultaat stap 3'!K:K,MATCH($K536,'4c. Resultaat stap 3'!T:T,0))</f>
        <v>#N/A</v>
      </c>
      <c r="AB536" s="109" t="e">
        <f>INDEX('4c. Resultaat stap 3'!L:L,MATCH($K536,'4c. Resultaat stap 3'!T:T,0))</f>
        <v>#N/A</v>
      </c>
      <c r="AC536" s="109" t="e">
        <f>INDEX('4c. Resultaat stap 3'!M:M,MATCH($K536,'4c. Resultaat stap 3'!T:T,0))</f>
        <v>#N/A</v>
      </c>
      <c r="AD536" s="109" t="e">
        <f>INDEX('4c. Resultaat stap 3'!N:N,MATCH($K536,'4c. Resultaat stap 3'!T:T,0))</f>
        <v>#N/A</v>
      </c>
      <c r="AE536" s="109" t="e">
        <f>INDEX('4c. Resultaat stap 3'!O:O,MATCH($K536,'4c. Resultaat stap 3'!T:T,0))</f>
        <v>#N/A</v>
      </c>
      <c r="AF536" s="109" t="e">
        <f>INDEX('4c. Resultaat stap 3'!P:P,MATCH($K536,'4c. Resultaat stap 3'!T:T,0))</f>
        <v>#N/A</v>
      </c>
      <c r="AG536" s="109" t="e">
        <f>INDEX('4c. Resultaat stap 3'!Q:Q,MATCH($K536,'4c. Resultaat stap 3'!T:T,0))</f>
        <v>#N/A</v>
      </c>
      <c r="AH536" s="109">
        <f t="shared" si="34"/>
        <v>0</v>
      </c>
      <c r="AI536" s="109" t="str">
        <f t="shared" si="35"/>
        <v>Niet kritiek</v>
      </c>
      <c r="AJ536" s="109"/>
      <c r="AK536" s="109"/>
      <c r="AL536" s="9" t="s">
        <v>2250</v>
      </c>
      <c r="AM536" s="109"/>
      <c r="AN536" s="109"/>
    </row>
    <row r="537" spans="1:40" ht="105" x14ac:dyDescent="0.25">
      <c r="A537" s="109" t="s">
        <v>13</v>
      </c>
      <c r="B537" s="109" t="s">
        <v>40</v>
      </c>
      <c r="C537" s="109" t="s">
        <v>41</v>
      </c>
      <c r="D537" s="109">
        <v>180</v>
      </c>
      <c r="E537" s="10" t="s">
        <v>444</v>
      </c>
      <c r="F537" s="10" t="s">
        <v>2266</v>
      </c>
      <c r="G537" s="79" t="s">
        <v>139</v>
      </c>
      <c r="H537" s="110" t="str">
        <f>INDEX('4a. Resultaat stap 1'!E:E,MATCH($J537,'4a. Resultaat stap 1'!I:I,0))</f>
        <v>Nee</v>
      </c>
      <c r="I537" s="110" t="e">
        <f>INDEX(Datavalidatie!$L$2:$L$28,MATCH(Table325[[#This Row],[CATEGORIE_DOMEIN_GROEP]],Datavalidatie!$K$2:$K$28,0))</f>
        <v>#N/A</v>
      </c>
      <c r="J537" s="110" t="str">
        <f t="shared" si="32"/>
        <v>Kernproces_Ondernemen en werken_Beheer economische vergunningen, hallen, markten en beurzen</v>
      </c>
      <c r="K537" s="110" t="str">
        <f t="shared" si="33"/>
        <v>Kernproces_Ondernemen en werken_Beheer economische vergunningen, hallen, markten en beurzen_Beheren van (jaar)beurzen</v>
      </c>
      <c r="L537" s="109" t="str">
        <f>INDEX('4b. Resultaat stap 2'!E:E,MATCH($J537,'4b. Resultaat stap 2'!R:R,0))</f>
        <v>Gemiddeld</v>
      </c>
      <c r="M537" s="109" t="str">
        <f>INDEX('4b. Resultaat stap 2'!$F:$F,MATCH(J537,'4b. Resultaat stap 2'!$R:$R,0))</f>
        <v>Problemen kunnen aanzienlijke kosten veroorzaken.</v>
      </c>
      <c r="N537" s="109" t="str">
        <f>INDEX('4b. Resultaat stap 2'!G:G,MATCH($J537,'4b. Resultaat stap 2'!R:R,0))</f>
        <v>Gemiddeld</v>
      </c>
      <c r="O537" s="109" t="str">
        <f>INDEX('4b. Resultaat stap 2'!H:H,MATCH($J537,'4b. Resultaat stap 2'!R:R,0))</f>
        <v>De onbeschikbaarheid, lekkage of aanpassing van informatie heeft een aanzienlijke impact op de reputatie van het lokaal bestuur. Dit zal éénmalige negatieve berichtgeving in de pers met zich meebrengen.</v>
      </c>
      <c r="P537" s="109" t="str">
        <f>INDEX('4b. Resultaat stap 2'!I:I,MATCH($J537,'4b. Resultaat stap 2'!R:R,0))</f>
        <v>Groot</v>
      </c>
      <c r="Q537" s="109" t="str">
        <f>INDEX('4b. Resultaat stap 2'!J:J,MATCH($J537,'4b. Resultaat stap 2'!R:R,0))</f>
        <v>De onbeschikbaarheid, lekkage of aanpassing van informatie kan leiden tot fouten in vergunningbeheer, wat ernstige juridische gevolgen zoals boetes kan hebben.</v>
      </c>
      <c r="R537" s="109" t="str">
        <f>INDEX('4b. Resultaat stap 2'!K:K,MATCH($J537,'4b. Resultaat stap 2'!R:R,0))</f>
        <v>Gemiddeld</v>
      </c>
      <c r="S537" s="109" t="str">
        <f>INDEX('4b. Resultaat stap 2'!L:L,MATCH($J537,'4b. Resultaat stap 2'!R:R,0))</f>
        <v>De onbeschikbaarheid, lekkage of aanpassing van informatie veroorzaakt een aanzienlijke verstoring van de dienstverlening. Het proces kan maximaal één week onbeschikbaar zijn zonder gevolgen voor de dienstverlening.</v>
      </c>
      <c r="T537" s="109" t="str">
        <f>INDEX('4b. Resultaat stap 2'!M:M,MATCH($J537,'4b. Resultaat stap 2'!R:R,0))</f>
        <v>Gemiddeld</v>
      </c>
      <c r="U537" s="109" t="str">
        <f>INDEX('4b. Resultaat stap 2'!N:N,MATCH($J537,'4b. Resultaat stap 2'!R:R,0))</f>
        <v>De onbeschikbaarheid of incorrectheid van informatie kan aanzienlijke impact hebben op de economische activiteiten, met financiële schade voor gebruikers.</v>
      </c>
      <c r="V537" s="109" t="str">
        <f>INDEX('4b. Resultaat stap 2'!O:O,MATCH($J537,'4b. Resultaat stap 2'!R:R,0))</f>
        <v>Groot</v>
      </c>
      <c r="W537" s="109" t="e">
        <f>INDEX('4c. Resultaat stap 3'!G:G,MATCH($K537,'4c. Resultaat stap 3'!T:T,0))</f>
        <v>#N/A</v>
      </c>
      <c r="X537" s="109" t="e">
        <f>INDEX('4c. Resultaat stap 3'!H:H,MATCH($K537,'4c. Resultaat stap 3'!T:T,0))</f>
        <v>#N/A</v>
      </c>
      <c r="Y537" s="109" t="e">
        <f>INDEX('4c. Resultaat stap 3'!I:I,MATCH($K537,'4c. Resultaat stap 3'!T:T,0))</f>
        <v>#N/A</v>
      </c>
      <c r="Z537" s="109" t="e">
        <f>INDEX('4c. Resultaat stap 3'!J:J,MATCH($K537,'4c. Resultaat stap 3'!T:T,0))</f>
        <v>#N/A</v>
      </c>
      <c r="AA537" s="109" t="e">
        <f>INDEX('4c. Resultaat stap 3'!K:K,MATCH($K537,'4c. Resultaat stap 3'!T:T,0))</f>
        <v>#N/A</v>
      </c>
      <c r="AB537" s="109" t="e">
        <f>INDEX('4c. Resultaat stap 3'!L:L,MATCH($K537,'4c. Resultaat stap 3'!T:T,0))</f>
        <v>#N/A</v>
      </c>
      <c r="AC537" s="109" t="e">
        <f>INDEX('4c. Resultaat stap 3'!M:M,MATCH($K537,'4c. Resultaat stap 3'!T:T,0))</f>
        <v>#N/A</v>
      </c>
      <c r="AD537" s="109" t="e">
        <f>INDEX('4c. Resultaat stap 3'!N:N,MATCH($K537,'4c. Resultaat stap 3'!T:T,0))</f>
        <v>#N/A</v>
      </c>
      <c r="AE537" s="109" t="e">
        <f>INDEX('4c. Resultaat stap 3'!O:O,MATCH($K537,'4c. Resultaat stap 3'!T:T,0))</f>
        <v>#N/A</v>
      </c>
      <c r="AF537" s="109" t="e">
        <f>INDEX('4c. Resultaat stap 3'!P:P,MATCH($K537,'4c. Resultaat stap 3'!T:T,0))</f>
        <v>#N/A</v>
      </c>
      <c r="AG537" s="109" t="e">
        <f>INDEX('4c. Resultaat stap 3'!Q:Q,MATCH($K537,'4c. Resultaat stap 3'!T:T,0))</f>
        <v>#N/A</v>
      </c>
      <c r="AH537" s="109">
        <f t="shared" si="34"/>
        <v>0</v>
      </c>
      <c r="AI537" s="109" t="str">
        <f t="shared" si="35"/>
        <v>Niet kritiek</v>
      </c>
      <c r="AJ537" s="109"/>
      <c r="AK537" s="109"/>
      <c r="AL537" s="9" t="s">
        <v>2250</v>
      </c>
      <c r="AM537" s="109"/>
      <c r="AN537" s="109"/>
    </row>
    <row r="538" spans="1:40" ht="105" x14ac:dyDescent="0.25">
      <c r="A538" s="109" t="s">
        <v>13</v>
      </c>
      <c r="B538" s="109" t="s">
        <v>40</v>
      </c>
      <c r="C538" s="109" t="s">
        <v>41</v>
      </c>
      <c r="D538" s="109">
        <v>181</v>
      </c>
      <c r="E538" s="10" t="s">
        <v>445</v>
      </c>
      <c r="F538" s="10" t="s">
        <v>2266</v>
      </c>
      <c r="G538" s="79" t="s">
        <v>139</v>
      </c>
      <c r="H538" s="110" t="str">
        <f>INDEX('4a. Resultaat stap 1'!E:E,MATCH($J538,'4a. Resultaat stap 1'!I:I,0))</f>
        <v>Nee</v>
      </c>
      <c r="I538" s="110" t="e">
        <f>INDEX(Datavalidatie!$L$2:$L$28,MATCH(Table325[[#This Row],[CATEGORIE_DOMEIN_GROEP]],Datavalidatie!$K$2:$K$28,0))</f>
        <v>#N/A</v>
      </c>
      <c r="J538" s="110" t="str">
        <f t="shared" si="32"/>
        <v>Kernproces_Ondernemen en werken_Beheer economische vergunningen, hallen, markten en beurzen</v>
      </c>
      <c r="K538" s="110" t="str">
        <f t="shared" si="33"/>
        <v>Kernproces_Ondernemen en werken_Beheer economische vergunningen, hallen, markten en beurzen_Beheren van (handels)tentoonstellingen</v>
      </c>
      <c r="L538" s="109" t="str">
        <f>INDEX('4b. Resultaat stap 2'!E:E,MATCH($J538,'4b. Resultaat stap 2'!R:R,0))</f>
        <v>Gemiddeld</v>
      </c>
      <c r="M538" s="109" t="str">
        <f>INDEX('4b. Resultaat stap 2'!$F:$F,MATCH(J538,'4b. Resultaat stap 2'!$R:$R,0))</f>
        <v>Problemen kunnen aanzienlijke kosten veroorzaken.</v>
      </c>
      <c r="N538" s="109" t="str">
        <f>INDEX('4b. Resultaat stap 2'!G:G,MATCH($J538,'4b. Resultaat stap 2'!R:R,0))</f>
        <v>Gemiddeld</v>
      </c>
      <c r="O538" s="109" t="str">
        <f>INDEX('4b. Resultaat stap 2'!H:H,MATCH($J538,'4b. Resultaat stap 2'!R:R,0))</f>
        <v>De onbeschikbaarheid, lekkage of aanpassing van informatie heeft een aanzienlijke impact op de reputatie van het lokaal bestuur. Dit zal éénmalige negatieve berichtgeving in de pers met zich meebrengen.</v>
      </c>
      <c r="P538" s="109" t="str">
        <f>INDEX('4b. Resultaat stap 2'!I:I,MATCH($J538,'4b. Resultaat stap 2'!R:R,0))</f>
        <v>Groot</v>
      </c>
      <c r="Q538" s="109" t="str">
        <f>INDEX('4b. Resultaat stap 2'!J:J,MATCH($J538,'4b. Resultaat stap 2'!R:R,0))</f>
        <v>De onbeschikbaarheid, lekkage of aanpassing van informatie kan leiden tot fouten in vergunningbeheer, wat ernstige juridische gevolgen zoals boetes kan hebben.</v>
      </c>
      <c r="R538" s="109" t="str">
        <f>INDEX('4b. Resultaat stap 2'!K:K,MATCH($J538,'4b. Resultaat stap 2'!R:R,0))</f>
        <v>Gemiddeld</v>
      </c>
      <c r="S538" s="109" t="str">
        <f>INDEX('4b. Resultaat stap 2'!L:L,MATCH($J538,'4b. Resultaat stap 2'!R:R,0))</f>
        <v>De onbeschikbaarheid, lekkage of aanpassing van informatie veroorzaakt een aanzienlijke verstoring van de dienstverlening. Het proces kan maximaal één week onbeschikbaar zijn zonder gevolgen voor de dienstverlening.</v>
      </c>
      <c r="T538" s="109" t="str">
        <f>INDEX('4b. Resultaat stap 2'!M:M,MATCH($J538,'4b. Resultaat stap 2'!R:R,0))</f>
        <v>Gemiddeld</v>
      </c>
      <c r="U538" s="109" t="str">
        <f>INDEX('4b. Resultaat stap 2'!N:N,MATCH($J538,'4b. Resultaat stap 2'!R:R,0))</f>
        <v>De onbeschikbaarheid of incorrectheid van informatie kan aanzienlijke impact hebben op de economische activiteiten, met financiële schade voor gebruikers.</v>
      </c>
      <c r="V538" s="109" t="str">
        <f>INDEX('4b. Resultaat stap 2'!O:O,MATCH($J538,'4b. Resultaat stap 2'!R:R,0))</f>
        <v>Groot</v>
      </c>
      <c r="W538" s="109" t="e">
        <f>INDEX('4c. Resultaat stap 3'!G:G,MATCH($K538,'4c. Resultaat stap 3'!T:T,0))</f>
        <v>#N/A</v>
      </c>
      <c r="X538" s="109" t="e">
        <f>INDEX('4c. Resultaat stap 3'!H:H,MATCH($K538,'4c. Resultaat stap 3'!T:T,0))</f>
        <v>#N/A</v>
      </c>
      <c r="Y538" s="109" t="e">
        <f>INDEX('4c. Resultaat stap 3'!I:I,MATCH($K538,'4c. Resultaat stap 3'!T:T,0))</f>
        <v>#N/A</v>
      </c>
      <c r="Z538" s="109" t="e">
        <f>INDEX('4c. Resultaat stap 3'!J:J,MATCH($K538,'4c. Resultaat stap 3'!T:T,0))</f>
        <v>#N/A</v>
      </c>
      <c r="AA538" s="109" t="e">
        <f>INDEX('4c. Resultaat stap 3'!K:K,MATCH($K538,'4c. Resultaat stap 3'!T:T,0))</f>
        <v>#N/A</v>
      </c>
      <c r="AB538" s="109" t="e">
        <f>INDEX('4c. Resultaat stap 3'!L:L,MATCH($K538,'4c. Resultaat stap 3'!T:T,0))</f>
        <v>#N/A</v>
      </c>
      <c r="AC538" s="109" t="e">
        <f>INDEX('4c. Resultaat stap 3'!M:M,MATCH($K538,'4c. Resultaat stap 3'!T:T,0))</f>
        <v>#N/A</v>
      </c>
      <c r="AD538" s="109" t="e">
        <f>INDEX('4c. Resultaat stap 3'!N:N,MATCH($K538,'4c. Resultaat stap 3'!T:T,0))</f>
        <v>#N/A</v>
      </c>
      <c r="AE538" s="109" t="e">
        <f>INDEX('4c. Resultaat stap 3'!O:O,MATCH($K538,'4c. Resultaat stap 3'!T:T,0))</f>
        <v>#N/A</v>
      </c>
      <c r="AF538" s="109" t="e">
        <f>INDEX('4c. Resultaat stap 3'!P:P,MATCH($K538,'4c. Resultaat stap 3'!T:T,0))</f>
        <v>#N/A</v>
      </c>
      <c r="AG538" s="109" t="e">
        <f>INDEX('4c. Resultaat stap 3'!Q:Q,MATCH($K538,'4c. Resultaat stap 3'!T:T,0))</f>
        <v>#N/A</v>
      </c>
      <c r="AH538" s="109">
        <f t="shared" si="34"/>
        <v>0</v>
      </c>
      <c r="AI538" s="109" t="str">
        <f t="shared" si="35"/>
        <v>Niet kritiek</v>
      </c>
      <c r="AJ538" s="109"/>
      <c r="AK538" s="109"/>
      <c r="AL538" s="9" t="s">
        <v>2250</v>
      </c>
      <c r="AM538" s="109"/>
      <c r="AN538" s="109"/>
    </row>
    <row r="539" spans="1:40" ht="105" x14ac:dyDescent="0.25">
      <c r="A539" s="109" t="s">
        <v>13</v>
      </c>
      <c r="B539" s="109" t="s">
        <v>40</v>
      </c>
      <c r="C539" s="109" t="s">
        <v>41</v>
      </c>
      <c r="D539" s="109">
        <v>675</v>
      </c>
      <c r="E539" s="10" t="s">
        <v>446</v>
      </c>
      <c r="F539" s="10" t="s">
        <v>2266</v>
      </c>
      <c r="G539" s="79" t="s">
        <v>136</v>
      </c>
      <c r="H539" s="110" t="str">
        <f>INDEX('4a. Resultaat stap 1'!E:E,MATCH($J539,'4a. Resultaat stap 1'!I:I,0))</f>
        <v>Nee</v>
      </c>
      <c r="I539" s="110" t="e">
        <f>INDEX(Datavalidatie!$L$2:$L$28,MATCH(Table325[[#This Row],[CATEGORIE_DOMEIN_GROEP]],Datavalidatie!$K$2:$K$28,0))</f>
        <v>#N/A</v>
      </c>
      <c r="J539" s="110" t="str">
        <f t="shared" si="32"/>
        <v>Kernproces_Ondernemen en werken_Beheer economische vergunningen, hallen, markten en beurzen</v>
      </c>
      <c r="K539" s="110" t="str">
        <f t="shared" si="33"/>
        <v>Kernproces_Ondernemen en werken_Beheer economische vergunningen, hallen, markten en beurzen_Behandelen en toekennen van starterscontract</v>
      </c>
      <c r="L539" s="109" t="str">
        <f>INDEX('4b. Resultaat stap 2'!E:E,MATCH($J539,'4b. Resultaat stap 2'!R:R,0))</f>
        <v>Gemiddeld</v>
      </c>
      <c r="M539" s="109" t="str">
        <f>INDEX('4b. Resultaat stap 2'!$F:$F,MATCH(J539,'4b. Resultaat stap 2'!$R:$R,0))</f>
        <v>Problemen kunnen aanzienlijke kosten veroorzaken.</v>
      </c>
      <c r="N539" s="109" t="str">
        <f>INDEX('4b. Resultaat stap 2'!G:G,MATCH($J539,'4b. Resultaat stap 2'!R:R,0))</f>
        <v>Gemiddeld</v>
      </c>
      <c r="O539" s="109" t="str">
        <f>INDEX('4b. Resultaat stap 2'!H:H,MATCH($J539,'4b. Resultaat stap 2'!R:R,0))</f>
        <v>De onbeschikbaarheid, lekkage of aanpassing van informatie heeft een aanzienlijke impact op de reputatie van het lokaal bestuur. Dit zal éénmalige negatieve berichtgeving in de pers met zich meebrengen.</v>
      </c>
      <c r="P539" s="109" t="str">
        <f>INDEX('4b. Resultaat stap 2'!I:I,MATCH($J539,'4b. Resultaat stap 2'!R:R,0))</f>
        <v>Groot</v>
      </c>
      <c r="Q539" s="109" t="str">
        <f>INDEX('4b. Resultaat stap 2'!J:J,MATCH($J539,'4b. Resultaat stap 2'!R:R,0))</f>
        <v>De onbeschikbaarheid, lekkage of aanpassing van informatie kan leiden tot fouten in vergunningbeheer, wat ernstige juridische gevolgen zoals boetes kan hebben.</v>
      </c>
      <c r="R539" s="109" t="str">
        <f>INDEX('4b. Resultaat stap 2'!K:K,MATCH($J539,'4b. Resultaat stap 2'!R:R,0))</f>
        <v>Gemiddeld</v>
      </c>
      <c r="S539" s="109" t="str">
        <f>INDEX('4b. Resultaat stap 2'!L:L,MATCH($J539,'4b. Resultaat stap 2'!R:R,0))</f>
        <v>De onbeschikbaarheid, lekkage of aanpassing van informatie veroorzaakt een aanzienlijke verstoring van de dienstverlening. Het proces kan maximaal één week onbeschikbaar zijn zonder gevolgen voor de dienstverlening.</v>
      </c>
      <c r="T539" s="109" t="str">
        <f>INDEX('4b. Resultaat stap 2'!M:M,MATCH($J539,'4b. Resultaat stap 2'!R:R,0))</f>
        <v>Gemiddeld</v>
      </c>
      <c r="U539" s="109" t="str">
        <f>INDEX('4b. Resultaat stap 2'!N:N,MATCH($J539,'4b. Resultaat stap 2'!R:R,0))</f>
        <v>De onbeschikbaarheid of incorrectheid van informatie kan aanzienlijke impact hebben op de economische activiteiten, met financiële schade voor gebruikers.</v>
      </c>
      <c r="V539" s="109" t="str">
        <f>INDEX('4b. Resultaat stap 2'!O:O,MATCH($J539,'4b. Resultaat stap 2'!R:R,0))</f>
        <v>Groot</v>
      </c>
      <c r="W539" s="109" t="e">
        <f>INDEX('4c. Resultaat stap 3'!G:G,MATCH($K539,'4c. Resultaat stap 3'!T:T,0))</f>
        <v>#N/A</v>
      </c>
      <c r="X539" s="109" t="e">
        <f>INDEX('4c. Resultaat stap 3'!H:H,MATCH($K539,'4c. Resultaat stap 3'!T:T,0))</f>
        <v>#N/A</v>
      </c>
      <c r="Y539" s="109" t="e">
        <f>INDEX('4c. Resultaat stap 3'!I:I,MATCH($K539,'4c. Resultaat stap 3'!T:T,0))</f>
        <v>#N/A</v>
      </c>
      <c r="Z539" s="109" t="e">
        <f>INDEX('4c. Resultaat stap 3'!J:J,MATCH($K539,'4c. Resultaat stap 3'!T:T,0))</f>
        <v>#N/A</v>
      </c>
      <c r="AA539" s="109" t="e">
        <f>INDEX('4c. Resultaat stap 3'!K:K,MATCH($K539,'4c. Resultaat stap 3'!T:T,0))</f>
        <v>#N/A</v>
      </c>
      <c r="AB539" s="109" t="e">
        <f>INDEX('4c. Resultaat stap 3'!L:L,MATCH($K539,'4c. Resultaat stap 3'!T:T,0))</f>
        <v>#N/A</v>
      </c>
      <c r="AC539" s="109" t="e">
        <f>INDEX('4c. Resultaat stap 3'!M:M,MATCH($K539,'4c. Resultaat stap 3'!T:T,0))</f>
        <v>#N/A</v>
      </c>
      <c r="AD539" s="109" t="e">
        <f>INDEX('4c. Resultaat stap 3'!N:N,MATCH($K539,'4c. Resultaat stap 3'!T:T,0))</f>
        <v>#N/A</v>
      </c>
      <c r="AE539" s="109" t="e">
        <f>INDEX('4c. Resultaat stap 3'!O:O,MATCH($K539,'4c. Resultaat stap 3'!T:T,0))</f>
        <v>#N/A</v>
      </c>
      <c r="AF539" s="109" t="e">
        <f>INDEX('4c. Resultaat stap 3'!P:P,MATCH($K539,'4c. Resultaat stap 3'!T:T,0))</f>
        <v>#N/A</v>
      </c>
      <c r="AG539" s="109" t="e">
        <f>INDEX('4c. Resultaat stap 3'!Q:Q,MATCH($K539,'4c. Resultaat stap 3'!T:T,0))</f>
        <v>#N/A</v>
      </c>
      <c r="AH539" s="109">
        <f t="shared" si="34"/>
        <v>0</v>
      </c>
      <c r="AI539" s="109" t="str">
        <f t="shared" si="35"/>
        <v>Niet kritiek</v>
      </c>
      <c r="AJ539" s="109"/>
      <c r="AK539" s="109"/>
      <c r="AL539" s="9" t="s">
        <v>2250</v>
      </c>
      <c r="AM539" s="109"/>
      <c r="AN539" s="109"/>
    </row>
    <row r="540" spans="1:40" ht="105" x14ac:dyDescent="0.25">
      <c r="A540" s="109" t="s">
        <v>13</v>
      </c>
      <c r="B540" s="109" t="s">
        <v>40</v>
      </c>
      <c r="C540" s="109" t="s">
        <v>20</v>
      </c>
      <c r="D540" s="109">
        <v>394</v>
      </c>
      <c r="E540" s="109" t="s">
        <v>882</v>
      </c>
      <c r="F540" s="10" t="s">
        <v>2266</v>
      </c>
      <c r="G540" s="79" t="s">
        <v>139</v>
      </c>
      <c r="H540" s="110" t="str">
        <f>INDEX('4a. Resultaat stap 1'!E:E,MATCH($J540,'4a. Resultaat stap 1'!I:I,0))</f>
        <v>Nee</v>
      </c>
      <c r="I540" s="110" t="e">
        <f>INDEX(Datavalidatie!$L$2:$L$28,MATCH(Table325[[#This Row],[CATEGORIE_DOMEIN_GROEP]],Datavalidatie!$K$2:$K$28,0))</f>
        <v>#N/A</v>
      </c>
      <c r="J540" s="110" t="str">
        <f t="shared" si="32"/>
        <v>Kernproces_Ondernemen en werken_Beheer publiek relevante informatie</v>
      </c>
      <c r="K540" s="110" t="str">
        <f t="shared" si="33"/>
        <v>Kernproces_Ondernemen en werken_Beheer publiek relevante informatie_Beheren van inventaris aanwezige bedrijven, kleine handelsactiviteiten,...</v>
      </c>
      <c r="L540" s="109" t="str">
        <f>INDEX('4b. Resultaat stap 2'!E:E,MATCH($J540,'4b. Resultaat stap 2'!R:R,0))</f>
        <v>Laag</v>
      </c>
      <c r="M540" s="109" t="str">
        <f>INDEX('4b. Resultaat stap 2'!$F:$F,MATCH(J540,'4b. Resultaat stap 2'!$R:$R,0))</f>
        <v>Beperkte directe financiële gevolgen, hoewel belangrijk voor publieke informatie.</v>
      </c>
      <c r="N540" s="109" t="str">
        <f>INDEX('4b. Resultaat stap 2'!G:G,MATCH($J540,'4b. Resultaat stap 2'!R:R,0))</f>
        <v>Laag</v>
      </c>
      <c r="O540" s="109" t="str">
        <f>INDEX('4b. Resultaat stap 2'!H:H,MATCH($J540,'4b. Resultaat stap 2'!R:R,0))</f>
        <v>De onbeschikbaarheid, lekkage of aanpassing van informatie heeft een beperkte impact op de reputatie van het lokaal bestuur. Dit zal interne communicatie en communicatie naar betrokken belanghebbenden met zich meebrengen.</v>
      </c>
      <c r="P540" s="109" t="str">
        <f>INDEX('4b. Resultaat stap 2'!I:I,MATCH($J540,'4b. Resultaat stap 2'!R:R,0))</f>
        <v>Laag</v>
      </c>
      <c r="Q540" s="109" t="str">
        <f>INDEX('4b. Resultaat stap 2'!J:J,MATCH($J540,'4b. Resultaat stap 2'!R:R,0))</f>
        <v>De onbeschikbaarheid, lekkage of aanpassing van informatie kan leiden tot organisatorische problemen, maar heeft beperkte juridische gevolgen.</v>
      </c>
      <c r="R540" s="109" t="str">
        <f>INDEX('4b. Resultaat stap 2'!K:K,MATCH($J540,'4b. Resultaat stap 2'!R:R,0))</f>
        <v>Laag</v>
      </c>
      <c r="S540" s="109" t="str">
        <f>INDEX('4b. Resultaat stap 2'!L:L,MATCH($J540,'4b. Resultaat stap 2'!R:R,0))</f>
        <v>De onbeschikbaarheid, lekkage of aanpassing van informatie veroorzaakt een beperkte verstoring van de dienstverlening. Het proces kan maximaal één maand onbeschikbaar zijn zonder gevolgen voor de dienstverlening.</v>
      </c>
      <c r="T540" s="109" t="str">
        <f>INDEX('4b. Resultaat stap 2'!M:M,MATCH($J540,'4b. Resultaat stap 2'!R:R,0))</f>
        <v>Laag</v>
      </c>
      <c r="U540" s="109" t="str">
        <f>INDEX('4b. Resultaat stap 2'!N:N,MATCH($J540,'4b. Resultaat stap 2'!R:R,0))</f>
        <v>De onbeschikbaarheid of incorrectheid van informatie heeft een beperkte impact op de gebruikers, met compensatie mogelijk en maximaal 20% van de gebruikers geïmpacteerd.</v>
      </c>
      <c r="V540" s="109" t="str">
        <f>INDEX('4b. Resultaat stap 2'!O:O,MATCH($J540,'4b. Resultaat stap 2'!R:R,0))</f>
        <v>Laag</v>
      </c>
      <c r="W540" s="109" t="e">
        <f>INDEX('4c. Resultaat stap 3'!G:G,MATCH($K540,'4c. Resultaat stap 3'!T:T,0))</f>
        <v>#N/A</v>
      </c>
      <c r="X540" s="109" t="e">
        <f>INDEX('4c. Resultaat stap 3'!H:H,MATCH($K540,'4c. Resultaat stap 3'!T:T,0))</f>
        <v>#N/A</v>
      </c>
      <c r="Y540" s="109" t="e">
        <f>INDEX('4c. Resultaat stap 3'!I:I,MATCH($K540,'4c. Resultaat stap 3'!T:T,0))</f>
        <v>#N/A</v>
      </c>
      <c r="Z540" s="109" t="e">
        <f>INDEX('4c. Resultaat stap 3'!J:J,MATCH($K540,'4c. Resultaat stap 3'!T:T,0))</f>
        <v>#N/A</v>
      </c>
      <c r="AA540" s="109" t="e">
        <f>INDEX('4c. Resultaat stap 3'!K:K,MATCH($K540,'4c. Resultaat stap 3'!T:T,0))</f>
        <v>#N/A</v>
      </c>
      <c r="AB540" s="109" t="e">
        <f>INDEX('4c. Resultaat stap 3'!L:L,MATCH($K540,'4c. Resultaat stap 3'!T:T,0))</f>
        <v>#N/A</v>
      </c>
      <c r="AC540" s="109" t="e">
        <f>INDEX('4c. Resultaat stap 3'!M:M,MATCH($K540,'4c. Resultaat stap 3'!T:T,0))</f>
        <v>#N/A</v>
      </c>
      <c r="AD540" s="109" t="e">
        <f>INDEX('4c. Resultaat stap 3'!N:N,MATCH($K540,'4c. Resultaat stap 3'!T:T,0))</f>
        <v>#N/A</v>
      </c>
      <c r="AE540" s="109" t="e">
        <f>INDEX('4c. Resultaat stap 3'!O:O,MATCH($K540,'4c. Resultaat stap 3'!T:T,0))</f>
        <v>#N/A</v>
      </c>
      <c r="AF540" s="109" t="e">
        <f>INDEX('4c. Resultaat stap 3'!P:P,MATCH($K540,'4c. Resultaat stap 3'!T:T,0))</f>
        <v>#N/A</v>
      </c>
      <c r="AG540" s="109" t="e">
        <f>INDEX('4c. Resultaat stap 3'!Q:Q,MATCH($K540,'4c. Resultaat stap 3'!T:T,0))</f>
        <v>#N/A</v>
      </c>
      <c r="AH540" s="109">
        <f t="shared" si="34"/>
        <v>0</v>
      </c>
      <c r="AI540" s="109" t="str">
        <f t="shared" si="35"/>
        <v>Niet kritiek</v>
      </c>
      <c r="AJ540" s="109"/>
      <c r="AK540" s="109"/>
      <c r="AL540" s="9" t="s">
        <v>2250</v>
      </c>
      <c r="AM540" s="109"/>
      <c r="AN540" s="109"/>
    </row>
  </sheetData>
  <mergeCells count="2">
    <mergeCell ref="A1:O1"/>
    <mergeCell ref="A5:G5"/>
  </mergeCells>
  <phoneticPr fontId="24" type="noConversion"/>
  <pageMargins left="0.7" right="0.7" top="0.75" bottom="0.75" header="0.3" footer="0.3"/>
  <pageSetup paperSize="9" orientation="portrait" horizontalDpi="1200" verticalDpi="1200" r:id="rId1"/>
  <headerFooter>
    <oddFooter>&amp;L_x000D_&amp;1#&amp;"Calibri"&amp;10&amp;K000000 Classificatie: Klasse 2</oddFooter>
  </headerFooter>
  <drawing r:id="rId2"/>
  <tableParts count="1">
    <tablePart r:id="rId3"/>
  </tableParts>
  <extLst>
    <ext xmlns:x14="http://schemas.microsoft.com/office/spreadsheetml/2009/9/main" uri="{CCE6A557-97BC-4b89-ADB6-D9C93CAAB3DF}">
      <x14:dataValidations xmlns:xm="http://schemas.microsoft.com/office/excel/2006/main" count="5">
        <x14:dataValidation type="list" allowBlank="1" showInputMessage="1" showErrorMessage="1" xr:uid="{DC6DE9D8-FF3D-44E2-87C3-EBC5CF8A04E1}">
          <x14:formula1>
            <xm:f>Datavalidatie!$G$15:$G$17</xm:f>
          </x14:formula1>
          <xm:sqref>AL350:AL358 AM20:AM277 AM325:AM540</xm:sqref>
        </x14:dataValidation>
        <x14:dataValidation type="list" allowBlank="1" showInputMessage="1" showErrorMessage="1" xr:uid="{D86DEEA0-517E-4C62-8B7F-2671D39268A2}">
          <x14:formula1>
            <xm:f>Datavalidatie!$A$2:$A$115</xm:f>
          </x14:formula1>
          <xm:sqref>A7:A540</xm:sqref>
        </x14:dataValidation>
        <x14:dataValidation type="list" allowBlank="1" showInputMessage="1" showErrorMessage="1" xr:uid="{D475DF30-54FE-4FF3-A696-4BD5FD87C875}">
          <x14:formula1>
            <xm:f>Datavalidatie!$B$2:$B$115</xm:f>
          </x14:formula1>
          <xm:sqref>B7:B540</xm:sqref>
        </x14:dataValidation>
        <x14:dataValidation type="list" allowBlank="1" showInputMessage="1" showErrorMessage="1" xr:uid="{3EF0D3FE-35F9-4679-AFB8-1679B0BBE306}">
          <x14:formula1>
            <xm:f>Datavalidatie!$C$2:$C$115</xm:f>
          </x14:formula1>
          <xm:sqref>C7:C540</xm:sqref>
        </x14:dataValidation>
        <x14:dataValidation type="list" allowBlank="1" showInputMessage="1" showErrorMessage="1" xr:uid="{F279CBE7-4684-485B-8033-E4BE0355BFC9}">
          <x14:formula1>
            <xm:f>Datavalidatie!$H$15:$H$31</xm:f>
          </x14:formula1>
          <xm:sqref>F7:F540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878EB-B023-4084-B732-5567517F2877}">
  <dimension ref="A1:L115"/>
  <sheetViews>
    <sheetView zoomScale="70" zoomScaleNormal="70" workbookViewId="0">
      <selection activeCell="K6" sqref="K6:L6"/>
    </sheetView>
  </sheetViews>
  <sheetFormatPr defaultRowHeight="15" x14ac:dyDescent="0.25"/>
  <cols>
    <col min="1" max="1" width="28.85546875" customWidth="1"/>
    <col min="2" max="2" width="33.85546875" customWidth="1"/>
    <col min="3" max="3" width="31.42578125" customWidth="1"/>
    <col min="7" max="9" width="46.85546875" customWidth="1"/>
    <col min="11" max="11" width="72.42578125" customWidth="1"/>
  </cols>
  <sheetData>
    <row r="1" spans="1:12" ht="93.75" x14ac:dyDescent="0.25">
      <c r="A1" s="33" t="s">
        <v>846</v>
      </c>
      <c r="B1" s="34" t="s">
        <v>847</v>
      </c>
      <c r="C1" s="35" t="s">
        <v>848</v>
      </c>
      <c r="G1" s="11" t="s">
        <v>148</v>
      </c>
      <c r="H1" s="11" t="s">
        <v>149</v>
      </c>
      <c r="I1" s="11" t="s">
        <v>150</v>
      </c>
      <c r="K1" s="208" t="s">
        <v>2659</v>
      </c>
      <c r="L1" s="209"/>
    </row>
    <row r="2" spans="1:12" x14ac:dyDescent="0.25">
      <c r="A2" s="36" t="s">
        <v>13</v>
      </c>
      <c r="B2" s="36" t="s">
        <v>2151</v>
      </c>
      <c r="C2" s="37"/>
      <c r="G2" t="s">
        <v>200</v>
      </c>
      <c r="H2" t="s">
        <v>849</v>
      </c>
      <c r="I2" t="s">
        <v>228</v>
      </c>
      <c r="K2" t="s">
        <v>2660</v>
      </c>
      <c r="L2" t="s">
        <v>200</v>
      </c>
    </row>
    <row r="3" spans="1:12" ht="30" x14ac:dyDescent="0.25">
      <c r="A3" s="36" t="s">
        <v>13</v>
      </c>
      <c r="B3" s="36" t="s">
        <v>2151</v>
      </c>
      <c r="C3" s="37" t="s">
        <v>14</v>
      </c>
      <c r="G3" t="s">
        <v>198</v>
      </c>
      <c r="H3" t="s">
        <v>850</v>
      </c>
      <c r="I3" t="s">
        <v>165</v>
      </c>
      <c r="K3" t="s">
        <v>2661</v>
      </c>
      <c r="L3" t="s">
        <v>200</v>
      </c>
    </row>
    <row r="4" spans="1:12" x14ac:dyDescent="0.25">
      <c r="A4" s="36" t="s">
        <v>13</v>
      </c>
      <c r="B4" s="36" t="s">
        <v>2151</v>
      </c>
      <c r="C4" s="37" t="s">
        <v>15</v>
      </c>
      <c r="H4" t="s">
        <v>851</v>
      </c>
      <c r="I4" t="s">
        <v>171</v>
      </c>
      <c r="K4" t="s">
        <v>2662</v>
      </c>
      <c r="L4" t="s">
        <v>200</v>
      </c>
    </row>
    <row r="5" spans="1:12" ht="45" x14ac:dyDescent="0.25">
      <c r="A5" s="36" t="s">
        <v>13</v>
      </c>
      <c r="B5" s="36" t="s">
        <v>16</v>
      </c>
      <c r="C5" s="37" t="s">
        <v>17</v>
      </c>
      <c r="H5" t="s">
        <v>852</v>
      </c>
      <c r="I5" t="s">
        <v>177</v>
      </c>
      <c r="K5" t="s">
        <v>2663</v>
      </c>
      <c r="L5" t="s">
        <v>200</v>
      </c>
    </row>
    <row r="6" spans="1:12" ht="30" x14ac:dyDescent="0.25">
      <c r="A6" s="36" t="s">
        <v>13</v>
      </c>
      <c r="B6" s="36" t="s">
        <v>16</v>
      </c>
      <c r="C6" s="37" t="s">
        <v>18</v>
      </c>
      <c r="H6" t="s">
        <v>853</v>
      </c>
      <c r="I6" t="s">
        <v>183</v>
      </c>
      <c r="K6" t="s">
        <v>2664</v>
      </c>
      <c r="L6" t="s">
        <v>200</v>
      </c>
    </row>
    <row r="7" spans="1:12" ht="30" x14ac:dyDescent="0.25">
      <c r="A7" s="36" t="s">
        <v>13</v>
      </c>
      <c r="B7" s="36" t="s">
        <v>19</v>
      </c>
      <c r="C7" s="37" t="s">
        <v>20</v>
      </c>
      <c r="K7" t="s">
        <v>2665</v>
      </c>
      <c r="L7" t="s">
        <v>200</v>
      </c>
    </row>
    <row r="8" spans="1:12" ht="30" x14ac:dyDescent="0.25">
      <c r="A8" s="36" t="s">
        <v>13</v>
      </c>
      <c r="B8" s="36" t="s">
        <v>19</v>
      </c>
      <c r="C8" s="37" t="s">
        <v>21</v>
      </c>
      <c r="K8" t="s">
        <v>2666</v>
      </c>
      <c r="L8" t="s">
        <v>200</v>
      </c>
    </row>
    <row r="9" spans="1:12" x14ac:dyDescent="0.25">
      <c r="A9" s="36" t="s">
        <v>13</v>
      </c>
      <c r="B9" s="36" t="s">
        <v>19</v>
      </c>
      <c r="C9" s="37" t="s">
        <v>22</v>
      </c>
      <c r="K9" t="s">
        <v>2667</v>
      </c>
      <c r="L9" t="s">
        <v>200</v>
      </c>
    </row>
    <row r="10" spans="1:12" ht="45" x14ac:dyDescent="0.25">
      <c r="A10" s="36" t="s">
        <v>13</v>
      </c>
      <c r="B10" s="36" t="s">
        <v>19</v>
      </c>
      <c r="C10" s="37" t="s">
        <v>23</v>
      </c>
      <c r="K10" t="s">
        <v>2668</v>
      </c>
      <c r="L10" t="s">
        <v>200</v>
      </c>
    </row>
    <row r="11" spans="1:12" x14ac:dyDescent="0.25">
      <c r="A11" s="36"/>
      <c r="B11" s="36" t="s">
        <v>19</v>
      </c>
      <c r="C11" s="37" t="s">
        <v>2542</v>
      </c>
      <c r="K11" t="s">
        <v>2669</v>
      </c>
      <c r="L11" t="s">
        <v>200</v>
      </c>
    </row>
    <row r="12" spans="1:12" x14ac:dyDescent="0.25">
      <c r="A12" s="36" t="s">
        <v>13</v>
      </c>
      <c r="B12" s="36" t="s">
        <v>19</v>
      </c>
      <c r="C12" s="37" t="s">
        <v>24</v>
      </c>
      <c r="K12" t="s">
        <v>2670</v>
      </c>
      <c r="L12" t="s">
        <v>200</v>
      </c>
    </row>
    <row r="13" spans="1:12" ht="30" x14ac:dyDescent="0.25">
      <c r="A13" s="36" t="s">
        <v>13</v>
      </c>
      <c r="B13" s="36" t="s">
        <v>19</v>
      </c>
      <c r="C13" s="37" t="s">
        <v>25</v>
      </c>
      <c r="K13" t="s">
        <v>2671</v>
      </c>
      <c r="L13" t="s">
        <v>200</v>
      </c>
    </row>
    <row r="14" spans="1:12" ht="37.5" x14ac:dyDescent="0.25">
      <c r="A14" s="36" t="s">
        <v>13</v>
      </c>
      <c r="B14" s="36" t="s">
        <v>19</v>
      </c>
      <c r="C14" s="37" t="s">
        <v>2446</v>
      </c>
      <c r="G14" s="11" t="s">
        <v>2248</v>
      </c>
      <c r="H14" s="11" t="s">
        <v>2254</v>
      </c>
      <c r="K14" t="s">
        <v>2672</v>
      </c>
      <c r="L14" t="s">
        <v>200</v>
      </c>
    </row>
    <row r="15" spans="1:12" x14ac:dyDescent="0.25">
      <c r="A15" s="36" t="s">
        <v>13</v>
      </c>
      <c r="B15" s="36" t="s">
        <v>19</v>
      </c>
      <c r="C15" s="37" t="s">
        <v>26</v>
      </c>
      <c r="G15" t="s">
        <v>2250</v>
      </c>
      <c r="H15" t="s">
        <v>2255</v>
      </c>
      <c r="K15" t="s">
        <v>2673</v>
      </c>
      <c r="L15" t="s">
        <v>200</v>
      </c>
    </row>
    <row r="16" spans="1:12" ht="30" x14ac:dyDescent="0.25">
      <c r="A16" s="36" t="s">
        <v>13</v>
      </c>
      <c r="B16" s="36" t="s">
        <v>19</v>
      </c>
      <c r="C16" s="37" t="s">
        <v>27</v>
      </c>
      <c r="G16" t="s">
        <v>2249</v>
      </c>
      <c r="H16" t="s">
        <v>2256</v>
      </c>
      <c r="K16" t="s">
        <v>2674</v>
      </c>
      <c r="L16" t="s">
        <v>200</v>
      </c>
    </row>
    <row r="17" spans="1:12" ht="30" x14ac:dyDescent="0.25">
      <c r="A17" s="36" t="s">
        <v>13</v>
      </c>
      <c r="B17" s="36" t="s">
        <v>19</v>
      </c>
      <c r="C17" s="37" t="s">
        <v>28</v>
      </c>
      <c r="G17" t="s">
        <v>2252</v>
      </c>
      <c r="H17" t="s">
        <v>2257</v>
      </c>
      <c r="K17" t="s">
        <v>2675</v>
      </c>
      <c r="L17" t="s">
        <v>200</v>
      </c>
    </row>
    <row r="18" spans="1:12" x14ac:dyDescent="0.25">
      <c r="A18" s="36" t="s">
        <v>13</v>
      </c>
      <c r="B18" s="36" t="s">
        <v>19</v>
      </c>
      <c r="C18" s="37" t="s">
        <v>46</v>
      </c>
      <c r="H18" t="s">
        <v>2258</v>
      </c>
      <c r="K18" t="s">
        <v>2676</v>
      </c>
      <c r="L18" t="s">
        <v>200</v>
      </c>
    </row>
    <row r="19" spans="1:12" ht="30" x14ac:dyDescent="0.25">
      <c r="A19" s="36" t="s">
        <v>13</v>
      </c>
      <c r="B19" s="36" t="s">
        <v>30</v>
      </c>
      <c r="C19" s="37" t="s">
        <v>20</v>
      </c>
      <c r="H19" t="s">
        <v>2259</v>
      </c>
      <c r="K19" t="s">
        <v>2677</v>
      </c>
      <c r="L19" t="s">
        <v>200</v>
      </c>
    </row>
    <row r="20" spans="1:12" ht="30" x14ac:dyDescent="0.25">
      <c r="A20" s="36" t="s">
        <v>13</v>
      </c>
      <c r="B20" s="36" t="s">
        <v>30</v>
      </c>
      <c r="C20" s="37" t="s">
        <v>31</v>
      </c>
      <c r="H20" t="s">
        <v>2260</v>
      </c>
      <c r="K20" t="s">
        <v>2678</v>
      </c>
      <c r="L20" t="s">
        <v>200</v>
      </c>
    </row>
    <row r="21" spans="1:12" ht="30" x14ac:dyDescent="0.25">
      <c r="A21" s="36" t="s">
        <v>13</v>
      </c>
      <c r="B21" s="36" t="s">
        <v>30</v>
      </c>
      <c r="C21" s="37" t="s">
        <v>32</v>
      </c>
      <c r="H21" t="s">
        <v>2261</v>
      </c>
      <c r="K21" t="s">
        <v>2679</v>
      </c>
      <c r="L21" t="s">
        <v>200</v>
      </c>
    </row>
    <row r="22" spans="1:12" ht="45" x14ac:dyDescent="0.25">
      <c r="A22" s="36" t="s">
        <v>13</v>
      </c>
      <c r="B22" s="36" t="s">
        <v>30</v>
      </c>
      <c r="C22" s="37" t="s">
        <v>33</v>
      </c>
      <c r="H22" t="s">
        <v>2262</v>
      </c>
      <c r="K22" t="s">
        <v>2680</v>
      </c>
      <c r="L22" t="s">
        <v>200</v>
      </c>
    </row>
    <row r="23" spans="1:12" ht="30" x14ac:dyDescent="0.25">
      <c r="A23" s="36" t="s">
        <v>13</v>
      </c>
      <c r="B23" s="36" t="s">
        <v>34</v>
      </c>
      <c r="C23" s="37" t="s">
        <v>20</v>
      </c>
      <c r="H23" t="s">
        <v>2263</v>
      </c>
      <c r="K23" t="s">
        <v>2681</v>
      </c>
      <c r="L23" t="s">
        <v>200</v>
      </c>
    </row>
    <row r="24" spans="1:12" x14ac:dyDescent="0.25">
      <c r="A24" s="36" t="s">
        <v>13</v>
      </c>
      <c r="B24" s="36" t="s">
        <v>34</v>
      </c>
      <c r="C24" s="37" t="s">
        <v>36</v>
      </c>
      <c r="H24" t="s">
        <v>2264</v>
      </c>
      <c r="K24" t="s">
        <v>2682</v>
      </c>
      <c r="L24" t="s">
        <v>200</v>
      </c>
    </row>
    <row r="25" spans="1:12" ht="30" x14ac:dyDescent="0.25">
      <c r="A25" s="36" t="s">
        <v>13</v>
      </c>
      <c r="B25" s="36" t="s">
        <v>34</v>
      </c>
      <c r="C25" s="37" t="s">
        <v>35</v>
      </c>
      <c r="H25" t="s">
        <v>2265</v>
      </c>
      <c r="K25" t="s">
        <v>2683</v>
      </c>
      <c r="L25" t="s">
        <v>200</v>
      </c>
    </row>
    <row r="26" spans="1:12" x14ac:dyDescent="0.25">
      <c r="A26" s="36" t="s">
        <v>13</v>
      </c>
      <c r="B26" s="36" t="s">
        <v>37</v>
      </c>
      <c r="C26" s="37" t="s">
        <v>2154</v>
      </c>
      <c r="H26" t="s">
        <v>2266</v>
      </c>
      <c r="K26" t="s">
        <v>2684</v>
      </c>
      <c r="L26" t="s">
        <v>200</v>
      </c>
    </row>
    <row r="27" spans="1:12" ht="30" x14ac:dyDescent="0.25">
      <c r="A27" s="36" t="s">
        <v>13</v>
      </c>
      <c r="B27" s="36" t="s">
        <v>2155</v>
      </c>
      <c r="C27" s="37" t="s">
        <v>2156</v>
      </c>
      <c r="H27" t="s">
        <v>2475</v>
      </c>
      <c r="K27" t="s">
        <v>2685</v>
      </c>
      <c r="L27" t="s">
        <v>200</v>
      </c>
    </row>
    <row r="28" spans="1:12" x14ac:dyDescent="0.25">
      <c r="A28" s="36" t="s">
        <v>13</v>
      </c>
      <c r="B28" s="36" t="s">
        <v>37</v>
      </c>
      <c r="C28" s="37" t="s">
        <v>38</v>
      </c>
      <c r="H28" t="s">
        <v>2476</v>
      </c>
      <c r="K28" t="s">
        <v>2686</v>
      </c>
      <c r="L28" t="s">
        <v>200</v>
      </c>
    </row>
    <row r="29" spans="1:12" ht="30" x14ac:dyDescent="0.25">
      <c r="A29" s="36" t="s">
        <v>13</v>
      </c>
      <c r="B29" s="36" t="s">
        <v>2155</v>
      </c>
      <c r="C29" s="37" t="s">
        <v>39</v>
      </c>
      <c r="H29" s="1" t="s">
        <v>2503</v>
      </c>
    </row>
    <row r="30" spans="1:12" ht="45" x14ac:dyDescent="0.25">
      <c r="A30" s="36" t="s">
        <v>13</v>
      </c>
      <c r="B30" s="36" t="s">
        <v>40</v>
      </c>
      <c r="C30" s="37" t="s">
        <v>41</v>
      </c>
      <c r="H30" t="s">
        <v>2605</v>
      </c>
    </row>
    <row r="31" spans="1:12" ht="30" x14ac:dyDescent="0.25">
      <c r="A31" s="36" t="s">
        <v>13</v>
      </c>
      <c r="B31" s="36" t="s">
        <v>40</v>
      </c>
      <c r="C31" s="37" t="s">
        <v>20</v>
      </c>
      <c r="H31" t="s">
        <v>2615</v>
      </c>
    </row>
    <row r="32" spans="1:12" ht="30" x14ac:dyDescent="0.25">
      <c r="A32" s="36" t="s">
        <v>13</v>
      </c>
      <c r="B32" s="36" t="s">
        <v>40</v>
      </c>
      <c r="C32" s="37" t="s">
        <v>42</v>
      </c>
    </row>
    <row r="33" spans="1:3" x14ac:dyDescent="0.25">
      <c r="A33" s="36" t="s">
        <v>13</v>
      </c>
      <c r="B33" s="36" t="s">
        <v>2177</v>
      </c>
      <c r="C33" s="37" t="s">
        <v>43</v>
      </c>
    </row>
    <row r="34" spans="1:3" x14ac:dyDescent="0.25">
      <c r="A34" s="36" t="s">
        <v>13</v>
      </c>
      <c r="B34" s="36" t="s">
        <v>2177</v>
      </c>
      <c r="C34" s="37" t="s">
        <v>44</v>
      </c>
    </row>
    <row r="35" spans="1:3" x14ac:dyDescent="0.25">
      <c r="A35" s="36" t="s">
        <v>13</v>
      </c>
      <c r="B35" s="36" t="s">
        <v>2177</v>
      </c>
      <c r="C35" s="37" t="s">
        <v>45</v>
      </c>
    </row>
    <row r="36" spans="1:3" x14ac:dyDescent="0.25">
      <c r="A36" s="36" t="s">
        <v>13</v>
      </c>
      <c r="B36" s="36" t="s">
        <v>47</v>
      </c>
      <c r="C36" s="37" t="s">
        <v>48</v>
      </c>
    </row>
    <row r="37" spans="1:3" x14ac:dyDescent="0.25">
      <c r="A37" s="36" t="s">
        <v>13</v>
      </c>
      <c r="B37" s="36" t="s">
        <v>47</v>
      </c>
      <c r="C37" s="37" t="s">
        <v>49</v>
      </c>
    </row>
    <row r="38" spans="1:3" ht="30" x14ac:dyDescent="0.25">
      <c r="A38" s="36" t="s">
        <v>13</v>
      </c>
      <c r="B38" s="36" t="s">
        <v>47</v>
      </c>
      <c r="C38" s="37" t="s">
        <v>20</v>
      </c>
    </row>
    <row r="39" spans="1:3" ht="30" x14ac:dyDescent="0.25">
      <c r="A39" s="36" t="s">
        <v>13</v>
      </c>
      <c r="B39" s="36" t="s">
        <v>47</v>
      </c>
      <c r="C39" s="37" t="s">
        <v>50</v>
      </c>
    </row>
    <row r="40" spans="1:3" ht="45" x14ac:dyDescent="0.25">
      <c r="A40" s="36" t="s">
        <v>13</v>
      </c>
      <c r="B40" s="36" t="s">
        <v>47</v>
      </c>
      <c r="C40" s="37" t="s">
        <v>51</v>
      </c>
    </row>
    <row r="41" spans="1:3" x14ac:dyDescent="0.25">
      <c r="A41" s="36" t="s">
        <v>13</v>
      </c>
      <c r="B41" s="36" t="s">
        <v>47</v>
      </c>
      <c r="C41" s="37" t="s">
        <v>52</v>
      </c>
    </row>
    <row r="42" spans="1:3" ht="30" x14ac:dyDescent="0.25">
      <c r="A42" s="36" t="s">
        <v>13</v>
      </c>
      <c r="B42" s="36" t="s">
        <v>2155</v>
      </c>
      <c r="C42" s="37" t="s">
        <v>53</v>
      </c>
    </row>
    <row r="43" spans="1:3" ht="30" x14ac:dyDescent="0.25">
      <c r="A43" s="36" t="s">
        <v>13</v>
      </c>
      <c r="B43" s="36" t="s">
        <v>2155</v>
      </c>
      <c r="C43" s="37" t="s">
        <v>54</v>
      </c>
    </row>
    <row r="44" spans="1:3" ht="30" x14ac:dyDescent="0.25">
      <c r="A44" s="36" t="s">
        <v>13</v>
      </c>
      <c r="B44" s="36" t="s">
        <v>2155</v>
      </c>
      <c r="C44" s="37" t="s">
        <v>55</v>
      </c>
    </row>
    <row r="45" spans="1:3" ht="30" x14ac:dyDescent="0.25">
      <c r="A45" s="36" t="s">
        <v>13</v>
      </c>
      <c r="B45" s="36" t="s">
        <v>2155</v>
      </c>
      <c r="C45" s="37" t="s">
        <v>56</v>
      </c>
    </row>
    <row r="46" spans="1:3" ht="30" x14ac:dyDescent="0.25">
      <c r="A46" s="36" t="s">
        <v>13</v>
      </c>
      <c r="B46" s="36" t="s">
        <v>57</v>
      </c>
      <c r="C46" s="37" t="s">
        <v>58</v>
      </c>
    </row>
    <row r="47" spans="1:3" ht="30" x14ac:dyDescent="0.25">
      <c r="A47" s="36" t="s">
        <v>13</v>
      </c>
      <c r="B47" s="36" t="s">
        <v>57</v>
      </c>
      <c r="C47" s="37" t="s">
        <v>59</v>
      </c>
    </row>
    <row r="48" spans="1:3" x14ac:dyDescent="0.25">
      <c r="A48" s="36" t="s">
        <v>13</v>
      </c>
      <c r="B48" s="36" t="s">
        <v>57</v>
      </c>
      <c r="C48" s="37" t="s">
        <v>60</v>
      </c>
    </row>
    <row r="49" spans="1:3" x14ac:dyDescent="0.25">
      <c r="A49" s="36" t="s">
        <v>13</v>
      </c>
      <c r="B49" s="36" t="s">
        <v>57</v>
      </c>
      <c r="C49" s="37" t="s">
        <v>61</v>
      </c>
    </row>
    <row r="50" spans="1:3" ht="30" x14ac:dyDescent="0.25">
      <c r="A50" s="36" t="s">
        <v>13</v>
      </c>
      <c r="B50" s="36" t="s">
        <v>57</v>
      </c>
      <c r="C50" s="37" t="s">
        <v>20</v>
      </c>
    </row>
    <row r="51" spans="1:3" x14ac:dyDescent="0.25">
      <c r="A51" s="36" t="s">
        <v>13</v>
      </c>
      <c r="B51" s="36" t="s">
        <v>57</v>
      </c>
      <c r="C51" s="37" t="s">
        <v>62</v>
      </c>
    </row>
    <row r="52" spans="1:3" x14ac:dyDescent="0.25">
      <c r="A52" s="36" t="s">
        <v>13</v>
      </c>
      <c r="B52" s="36" t="s">
        <v>57</v>
      </c>
      <c r="C52" s="37" t="s">
        <v>63</v>
      </c>
    </row>
    <row r="53" spans="1:3" x14ac:dyDescent="0.25">
      <c r="A53" s="36" t="s">
        <v>13</v>
      </c>
      <c r="B53" s="36" t="s">
        <v>57</v>
      </c>
      <c r="C53" s="37" t="s">
        <v>64</v>
      </c>
    </row>
    <row r="54" spans="1:3" x14ac:dyDescent="0.25">
      <c r="A54" s="36" t="s">
        <v>13</v>
      </c>
      <c r="B54" s="36" t="s">
        <v>57</v>
      </c>
      <c r="C54" s="37" t="s">
        <v>65</v>
      </c>
    </row>
    <row r="55" spans="1:3" ht="30" x14ac:dyDescent="0.25">
      <c r="A55" s="36" t="s">
        <v>13</v>
      </c>
      <c r="B55" s="36" t="s">
        <v>57</v>
      </c>
      <c r="C55" s="37" t="s">
        <v>66</v>
      </c>
    </row>
    <row r="56" spans="1:3" x14ac:dyDescent="0.25">
      <c r="A56" s="36" t="s">
        <v>13</v>
      </c>
      <c r="B56" s="36" t="s">
        <v>57</v>
      </c>
      <c r="C56" s="37" t="s">
        <v>67</v>
      </c>
    </row>
    <row r="57" spans="1:3" x14ac:dyDescent="0.25">
      <c r="A57" s="36" t="s">
        <v>13</v>
      </c>
      <c r="B57" s="36" t="s">
        <v>57</v>
      </c>
      <c r="C57" s="37" t="s">
        <v>69</v>
      </c>
    </row>
    <row r="58" spans="1:3" x14ac:dyDescent="0.25">
      <c r="A58" s="36" t="s">
        <v>13</v>
      </c>
      <c r="B58" s="36" t="s">
        <v>57</v>
      </c>
      <c r="C58" s="37" t="s">
        <v>212</v>
      </c>
    </row>
    <row r="59" spans="1:3" ht="30" x14ac:dyDescent="0.25">
      <c r="A59" s="36" t="s">
        <v>13</v>
      </c>
      <c r="B59" s="36" t="s">
        <v>57</v>
      </c>
      <c r="C59" s="37" t="s">
        <v>68</v>
      </c>
    </row>
    <row r="60" spans="1:3" ht="30" x14ac:dyDescent="0.25">
      <c r="A60" s="36" t="s">
        <v>71</v>
      </c>
      <c r="B60" s="36" t="s">
        <v>72</v>
      </c>
      <c r="C60" s="37" t="s">
        <v>73</v>
      </c>
    </row>
    <row r="61" spans="1:3" x14ac:dyDescent="0.25">
      <c r="A61" s="36" t="s">
        <v>71</v>
      </c>
      <c r="B61" s="36" t="s">
        <v>72</v>
      </c>
      <c r="C61" s="37" t="s">
        <v>74</v>
      </c>
    </row>
    <row r="62" spans="1:3" x14ac:dyDescent="0.25">
      <c r="A62" s="36" t="s">
        <v>71</v>
      </c>
      <c r="B62" s="36" t="s">
        <v>72</v>
      </c>
      <c r="C62" s="37" t="s">
        <v>2168</v>
      </c>
    </row>
    <row r="63" spans="1:3" x14ac:dyDescent="0.25">
      <c r="A63" s="36"/>
      <c r="B63" s="36" t="s">
        <v>72</v>
      </c>
      <c r="C63" s="37" t="s">
        <v>2552</v>
      </c>
    </row>
    <row r="64" spans="1:3" x14ac:dyDescent="0.25">
      <c r="A64" s="36" t="s">
        <v>71</v>
      </c>
      <c r="B64" s="36" t="s">
        <v>72</v>
      </c>
      <c r="C64" s="37" t="s">
        <v>2549</v>
      </c>
    </row>
    <row r="65" spans="1:3" x14ac:dyDescent="0.25">
      <c r="A65" s="36" t="s">
        <v>71</v>
      </c>
      <c r="B65" s="36" t="s">
        <v>72</v>
      </c>
      <c r="C65" s="37" t="s">
        <v>76</v>
      </c>
    </row>
    <row r="66" spans="1:3" x14ac:dyDescent="0.25">
      <c r="A66" s="36" t="s">
        <v>71</v>
      </c>
      <c r="B66" s="36" t="s">
        <v>72</v>
      </c>
      <c r="C66" s="37" t="s">
        <v>77</v>
      </c>
    </row>
    <row r="67" spans="1:3" x14ac:dyDescent="0.25">
      <c r="A67" s="36" t="s">
        <v>71</v>
      </c>
      <c r="B67" s="36" t="s">
        <v>72</v>
      </c>
      <c r="C67" s="37" t="s">
        <v>78</v>
      </c>
    </row>
    <row r="68" spans="1:3" x14ac:dyDescent="0.25">
      <c r="A68" s="36" t="s">
        <v>71</v>
      </c>
      <c r="B68" s="36" t="s">
        <v>72</v>
      </c>
      <c r="C68" s="37" t="s">
        <v>79</v>
      </c>
    </row>
    <row r="69" spans="1:3" ht="30" x14ac:dyDescent="0.25">
      <c r="A69" s="36" t="s">
        <v>71</v>
      </c>
      <c r="B69" s="36" t="s">
        <v>80</v>
      </c>
      <c r="C69" s="37" t="s">
        <v>82</v>
      </c>
    </row>
    <row r="70" spans="1:3" x14ac:dyDescent="0.25">
      <c r="A70" s="36" t="s">
        <v>71</v>
      </c>
      <c r="B70" s="36" t="s">
        <v>80</v>
      </c>
      <c r="C70" s="37" t="s">
        <v>83</v>
      </c>
    </row>
    <row r="71" spans="1:3" ht="111.75" customHeight="1" x14ac:dyDescent="0.25">
      <c r="A71" s="36" t="s">
        <v>71</v>
      </c>
      <c r="B71" s="36" t="s">
        <v>80</v>
      </c>
      <c r="C71" s="37" t="s">
        <v>214</v>
      </c>
    </row>
    <row r="72" spans="1:3" x14ac:dyDescent="0.25">
      <c r="A72" s="36" t="s">
        <v>71</v>
      </c>
      <c r="B72" s="36" t="s">
        <v>80</v>
      </c>
      <c r="C72" s="37" t="s">
        <v>81</v>
      </c>
    </row>
    <row r="73" spans="1:3" ht="30" x14ac:dyDescent="0.25">
      <c r="A73" s="36" t="s">
        <v>85</v>
      </c>
      <c r="B73" s="36" t="s">
        <v>86</v>
      </c>
      <c r="C73" s="37" t="s">
        <v>87</v>
      </c>
    </row>
    <row r="74" spans="1:3" x14ac:dyDescent="0.25">
      <c r="A74" s="36" t="s">
        <v>85</v>
      </c>
      <c r="B74" s="36" t="s">
        <v>86</v>
      </c>
      <c r="C74" s="37" t="s">
        <v>88</v>
      </c>
    </row>
    <row r="75" spans="1:3" x14ac:dyDescent="0.25">
      <c r="A75" s="36" t="s">
        <v>85</v>
      </c>
      <c r="B75" s="36" t="s">
        <v>2164</v>
      </c>
      <c r="C75" s="37" t="s">
        <v>2165</v>
      </c>
    </row>
    <row r="76" spans="1:3" x14ac:dyDescent="0.25">
      <c r="A76" s="36" t="s">
        <v>85</v>
      </c>
      <c r="B76" s="36" t="s">
        <v>2164</v>
      </c>
      <c r="C76" s="37" t="s">
        <v>89</v>
      </c>
    </row>
    <row r="77" spans="1:3" x14ac:dyDescent="0.25">
      <c r="A77" s="36" t="s">
        <v>85</v>
      </c>
      <c r="B77" s="36" t="s">
        <v>2164</v>
      </c>
      <c r="C77" s="37" t="s">
        <v>90</v>
      </c>
    </row>
    <row r="78" spans="1:3" x14ac:dyDescent="0.25">
      <c r="A78" s="36" t="s">
        <v>85</v>
      </c>
      <c r="B78" s="36" t="s">
        <v>2164</v>
      </c>
      <c r="C78" s="37" t="s">
        <v>91</v>
      </c>
    </row>
    <row r="79" spans="1:3" x14ac:dyDescent="0.25">
      <c r="A79" s="36" t="s">
        <v>85</v>
      </c>
      <c r="B79" s="36" t="s">
        <v>2164</v>
      </c>
      <c r="C79" s="37" t="s">
        <v>92</v>
      </c>
    </row>
    <row r="80" spans="1:3" x14ac:dyDescent="0.25">
      <c r="A80" s="36" t="s">
        <v>85</v>
      </c>
      <c r="B80" s="36" t="s">
        <v>2164</v>
      </c>
      <c r="C80" s="37" t="s">
        <v>215</v>
      </c>
    </row>
    <row r="81" spans="1:3" ht="45" x14ac:dyDescent="0.25">
      <c r="A81" s="36" t="s">
        <v>85</v>
      </c>
      <c r="B81" s="36" t="s">
        <v>93</v>
      </c>
      <c r="C81" s="37" t="s">
        <v>94</v>
      </c>
    </row>
    <row r="82" spans="1:3" x14ac:dyDescent="0.25">
      <c r="A82" s="36" t="s">
        <v>85</v>
      </c>
      <c r="B82" s="36" t="s">
        <v>93</v>
      </c>
      <c r="C82" s="37" t="s">
        <v>95</v>
      </c>
    </row>
    <row r="83" spans="1:3" x14ac:dyDescent="0.25">
      <c r="A83" s="36" t="s">
        <v>85</v>
      </c>
      <c r="B83" s="36" t="s">
        <v>93</v>
      </c>
      <c r="C83" s="37" t="s">
        <v>96</v>
      </c>
    </row>
    <row r="84" spans="1:3" ht="30" x14ac:dyDescent="0.25">
      <c r="A84" s="36" t="s">
        <v>85</v>
      </c>
      <c r="B84" s="36" t="s">
        <v>97</v>
      </c>
      <c r="C84" s="37" t="s">
        <v>107</v>
      </c>
    </row>
    <row r="85" spans="1:3" x14ac:dyDescent="0.25">
      <c r="A85" s="36" t="s">
        <v>85</v>
      </c>
      <c r="B85" s="36" t="s">
        <v>97</v>
      </c>
      <c r="C85" s="37" t="s">
        <v>98</v>
      </c>
    </row>
    <row r="86" spans="1:3" ht="30" x14ac:dyDescent="0.25">
      <c r="A86" s="36" t="s">
        <v>85</v>
      </c>
      <c r="B86" s="36" t="s">
        <v>97</v>
      </c>
      <c r="C86" s="37" t="s">
        <v>99</v>
      </c>
    </row>
    <row r="87" spans="1:3" ht="30" x14ac:dyDescent="0.25">
      <c r="A87" s="36" t="s">
        <v>85</v>
      </c>
      <c r="B87" s="36" t="s">
        <v>97</v>
      </c>
      <c r="C87" s="37" t="s">
        <v>100</v>
      </c>
    </row>
    <row r="88" spans="1:3" x14ac:dyDescent="0.25">
      <c r="A88" s="36" t="s">
        <v>85</v>
      </c>
      <c r="B88" s="36" t="s">
        <v>97</v>
      </c>
      <c r="C88" s="37" t="s">
        <v>101</v>
      </c>
    </row>
    <row r="89" spans="1:3" x14ac:dyDescent="0.25">
      <c r="A89" s="36" t="s">
        <v>85</v>
      </c>
      <c r="B89" s="36" t="s">
        <v>97</v>
      </c>
      <c r="C89" s="37" t="s">
        <v>102</v>
      </c>
    </row>
    <row r="90" spans="1:3" ht="30" x14ac:dyDescent="0.25">
      <c r="A90" s="36" t="s">
        <v>85</v>
      </c>
      <c r="B90" s="36" t="s">
        <v>97</v>
      </c>
      <c r="C90" s="37" t="s">
        <v>103</v>
      </c>
    </row>
    <row r="91" spans="1:3" ht="30" x14ac:dyDescent="0.25">
      <c r="A91" s="36" t="s">
        <v>85</v>
      </c>
      <c r="B91" s="36" t="s">
        <v>97</v>
      </c>
      <c r="C91" s="37" t="s">
        <v>104</v>
      </c>
    </row>
    <row r="92" spans="1:3" x14ac:dyDescent="0.25">
      <c r="A92" s="36" t="s">
        <v>85</v>
      </c>
      <c r="B92" s="36" t="s">
        <v>97</v>
      </c>
      <c r="C92" s="37" t="s">
        <v>105</v>
      </c>
    </row>
    <row r="93" spans="1:3" x14ac:dyDescent="0.25">
      <c r="A93" s="36" t="s">
        <v>85</v>
      </c>
      <c r="B93" s="36" t="s">
        <v>97</v>
      </c>
      <c r="C93" s="37" t="s">
        <v>106</v>
      </c>
    </row>
    <row r="94" spans="1:3" x14ac:dyDescent="0.25">
      <c r="A94" s="36" t="s">
        <v>85</v>
      </c>
      <c r="B94" s="36" t="s">
        <v>2176</v>
      </c>
      <c r="C94" s="37" t="s">
        <v>108</v>
      </c>
    </row>
    <row r="95" spans="1:3" x14ac:dyDescent="0.25">
      <c r="A95" s="36" t="s">
        <v>85</v>
      </c>
      <c r="B95" s="36" t="s">
        <v>2176</v>
      </c>
      <c r="C95" s="37" t="s">
        <v>109</v>
      </c>
    </row>
    <row r="96" spans="1:3" x14ac:dyDescent="0.25">
      <c r="A96" s="36" t="s">
        <v>85</v>
      </c>
      <c r="B96" s="36" t="s">
        <v>2176</v>
      </c>
      <c r="C96" s="37" t="s">
        <v>110</v>
      </c>
    </row>
    <row r="97" spans="1:3" x14ac:dyDescent="0.25">
      <c r="A97" s="36" t="s">
        <v>85</v>
      </c>
      <c r="B97" s="36" t="s">
        <v>2176</v>
      </c>
      <c r="C97" s="37" t="s">
        <v>111</v>
      </c>
    </row>
    <row r="98" spans="1:3" x14ac:dyDescent="0.25">
      <c r="A98" s="36" t="s">
        <v>85</v>
      </c>
      <c r="B98" s="36" t="s">
        <v>2176</v>
      </c>
      <c r="C98" s="37" t="s">
        <v>112</v>
      </c>
    </row>
    <row r="99" spans="1:3" x14ac:dyDescent="0.25">
      <c r="A99" s="36" t="s">
        <v>85</v>
      </c>
      <c r="B99" s="36" t="s">
        <v>2176</v>
      </c>
      <c r="C99" s="37" t="s">
        <v>113</v>
      </c>
    </row>
    <row r="100" spans="1:3" x14ac:dyDescent="0.25">
      <c r="A100" s="36" t="s">
        <v>85</v>
      </c>
      <c r="B100" s="36" t="s">
        <v>2176</v>
      </c>
      <c r="C100" s="37" t="s">
        <v>2199</v>
      </c>
    </row>
    <row r="101" spans="1:3" x14ac:dyDescent="0.25">
      <c r="A101" s="36" t="s">
        <v>85</v>
      </c>
      <c r="B101" s="36" t="s">
        <v>114</v>
      </c>
      <c r="C101" s="37" t="s">
        <v>115</v>
      </c>
    </row>
    <row r="102" spans="1:3" x14ac:dyDescent="0.25">
      <c r="A102" s="36" t="s">
        <v>85</v>
      </c>
      <c r="B102" s="36" t="s">
        <v>114</v>
      </c>
      <c r="C102" s="37" t="s">
        <v>116</v>
      </c>
    </row>
    <row r="103" spans="1:3" x14ac:dyDescent="0.25">
      <c r="A103" s="36" t="s">
        <v>85</v>
      </c>
      <c r="B103" s="36" t="s">
        <v>117</v>
      </c>
      <c r="C103" s="37" t="s">
        <v>118</v>
      </c>
    </row>
    <row r="104" spans="1:3" x14ac:dyDescent="0.25">
      <c r="A104" s="36" t="s">
        <v>85</v>
      </c>
      <c r="B104" s="36" t="s">
        <v>117</v>
      </c>
      <c r="C104" s="37" t="s">
        <v>119</v>
      </c>
    </row>
    <row r="105" spans="1:3" x14ac:dyDescent="0.25">
      <c r="A105" s="36" t="s">
        <v>85</v>
      </c>
      <c r="B105" s="36" t="s">
        <v>120</v>
      </c>
      <c r="C105" s="37" t="s">
        <v>121</v>
      </c>
    </row>
    <row r="106" spans="1:3" x14ac:dyDescent="0.25">
      <c r="A106" s="36" t="s">
        <v>85</v>
      </c>
      <c r="B106" s="36" t="s">
        <v>120</v>
      </c>
      <c r="C106" s="37" t="s">
        <v>122</v>
      </c>
    </row>
    <row r="107" spans="1:3" x14ac:dyDescent="0.25">
      <c r="A107" s="36" t="s">
        <v>85</v>
      </c>
      <c r="B107" s="36" t="s">
        <v>120</v>
      </c>
      <c r="C107" s="37" t="s">
        <v>123</v>
      </c>
    </row>
    <row r="108" spans="1:3" ht="30" x14ac:dyDescent="0.25">
      <c r="A108" s="36" t="s">
        <v>85</v>
      </c>
      <c r="B108" s="36" t="s">
        <v>120</v>
      </c>
      <c r="C108" s="37" t="s">
        <v>124</v>
      </c>
    </row>
    <row r="109" spans="1:3" ht="30" x14ac:dyDescent="0.25">
      <c r="A109" s="36" t="s">
        <v>85</v>
      </c>
      <c r="B109" s="36" t="s">
        <v>120</v>
      </c>
      <c r="C109" s="37" t="s">
        <v>125</v>
      </c>
    </row>
    <row r="110" spans="1:3" ht="30" x14ac:dyDescent="0.25">
      <c r="A110" s="36" t="s">
        <v>85</v>
      </c>
      <c r="B110" s="36" t="s">
        <v>120</v>
      </c>
      <c r="C110" s="37" t="s">
        <v>126</v>
      </c>
    </row>
    <row r="111" spans="1:3" x14ac:dyDescent="0.25">
      <c r="A111" s="36" t="s">
        <v>85</v>
      </c>
      <c r="B111" s="36" t="s">
        <v>120</v>
      </c>
      <c r="C111" s="37" t="s">
        <v>127</v>
      </c>
    </row>
    <row r="112" spans="1:3" x14ac:dyDescent="0.25">
      <c r="A112" s="36" t="s">
        <v>85</v>
      </c>
      <c r="B112" s="36" t="s">
        <v>120</v>
      </c>
      <c r="C112" s="37" t="s">
        <v>128</v>
      </c>
    </row>
    <row r="113" spans="1:3" x14ac:dyDescent="0.25">
      <c r="A113" s="36" t="s">
        <v>85</v>
      </c>
      <c r="B113" s="36" t="s">
        <v>120</v>
      </c>
      <c r="C113" s="37" t="s">
        <v>129</v>
      </c>
    </row>
    <row r="114" spans="1:3" x14ac:dyDescent="0.25">
      <c r="A114" s="36" t="s">
        <v>71</v>
      </c>
      <c r="B114" s="36" t="s">
        <v>130</v>
      </c>
      <c r="C114" s="37" t="s">
        <v>131</v>
      </c>
    </row>
    <row r="115" spans="1:3" x14ac:dyDescent="0.25">
      <c r="A115" s="38" t="s">
        <v>71</v>
      </c>
      <c r="B115" s="38" t="s">
        <v>130</v>
      </c>
      <c r="C115" s="39" t="s">
        <v>132</v>
      </c>
    </row>
  </sheetData>
  <mergeCells count="1">
    <mergeCell ref="K1:L1"/>
  </mergeCells>
  <dataValidations count="1">
    <dataValidation type="list" allowBlank="1" showInputMessage="1" showErrorMessage="1" sqref="C33" xr:uid="{16280127-E044-4BA3-B4B7-BB81DFFFF4D1}">
      <formula1>Procesgroep</formula1>
    </dataValidation>
  </dataValidations>
  <pageMargins left="0.7" right="0.7" top="0.75" bottom="0.75" header="0.3" footer="0.3"/>
  <headerFooter>
    <oddFooter>&amp;L_x000D_&amp;1#&amp;"Calibri"&amp;10&amp;K000000 Classificatie: Klasse 2</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42BC1-0151-40F1-9C1B-C900416BAFF4}">
  <dimension ref="B1:J40"/>
  <sheetViews>
    <sheetView showGridLines="0" workbookViewId="0"/>
  </sheetViews>
  <sheetFormatPr defaultRowHeight="15" x14ac:dyDescent="0.25"/>
  <cols>
    <col min="10" max="10" width="37.140625" customWidth="1"/>
  </cols>
  <sheetData>
    <row r="1" spans="2:10" ht="15.75" thickBot="1" x14ac:dyDescent="0.3">
      <c r="B1" s="210" t="s">
        <v>844</v>
      </c>
      <c r="C1" s="211"/>
      <c r="D1" s="211"/>
      <c r="E1" s="211"/>
      <c r="F1" s="211"/>
      <c r="G1" s="211"/>
      <c r="H1" s="211"/>
      <c r="I1" s="211"/>
      <c r="J1" s="212"/>
    </row>
    <row r="40" spans="2:2" x14ac:dyDescent="0.25">
      <c r="B40" s="40" t="s">
        <v>845</v>
      </c>
    </row>
  </sheetData>
  <mergeCells count="1">
    <mergeCell ref="B1:J1"/>
  </mergeCells>
  <hyperlinks>
    <hyperlink ref="B40" r:id="rId1" xr:uid="{C51EFD99-5E22-4A87-AFCE-7F4EFEA580E8}"/>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48533-B857-433A-98AD-248329A28899}">
  <sheetPr>
    <tabColor theme="5"/>
    <pageSetUpPr fitToPage="1"/>
  </sheetPr>
  <dimension ref="A1:G198"/>
  <sheetViews>
    <sheetView showGridLines="0" zoomScale="70" zoomScaleNormal="70" workbookViewId="0">
      <selection activeCell="B4" sqref="B4"/>
    </sheetView>
  </sheetViews>
  <sheetFormatPr defaultColWidth="8.7109375" defaultRowHeight="15" x14ac:dyDescent="0.25"/>
  <cols>
    <col min="1" max="1" width="9.85546875" style="1" customWidth="1"/>
    <col min="2" max="2" width="27.42578125" style="1" customWidth="1"/>
    <col min="3" max="6" width="41.5703125" style="1" customWidth="1"/>
    <col min="7" max="8" width="29.42578125" style="1" customWidth="1"/>
    <col min="9" max="16384" width="8.7109375" style="1"/>
  </cols>
  <sheetData>
    <row r="1" spans="1:6" ht="48.6" customHeight="1" x14ac:dyDescent="0.25">
      <c r="A1" s="4"/>
      <c r="B1" s="5"/>
      <c r="C1" s="5"/>
      <c r="D1" s="3" t="s">
        <v>5</v>
      </c>
      <c r="E1" s="4"/>
      <c r="F1" s="4"/>
    </row>
    <row r="3" spans="1:6" ht="24.6" customHeight="1" x14ac:dyDescent="0.25">
      <c r="A3" s="6"/>
      <c r="B3" s="178" t="s">
        <v>6</v>
      </c>
      <c r="C3" s="178"/>
      <c r="D3" s="178"/>
      <c r="E3" s="178"/>
      <c r="F3" s="178"/>
    </row>
    <row r="4" spans="1:6" ht="317.10000000000002" customHeight="1" x14ac:dyDescent="0.25">
      <c r="B4" s="14" t="s">
        <v>2690</v>
      </c>
      <c r="C4" s="13"/>
      <c r="D4" s="13"/>
      <c r="E4" s="13"/>
      <c r="F4" s="15"/>
    </row>
    <row r="5" spans="1:6" x14ac:dyDescent="0.25">
      <c r="B5" s="16"/>
      <c r="C5" s="17"/>
      <c r="D5" s="17"/>
      <c r="E5" s="17"/>
      <c r="F5" s="18"/>
    </row>
    <row r="6" spans="1:6" ht="20.100000000000001" customHeight="1" x14ac:dyDescent="0.25">
      <c r="B6" s="89"/>
      <c r="C6" s="89"/>
      <c r="D6" s="89"/>
      <c r="E6" s="89"/>
      <c r="F6" s="89"/>
    </row>
    <row r="7" spans="1:6" ht="18.75" x14ac:dyDescent="0.25">
      <c r="B7" s="178" t="s">
        <v>7</v>
      </c>
      <c r="C7" s="178"/>
      <c r="D7" s="178"/>
      <c r="E7" s="178"/>
      <c r="F7" s="178"/>
    </row>
    <row r="8" spans="1:6" customFormat="1" ht="26.1" customHeight="1" x14ac:dyDescent="0.25">
      <c r="B8" s="23" t="s">
        <v>2200</v>
      </c>
      <c r="C8" s="24"/>
      <c r="D8" s="24"/>
      <c r="E8" s="24"/>
      <c r="F8" s="25"/>
    </row>
    <row r="9" spans="1:6" customFormat="1" x14ac:dyDescent="0.25">
      <c r="B9" s="26"/>
      <c r="F9" s="27"/>
    </row>
    <row r="10" spans="1:6" customFormat="1" x14ac:dyDescent="0.25">
      <c r="B10" s="26"/>
      <c r="F10" s="27"/>
    </row>
    <row r="11" spans="1:6" customFormat="1" x14ac:dyDescent="0.25">
      <c r="B11" s="26"/>
      <c r="F11" s="27"/>
    </row>
    <row r="12" spans="1:6" customFormat="1" x14ac:dyDescent="0.25">
      <c r="B12" s="26"/>
      <c r="F12" s="27"/>
    </row>
    <row r="13" spans="1:6" customFormat="1" x14ac:dyDescent="0.25">
      <c r="B13" s="26"/>
      <c r="F13" s="27"/>
    </row>
    <row r="14" spans="1:6" customFormat="1" x14ac:dyDescent="0.25">
      <c r="B14" s="26"/>
      <c r="F14" s="27"/>
    </row>
    <row r="15" spans="1:6" customFormat="1" x14ac:dyDescent="0.25">
      <c r="B15" s="26"/>
      <c r="F15" s="27"/>
    </row>
    <row r="16" spans="1:6" customFormat="1" x14ac:dyDescent="0.25">
      <c r="B16" s="26"/>
      <c r="F16" s="27"/>
    </row>
    <row r="17" spans="2:6" customFormat="1" x14ac:dyDescent="0.25">
      <c r="B17" s="26"/>
      <c r="F17" s="27"/>
    </row>
    <row r="18" spans="2:6" customFormat="1" x14ac:dyDescent="0.25">
      <c r="B18" s="26"/>
      <c r="F18" s="27"/>
    </row>
    <row r="19" spans="2:6" customFormat="1" x14ac:dyDescent="0.25">
      <c r="B19" s="26"/>
      <c r="F19" s="27"/>
    </row>
    <row r="20" spans="2:6" customFormat="1" x14ac:dyDescent="0.25">
      <c r="B20" s="26"/>
      <c r="F20" s="27"/>
    </row>
    <row r="21" spans="2:6" customFormat="1" x14ac:dyDescent="0.25">
      <c r="B21" s="26"/>
      <c r="F21" s="27"/>
    </row>
    <row r="22" spans="2:6" customFormat="1" x14ac:dyDescent="0.25">
      <c r="B22" s="26"/>
      <c r="F22" s="27"/>
    </row>
    <row r="23" spans="2:6" customFormat="1" x14ac:dyDescent="0.25">
      <c r="B23" s="26"/>
      <c r="F23" s="27"/>
    </row>
    <row r="24" spans="2:6" customFormat="1" x14ac:dyDescent="0.25">
      <c r="B24" s="26"/>
      <c r="F24" s="27"/>
    </row>
    <row r="25" spans="2:6" customFormat="1" x14ac:dyDescent="0.25">
      <c r="B25" s="26"/>
      <c r="F25" s="27"/>
    </row>
    <row r="26" spans="2:6" customFormat="1" x14ac:dyDescent="0.25">
      <c r="B26" s="26"/>
      <c r="F26" s="27"/>
    </row>
    <row r="27" spans="2:6" customFormat="1" x14ac:dyDescent="0.25">
      <c r="B27" s="26"/>
      <c r="F27" s="27"/>
    </row>
    <row r="28" spans="2:6" customFormat="1" x14ac:dyDescent="0.25">
      <c r="B28" s="26"/>
      <c r="F28" s="27"/>
    </row>
    <row r="29" spans="2:6" customFormat="1" x14ac:dyDescent="0.25">
      <c r="B29" s="26"/>
      <c r="F29" s="27"/>
    </row>
    <row r="30" spans="2:6" customFormat="1" x14ac:dyDescent="0.25">
      <c r="B30" s="26"/>
      <c r="F30" s="27"/>
    </row>
    <row r="31" spans="2:6" customFormat="1" x14ac:dyDescent="0.25">
      <c r="B31" s="26"/>
      <c r="F31" s="27"/>
    </row>
    <row r="32" spans="2:6" customFormat="1" x14ac:dyDescent="0.25">
      <c r="B32" s="26"/>
      <c r="F32" s="27"/>
    </row>
    <row r="33" spans="2:6" customFormat="1" x14ac:dyDescent="0.25">
      <c r="B33" s="26"/>
      <c r="F33" s="27"/>
    </row>
    <row r="34" spans="2:6" customFormat="1" x14ac:dyDescent="0.25">
      <c r="B34" s="26"/>
      <c r="F34" s="27"/>
    </row>
    <row r="35" spans="2:6" customFormat="1" x14ac:dyDescent="0.25">
      <c r="B35" s="26"/>
      <c r="F35" s="27"/>
    </row>
    <row r="36" spans="2:6" customFormat="1" x14ac:dyDescent="0.25">
      <c r="B36" s="26"/>
      <c r="F36" s="27"/>
    </row>
    <row r="37" spans="2:6" customFormat="1" x14ac:dyDescent="0.25">
      <c r="B37" s="26"/>
      <c r="F37" s="27"/>
    </row>
    <row r="38" spans="2:6" customFormat="1" x14ac:dyDescent="0.25">
      <c r="B38" s="26"/>
      <c r="F38" s="27"/>
    </row>
    <row r="39" spans="2:6" customFormat="1" x14ac:dyDescent="0.25">
      <c r="B39" s="26"/>
      <c r="F39" s="27"/>
    </row>
    <row r="40" spans="2:6" customFormat="1" x14ac:dyDescent="0.25">
      <c r="B40" s="26"/>
      <c r="F40" s="27"/>
    </row>
    <row r="41" spans="2:6" customFormat="1" x14ac:dyDescent="0.25">
      <c r="B41" s="26"/>
      <c r="F41" s="27"/>
    </row>
    <row r="42" spans="2:6" customFormat="1" x14ac:dyDescent="0.25">
      <c r="B42" s="26"/>
      <c r="F42" s="27"/>
    </row>
    <row r="43" spans="2:6" customFormat="1" x14ac:dyDescent="0.25">
      <c r="B43" s="26"/>
      <c r="F43" s="27"/>
    </row>
    <row r="44" spans="2:6" customFormat="1" x14ac:dyDescent="0.25">
      <c r="B44" s="26"/>
      <c r="F44" s="27"/>
    </row>
    <row r="45" spans="2:6" customFormat="1" x14ac:dyDescent="0.25">
      <c r="B45" s="26"/>
      <c r="F45" s="27"/>
    </row>
    <row r="46" spans="2:6" customFormat="1" x14ac:dyDescent="0.25">
      <c r="B46" s="26"/>
      <c r="F46" s="27"/>
    </row>
    <row r="47" spans="2:6" customFormat="1" x14ac:dyDescent="0.25">
      <c r="B47" s="26"/>
      <c r="F47" s="27"/>
    </row>
    <row r="48" spans="2:6" customFormat="1" x14ac:dyDescent="0.25">
      <c r="B48" s="26"/>
      <c r="F48" s="27"/>
    </row>
    <row r="49" spans="2:6" customFormat="1" x14ac:dyDescent="0.25">
      <c r="B49" s="26"/>
      <c r="F49" s="27"/>
    </row>
    <row r="50" spans="2:6" customFormat="1" x14ac:dyDescent="0.25">
      <c r="B50" s="26"/>
      <c r="F50" s="27"/>
    </row>
    <row r="51" spans="2:6" customFormat="1" x14ac:dyDescent="0.25">
      <c r="B51" s="26"/>
      <c r="F51" s="27"/>
    </row>
    <row r="52" spans="2:6" customFormat="1" x14ac:dyDescent="0.25">
      <c r="B52" s="26"/>
      <c r="F52" s="27"/>
    </row>
    <row r="53" spans="2:6" customFormat="1" x14ac:dyDescent="0.25">
      <c r="B53" s="26"/>
      <c r="F53" s="27"/>
    </row>
    <row r="54" spans="2:6" customFormat="1" x14ac:dyDescent="0.25">
      <c r="B54" s="26"/>
      <c r="F54" s="27"/>
    </row>
    <row r="55" spans="2:6" customFormat="1" x14ac:dyDescent="0.25">
      <c r="B55" s="26"/>
      <c r="F55" s="27"/>
    </row>
    <row r="56" spans="2:6" customFormat="1" x14ac:dyDescent="0.25">
      <c r="B56" s="26"/>
      <c r="F56" s="27"/>
    </row>
    <row r="57" spans="2:6" customFormat="1" x14ac:dyDescent="0.25">
      <c r="B57" s="26"/>
      <c r="F57" s="27"/>
    </row>
    <row r="58" spans="2:6" customFormat="1" x14ac:dyDescent="0.25">
      <c r="B58" s="26"/>
      <c r="F58" s="27"/>
    </row>
    <row r="59" spans="2:6" customFormat="1" hidden="1" x14ac:dyDescent="0.25">
      <c r="B59" s="26"/>
      <c r="F59" s="27"/>
    </row>
    <row r="60" spans="2:6" customFormat="1" x14ac:dyDescent="0.25">
      <c r="B60" s="26"/>
      <c r="F60" s="27"/>
    </row>
    <row r="61" spans="2:6" customFormat="1" x14ac:dyDescent="0.25">
      <c r="B61" s="26"/>
      <c r="F61" s="27"/>
    </row>
    <row r="62" spans="2:6" customFormat="1" x14ac:dyDescent="0.25">
      <c r="B62" s="26"/>
      <c r="F62" s="27"/>
    </row>
    <row r="63" spans="2:6" customFormat="1" x14ac:dyDescent="0.25">
      <c r="B63" s="26"/>
      <c r="F63" s="27"/>
    </row>
    <row r="64" spans="2:6" customFormat="1" x14ac:dyDescent="0.25">
      <c r="B64" s="26"/>
      <c r="F64" s="27"/>
    </row>
    <row r="65" spans="2:6" customFormat="1" x14ac:dyDescent="0.25">
      <c r="B65" s="26"/>
      <c r="F65" s="27"/>
    </row>
    <row r="66" spans="2:6" customFormat="1" x14ac:dyDescent="0.25">
      <c r="B66" s="26"/>
      <c r="F66" s="27"/>
    </row>
    <row r="67" spans="2:6" customFormat="1" x14ac:dyDescent="0.25">
      <c r="B67" s="26"/>
      <c r="F67" s="27"/>
    </row>
    <row r="68" spans="2:6" customFormat="1" x14ac:dyDescent="0.25">
      <c r="B68" s="26"/>
      <c r="F68" s="27"/>
    </row>
    <row r="69" spans="2:6" customFormat="1" x14ac:dyDescent="0.25">
      <c r="B69" s="26"/>
      <c r="F69" s="27"/>
    </row>
    <row r="70" spans="2:6" customFormat="1" x14ac:dyDescent="0.25">
      <c r="B70" s="26"/>
      <c r="F70" s="27"/>
    </row>
    <row r="71" spans="2:6" customFormat="1" x14ac:dyDescent="0.25">
      <c r="B71" s="26"/>
      <c r="F71" s="27"/>
    </row>
    <row r="72" spans="2:6" customFormat="1" x14ac:dyDescent="0.25">
      <c r="B72" s="26"/>
      <c r="F72" s="27"/>
    </row>
    <row r="73" spans="2:6" customFormat="1" x14ac:dyDescent="0.25">
      <c r="B73" s="26"/>
      <c r="F73" s="27"/>
    </row>
    <row r="74" spans="2:6" customFormat="1" x14ac:dyDescent="0.25">
      <c r="B74" s="26"/>
      <c r="F74" s="27"/>
    </row>
    <row r="75" spans="2:6" customFormat="1" x14ac:dyDescent="0.25">
      <c r="B75" s="26"/>
      <c r="F75" s="27"/>
    </row>
    <row r="76" spans="2:6" customFormat="1" x14ac:dyDescent="0.25">
      <c r="B76" s="26"/>
      <c r="F76" s="27"/>
    </row>
    <row r="77" spans="2:6" customFormat="1" x14ac:dyDescent="0.25">
      <c r="B77" s="26"/>
      <c r="F77" s="27"/>
    </row>
    <row r="78" spans="2:6" customFormat="1" x14ac:dyDescent="0.25">
      <c r="B78" s="26"/>
      <c r="F78" s="27"/>
    </row>
    <row r="79" spans="2:6" customFormat="1" x14ac:dyDescent="0.25">
      <c r="B79" s="26"/>
      <c r="F79" s="27"/>
    </row>
    <row r="80" spans="2:6" customFormat="1" x14ac:dyDescent="0.25">
      <c r="B80" s="26"/>
      <c r="F80" s="27"/>
    </row>
    <row r="81" spans="2:6" customFormat="1" x14ac:dyDescent="0.25">
      <c r="B81" s="26"/>
      <c r="F81" s="27"/>
    </row>
    <row r="82" spans="2:6" customFormat="1" x14ac:dyDescent="0.25">
      <c r="B82" s="26"/>
      <c r="F82" s="27"/>
    </row>
    <row r="83" spans="2:6" customFormat="1" x14ac:dyDescent="0.25">
      <c r="B83" s="26"/>
      <c r="F83" s="27"/>
    </row>
    <row r="84" spans="2:6" customFormat="1" x14ac:dyDescent="0.25">
      <c r="B84" s="26"/>
      <c r="F84" s="27"/>
    </row>
    <row r="85" spans="2:6" customFormat="1" x14ac:dyDescent="0.25">
      <c r="B85" s="26"/>
      <c r="F85" s="27"/>
    </row>
    <row r="86" spans="2:6" customFormat="1" x14ac:dyDescent="0.25">
      <c r="B86" s="26"/>
      <c r="F86" s="27"/>
    </row>
    <row r="87" spans="2:6" customFormat="1" hidden="1" x14ac:dyDescent="0.25">
      <c r="B87" s="26"/>
      <c r="F87" s="27"/>
    </row>
    <row r="88" spans="2:6" customFormat="1" hidden="1" x14ac:dyDescent="0.25">
      <c r="B88" s="26"/>
      <c r="F88" s="27"/>
    </row>
    <row r="89" spans="2:6" customFormat="1" hidden="1" x14ac:dyDescent="0.25">
      <c r="B89" s="26"/>
      <c r="F89" s="27"/>
    </row>
    <row r="90" spans="2:6" customFormat="1" hidden="1" x14ac:dyDescent="0.25">
      <c r="B90" s="26"/>
      <c r="F90" s="27"/>
    </row>
    <row r="91" spans="2:6" customFormat="1" hidden="1" x14ac:dyDescent="0.25">
      <c r="B91" s="26"/>
      <c r="F91" s="27"/>
    </row>
    <row r="92" spans="2:6" customFormat="1" hidden="1" x14ac:dyDescent="0.25">
      <c r="B92" s="26"/>
      <c r="F92" s="27"/>
    </row>
    <row r="93" spans="2:6" customFormat="1" hidden="1" x14ac:dyDescent="0.25">
      <c r="B93" s="26"/>
      <c r="F93" s="27"/>
    </row>
    <row r="94" spans="2:6" customFormat="1" hidden="1" x14ac:dyDescent="0.25">
      <c r="B94" s="26"/>
      <c r="F94" s="27"/>
    </row>
    <row r="95" spans="2:6" customFormat="1" hidden="1" x14ac:dyDescent="0.25">
      <c r="B95" s="26"/>
      <c r="F95" s="27"/>
    </row>
    <row r="96" spans="2:6" customFormat="1" hidden="1" x14ac:dyDescent="0.25">
      <c r="B96" s="26"/>
      <c r="F96" s="27"/>
    </row>
    <row r="97" spans="2:6" customFormat="1" hidden="1" x14ac:dyDescent="0.25">
      <c r="B97" s="26"/>
      <c r="F97" s="27"/>
    </row>
    <row r="98" spans="2:6" customFormat="1" hidden="1" x14ac:dyDescent="0.25">
      <c r="B98" s="26"/>
      <c r="F98" s="27"/>
    </row>
    <row r="99" spans="2:6" customFormat="1" hidden="1" x14ac:dyDescent="0.25">
      <c r="B99" s="26"/>
      <c r="F99" s="27"/>
    </row>
    <row r="100" spans="2:6" customFormat="1" hidden="1" x14ac:dyDescent="0.25">
      <c r="B100" s="26"/>
      <c r="F100" s="27"/>
    </row>
    <row r="101" spans="2:6" customFormat="1" hidden="1" x14ac:dyDescent="0.25">
      <c r="B101" s="26"/>
      <c r="F101" s="27"/>
    </row>
    <row r="102" spans="2:6" customFormat="1" hidden="1" x14ac:dyDescent="0.25">
      <c r="B102" s="26"/>
      <c r="F102" s="27"/>
    </row>
    <row r="103" spans="2:6" customFormat="1" hidden="1" x14ac:dyDescent="0.25">
      <c r="B103" s="26"/>
      <c r="F103" s="27"/>
    </row>
    <row r="104" spans="2:6" customFormat="1" hidden="1" x14ac:dyDescent="0.25">
      <c r="B104" s="26"/>
      <c r="F104" s="27"/>
    </row>
    <row r="105" spans="2:6" customFormat="1" hidden="1" x14ac:dyDescent="0.25">
      <c r="B105" s="26"/>
      <c r="F105" s="27"/>
    </row>
    <row r="106" spans="2:6" customFormat="1" hidden="1" x14ac:dyDescent="0.25">
      <c r="B106" s="26"/>
      <c r="F106" s="27"/>
    </row>
    <row r="107" spans="2:6" customFormat="1" hidden="1" x14ac:dyDescent="0.25">
      <c r="B107" s="26"/>
      <c r="F107" s="27"/>
    </row>
    <row r="108" spans="2:6" customFormat="1" hidden="1" x14ac:dyDescent="0.25">
      <c r="B108" s="26"/>
      <c r="F108" s="27"/>
    </row>
    <row r="109" spans="2:6" customFormat="1" hidden="1" x14ac:dyDescent="0.25">
      <c r="B109" s="26"/>
      <c r="F109" s="27"/>
    </row>
    <row r="110" spans="2:6" customFormat="1" hidden="1" x14ac:dyDescent="0.25">
      <c r="B110" s="26"/>
      <c r="F110" s="27"/>
    </row>
    <row r="111" spans="2:6" customFormat="1" hidden="1" x14ac:dyDescent="0.25">
      <c r="B111" s="26"/>
      <c r="F111" s="27"/>
    </row>
    <row r="112" spans="2:6" customFormat="1" hidden="1" x14ac:dyDescent="0.25">
      <c r="B112" s="26"/>
      <c r="F112" s="27"/>
    </row>
    <row r="113" spans="2:6" customFormat="1" hidden="1" x14ac:dyDescent="0.25">
      <c r="B113" s="26"/>
      <c r="F113" s="27"/>
    </row>
    <row r="114" spans="2:6" customFormat="1" hidden="1" x14ac:dyDescent="0.25">
      <c r="B114" s="26"/>
      <c r="F114" s="27"/>
    </row>
    <row r="115" spans="2:6" customFormat="1" hidden="1" x14ac:dyDescent="0.25">
      <c r="B115" s="26"/>
      <c r="F115" s="27"/>
    </row>
    <row r="116" spans="2:6" customFormat="1" hidden="1" x14ac:dyDescent="0.25">
      <c r="B116" s="26"/>
      <c r="F116" s="27"/>
    </row>
    <row r="117" spans="2:6" customFormat="1" hidden="1" x14ac:dyDescent="0.25">
      <c r="B117" s="26"/>
      <c r="F117" s="27"/>
    </row>
    <row r="118" spans="2:6" customFormat="1" hidden="1" x14ac:dyDescent="0.25">
      <c r="B118" s="26"/>
      <c r="F118" s="27"/>
    </row>
    <row r="119" spans="2:6" customFormat="1" hidden="1" x14ac:dyDescent="0.25">
      <c r="B119" s="26"/>
      <c r="F119" s="27"/>
    </row>
    <row r="120" spans="2:6" customFormat="1" hidden="1" x14ac:dyDescent="0.25">
      <c r="B120" s="26"/>
      <c r="F120" s="27"/>
    </row>
    <row r="121" spans="2:6" customFormat="1" hidden="1" x14ac:dyDescent="0.25">
      <c r="B121" s="26"/>
      <c r="F121" s="27"/>
    </row>
    <row r="122" spans="2:6" customFormat="1" hidden="1" x14ac:dyDescent="0.25">
      <c r="B122" s="26"/>
      <c r="F122" s="27"/>
    </row>
    <row r="123" spans="2:6" customFormat="1" hidden="1" x14ac:dyDescent="0.25">
      <c r="B123" s="26"/>
      <c r="F123" s="27"/>
    </row>
    <row r="124" spans="2:6" customFormat="1" hidden="1" x14ac:dyDescent="0.25">
      <c r="B124" s="26"/>
      <c r="F124" s="27"/>
    </row>
    <row r="125" spans="2:6" customFormat="1" hidden="1" x14ac:dyDescent="0.25">
      <c r="B125" s="26"/>
      <c r="F125" s="27"/>
    </row>
    <row r="126" spans="2:6" customFormat="1" hidden="1" x14ac:dyDescent="0.25">
      <c r="B126" s="26"/>
      <c r="F126" s="27"/>
    </row>
    <row r="127" spans="2:6" customFormat="1" hidden="1" x14ac:dyDescent="0.25">
      <c r="B127" s="26"/>
      <c r="F127" s="27"/>
    </row>
    <row r="128" spans="2:6" customFormat="1" hidden="1" x14ac:dyDescent="0.25">
      <c r="B128" s="26"/>
      <c r="F128" s="27"/>
    </row>
    <row r="129" spans="2:6" customFormat="1" hidden="1" x14ac:dyDescent="0.25">
      <c r="B129" s="26"/>
      <c r="F129" s="27"/>
    </row>
    <row r="130" spans="2:6" customFormat="1" hidden="1" x14ac:dyDescent="0.25">
      <c r="B130" s="26"/>
      <c r="F130" s="27"/>
    </row>
    <row r="131" spans="2:6" customFormat="1" hidden="1" x14ac:dyDescent="0.25">
      <c r="B131" s="26"/>
      <c r="F131" s="27"/>
    </row>
    <row r="132" spans="2:6" customFormat="1" hidden="1" x14ac:dyDescent="0.25">
      <c r="B132" s="26"/>
      <c r="F132" s="27"/>
    </row>
    <row r="133" spans="2:6" customFormat="1" hidden="1" x14ac:dyDescent="0.25">
      <c r="B133" s="26"/>
      <c r="F133" s="27"/>
    </row>
    <row r="134" spans="2:6" customFormat="1" hidden="1" x14ac:dyDescent="0.25">
      <c r="B134" s="26"/>
      <c r="F134" s="27"/>
    </row>
    <row r="135" spans="2:6" customFormat="1" hidden="1" x14ac:dyDescent="0.25">
      <c r="B135" s="26"/>
      <c r="F135" s="27"/>
    </row>
    <row r="136" spans="2:6" customFormat="1" hidden="1" x14ac:dyDescent="0.25">
      <c r="B136" s="26"/>
      <c r="F136" s="27"/>
    </row>
    <row r="137" spans="2:6" customFormat="1" hidden="1" x14ac:dyDescent="0.25">
      <c r="B137" s="26"/>
      <c r="F137" s="27"/>
    </row>
    <row r="138" spans="2:6" customFormat="1" hidden="1" x14ac:dyDescent="0.25">
      <c r="B138" s="26"/>
      <c r="F138" s="27"/>
    </row>
    <row r="139" spans="2:6" customFormat="1" hidden="1" x14ac:dyDescent="0.25">
      <c r="B139" s="26"/>
      <c r="F139" s="27"/>
    </row>
    <row r="140" spans="2:6" customFormat="1" hidden="1" x14ac:dyDescent="0.25">
      <c r="B140" s="26"/>
      <c r="F140" s="27"/>
    </row>
    <row r="141" spans="2:6" customFormat="1" hidden="1" x14ac:dyDescent="0.25">
      <c r="B141" s="26"/>
      <c r="F141" s="27"/>
    </row>
    <row r="142" spans="2:6" customFormat="1" hidden="1" x14ac:dyDescent="0.25">
      <c r="B142" s="26"/>
      <c r="F142" s="27"/>
    </row>
    <row r="143" spans="2:6" customFormat="1" hidden="1" x14ac:dyDescent="0.25">
      <c r="B143" s="26"/>
      <c r="F143" s="27"/>
    </row>
    <row r="144" spans="2:6" customFormat="1" hidden="1" x14ac:dyDescent="0.25">
      <c r="B144" s="26"/>
      <c r="F144" s="27"/>
    </row>
    <row r="145" spans="2:6" customFormat="1" hidden="1" x14ac:dyDescent="0.25">
      <c r="B145" s="26"/>
      <c r="F145" s="27"/>
    </row>
    <row r="146" spans="2:6" customFormat="1" hidden="1" x14ac:dyDescent="0.25">
      <c r="B146" s="26"/>
      <c r="F146" s="27"/>
    </row>
    <row r="147" spans="2:6" customFormat="1" hidden="1" x14ac:dyDescent="0.25">
      <c r="B147" s="26"/>
      <c r="F147" s="27"/>
    </row>
    <row r="148" spans="2:6" customFormat="1" hidden="1" x14ac:dyDescent="0.25">
      <c r="B148" s="26"/>
      <c r="F148" s="27"/>
    </row>
    <row r="149" spans="2:6" customFormat="1" hidden="1" x14ac:dyDescent="0.25">
      <c r="B149" s="26"/>
      <c r="F149" s="27"/>
    </row>
    <row r="150" spans="2:6" customFormat="1" hidden="1" x14ac:dyDescent="0.25">
      <c r="B150" s="26"/>
      <c r="F150" s="27"/>
    </row>
    <row r="151" spans="2:6" customFormat="1" hidden="1" x14ac:dyDescent="0.25">
      <c r="B151" s="26"/>
      <c r="F151" s="27"/>
    </row>
    <row r="152" spans="2:6" customFormat="1" hidden="1" x14ac:dyDescent="0.25">
      <c r="B152" s="26"/>
      <c r="F152" s="27"/>
    </row>
    <row r="153" spans="2:6" customFormat="1" hidden="1" x14ac:dyDescent="0.25">
      <c r="B153" s="26"/>
      <c r="F153" s="27"/>
    </row>
    <row r="154" spans="2:6" customFormat="1" hidden="1" x14ac:dyDescent="0.25">
      <c r="B154" s="26"/>
      <c r="F154" s="27"/>
    </row>
    <row r="155" spans="2:6" customFormat="1" hidden="1" x14ac:dyDescent="0.25">
      <c r="B155" s="26"/>
      <c r="F155" s="27"/>
    </row>
    <row r="156" spans="2:6" customFormat="1" hidden="1" x14ac:dyDescent="0.25">
      <c r="B156" s="26"/>
      <c r="F156" s="27"/>
    </row>
    <row r="157" spans="2:6" customFormat="1" hidden="1" x14ac:dyDescent="0.25">
      <c r="B157" s="26"/>
      <c r="F157" s="27"/>
    </row>
    <row r="158" spans="2:6" customFormat="1" hidden="1" x14ac:dyDescent="0.25">
      <c r="B158" s="26"/>
      <c r="F158" s="27"/>
    </row>
    <row r="159" spans="2:6" customFormat="1" hidden="1" x14ac:dyDescent="0.25">
      <c r="B159" s="26"/>
      <c r="F159" s="27"/>
    </row>
    <row r="160" spans="2:6" customFormat="1" hidden="1" x14ac:dyDescent="0.25">
      <c r="B160" s="26"/>
      <c r="F160" s="27"/>
    </row>
    <row r="161" spans="1:7" customFormat="1" hidden="1" x14ac:dyDescent="0.25">
      <c r="B161" s="26"/>
      <c r="F161" s="27"/>
    </row>
    <row r="162" spans="1:7" customFormat="1" hidden="1" x14ac:dyDescent="0.25">
      <c r="B162" s="26"/>
      <c r="F162" s="27"/>
    </row>
    <row r="163" spans="1:7" customFormat="1" hidden="1" x14ac:dyDescent="0.25">
      <c r="B163" s="26"/>
      <c r="F163" s="27"/>
    </row>
    <row r="164" spans="1:7" customFormat="1" hidden="1" x14ac:dyDescent="0.25">
      <c r="B164" s="26"/>
      <c r="F164" s="27"/>
    </row>
    <row r="165" spans="1:7" customFormat="1" hidden="1" x14ac:dyDescent="0.25">
      <c r="B165" s="26"/>
      <c r="F165" s="27"/>
    </row>
    <row r="166" spans="1:7" customFormat="1" hidden="1" x14ac:dyDescent="0.25">
      <c r="B166" s="26"/>
      <c r="F166" s="27"/>
    </row>
    <row r="167" spans="1:7" customFormat="1" hidden="1" x14ac:dyDescent="0.25">
      <c r="B167" s="26"/>
      <c r="F167" s="27"/>
    </row>
    <row r="168" spans="1:7" hidden="1" x14ac:dyDescent="0.25">
      <c r="A168"/>
      <c r="B168" s="26"/>
      <c r="C168"/>
      <c r="D168"/>
      <c r="E168"/>
      <c r="F168" s="27"/>
      <c r="G168"/>
    </row>
    <row r="169" spans="1:7" hidden="1" x14ac:dyDescent="0.25">
      <c r="A169"/>
      <c r="B169" s="26"/>
      <c r="C169"/>
      <c r="D169"/>
      <c r="E169"/>
      <c r="F169" s="27"/>
      <c r="G169"/>
    </row>
    <row r="170" spans="1:7" hidden="1" x14ac:dyDescent="0.25">
      <c r="A170"/>
      <c r="B170" s="26"/>
      <c r="C170"/>
      <c r="D170"/>
      <c r="E170"/>
      <c r="F170" s="27"/>
      <c r="G170"/>
    </row>
    <row r="171" spans="1:7" x14ac:dyDescent="0.25">
      <c r="A171"/>
      <c r="B171" s="26"/>
      <c r="C171"/>
      <c r="D171"/>
      <c r="E171"/>
      <c r="F171" s="27"/>
      <c r="G171"/>
    </row>
    <row r="172" spans="1:7" x14ac:dyDescent="0.25">
      <c r="B172" s="28"/>
      <c r="F172" s="29"/>
    </row>
    <row r="173" spans="1:7" x14ac:dyDescent="0.25">
      <c r="B173" s="28"/>
      <c r="F173" s="29"/>
    </row>
    <row r="174" spans="1:7" x14ac:dyDescent="0.25">
      <c r="B174" s="28"/>
      <c r="F174" s="29"/>
    </row>
    <row r="175" spans="1:7" x14ac:dyDescent="0.25">
      <c r="B175" s="28"/>
      <c r="F175" s="29"/>
    </row>
    <row r="176" spans="1:7" x14ac:dyDescent="0.25">
      <c r="B176" s="28"/>
      <c r="F176" s="29"/>
    </row>
    <row r="177" spans="2:6" x14ac:dyDescent="0.25">
      <c r="B177" s="28"/>
      <c r="F177" s="29"/>
    </row>
    <row r="178" spans="2:6" x14ac:dyDescent="0.25">
      <c r="B178" s="28"/>
      <c r="F178" s="29"/>
    </row>
    <row r="179" spans="2:6" x14ac:dyDescent="0.25">
      <c r="B179" s="28"/>
      <c r="F179" s="29"/>
    </row>
    <row r="180" spans="2:6" x14ac:dyDescent="0.25">
      <c r="B180" s="28"/>
      <c r="F180" s="29"/>
    </row>
    <row r="181" spans="2:6" x14ac:dyDescent="0.25">
      <c r="B181" s="28"/>
      <c r="F181" s="29"/>
    </row>
    <row r="182" spans="2:6" x14ac:dyDescent="0.25">
      <c r="B182" s="28"/>
      <c r="F182" s="29"/>
    </row>
    <row r="183" spans="2:6" x14ac:dyDescent="0.25">
      <c r="B183" s="28"/>
      <c r="F183" s="29"/>
    </row>
    <row r="184" spans="2:6" x14ac:dyDescent="0.25">
      <c r="B184" s="28"/>
      <c r="F184" s="29"/>
    </row>
    <row r="185" spans="2:6" x14ac:dyDescent="0.25">
      <c r="B185" s="28"/>
      <c r="F185" s="29"/>
    </row>
    <row r="186" spans="2:6" x14ac:dyDescent="0.25">
      <c r="B186" s="28"/>
      <c r="F186" s="29"/>
    </row>
    <row r="187" spans="2:6" x14ac:dyDescent="0.25">
      <c r="B187" s="28"/>
      <c r="F187" s="29"/>
    </row>
    <row r="188" spans="2:6" x14ac:dyDescent="0.25">
      <c r="B188" s="28"/>
      <c r="F188" s="29"/>
    </row>
    <row r="189" spans="2:6" x14ac:dyDescent="0.25">
      <c r="B189" s="28"/>
      <c r="F189" s="29"/>
    </row>
    <row r="190" spans="2:6" x14ac:dyDescent="0.25">
      <c r="B190" s="28"/>
      <c r="F190" s="29"/>
    </row>
    <row r="191" spans="2:6" x14ac:dyDescent="0.25">
      <c r="B191" s="28"/>
      <c r="F191" s="29"/>
    </row>
    <row r="192" spans="2:6" x14ac:dyDescent="0.25">
      <c r="B192" s="28"/>
      <c r="F192" s="29"/>
    </row>
    <row r="193" spans="2:6" x14ac:dyDescent="0.25">
      <c r="B193" s="28"/>
      <c r="F193" s="29"/>
    </row>
    <row r="194" spans="2:6" x14ac:dyDescent="0.25">
      <c r="B194" s="28"/>
      <c r="F194" s="29"/>
    </row>
    <row r="195" spans="2:6" x14ac:dyDescent="0.25">
      <c r="B195" s="28"/>
      <c r="F195" s="29"/>
    </row>
    <row r="196" spans="2:6" x14ac:dyDescent="0.25">
      <c r="B196" s="28"/>
      <c r="F196" s="29"/>
    </row>
    <row r="197" spans="2:6" x14ac:dyDescent="0.25">
      <c r="B197" s="28"/>
      <c r="F197" s="29"/>
    </row>
    <row r="198" spans="2:6" x14ac:dyDescent="0.25">
      <c r="B198" s="30"/>
      <c r="C198" s="31"/>
      <c r="D198" s="31"/>
      <c r="E198" s="31"/>
      <c r="F198" s="32"/>
    </row>
  </sheetData>
  <mergeCells count="2">
    <mergeCell ref="B3:F3"/>
    <mergeCell ref="B7:F7"/>
  </mergeCells>
  <pageMargins left="0.7" right="0.7" top="0.75" bottom="0.75" header="0.3" footer="0.3"/>
  <pageSetup paperSize="9" scale="64" fitToHeight="0" orientation="landscape" r:id="rId1"/>
  <headerFooter>
    <oddFooter>&amp;L_x000D_&amp;1#&amp;"Calibri"&amp;10&amp;K000000 Classificatie: Klasse 2</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C1B30-3563-4E2F-B2E3-7D2BBACE7E8E}">
  <sheetPr>
    <tabColor theme="4" tint="0.39997558519241921"/>
  </sheetPr>
  <dimension ref="A1:C18"/>
  <sheetViews>
    <sheetView showGridLines="0" topLeftCell="B1" zoomScale="85" zoomScaleNormal="85" workbookViewId="0">
      <selection activeCell="L6" sqref="L6"/>
    </sheetView>
  </sheetViews>
  <sheetFormatPr defaultColWidth="8.7109375" defaultRowHeight="15" x14ac:dyDescent="0.25"/>
  <cols>
    <col min="1" max="1" width="9.85546875" style="1" customWidth="1"/>
    <col min="2" max="2" width="150.85546875" style="1" customWidth="1"/>
    <col min="3" max="3" width="25.42578125" style="1" customWidth="1"/>
    <col min="4" max="16384" width="8.7109375" style="1"/>
  </cols>
  <sheetData>
    <row r="1" spans="1:3" ht="48.6" customHeight="1" x14ac:dyDescent="0.25">
      <c r="A1" s="4"/>
      <c r="B1" s="5" t="s">
        <v>8</v>
      </c>
      <c r="C1" s="4"/>
    </row>
    <row r="4" spans="1:3" ht="24.6" customHeight="1" thickBot="1" x14ac:dyDescent="0.3">
      <c r="A4" s="6"/>
      <c r="B4" s="179" t="s">
        <v>9</v>
      </c>
      <c r="C4" s="179"/>
    </row>
    <row r="5" spans="1:3" ht="317.10000000000002" customHeight="1" x14ac:dyDescent="0.25">
      <c r="B5" s="180" t="s">
        <v>2201</v>
      </c>
      <c r="C5" s="181"/>
    </row>
    <row r="6" spans="1:3" ht="17.100000000000001" customHeight="1" x14ac:dyDescent="0.25">
      <c r="B6" s="182"/>
      <c r="C6" s="183"/>
    </row>
    <row r="7" spans="1:3" ht="17.100000000000001" customHeight="1" x14ac:dyDescent="0.25">
      <c r="B7" s="182"/>
      <c r="C7" s="183"/>
    </row>
    <row r="8" spans="1:3" x14ac:dyDescent="0.25">
      <c r="B8" s="182"/>
      <c r="C8" s="183"/>
    </row>
    <row r="9" spans="1:3" x14ac:dyDescent="0.25">
      <c r="B9" s="182"/>
      <c r="C9" s="183"/>
    </row>
    <row r="10" spans="1:3" x14ac:dyDescent="0.25">
      <c r="B10" s="182"/>
      <c r="C10" s="183"/>
    </row>
    <row r="11" spans="1:3" x14ac:dyDescent="0.25">
      <c r="B11" s="182"/>
      <c r="C11" s="183"/>
    </row>
    <row r="12" spans="1:3" x14ac:dyDescent="0.25">
      <c r="B12" s="182"/>
      <c r="C12" s="183"/>
    </row>
    <row r="13" spans="1:3" x14ac:dyDescent="0.25">
      <c r="B13" s="182"/>
      <c r="C13" s="183"/>
    </row>
    <row r="14" spans="1:3" x14ac:dyDescent="0.25">
      <c r="B14" s="182"/>
      <c r="C14" s="183"/>
    </row>
    <row r="15" spans="1:3" x14ac:dyDescent="0.25">
      <c r="B15" s="182"/>
      <c r="C15" s="183"/>
    </row>
    <row r="16" spans="1:3" ht="15.75" thickBot="1" x14ac:dyDescent="0.3">
      <c r="B16" s="184"/>
      <c r="C16" s="185"/>
    </row>
    <row r="17" spans="2:3" ht="15.75" thickBot="1" x14ac:dyDescent="0.3"/>
    <row r="18" spans="2:3" ht="35.1" customHeight="1" thickBot="1" x14ac:dyDescent="0.3">
      <c r="B18" s="87" t="s">
        <v>2320</v>
      </c>
      <c r="C18" s="88" t="s">
        <v>2321</v>
      </c>
    </row>
  </sheetData>
  <mergeCells count="2">
    <mergeCell ref="B4:C4"/>
    <mergeCell ref="B5:C16"/>
  </mergeCells>
  <hyperlinks>
    <hyperlink ref="C18" location="'4. Beslissingsboom &amp; impactscha'!A1" display="Zie '4. Beslissingsboom &amp; impactschalen'" xr:uid="{9F15AAF2-944E-45CA-B625-000692E74F37}"/>
  </hyperlinks>
  <pageMargins left="0.7" right="0.7" top="0.75" bottom="0.75" header="0.3" footer="0.3"/>
  <headerFooter>
    <oddFooter>&amp;L_x000D_&amp;1#&amp;"Calibri"&amp;10&amp;K000000 Classificatie: Klasse 2</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84B03-587B-478C-991E-D9B2E56CE320}">
  <sheetPr>
    <tabColor theme="9"/>
  </sheetPr>
  <dimension ref="A1:M86"/>
  <sheetViews>
    <sheetView showGridLines="0" topLeftCell="A31" zoomScale="70" zoomScaleNormal="70" workbookViewId="0">
      <selection activeCell="C29" sqref="C29"/>
    </sheetView>
  </sheetViews>
  <sheetFormatPr defaultRowHeight="15" x14ac:dyDescent="0.25"/>
  <cols>
    <col min="2" max="2" width="7.7109375" customWidth="1"/>
    <col min="3" max="3" width="14" customWidth="1"/>
    <col min="4" max="8" width="43.42578125" customWidth="1"/>
    <col min="10" max="10" width="2.28515625" customWidth="1"/>
  </cols>
  <sheetData>
    <row r="1" spans="1:13" s="1" customFormat="1" ht="59.45" customHeight="1" x14ac:dyDescent="0.25">
      <c r="A1" s="64"/>
      <c r="B1" s="64"/>
      <c r="C1" s="4"/>
      <c r="D1" s="5"/>
      <c r="E1" s="4"/>
      <c r="F1" s="5" t="s">
        <v>2318</v>
      </c>
      <c r="G1" s="64"/>
      <c r="H1" s="64"/>
      <c r="I1" s="64"/>
    </row>
    <row r="5" spans="1:13" ht="18.75" x14ac:dyDescent="0.3">
      <c r="B5" s="186" t="s">
        <v>2202</v>
      </c>
      <c r="C5" s="186"/>
      <c r="D5" s="186"/>
      <c r="E5" s="186"/>
      <c r="F5" s="186"/>
      <c r="G5" s="186"/>
      <c r="H5" s="186"/>
      <c r="I5" s="186"/>
      <c r="J5" s="82"/>
      <c r="K5" s="82"/>
      <c r="L5" s="82"/>
      <c r="M5" s="82"/>
    </row>
    <row r="6" spans="1:13" x14ac:dyDescent="0.25">
      <c r="B6" s="23"/>
      <c r="C6" s="24"/>
      <c r="D6" s="24"/>
      <c r="E6" s="24"/>
      <c r="F6" s="24"/>
      <c r="G6" s="24"/>
      <c r="H6" s="24"/>
      <c r="I6" s="25"/>
    </row>
    <row r="7" spans="1:13" ht="32.1" customHeight="1" x14ac:dyDescent="0.25">
      <c r="B7" s="26"/>
      <c r="C7" s="187" t="s">
        <v>2323</v>
      </c>
      <c r="D7" s="187"/>
      <c r="E7" s="187"/>
      <c r="F7" s="187"/>
      <c r="G7" s="187"/>
      <c r="H7" s="187"/>
      <c r="I7" s="27"/>
    </row>
    <row r="8" spans="1:13" x14ac:dyDescent="0.25">
      <c r="B8" s="26"/>
      <c r="I8" s="27"/>
    </row>
    <row r="9" spans="1:13" x14ac:dyDescent="0.25">
      <c r="B9" s="26"/>
      <c r="I9" s="27"/>
    </row>
    <row r="10" spans="1:13" x14ac:dyDescent="0.25">
      <c r="B10" s="26"/>
      <c r="I10" s="27"/>
      <c r="K10" s="102" t="s">
        <v>2324</v>
      </c>
    </row>
    <row r="11" spans="1:13" x14ac:dyDescent="0.25">
      <c r="B11" s="26"/>
      <c r="I11" s="27"/>
    </row>
    <row r="12" spans="1:13" x14ac:dyDescent="0.25">
      <c r="B12" s="26"/>
      <c r="I12" s="27"/>
    </row>
    <row r="13" spans="1:13" x14ac:dyDescent="0.25">
      <c r="B13" s="26"/>
      <c r="I13" s="27"/>
    </row>
    <row r="14" spans="1:13" x14ac:dyDescent="0.25">
      <c r="B14" s="26"/>
      <c r="I14" s="27"/>
    </row>
    <row r="15" spans="1:13" x14ac:dyDescent="0.25">
      <c r="B15" s="26"/>
      <c r="I15" s="27"/>
      <c r="K15" s="102"/>
    </row>
    <row r="16" spans="1:13" x14ac:dyDescent="0.25">
      <c r="B16" s="26"/>
      <c r="I16" s="27"/>
    </row>
    <row r="17" spans="2:11" x14ac:dyDescent="0.25">
      <c r="B17" s="26"/>
      <c r="I17" s="27"/>
    </row>
    <row r="18" spans="2:11" x14ac:dyDescent="0.25">
      <c r="B18" s="26"/>
      <c r="I18" s="27"/>
    </row>
    <row r="19" spans="2:11" x14ac:dyDescent="0.25">
      <c r="B19" s="26"/>
      <c r="I19" s="27"/>
    </row>
    <row r="20" spans="2:11" x14ac:dyDescent="0.25">
      <c r="B20" s="26"/>
      <c r="I20" s="27"/>
    </row>
    <row r="21" spans="2:11" x14ac:dyDescent="0.25">
      <c r="B21" s="26"/>
      <c r="I21" s="27"/>
    </row>
    <row r="22" spans="2:11" x14ac:dyDescent="0.25">
      <c r="B22" s="26"/>
      <c r="I22" s="27"/>
    </row>
    <row r="23" spans="2:11" x14ac:dyDescent="0.25">
      <c r="B23" s="26"/>
      <c r="I23" s="27"/>
      <c r="K23" s="102" t="s">
        <v>2326</v>
      </c>
    </row>
    <row r="24" spans="2:11" x14ac:dyDescent="0.25">
      <c r="B24" s="26"/>
      <c r="I24" s="27"/>
    </row>
    <row r="25" spans="2:11" x14ac:dyDescent="0.25">
      <c r="B25" s="26"/>
      <c r="I25" s="27"/>
    </row>
    <row r="26" spans="2:11" x14ac:dyDescent="0.25">
      <c r="B26" s="26"/>
      <c r="I26" s="27"/>
      <c r="K26" s="102"/>
    </row>
    <row r="27" spans="2:11" x14ac:dyDescent="0.25">
      <c r="B27" s="26"/>
      <c r="I27" s="27"/>
      <c r="K27" s="102"/>
    </row>
    <row r="28" spans="2:11" x14ac:dyDescent="0.25">
      <c r="B28" s="26"/>
      <c r="I28" s="27"/>
    </row>
    <row r="29" spans="2:11" x14ac:dyDescent="0.25">
      <c r="B29" s="26"/>
      <c r="I29" s="27"/>
    </row>
    <row r="30" spans="2:11" x14ac:dyDescent="0.25">
      <c r="B30" s="26"/>
      <c r="I30" s="27"/>
    </row>
    <row r="31" spans="2:11" x14ac:dyDescent="0.25">
      <c r="B31" s="26"/>
      <c r="I31" s="27"/>
    </row>
    <row r="32" spans="2:11" x14ac:dyDescent="0.25">
      <c r="B32" s="26"/>
      <c r="I32" s="27"/>
    </row>
    <row r="33" spans="2:11" x14ac:dyDescent="0.25">
      <c r="B33" s="26"/>
      <c r="I33" s="27"/>
    </row>
    <row r="34" spans="2:11" x14ac:dyDescent="0.25">
      <c r="B34" s="26"/>
      <c r="I34" s="27"/>
    </row>
    <row r="35" spans="2:11" x14ac:dyDescent="0.25">
      <c r="B35" s="26"/>
      <c r="I35" s="27"/>
    </row>
    <row r="36" spans="2:11" x14ac:dyDescent="0.25">
      <c r="B36" s="26"/>
      <c r="I36" s="27"/>
    </row>
    <row r="37" spans="2:11" x14ac:dyDescent="0.25">
      <c r="B37" s="26"/>
      <c r="I37" s="27"/>
    </row>
    <row r="38" spans="2:11" x14ac:dyDescent="0.25">
      <c r="B38" s="26"/>
      <c r="I38" s="27"/>
    </row>
    <row r="39" spans="2:11" x14ac:dyDescent="0.25">
      <c r="B39" s="26"/>
      <c r="I39" s="27"/>
    </row>
    <row r="40" spans="2:11" x14ac:dyDescent="0.25">
      <c r="B40" s="26"/>
      <c r="I40" s="27"/>
    </row>
    <row r="41" spans="2:11" x14ac:dyDescent="0.25">
      <c r="B41" s="26"/>
      <c r="I41" s="27"/>
      <c r="K41" s="102" t="s">
        <v>2325</v>
      </c>
    </row>
    <row r="42" spans="2:11" x14ac:dyDescent="0.25">
      <c r="B42" s="26"/>
      <c r="I42" s="27"/>
    </row>
    <row r="43" spans="2:11" x14ac:dyDescent="0.25">
      <c r="B43" s="26"/>
      <c r="I43" s="27"/>
    </row>
    <row r="44" spans="2:11" x14ac:dyDescent="0.25">
      <c r="B44" s="26"/>
      <c r="I44" s="27"/>
      <c r="K44" s="102"/>
    </row>
    <row r="45" spans="2:11" x14ac:dyDescent="0.25">
      <c r="B45" s="26"/>
      <c r="I45" s="27"/>
    </row>
    <row r="46" spans="2:11" x14ac:dyDescent="0.25">
      <c r="B46" s="26"/>
      <c r="I46" s="27"/>
    </row>
    <row r="47" spans="2:11" x14ac:dyDescent="0.25">
      <c r="B47" s="26"/>
      <c r="I47" s="27"/>
    </row>
    <row r="48" spans="2:11" x14ac:dyDescent="0.25">
      <c r="B48" s="26"/>
      <c r="I48" s="27"/>
    </row>
    <row r="49" spans="2:13" x14ac:dyDescent="0.25">
      <c r="B49" s="26"/>
      <c r="I49" s="27"/>
    </row>
    <row r="50" spans="2:13" x14ac:dyDescent="0.25">
      <c r="B50" s="26"/>
      <c r="I50" s="27"/>
    </row>
    <row r="51" spans="2:13" x14ac:dyDescent="0.25">
      <c r="B51" s="26"/>
      <c r="I51" s="27"/>
    </row>
    <row r="52" spans="2:13" x14ac:dyDescent="0.25">
      <c r="B52" s="26"/>
      <c r="I52" s="27"/>
    </row>
    <row r="53" spans="2:13" x14ac:dyDescent="0.25">
      <c r="B53" s="26"/>
      <c r="I53" s="27"/>
    </row>
    <row r="54" spans="2:13" x14ac:dyDescent="0.25">
      <c r="B54" s="26"/>
      <c r="I54" s="27"/>
    </row>
    <row r="55" spans="2:13" x14ac:dyDescent="0.25">
      <c r="B55" s="26"/>
      <c r="I55" s="27"/>
      <c r="K55" s="74" t="s">
        <v>2327</v>
      </c>
    </row>
    <row r="56" spans="2:13" x14ac:dyDescent="0.25">
      <c r="B56" s="26"/>
      <c r="I56" s="27"/>
    </row>
    <row r="57" spans="2:13" x14ac:dyDescent="0.25">
      <c r="B57" s="26"/>
      <c r="I57" s="27"/>
    </row>
    <row r="58" spans="2:13" x14ac:dyDescent="0.25">
      <c r="B58" s="26"/>
      <c r="I58" s="27"/>
    </row>
    <row r="59" spans="2:13" x14ac:dyDescent="0.25">
      <c r="B59" s="26"/>
      <c r="I59" s="27"/>
    </row>
    <row r="60" spans="2:13" x14ac:dyDescent="0.25">
      <c r="B60" s="84"/>
      <c r="C60" s="85"/>
      <c r="D60" s="85"/>
      <c r="E60" s="85"/>
      <c r="F60" s="85"/>
      <c r="G60" s="85"/>
      <c r="H60" s="85"/>
      <c r="I60" s="86"/>
    </row>
    <row r="64" spans="2:13" ht="18.75" x14ac:dyDescent="0.3">
      <c r="B64" s="186" t="s">
        <v>2319</v>
      </c>
      <c r="C64" s="186"/>
      <c r="D64" s="186"/>
      <c r="E64" s="186"/>
      <c r="F64" s="186"/>
      <c r="G64" s="186"/>
      <c r="H64" s="186"/>
      <c r="I64" s="186"/>
      <c r="J64" s="82"/>
      <c r="K64" s="82"/>
      <c r="L64" s="82"/>
      <c r="M64" s="82"/>
    </row>
    <row r="65" spans="2:9" x14ac:dyDescent="0.25">
      <c r="B65" s="23"/>
      <c r="C65" s="24"/>
      <c r="D65" s="24"/>
      <c r="E65" s="24"/>
      <c r="F65" s="24"/>
      <c r="G65" s="24"/>
      <c r="H65" s="24"/>
      <c r="I65" s="25"/>
    </row>
    <row r="66" spans="2:9" ht="15.75" thickBot="1" x14ac:dyDescent="0.3">
      <c r="B66" s="26"/>
      <c r="C66" s="93"/>
      <c r="I66" s="27"/>
    </row>
    <row r="67" spans="2:9" ht="52.5" customHeight="1" thickBot="1" x14ac:dyDescent="0.3">
      <c r="B67" s="26"/>
      <c r="C67" s="189" t="s">
        <v>151</v>
      </c>
      <c r="D67" s="190"/>
      <c r="E67" s="190"/>
      <c r="F67" s="190"/>
      <c r="G67" s="190"/>
      <c r="H67" s="191"/>
      <c r="I67" s="27"/>
    </row>
    <row r="68" spans="2:9" ht="18.75" x14ac:dyDescent="0.25">
      <c r="B68" s="26"/>
      <c r="C68" s="92"/>
      <c r="D68" s="83"/>
      <c r="E68" s="83"/>
      <c r="F68" s="83"/>
      <c r="G68" s="83"/>
      <c r="H68" s="83"/>
      <c r="I68" s="27"/>
    </row>
    <row r="69" spans="2:9" ht="85.5" customHeight="1" x14ac:dyDescent="0.25">
      <c r="B69" s="26"/>
      <c r="C69" s="192" t="s">
        <v>2322</v>
      </c>
      <c r="D69" s="193"/>
      <c r="E69" s="193"/>
      <c r="F69" s="193"/>
      <c r="G69" s="193"/>
      <c r="H69" s="194"/>
      <c r="I69" s="27"/>
    </row>
    <row r="70" spans="2:9" ht="15.75" thickBot="1" x14ac:dyDescent="0.3">
      <c r="B70" s="26"/>
      <c r="C70" s="24"/>
      <c r="I70" s="27"/>
    </row>
    <row r="71" spans="2:9" ht="75" customHeight="1" thickBot="1" x14ac:dyDescent="0.3">
      <c r="B71" s="26"/>
      <c r="C71" s="91"/>
      <c r="D71" s="60" t="s">
        <v>153</v>
      </c>
      <c r="E71" s="61" t="s">
        <v>154</v>
      </c>
      <c r="F71" s="60" t="s">
        <v>155</v>
      </c>
      <c r="G71" s="62" t="s">
        <v>156</v>
      </c>
      <c r="H71" s="60" t="s">
        <v>157</v>
      </c>
      <c r="I71" s="27"/>
    </row>
    <row r="72" spans="2:9" ht="120.75" thickBot="1" x14ac:dyDescent="0.3">
      <c r="B72" s="26"/>
      <c r="C72" s="55" t="s">
        <v>159</v>
      </c>
      <c r="D72" s="45" t="s">
        <v>160</v>
      </c>
      <c r="E72" s="46" t="s">
        <v>161</v>
      </c>
      <c r="F72" s="47" t="s">
        <v>162</v>
      </c>
      <c r="G72" s="47" t="s">
        <v>163</v>
      </c>
      <c r="H72" s="48" t="s">
        <v>164</v>
      </c>
      <c r="I72" s="27"/>
    </row>
    <row r="73" spans="2:9" ht="168.95" customHeight="1" thickBot="1" x14ac:dyDescent="0.3">
      <c r="B73" s="26"/>
      <c r="C73" s="56" t="s">
        <v>165</v>
      </c>
      <c r="D73" s="49" t="s">
        <v>166</v>
      </c>
      <c r="E73" s="19" t="s">
        <v>167</v>
      </c>
      <c r="F73" s="20" t="s">
        <v>168</v>
      </c>
      <c r="G73" s="20" t="s">
        <v>169</v>
      </c>
      <c r="H73" s="50" t="s">
        <v>170</v>
      </c>
      <c r="I73" s="27"/>
    </row>
    <row r="74" spans="2:9" ht="170.45" customHeight="1" thickBot="1" x14ac:dyDescent="0.3">
      <c r="B74" s="26"/>
      <c r="C74" s="57" t="s">
        <v>171</v>
      </c>
      <c r="D74" s="49" t="s">
        <v>172</v>
      </c>
      <c r="E74" s="19" t="s">
        <v>173</v>
      </c>
      <c r="F74" s="20" t="s">
        <v>174</v>
      </c>
      <c r="G74" s="20" t="s">
        <v>175</v>
      </c>
      <c r="H74" s="50" t="s">
        <v>176</v>
      </c>
      <c r="I74" s="27"/>
    </row>
    <row r="75" spans="2:9" ht="159" customHeight="1" thickBot="1" x14ac:dyDescent="0.3">
      <c r="B75" s="26"/>
      <c r="C75" s="58" t="s">
        <v>177</v>
      </c>
      <c r="D75" s="49" t="s">
        <v>178</v>
      </c>
      <c r="E75" s="19" t="s">
        <v>179</v>
      </c>
      <c r="F75" s="20" t="s">
        <v>180</v>
      </c>
      <c r="G75" s="20" t="s">
        <v>181</v>
      </c>
      <c r="H75" s="50" t="s">
        <v>182</v>
      </c>
      <c r="I75" s="27"/>
    </row>
    <row r="76" spans="2:9" ht="156.94999999999999" customHeight="1" thickBot="1" x14ac:dyDescent="0.3">
      <c r="B76" s="26"/>
      <c r="C76" s="59" t="s">
        <v>183</v>
      </c>
      <c r="D76" s="51" t="s">
        <v>184</v>
      </c>
      <c r="E76" s="52" t="s">
        <v>185</v>
      </c>
      <c r="F76" s="53" t="s">
        <v>186</v>
      </c>
      <c r="G76" s="53" t="s">
        <v>187</v>
      </c>
      <c r="H76" s="54" t="s">
        <v>188</v>
      </c>
      <c r="I76" s="27"/>
    </row>
    <row r="77" spans="2:9" x14ac:dyDescent="0.25">
      <c r="B77" s="26"/>
      <c r="C77" s="90"/>
      <c r="I77" s="27"/>
    </row>
    <row r="78" spans="2:9" x14ac:dyDescent="0.25">
      <c r="B78" s="26"/>
      <c r="C78" s="43" t="s">
        <v>189</v>
      </c>
      <c r="I78" s="27"/>
    </row>
    <row r="79" spans="2:9" ht="17.25" x14ac:dyDescent="0.25">
      <c r="B79" s="26"/>
      <c r="C79" t="s">
        <v>190</v>
      </c>
      <c r="I79" s="27"/>
    </row>
    <row r="80" spans="2:9" ht="17.25" x14ac:dyDescent="0.25">
      <c r="B80" s="26"/>
      <c r="C80" t="s">
        <v>191</v>
      </c>
      <c r="I80" s="27"/>
    </row>
    <row r="81" spans="2:9" x14ac:dyDescent="0.25">
      <c r="B81" s="26"/>
      <c r="I81" s="27"/>
    </row>
    <row r="82" spans="2:9" x14ac:dyDescent="0.25">
      <c r="B82" s="26"/>
      <c r="C82" s="43" t="s">
        <v>192</v>
      </c>
      <c r="I82" s="27"/>
    </row>
    <row r="83" spans="2:9" x14ac:dyDescent="0.25">
      <c r="B83" s="26"/>
      <c r="C83" s="188" t="s">
        <v>193</v>
      </c>
      <c r="D83" s="188"/>
      <c r="E83" s="188"/>
      <c r="F83" s="188"/>
      <c r="G83" s="188"/>
      <c r="H83" s="188"/>
      <c r="I83" s="27"/>
    </row>
    <row r="84" spans="2:9" x14ac:dyDescent="0.25">
      <c r="B84" s="26"/>
      <c r="C84" s="188" t="s">
        <v>194</v>
      </c>
      <c r="D84" s="188"/>
      <c r="E84" s="188"/>
      <c r="F84" s="188"/>
      <c r="G84" s="188"/>
      <c r="H84" s="188"/>
      <c r="I84" s="27"/>
    </row>
    <row r="85" spans="2:9" x14ac:dyDescent="0.25">
      <c r="B85" s="26"/>
      <c r="C85" s="188" t="s">
        <v>195</v>
      </c>
      <c r="D85" s="188"/>
      <c r="E85" s="188"/>
      <c r="F85" s="188"/>
      <c r="G85" s="188"/>
      <c r="H85" s="188"/>
      <c r="I85" s="27"/>
    </row>
    <row r="86" spans="2:9" x14ac:dyDescent="0.25">
      <c r="B86" s="84"/>
      <c r="C86" s="85"/>
      <c r="D86" s="85"/>
      <c r="E86" s="85"/>
      <c r="F86" s="85"/>
      <c r="G86" s="85"/>
      <c r="H86" s="85"/>
      <c r="I86" s="86"/>
    </row>
  </sheetData>
  <mergeCells count="8">
    <mergeCell ref="B5:I5"/>
    <mergeCell ref="C7:H7"/>
    <mergeCell ref="C84:H84"/>
    <mergeCell ref="C85:H85"/>
    <mergeCell ref="B64:I64"/>
    <mergeCell ref="C67:H67"/>
    <mergeCell ref="C69:H69"/>
    <mergeCell ref="C83:H83"/>
  </mergeCells>
  <hyperlinks>
    <hyperlink ref="K55" location="'5. Longlist (kritieke) processe'!A1" display="Bekijk hier de finalie inschalingen" xr:uid="{038594D8-E862-401E-A957-83D13C9E87D3}"/>
    <hyperlink ref="K10" location="'4a. Resultaat stap 1'!A1" display="Bekijk hier het resultaat van stap 1" xr:uid="{98073B05-34BD-4607-804D-F155C543E451}"/>
    <hyperlink ref="K23" location="'4b. Resultaat stap 2'!A1" display="Bekijk hier het resultaat van stap 2" xr:uid="{C09FA3D4-4B26-4778-BED2-9293FB5433DE}"/>
    <hyperlink ref="K41" location="'4c. Resultaat stap 3'!A1" display="Bekijk hier het resultaat van stap 3" xr:uid="{467CECF3-9EDB-4EA5-B3F7-5B8CCEE0F77C}"/>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6D2C9-1075-4252-B446-8986B6D4CAD8}">
  <sheetPr>
    <tabColor theme="9"/>
  </sheetPr>
  <dimension ref="A1:I118"/>
  <sheetViews>
    <sheetView showGridLines="0" zoomScale="70" zoomScaleNormal="70" workbookViewId="0">
      <selection activeCell="G69" sqref="G69"/>
    </sheetView>
  </sheetViews>
  <sheetFormatPr defaultRowHeight="15" x14ac:dyDescent="0.25"/>
  <cols>
    <col min="2" max="2" width="22.42578125" customWidth="1"/>
    <col min="3" max="3" width="29.5703125" customWidth="1"/>
    <col min="4" max="4" width="33.140625" customWidth="1"/>
    <col min="5" max="5" width="38.140625" customWidth="1"/>
    <col min="6" max="6" width="37" customWidth="1"/>
    <col min="7" max="7" width="51.42578125" customWidth="1"/>
    <col min="8" max="8" width="17.42578125" customWidth="1"/>
    <col min="9" max="9" width="92.7109375" style="1" customWidth="1"/>
  </cols>
  <sheetData>
    <row r="1" spans="1:9" ht="57.6" customHeight="1" x14ac:dyDescent="0.25">
      <c r="A1" s="64"/>
      <c r="B1" s="64"/>
      <c r="C1" s="4"/>
      <c r="D1" s="65"/>
      <c r="E1" s="5" t="s">
        <v>2328</v>
      </c>
      <c r="F1" s="5"/>
      <c r="G1" s="65"/>
      <c r="H1" s="64"/>
      <c r="I1" s="64"/>
    </row>
    <row r="3" spans="1:9" ht="18.75" x14ac:dyDescent="0.3">
      <c r="A3" s="196" t="s">
        <v>2334</v>
      </c>
      <c r="B3" s="197"/>
      <c r="C3" s="197"/>
      <c r="D3" s="197"/>
      <c r="E3" s="197"/>
      <c r="F3" s="197"/>
      <c r="G3" s="197"/>
      <c r="H3" s="198"/>
    </row>
    <row r="4" spans="1:9" x14ac:dyDescent="0.25">
      <c r="H4" s="42" t="s">
        <v>152</v>
      </c>
    </row>
    <row r="5" spans="1:9" x14ac:dyDescent="0.25">
      <c r="H5" s="40" t="s">
        <v>158</v>
      </c>
    </row>
    <row r="6" spans="1:9" x14ac:dyDescent="0.25">
      <c r="H6" s="71" t="s">
        <v>2329</v>
      </c>
      <c r="I6" s="120"/>
    </row>
    <row r="7" spans="1:9" x14ac:dyDescent="0.25">
      <c r="H7" s="71"/>
      <c r="I7" s="120"/>
    </row>
    <row r="8" spans="1:9" ht="21.95" customHeight="1" x14ac:dyDescent="0.25">
      <c r="B8" s="195" t="s">
        <v>2331</v>
      </c>
      <c r="C8" s="195"/>
      <c r="D8" s="195"/>
      <c r="E8" s="195"/>
      <c r="F8" s="195"/>
      <c r="G8" s="195"/>
      <c r="H8" s="71"/>
      <c r="I8" s="121" t="s">
        <v>2332</v>
      </c>
    </row>
    <row r="9" spans="1:9" ht="37.5" x14ac:dyDescent="0.25">
      <c r="B9" s="142" t="s">
        <v>10</v>
      </c>
      <c r="C9" s="95" t="s">
        <v>11</v>
      </c>
      <c r="D9" s="95" t="s">
        <v>12</v>
      </c>
      <c r="E9" s="95" t="s">
        <v>196</v>
      </c>
      <c r="F9" s="95" t="s">
        <v>2656</v>
      </c>
      <c r="G9" s="143" t="s">
        <v>197</v>
      </c>
      <c r="I9" s="144" t="s">
        <v>2330</v>
      </c>
    </row>
    <row r="10" spans="1:9" ht="30" x14ac:dyDescent="0.25">
      <c r="B10" s="145" t="s">
        <v>85</v>
      </c>
      <c r="C10" s="146" t="s">
        <v>86</v>
      </c>
      <c r="D10" s="146" t="s">
        <v>88</v>
      </c>
      <c r="E10" s="118" t="s">
        <v>198</v>
      </c>
      <c r="F10" s="118" t="s">
        <v>2605</v>
      </c>
      <c r="G10" s="119" t="s">
        <v>199</v>
      </c>
      <c r="I10" s="164" t="str">
        <f t="shared" ref="I10:I41" si="0">B10&amp;"_"&amp;C10&amp;"_"&amp;D10</f>
        <v>Ondersteunend proces_Aankopen/Overheidsopdrachten_Aankoop</v>
      </c>
    </row>
    <row r="11" spans="1:9" ht="37.5" customHeight="1" x14ac:dyDescent="0.25">
      <c r="B11" s="145" t="s">
        <v>85</v>
      </c>
      <c r="C11" s="146" t="s">
        <v>93</v>
      </c>
      <c r="D11" s="146" t="s">
        <v>94</v>
      </c>
      <c r="E11" s="118" t="s">
        <v>198</v>
      </c>
      <c r="F11" s="118" t="s">
        <v>2605</v>
      </c>
      <c r="G11" s="119" t="s">
        <v>199</v>
      </c>
      <c r="I11" s="165" t="str">
        <f t="shared" si="0"/>
        <v>Ondersteunend proces_Facilitaire middelen en diensten_Aankoop, beheer en onderhoud vaste activa, patrimonium en materiaal (excl. exploitatie)</v>
      </c>
    </row>
    <row r="12" spans="1:9" ht="30" x14ac:dyDescent="0.25">
      <c r="B12" s="145" t="s">
        <v>85</v>
      </c>
      <c r="C12" s="146" t="s">
        <v>97</v>
      </c>
      <c r="D12" s="146" t="s">
        <v>107</v>
      </c>
      <c r="E12" s="118" t="s">
        <v>198</v>
      </c>
      <c r="F12" s="118" t="s">
        <v>2605</v>
      </c>
      <c r="G12" s="119" t="s">
        <v>199</v>
      </c>
      <c r="I12" s="165" t="str">
        <f t="shared" si="0"/>
        <v>Ondersteunend proces_Financieel beheer_Aanpassing MJP / financiële planning</v>
      </c>
    </row>
    <row r="13" spans="1:9" ht="41.1" customHeight="1" x14ac:dyDescent="0.25">
      <c r="B13" s="145" t="s">
        <v>13</v>
      </c>
      <c r="C13" s="146" t="s">
        <v>16</v>
      </c>
      <c r="D13" s="146" t="s">
        <v>17</v>
      </c>
      <c r="E13" s="118" t="s">
        <v>198</v>
      </c>
      <c r="F13" s="118" t="s">
        <v>2605</v>
      </c>
      <c r="G13" s="119" t="s">
        <v>199</v>
      </c>
      <c r="I13" s="165" t="str">
        <f t="shared" si="0"/>
        <v>Kernproces_Algemene financiering_Aanrekenen en innen van belastingen, retributies en heffingen</v>
      </c>
    </row>
    <row r="14" spans="1:9" ht="30" x14ac:dyDescent="0.25">
      <c r="B14" s="145" t="s">
        <v>13</v>
      </c>
      <c r="C14" s="146" t="s">
        <v>2151</v>
      </c>
      <c r="D14" s="146" t="s">
        <v>14</v>
      </c>
      <c r="E14" s="118" t="s">
        <v>198</v>
      </c>
      <c r="F14" s="118" t="s">
        <v>2605</v>
      </c>
      <c r="G14" s="119" t="s">
        <v>199</v>
      </c>
      <c r="I14" s="165" t="str">
        <f t="shared" si="0"/>
        <v>Kernproces_Organiseren van inspraak_Adviesraden en burgerparticipatie</v>
      </c>
    </row>
    <row r="15" spans="1:9" ht="30" x14ac:dyDescent="0.25">
      <c r="B15" s="145" t="s">
        <v>13</v>
      </c>
      <c r="C15" s="146" t="s">
        <v>37</v>
      </c>
      <c r="D15" s="146" t="s">
        <v>2154</v>
      </c>
      <c r="E15" s="118" t="s">
        <v>200</v>
      </c>
      <c r="F15" s="118" t="s">
        <v>2658</v>
      </c>
      <c r="G15" s="119" t="s">
        <v>202</v>
      </c>
      <c r="I15" s="166" t="str">
        <f t="shared" si="0"/>
        <v>Kernproces_Afvalbeheer_Afvalverwerking</v>
      </c>
    </row>
    <row r="16" spans="1:9" ht="30" x14ac:dyDescent="0.25">
      <c r="B16" s="145" t="s">
        <v>13</v>
      </c>
      <c r="C16" s="146" t="s">
        <v>40</v>
      </c>
      <c r="D16" s="146" t="s">
        <v>42</v>
      </c>
      <c r="E16" s="118" t="s">
        <v>198</v>
      </c>
      <c r="F16" s="118" t="s">
        <v>2605</v>
      </c>
      <c r="G16" s="119" t="s">
        <v>199</v>
      </c>
      <c r="I16" s="165" t="str">
        <f t="shared" si="0"/>
        <v>Kernproces_Ondernemen en werken_Begeleiding ondernemers en economische concepten</v>
      </c>
    </row>
    <row r="17" spans="2:9" ht="30" x14ac:dyDescent="0.25">
      <c r="B17" s="145" t="s">
        <v>13</v>
      </c>
      <c r="C17" s="146" t="s">
        <v>2177</v>
      </c>
      <c r="D17" s="146" t="s">
        <v>43</v>
      </c>
      <c r="E17" s="118" t="s">
        <v>198</v>
      </c>
      <c r="F17" s="118" t="s">
        <v>2605</v>
      </c>
      <c r="G17" s="119" t="s">
        <v>199</v>
      </c>
      <c r="I17" s="165" t="str">
        <f t="shared" si="0"/>
        <v>Kernproces_Burgerzaken_Begraving en crematie</v>
      </c>
    </row>
    <row r="18" spans="2:9" ht="30" x14ac:dyDescent="0.25">
      <c r="B18" s="145" t="s">
        <v>13</v>
      </c>
      <c r="C18" s="146" t="s">
        <v>57</v>
      </c>
      <c r="D18" s="146" t="s">
        <v>58</v>
      </c>
      <c r="E18" s="118" t="s">
        <v>200</v>
      </c>
      <c r="F18" s="118" t="s">
        <v>2657</v>
      </c>
      <c r="G18" s="119" t="s">
        <v>209</v>
      </c>
      <c r="I18" s="166" t="str">
        <f t="shared" si="0"/>
        <v>Kernproces_Zorg en Welzijn_Beheer (opvang)tehuizen en jeugdzorg</v>
      </c>
    </row>
    <row r="19" spans="2:9" ht="30" x14ac:dyDescent="0.25">
      <c r="B19" s="145" t="s">
        <v>13</v>
      </c>
      <c r="C19" s="146" t="s">
        <v>57</v>
      </c>
      <c r="D19" s="146" t="s">
        <v>59</v>
      </c>
      <c r="E19" s="118" t="s">
        <v>200</v>
      </c>
      <c r="F19" s="118" t="s">
        <v>2657</v>
      </c>
      <c r="G19" s="119" t="s">
        <v>209</v>
      </c>
      <c r="I19" s="166" t="str">
        <f t="shared" si="0"/>
        <v>Kernproces_Zorg en Welzijn_Beheer assistentiewoningen en ouderenwoningen</v>
      </c>
    </row>
    <row r="20" spans="2:9" ht="45" x14ac:dyDescent="0.25">
      <c r="B20" s="145" t="s">
        <v>13</v>
      </c>
      <c r="C20" s="146" t="s">
        <v>40</v>
      </c>
      <c r="D20" s="146" t="s">
        <v>41</v>
      </c>
      <c r="E20" s="118" t="s">
        <v>198</v>
      </c>
      <c r="F20" s="118" t="s">
        <v>2605</v>
      </c>
      <c r="G20" s="119" t="s">
        <v>199</v>
      </c>
      <c r="I20" s="165" t="str">
        <f t="shared" si="0"/>
        <v>Kernproces_Ondernemen en werken_Beheer economische vergunningen, hallen, markten en beurzen</v>
      </c>
    </row>
    <row r="21" spans="2:9" ht="30" x14ac:dyDescent="0.25">
      <c r="B21" s="145" t="s">
        <v>13</v>
      </c>
      <c r="C21" s="146" t="s">
        <v>2155</v>
      </c>
      <c r="D21" s="146" t="s">
        <v>53</v>
      </c>
      <c r="E21" s="115" t="s">
        <v>207</v>
      </c>
      <c r="F21" s="115" t="s">
        <v>2657</v>
      </c>
      <c r="G21" s="116" t="s">
        <v>208</v>
      </c>
      <c r="I21" s="166" t="str">
        <f t="shared" si="0"/>
        <v>Kernproces_Wonen, ruimtelijke ordening en omgeving_Beheer en onderhoud van openbaar domein en wegen</v>
      </c>
    </row>
    <row r="22" spans="2:9" ht="30" x14ac:dyDescent="0.25">
      <c r="B22" s="145" t="s">
        <v>13</v>
      </c>
      <c r="C22" s="146" t="s">
        <v>2155</v>
      </c>
      <c r="D22" s="146" t="s">
        <v>2156</v>
      </c>
      <c r="E22" s="118" t="s">
        <v>200</v>
      </c>
      <c r="F22" s="118" t="s">
        <v>2657</v>
      </c>
      <c r="G22" s="119" t="s">
        <v>203</v>
      </c>
      <c r="I22" s="166" t="str">
        <f t="shared" si="0"/>
        <v>Kernproces_Wonen, ruimtelijke ordening en omgeving_Beheer energie, duurzaamheid en klimaat</v>
      </c>
    </row>
    <row r="23" spans="2:9" ht="30" x14ac:dyDescent="0.25">
      <c r="B23" s="145" t="s">
        <v>85</v>
      </c>
      <c r="C23" s="146" t="s">
        <v>97</v>
      </c>
      <c r="D23" s="146" t="s">
        <v>98</v>
      </c>
      <c r="E23" s="118" t="s">
        <v>198</v>
      </c>
      <c r="F23" s="118" t="s">
        <v>2605</v>
      </c>
      <c r="G23" s="119" t="s">
        <v>199</v>
      </c>
      <c r="I23" s="165" t="str">
        <f t="shared" si="0"/>
        <v>Ondersteunend proces_Financieel beheer_Beheer financiële middelen</v>
      </c>
    </row>
    <row r="24" spans="2:9" ht="30" x14ac:dyDescent="0.25">
      <c r="B24" s="145" t="s">
        <v>13</v>
      </c>
      <c r="C24" s="146" t="s">
        <v>47</v>
      </c>
      <c r="D24" s="146" t="s">
        <v>48</v>
      </c>
      <c r="E24" s="118" t="s">
        <v>198</v>
      </c>
      <c r="F24" s="118" t="s">
        <v>2605</v>
      </c>
      <c r="G24" s="119" t="s">
        <v>199</v>
      </c>
      <c r="I24" s="165" t="str">
        <f t="shared" si="0"/>
        <v>Kernproces_Veiligheid en preventie_Beheer GAS reglement</v>
      </c>
    </row>
    <row r="25" spans="2:9" ht="30" x14ac:dyDescent="0.25">
      <c r="B25" s="145" t="s">
        <v>85</v>
      </c>
      <c r="C25" s="146" t="s">
        <v>97</v>
      </c>
      <c r="D25" s="146" t="s">
        <v>99</v>
      </c>
      <c r="E25" s="118" t="s">
        <v>198</v>
      </c>
      <c r="F25" s="118" t="s">
        <v>2605</v>
      </c>
      <c r="G25" s="119" t="s">
        <v>199</v>
      </c>
      <c r="I25" s="165" t="str">
        <f t="shared" si="0"/>
        <v>Ondersteunend proces_Financieel beheer_Beheer inkomende toelagen en subsidies</v>
      </c>
    </row>
    <row r="26" spans="2:9" ht="30" x14ac:dyDescent="0.25">
      <c r="B26" s="145" t="s">
        <v>13</v>
      </c>
      <c r="C26" s="146" t="s">
        <v>57</v>
      </c>
      <c r="D26" s="146" t="s">
        <v>60</v>
      </c>
      <c r="E26" s="115" t="s">
        <v>198</v>
      </c>
      <c r="F26" s="115" t="s">
        <v>2605</v>
      </c>
      <c r="G26" s="116" t="s">
        <v>210</v>
      </c>
      <c r="I26" s="166" t="str">
        <f t="shared" si="0"/>
        <v>Kernproces_Zorg en Welzijn_Beheer kinderopvang</v>
      </c>
    </row>
    <row r="27" spans="2:9" ht="30" x14ac:dyDescent="0.25">
      <c r="B27" s="145" t="s">
        <v>13</v>
      </c>
      <c r="C27" s="146" t="s">
        <v>57</v>
      </c>
      <c r="D27" s="146" t="s">
        <v>61</v>
      </c>
      <c r="E27" s="115" t="s">
        <v>200</v>
      </c>
      <c r="F27" s="115" t="s">
        <v>2657</v>
      </c>
      <c r="G27" s="116" t="s">
        <v>210</v>
      </c>
      <c r="I27" s="166" t="str">
        <f t="shared" si="0"/>
        <v>Kernproces_Zorg en Welzijn_Beheer lokale dienstencentra</v>
      </c>
    </row>
    <row r="28" spans="2:9" ht="30" x14ac:dyDescent="0.25">
      <c r="B28" s="145" t="s">
        <v>13</v>
      </c>
      <c r="C28" s="146" t="s">
        <v>47</v>
      </c>
      <c r="D28" s="146" t="s">
        <v>49</v>
      </c>
      <c r="E28" s="115" t="s">
        <v>200</v>
      </c>
      <c r="F28" s="115" t="s">
        <v>2657</v>
      </c>
      <c r="G28" s="117" t="s">
        <v>205</v>
      </c>
      <c r="I28" s="166" t="str">
        <f t="shared" si="0"/>
        <v>Kernproces_Veiligheid en preventie_Beheer openbare veiligheid</v>
      </c>
    </row>
    <row r="29" spans="2:9" ht="30" x14ac:dyDescent="0.25">
      <c r="B29" s="145" t="s">
        <v>13</v>
      </c>
      <c r="C29" s="147" t="s">
        <v>19</v>
      </c>
      <c r="D29" s="146" t="s">
        <v>20</v>
      </c>
      <c r="E29" s="118" t="s">
        <v>198</v>
      </c>
      <c r="F29" s="118" t="s">
        <v>2605</v>
      </c>
      <c r="G29" s="119" t="s">
        <v>199</v>
      </c>
      <c r="I29" s="165" t="str">
        <f t="shared" si="0"/>
        <v>Kernproces_Cultuur, sport en vrije tijd_Beheer publiek relevante informatie</v>
      </c>
    </row>
    <row r="30" spans="2:9" ht="26.45" customHeight="1" x14ac:dyDescent="0.25">
      <c r="B30" s="145" t="s">
        <v>13</v>
      </c>
      <c r="C30" s="146" t="s">
        <v>30</v>
      </c>
      <c r="D30" s="146" t="s">
        <v>20</v>
      </c>
      <c r="E30" s="118" t="s">
        <v>198</v>
      </c>
      <c r="F30" s="118" t="s">
        <v>2605</v>
      </c>
      <c r="G30" s="119" t="s">
        <v>199</v>
      </c>
      <c r="I30" s="165" t="str">
        <f t="shared" si="0"/>
        <v>Kernproces_Leren en onderwijs_Beheer publiek relevante informatie</v>
      </c>
    </row>
    <row r="31" spans="2:9" ht="30" x14ac:dyDescent="0.25">
      <c r="B31" s="145" t="s">
        <v>13</v>
      </c>
      <c r="C31" s="146" t="s">
        <v>34</v>
      </c>
      <c r="D31" s="146" t="s">
        <v>20</v>
      </c>
      <c r="E31" s="118" t="s">
        <v>198</v>
      </c>
      <c r="F31" s="118" t="s">
        <v>2605</v>
      </c>
      <c r="G31" s="119" t="s">
        <v>199</v>
      </c>
      <c r="I31" s="165" t="str">
        <f t="shared" si="0"/>
        <v>Kernproces_Mobiliteit_Beheer publiek relevante informatie</v>
      </c>
    </row>
    <row r="32" spans="2:9" ht="30" x14ac:dyDescent="0.25">
      <c r="B32" s="145" t="s">
        <v>13</v>
      </c>
      <c r="C32" s="146" t="s">
        <v>40</v>
      </c>
      <c r="D32" s="146" t="s">
        <v>20</v>
      </c>
      <c r="E32" s="118" t="s">
        <v>198</v>
      </c>
      <c r="F32" s="118" t="s">
        <v>2605</v>
      </c>
      <c r="G32" s="119" t="s">
        <v>199</v>
      </c>
      <c r="I32" s="165" t="str">
        <f t="shared" si="0"/>
        <v>Kernproces_Ondernemen en werken_Beheer publiek relevante informatie</v>
      </c>
    </row>
    <row r="33" spans="2:9" ht="30" x14ac:dyDescent="0.25">
      <c r="B33" s="145" t="s">
        <v>13</v>
      </c>
      <c r="C33" s="146" t="s">
        <v>47</v>
      </c>
      <c r="D33" s="146" t="s">
        <v>20</v>
      </c>
      <c r="E33" s="118" t="s">
        <v>198</v>
      </c>
      <c r="F33" s="118" t="s">
        <v>2605</v>
      </c>
      <c r="G33" s="119" t="s">
        <v>199</v>
      </c>
      <c r="I33" s="165" t="str">
        <f t="shared" si="0"/>
        <v>Kernproces_Veiligheid en preventie_Beheer publiek relevante informatie</v>
      </c>
    </row>
    <row r="34" spans="2:9" ht="30" x14ac:dyDescent="0.25">
      <c r="B34" s="145" t="s">
        <v>13</v>
      </c>
      <c r="C34" s="146" t="s">
        <v>57</v>
      </c>
      <c r="D34" s="146" t="s">
        <v>20</v>
      </c>
      <c r="E34" s="115" t="s">
        <v>200</v>
      </c>
      <c r="F34" s="115" t="s">
        <v>2657</v>
      </c>
      <c r="G34" s="116" t="s">
        <v>210</v>
      </c>
      <c r="I34" s="166" t="str">
        <f t="shared" si="0"/>
        <v>Kernproces_Zorg en Welzijn_Beheer publiek relevante informatie</v>
      </c>
    </row>
    <row r="35" spans="2:9" ht="30" x14ac:dyDescent="0.25">
      <c r="B35" s="145" t="s">
        <v>85</v>
      </c>
      <c r="C35" s="146" t="s">
        <v>97</v>
      </c>
      <c r="D35" s="146" t="s">
        <v>100</v>
      </c>
      <c r="E35" s="118" t="s">
        <v>198</v>
      </c>
      <c r="F35" s="118" t="s">
        <v>2605</v>
      </c>
      <c r="G35" s="119" t="s">
        <v>199</v>
      </c>
      <c r="I35" s="165" t="str">
        <f t="shared" si="0"/>
        <v>Ondersteunend proces_Financieel beheer_Beheer subsidies en premies aan verzelfstandigde entiteiten</v>
      </c>
    </row>
    <row r="36" spans="2:9" ht="30" x14ac:dyDescent="0.25">
      <c r="B36" s="145" t="s">
        <v>13</v>
      </c>
      <c r="C36" s="146" t="s">
        <v>47</v>
      </c>
      <c r="D36" s="146" t="s">
        <v>50</v>
      </c>
      <c r="E36" s="118" t="s">
        <v>198</v>
      </c>
      <c r="F36" s="118" t="s">
        <v>2605</v>
      </c>
      <c r="G36" s="119" t="s">
        <v>199</v>
      </c>
      <c r="I36" s="165" t="str">
        <f t="shared" si="0"/>
        <v>Kernproces_Veiligheid en preventie_Beheer tijdelijke inname openbaar domein</v>
      </c>
    </row>
    <row r="37" spans="2:9" ht="30" x14ac:dyDescent="0.25">
      <c r="B37" s="145" t="s">
        <v>13</v>
      </c>
      <c r="C37" s="146" t="s">
        <v>34</v>
      </c>
      <c r="D37" s="146" t="s">
        <v>36</v>
      </c>
      <c r="E37" s="118" t="s">
        <v>200</v>
      </c>
      <c r="F37" s="118" t="s">
        <v>2657</v>
      </c>
      <c r="G37" s="119" t="s">
        <v>201</v>
      </c>
      <c r="I37" s="166" t="str">
        <f t="shared" si="0"/>
        <v>Kernproces_Mobiliteit_Beheer van (openbaar) vervoer</v>
      </c>
    </row>
    <row r="38" spans="2:9" ht="30" x14ac:dyDescent="0.25">
      <c r="B38" s="145" t="s">
        <v>13</v>
      </c>
      <c r="C38" s="146" t="s">
        <v>57</v>
      </c>
      <c r="D38" s="146" t="s">
        <v>62</v>
      </c>
      <c r="E38" s="118" t="s">
        <v>200</v>
      </c>
      <c r="F38" s="118" t="s">
        <v>2657</v>
      </c>
      <c r="G38" s="119" t="s">
        <v>209</v>
      </c>
      <c r="I38" s="166" t="str">
        <f t="shared" si="0"/>
        <v>Kernproces_Zorg en Welzijn_Beheer van dagzorgcentra</v>
      </c>
    </row>
    <row r="39" spans="2:9" ht="30" x14ac:dyDescent="0.25">
      <c r="B39" s="145" t="s">
        <v>13</v>
      </c>
      <c r="C39" s="146" t="s">
        <v>19</v>
      </c>
      <c r="D39" s="146" t="s">
        <v>21</v>
      </c>
      <c r="E39" s="118" t="s">
        <v>198</v>
      </c>
      <c r="F39" s="118" t="s">
        <v>2605</v>
      </c>
      <c r="G39" s="119" t="s">
        <v>199</v>
      </c>
      <c r="I39" s="165" t="str">
        <f t="shared" si="0"/>
        <v>Kernproces_Cultuur, sport en vrije tijd_Beheer van evenementen, feesten en plechtigheden</v>
      </c>
    </row>
    <row r="40" spans="2:9" ht="30" x14ac:dyDescent="0.25">
      <c r="B40" s="145" t="s">
        <v>13</v>
      </c>
      <c r="C40" s="146" t="s">
        <v>57</v>
      </c>
      <c r="D40" s="146" t="s">
        <v>63</v>
      </c>
      <c r="E40" s="118" t="s">
        <v>200</v>
      </c>
      <c r="F40" s="118" t="s">
        <v>2657</v>
      </c>
      <c r="G40" s="119" t="s">
        <v>209</v>
      </c>
      <c r="I40" s="166" t="str">
        <f t="shared" si="0"/>
        <v>Kernproces_Zorg en Welzijn_Beheer woonzorgcentra</v>
      </c>
    </row>
    <row r="41" spans="2:9" ht="30" x14ac:dyDescent="0.25">
      <c r="B41" s="145" t="s">
        <v>71</v>
      </c>
      <c r="C41" s="146" t="s">
        <v>80</v>
      </c>
      <c r="D41" s="146" t="s">
        <v>82</v>
      </c>
      <c r="E41" s="118" t="s">
        <v>198</v>
      </c>
      <c r="F41" s="118" t="s">
        <v>2605</v>
      </c>
      <c r="G41" s="119" t="s">
        <v>199</v>
      </c>
      <c r="I41" s="165" t="str">
        <f t="shared" si="0"/>
        <v>Management proces_Strategisch beheer_Beleidsbeslissingen en bestuurlijke goedkeuringen</v>
      </c>
    </row>
    <row r="42" spans="2:9" ht="30" x14ac:dyDescent="0.25">
      <c r="B42" s="145" t="s">
        <v>13</v>
      </c>
      <c r="C42" s="146" t="s">
        <v>19</v>
      </c>
      <c r="D42" s="146" t="s">
        <v>22</v>
      </c>
      <c r="E42" s="118" t="s">
        <v>198</v>
      </c>
      <c r="F42" s="118" t="s">
        <v>2605</v>
      </c>
      <c r="G42" s="119" t="s">
        <v>199</v>
      </c>
      <c r="I42" s="165" t="str">
        <f t="shared" ref="I42:I73" si="1">B42&amp;"_"&amp;C42&amp;"_"&amp;D42</f>
        <v>Kernproces_Cultuur, sport en vrije tijd_Bibliotheekwerking</v>
      </c>
    </row>
    <row r="43" spans="2:9" ht="30" x14ac:dyDescent="0.25">
      <c r="B43" s="145" t="s">
        <v>85</v>
      </c>
      <c r="C43" s="146" t="s">
        <v>97</v>
      </c>
      <c r="D43" s="146" t="s">
        <v>101</v>
      </c>
      <c r="E43" s="118" t="s">
        <v>198</v>
      </c>
      <c r="F43" s="118" t="s">
        <v>2605</v>
      </c>
      <c r="G43" s="119" t="s">
        <v>199</v>
      </c>
      <c r="I43" s="165" t="str">
        <f t="shared" si="1"/>
        <v>Ondersteunend proces_Financieel beheer_BTW-beheer</v>
      </c>
    </row>
    <row r="44" spans="2:9" ht="30" x14ac:dyDescent="0.25">
      <c r="B44" s="145" t="s">
        <v>13</v>
      </c>
      <c r="C44" s="146" t="s">
        <v>2177</v>
      </c>
      <c r="D44" s="146" t="s">
        <v>44</v>
      </c>
      <c r="E44" s="118" t="s">
        <v>198</v>
      </c>
      <c r="F44" s="118" t="s">
        <v>2605</v>
      </c>
      <c r="G44" s="119" t="s">
        <v>199</v>
      </c>
      <c r="I44" s="165" t="str">
        <f t="shared" si="1"/>
        <v>Kernproces_Burgerzaken_Burgerlijke stand en bevolking</v>
      </c>
    </row>
    <row r="45" spans="2:9" ht="30" x14ac:dyDescent="0.25">
      <c r="B45" s="145" t="s">
        <v>71</v>
      </c>
      <c r="C45" s="146" t="s">
        <v>72</v>
      </c>
      <c r="D45" s="146" t="s">
        <v>73</v>
      </c>
      <c r="E45" s="115" t="s">
        <v>200</v>
      </c>
      <c r="F45" s="115" t="s">
        <v>2657</v>
      </c>
      <c r="G45" s="117" t="s">
        <v>213</v>
      </c>
      <c r="I45" s="166" t="str">
        <f t="shared" si="1"/>
        <v>Management proces_Organisatiebeheer_Continuïteits- en crisismanagement</v>
      </c>
    </row>
    <row r="46" spans="2:9" ht="45" x14ac:dyDescent="0.25">
      <c r="B46" s="145" t="s">
        <v>13</v>
      </c>
      <c r="C46" s="146" t="s">
        <v>47</v>
      </c>
      <c r="D46" s="146" t="s">
        <v>51</v>
      </c>
      <c r="E46" s="118" t="s">
        <v>198</v>
      </c>
      <c r="F46" s="118" t="s">
        <v>2605</v>
      </c>
      <c r="G46" s="119" t="s">
        <v>199</v>
      </c>
      <c r="I46" s="165" t="str">
        <f t="shared" si="1"/>
        <v>Kernproces_Veiligheid en preventie_Coördineren gemeentelijk wijkoverleg, gemeentschapswachten en BIN's</v>
      </c>
    </row>
    <row r="47" spans="2:9" ht="30" x14ac:dyDescent="0.25">
      <c r="B47" s="145" t="s">
        <v>13</v>
      </c>
      <c r="C47" s="146" t="s">
        <v>19</v>
      </c>
      <c r="D47" s="146" t="s">
        <v>28</v>
      </c>
      <c r="E47" s="118" t="s">
        <v>198</v>
      </c>
      <c r="F47" s="118" t="s">
        <v>2605</v>
      </c>
      <c r="G47" s="119" t="s">
        <v>199</v>
      </c>
      <c r="I47" s="165" t="str">
        <f t="shared" si="1"/>
        <v>Kernproces_Cultuur, sport en vrije tijd_Coördineren van hulp aan liefdadigheid</v>
      </c>
    </row>
    <row r="48" spans="2:9" ht="45" x14ac:dyDescent="0.25">
      <c r="B48" s="145" t="s">
        <v>13</v>
      </c>
      <c r="C48" s="146" t="s">
        <v>19</v>
      </c>
      <c r="D48" s="146" t="s">
        <v>23</v>
      </c>
      <c r="E48" s="118" t="s">
        <v>198</v>
      </c>
      <c r="F48" s="118" t="s">
        <v>2605</v>
      </c>
      <c r="G48" s="119" t="s">
        <v>199</v>
      </c>
      <c r="I48" s="165" t="str">
        <f t="shared" si="1"/>
        <v>Kernproces_Cultuur, sport en vrije tijd_Coördineren van officiële bezoeken en vriendschappelijke betrekkingen</v>
      </c>
    </row>
    <row r="49" spans="2:9" ht="30" x14ac:dyDescent="0.25">
      <c r="B49" s="145" t="s">
        <v>85</v>
      </c>
      <c r="C49" s="146" t="s">
        <v>97</v>
      </c>
      <c r="D49" s="146" t="s">
        <v>102</v>
      </c>
      <c r="E49" s="118" t="s">
        <v>198</v>
      </c>
      <c r="F49" s="118" t="s">
        <v>2605</v>
      </c>
      <c r="G49" s="119" t="s">
        <v>199</v>
      </c>
      <c r="I49" s="165" t="str">
        <f t="shared" si="1"/>
        <v>Ondersteunend proces_Financieel beheer_Delegatie op vlak van financiën</v>
      </c>
    </row>
    <row r="50" spans="2:9" ht="30" x14ac:dyDescent="0.25">
      <c r="B50" s="145" t="s">
        <v>13</v>
      </c>
      <c r="C50" s="146" t="s">
        <v>19</v>
      </c>
      <c r="D50" s="146" t="s">
        <v>24</v>
      </c>
      <c r="E50" s="118" t="s">
        <v>198</v>
      </c>
      <c r="F50" s="118" t="s">
        <v>2605</v>
      </c>
      <c r="G50" s="119" t="s">
        <v>199</v>
      </c>
      <c r="I50" s="165" t="str">
        <f t="shared" si="1"/>
        <v>Kernproces_Cultuur, sport en vrije tijd_Erfgoedwerking</v>
      </c>
    </row>
    <row r="51" spans="2:9" ht="30" x14ac:dyDescent="0.25">
      <c r="B51" s="145" t="s">
        <v>13</v>
      </c>
      <c r="C51" s="146" t="s">
        <v>19</v>
      </c>
      <c r="D51" s="146" t="s">
        <v>25</v>
      </c>
      <c r="E51" s="118" t="s">
        <v>198</v>
      </c>
      <c r="F51" s="118" t="s">
        <v>2605</v>
      </c>
      <c r="G51" s="119" t="s">
        <v>199</v>
      </c>
      <c r="I51" s="165" t="str">
        <f t="shared" si="1"/>
        <v>Kernproces_Cultuur, sport en vrije tijd_Exploitatie (religieus) patrimonium</v>
      </c>
    </row>
    <row r="52" spans="2:9" ht="30" x14ac:dyDescent="0.25">
      <c r="B52" s="145" t="s">
        <v>13</v>
      </c>
      <c r="C52" s="146" t="s">
        <v>37</v>
      </c>
      <c r="D52" s="146" t="s">
        <v>38</v>
      </c>
      <c r="E52" s="118" t="s">
        <v>200</v>
      </c>
      <c r="F52" s="118" t="s">
        <v>2658</v>
      </c>
      <c r="G52" s="119" t="s">
        <v>204</v>
      </c>
      <c r="I52" s="166" t="str">
        <f t="shared" si="1"/>
        <v>Kernproces_Afvalbeheer_Exploitatie recyclageparken</v>
      </c>
    </row>
    <row r="53" spans="2:9" ht="30" x14ac:dyDescent="0.25">
      <c r="B53" s="145" t="s">
        <v>13</v>
      </c>
      <c r="C53" s="146" t="s">
        <v>19</v>
      </c>
      <c r="D53" s="146" t="s">
        <v>27</v>
      </c>
      <c r="E53" s="118" t="s">
        <v>198</v>
      </c>
      <c r="F53" s="118" t="s">
        <v>2605</v>
      </c>
      <c r="G53" s="119" t="s">
        <v>199</v>
      </c>
      <c r="I53" s="165" t="str">
        <f t="shared" si="1"/>
        <v>Kernproces_Cultuur, sport en vrije tijd_Exploitatie socio-culturele en gemeenschapscentra</v>
      </c>
    </row>
    <row r="54" spans="2:9" ht="30" x14ac:dyDescent="0.25">
      <c r="B54" s="145" t="s">
        <v>13</v>
      </c>
      <c r="C54" s="146" t="s">
        <v>19</v>
      </c>
      <c r="D54" s="146" t="s">
        <v>2446</v>
      </c>
      <c r="E54" s="118" t="s">
        <v>198</v>
      </c>
      <c r="F54" s="118" t="s">
        <v>2605</v>
      </c>
      <c r="G54" s="119" t="s">
        <v>199</v>
      </c>
      <c r="I54" s="165" t="str">
        <f t="shared" si="1"/>
        <v>Kernproces_Cultuur, sport en vrije tijd_Exploitatie sportinfrastructuur</v>
      </c>
    </row>
    <row r="55" spans="2:9" ht="30" x14ac:dyDescent="0.25">
      <c r="B55" s="145" t="s">
        <v>85</v>
      </c>
      <c r="C55" s="146" t="s">
        <v>2164</v>
      </c>
      <c r="D55" s="146" t="s">
        <v>89</v>
      </c>
      <c r="E55" s="118" t="s">
        <v>198</v>
      </c>
      <c r="F55" s="118" t="s">
        <v>2605</v>
      </c>
      <c r="G55" s="119" t="s">
        <v>199</v>
      </c>
      <c r="I55" s="165" t="str">
        <f t="shared" si="1"/>
        <v>Ondersteunend proces_Marketing en communicatie_Externe communicatie</v>
      </c>
    </row>
    <row r="56" spans="2:9" ht="14.45" customHeight="1" x14ac:dyDescent="0.25">
      <c r="B56" s="145" t="s">
        <v>71</v>
      </c>
      <c r="C56" s="146" t="s">
        <v>80</v>
      </c>
      <c r="D56" s="146" t="s">
        <v>81</v>
      </c>
      <c r="E56" s="115" t="s">
        <v>200</v>
      </c>
      <c r="F56" s="115" t="s">
        <v>2657</v>
      </c>
      <c r="G56" s="168" t="s">
        <v>203</v>
      </c>
      <c r="I56" s="166" t="str">
        <f t="shared" si="1"/>
        <v>Management proces_Strategisch beheer_Duurzaamheidsbeleid</v>
      </c>
    </row>
    <row r="57" spans="2:9" ht="30" x14ac:dyDescent="0.25">
      <c r="B57" s="145" t="s">
        <v>13</v>
      </c>
      <c r="C57" s="146" t="s">
        <v>2155</v>
      </c>
      <c r="D57" s="146" t="s">
        <v>39</v>
      </c>
      <c r="E57" s="118" t="s">
        <v>198</v>
      </c>
      <c r="F57" s="118" t="s">
        <v>2605</v>
      </c>
      <c r="G57" s="119" t="s">
        <v>199</v>
      </c>
      <c r="I57" s="165" t="str">
        <f t="shared" si="1"/>
        <v>Kernproces_Wonen, ruimtelijke ordening en omgeving_Faciliteren dierengebonden situaties</v>
      </c>
    </row>
    <row r="58" spans="2:9" ht="30" x14ac:dyDescent="0.25">
      <c r="B58" s="145" t="s">
        <v>85</v>
      </c>
      <c r="C58" s="146" t="s">
        <v>97</v>
      </c>
      <c r="D58" s="146" t="s">
        <v>103</v>
      </c>
      <c r="E58" s="118" t="s">
        <v>198</v>
      </c>
      <c r="F58" s="118" t="s">
        <v>2605</v>
      </c>
      <c r="G58" s="119" t="s">
        <v>199</v>
      </c>
      <c r="I58" s="165" t="str">
        <f t="shared" si="1"/>
        <v>Ondersteunend proces_Financieel beheer_Financieel toezicht verzelfstandigde entiteiten</v>
      </c>
    </row>
    <row r="59" spans="2:9" ht="30" x14ac:dyDescent="0.25">
      <c r="B59" s="145" t="s">
        <v>13</v>
      </c>
      <c r="C59" s="146" t="s">
        <v>57</v>
      </c>
      <c r="D59" s="146" t="s">
        <v>64</v>
      </c>
      <c r="E59" s="118" t="s">
        <v>198</v>
      </c>
      <c r="F59" s="118" t="s">
        <v>2605</v>
      </c>
      <c r="G59" s="119" t="s">
        <v>199</v>
      </c>
      <c r="I59" s="165" t="str">
        <f t="shared" si="1"/>
        <v>Kernproces_Zorg en Welzijn_Financiële hulpverstrekking</v>
      </c>
    </row>
    <row r="60" spans="2:9" ht="30" x14ac:dyDescent="0.25">
      <c r="B60" s="145" t="s">
        <v>85</v>
      </c>
      <c r="C60" s="146" t="s">
        <v>97</v>
      </c>
      <c r="D60" s="146" t="s">
        <v>104</v>
      </c>
      <c r="E60" s="118" t="s">
        <v>198</v>
      </c>
      <c r="F60" s="118" t="s">
        <v>2605</v>
      </c>
      <c r="G60" s="119" t="s">
        <v>199</v>
      </c>
      <c r="I60" s="165" t="str">
        <f t="shared" si="1"/>
        <v>Ondersteunend proces_Financieel beheer_Financiële monitoring/beheersopvolging</v>
      </c>
    </row>
    <row r="61" spans="2:9" ht="30" x14ac:dyDescent="0.25">
      <c r="B61" s="145" t="s">
        <v>85</v>
      </c>
      <c r="C61" s="146" t="s">
        <v>97</v>
      </c>
      <c r="D61" s="146" t="s">
        <v>105</v>
      </c>
      <c r="E61" s="118" t="s">
        <v>198</v>
      </c>
      <c r="F61" s="118" t="s">
        <v>2605</v>
      </c>
      <c r="G61" s="119" t="s">
        <v>199</v>
      </c>
      <c r="I61" s="165" t="str">
        <f t="shared" si="1"/>
        <v>Ondersteunend proces_Financieel beheer_Financiële rapportering</v>
      </c>
    </row>
    <row r="62" spans="2:9" ht="30" x14ac:dyDescent="0.25">
      <c r="B62" s="145" t="s">
        <v>13</v>
      </c>
      <c r="C62" s="146" t="s">
        <v>30</v>
      </c>
      <c r="D62" s="146" t="s">
        <v>31</v>
      </c>
      <c r="E62" s="118" t="s">
        <v>198</v>
      </c>
      <c r="F62" s="118" t="s">
        <v>2605</v>
      </c>
      <c r="G62" s="119" t="s">
        <v>199</v>
      </c>
      <c r="I62" s="165" t="str">
        <f t="shared" si="1"/>
        <v>Kernproces_Leren en onderwijs_Flankerende maatregelen leren en onderwijs</v>
      </c>
    </row>
    <row r="63" spans="2:9" ht="30" x14ac:dyDescent="0.25">
      <c r="B63" s="145" t="s">
        <v>85</v>
      </c>
      <c r="C63" s="146" t="s">
        <v>93</v>
      </c>
      <c r="D63" s="146" t="s">
        <v>95</v>
      </c>
      <c r="E63" s="118" t="s">
        <v>198</v>
      </c>
      <c r="F63" s="118" t="s">
        <v>2605</v>
      </c>
      <c r="G63" s="119" t="s">
        <v>199</v>
      </c>
      <c r="I63" s="165" t="str">
        <f t="shared" si="1"/>
        <v>Ondersteunend proces_Facilitaire middelen en diensten_Fysisch toegangsbeheer</v>
      </c>
    </row>
    <row r="64" spans="2:9" ht="30" x14ac:dyDescent="0.25">
      <c r="B64" s="145" t="s">
        <v>13</v>
      </c>
      <c r="C64" s="146" t="s">
        <v>2155</v>
      </c>
      <c r="D64" s="146" t="s">
        <v>54</v>
      </c>
      <c r="E64" s="118" t="s">
        <v>198</v>
      </c>
      <c r="F64" s="118" t="s">
        <v>2605</v>
      </c>
      <c r="G64" s="119" t="s">
        <v>199</v>
      </c>
      <c r="I64" s="165" t="str">
        <f t="shared" si="1"/>
        <v>Kernproces_Wonen, ruimtelijke ordening en omgeving_Gebiedsontwikkeling</v>
      </c>
    </row>
    <row r="65" spans="2:9" ht="30" x14ac:dyDescent="0.25">
      <c r="B65" s="145" t="s">
        <v>71</v>
      </c>
      <c r="C65" s="146" t="s">
        <v>72</v>
      </c>
      <c r="D65" s="146" t="s">
        <v>2552</v>
      </c>
      <c r="E65" s="118" t="s">
        <v>200</v>
      </c>
      <c r="F65" s="118" t="s">
        <v>2657</v>
      </c>
      <c r="G65" s="119" t="s">
        <v>205</v>
      </c>
      <c r="I65" s="166" t="str">
        <f t="shared" si="1"/>
        <v>Management proces_Organisatiebeheer_Externe controle</v>
      </c>
    </row>
    <row r="66" spans="2:9" ht="30" x14ac:dyDescent="0.25">
      <c r="B66" s="145" t="s">
        <v>85</v>
      </c>
      <c r="C66" s="146" t="s">
        <v>2176</v>
      </c>
      <c r="D66" s="146" t="s">
        <v>108</v>
      </c>
      <c r="E66" s="118" t="s">
        <v>200</v>
      </c>
      <c r="F66" s="118" t="s">
        <v>2657</v>
      </c>
      <c r="G66" s="119" t="s">
        <v>216</v>
      </c>
      <c r="I66" s="166" t="str">
        <f t="shared" si="1"/>
        <v>Ondersteunend proces_ICT en informatiebeheer_ICT Architectuur</v>
      </c>
    </row>
    <row r="67" spans="2:9" ht="30" x14ac:dyDescent="0.25">
      <c r="B67" s="145" t="s">
        <v>85</v>
      </c>
      <c r="C67" s="146" t="s">
        <v>2176</v>
      </c>
      <c r="D67" s="146" t="s">
        <v>109</v>
      </c>
      <c r="E67" s="118" t="s">
        <v>200</v>
      </c>
      <c r="F67" s="118" t="s">
        <v>2657</v>
      </c>
      <c r="G67" s="119" t="s">
        <v>216</v>
      </c>
      <c r="I67" s="166" t="str">
        <f t="shared" si="1"/>
        <v>Ondersteunend proces_ICT en informatiebeheer_ICT Security and Audit</v>
      </c>
    </row>
    <row r="68" spans="2:9" ht="30" x14ac:dyDescent="0.25">
      <c r="B68" s="145" t="s">
        <v>85</v>
      </c>
      <c r="C68" s="146" t="s">
        <v>2176</v>
      </c>
      <c r="D68" s="146" t="s">
        <v>110</v>
      </c>
      <c r="E68" s="118" t="s">
        <v>200</v>
      </c>
      <c r="F68" s="118" t="s">
        <v>2657</v>
      </c>
      <c r="G68" s="119" t="s">
        <v>216</v>
      </c>
      <c r="I68" s="166" t="str">
        <f t="shared" si="1"/>
        <v>Ondersteunend proces_ICT en informatiebeheer_ICT Service Delivery</v>
      </c>
    </row>
    <row r="69" spans="2:9" ht="30" x14ac:dyDescent="0.25">
      <c r="B69" s="145" t="s">
        <v>85</v>
      </c>
      <c r="C69" s="146" t="s">
        <v>2176</v>
      </c>
      <c r="D69" s="146" t="s">
        <v>111</v>
      </c>
      <c r="E69" s="118" t="s">
        <v>200</v>
      </c>
      <c r="F69" s="118" t="s">
        <v>2657</v>
      </c>
      <c r="G69" s="119" t="s">
        <v>216</v>
      </c>
      <c r="I69" s="166" t="str">
        <f t="shared" si="1"/>
        <v>Ondersteunend proces_ICT en informatiebeheer_ICT Sourcing</v>
      </c>
    </row>
    <row r="70" spans="2:9" ht="30" x14ac:dyDescent="0.25">
      <c r="B70" s="145" t="s">
        <v>85</v>
      </c>
      <c r="C70" s="146" t="s">
        <v>2176</v>
      </c>
      <c r="D70" s="146" t="s">
        <v>112</v>
      </c>
      <c r="E70" s="118" t="s">
        <v>200</v>
      </c>
      <c r="F70" s="118" t="s">
        <v>2657</v>
      </c>
      <c r="G70" s="119" t="s">
        <v>216</v>
      </c>
      <c r="I70" s="166" t="str">
        <f t="shared" si="1"/>
        <v>Ondersteunend proces_ICT en informatiebeheer_ICT Strategie</v>
      </c>
    </row>
    <row r="71" spans="2:9" ht="30" x14ac:dyDescent="0.25">
      <c r="B71" s="145" t="s">
        <v>85</v>
      </c>
      <c r="C71" s="146" t="s">
        <v>2176</v>
      </c>
      <c r="D71" s="146" t="s">
        <v>113</v>
      </c>
      <c r="E71" s="118" t="s">
        <v>200</v>
      </c>
      <c r="F71" s="118" t="s">
        <v>2657</v>
      </c>
      <c r="G71" s="119" t="s">
        <v>216</v>
      </c>
      <c r="I71" s="166" t="str">
        <f t="shared" si="1"/>
        <v>Ondersteunend proces_ICT en informatiebeheer_Informatiebeheer</v>
      </c>
    </row>
    <row r="72" spans="2:9" ht="30" x14ac:dyDescent="0.25">
      <c r="B72" s="145" t="s">
        <v>71</v>
      </c>
      <c r="C72" s="146" t="s">
        <v>72</v>
      </c>
      <c r="D72" s="146" t="s">
        <v>2168</v>
      </c>
      <c r="E72" s="115" t="s">
        <v>198</v>
      </c>
      <c r="F72" s="118" t="s">
        <v>2605</v>
      </c>
      <c r="G72" s="116" t="s">
        <v>199</v>
      </c>
      <c r="I72" s="165" t="str">
        <f t="shared" si="1"/>
        <v>Management proces_Organisatiebeheer_Interne audit</v>
      </c>
    </row>
    <row r="73" spans="2:9" ht="30" x14ac:dyDescent="0.25">
      <c r="B73" s="145" t="s">
        <v>85</v>
      </c>
      <c r="C73" s="146" t="s">
        <v>2164</v>
      </c>
      <c r="D73" s="146" t="s">
        <v>90</v>
      </c>
      <c r="E73" s="118" t="s">
        <v>198</v>
      </c>
      <c r="F73" s="118" t="s">
        <v>2605</v>
      </c>
      <c r="G73" s="119" t="s">
        <v>199</v>
      </c>
      <c r="I73" s="165" t="str">
        <f t="shared" si="1"/>
        <v>Ondersteunend proces_Marketing en communicatie_Interne communicatie</v>
      </c>
    </row>
    <row r="74" spans="2:9" ht="30" x14ac:dyDescent="0.25">
      <c r="B74" s="145" t="s">
        <v>13</v>
      </c>
      <c r="C74" s="146" t="s">
        <v>19</v>
      </c>
      <c r="D74" s="146" t="s">
        <v>26</v>
      </c>
      <c r="E74" s="118" t="s">
        <v>198</v>
      </c>
      <c r="F74" s="118" t="s">
        <v>2605</v>
      </c>
      <c r="G74" s="119" t="s">
        <v>199</v>
      </c>
      <c r="I74" s="165" t="str">
        <f t="shared" ref="I74:I105" si="2">B74&amp;"_"&amp;C74&amp;"_"&amp;D74</f>
        <v>Kernproces_Cultuur, sport en vrije tijd_Jeugd- en seniorenwerking</v>
      </c>
    </row>
    <row r="75" spans="2:9" ht="30" x14ac:dyDescent="0.25">
      <c r="B75" s="145" t="s">
        <v>85</v>
      </c>
      <c r="C75" s="146" t="s">
        <v>114</v>
      </c>
      <c r="D75" s="146" t="s">
        <v>115</v>
      </c>
      <c r="E75" s="118" t="s">
        <v>198</v>
      </c>
      <c r="F75" s="118" t="s">
        <v>2605</v>
      </c>
      <c r="G75" s="119" t="s">
        <v>199</v>
      </c>
      <c r="I75" s="165" t="str">
        <f t="shared" si="2"/>
        <v>Ondersteunend proces_Juridische zaken en naleving_Juridische ondersteuning</v>
      </c>
    </row>
    <row r="76" spans="2:9" ht="30" x14ac:dyDescent="0.25">
      <c r="B76" s="145" t="s">
        <v>85</v>
      </c>
      <c r="C76" s="146" t="s">
        <v>2164</v>
      </c>
      <c r="D76" s="146" t="s">
        <v>91</v>
      </c>
      <c r="E76" s="118" t="s">
        <v>198</v>
      </c>
      <c r="F76" s="118" t="s">
        <v>2605</v>
      </c>
      <c r="G76" s="119" t="s">
        <v>199</v>
      </c>
      <c r="I76" s="165" t="str">
        <f t="shared" si="2"/>
        <v>Ondersteunend proces_Marketing en communicatie_Klachten en meldingen</v>
      </c>
    </row>
    <row r="77" spans="2:9" ht="30" x14ac:dyDescent="0.25">
      <c r="B77" s="145" t="s">
        <v>85</v>
      </c>
      <c r="C77" s="146" t="s">
        <v>86</v>
      </c>
      <c r="D77" s="146" t="s">
        <v>87</v>
      </c>
      <c r="E77" s="118" t="s">
        <v>198</v>
      </c>
      <c r="F77" s="118" t="s">
        <v>2605</v>
      </c>
      <c r="G77" s="119" t="s">
        <v>199</v>
      </c>
      <c r="I77" s="165" t="str">
        <f t="shared" si="2"/>
        <v>Ondersteunend proces_Aankopen/Overheidsopdrachten_Leveranciersmanagement en contractbeheer</v>
      </c>
    </row>
    <row r="78" spans="2:9" ht="30" x14ac:dyDescent="0.25">
      <c r="B78" s="145" t="s">
        <v>13</v>
      </c>
      <c r="C78" s="146" t="s">
        <v>57</v>
      </c>
      <c r="D78" s="146" t="s">
        <v>65</v>
      </c>
      <c r="E78" s="118" t="s">
        <v>198</v>
      </c>
      <c r="F78" s="118" t="s">
        <v>2605</v>
      </c>
      <c r="G78" s="119" t="s">
        <v>199</v>
      </c>
      <c r="I78" s="165" t="str">
        <f t="shared" si="2"/>
        <v>Kernproces_Zorg en Welzijn_Lokale integratie</v>
      </c>
    </row>
    <row r="79" spans="2:9" ht="30" x14ac:dyDescent="0.25">
      <c r="B79" s="145" t="s">
        <v>85</v>
      </c>
      <c r="C79" s="146" t="s">
        <v>2176</v>
      </c>
      <c r="D79" s="146" t="s">
        <v>2199</v>
      </c>
      <c r="E79" s="118" t="s">
        <v>200</v>
      </c>
      <c r="F79" s="118" t="s">
        <v>2657</v>
      </c>
      <c r="G79" s="119" t="s">
        <v>216</v>
      </c>
      <c r="I79" s="166" t="str">
        <f t="shared" si="2"/>
        <v>Ondersteunend proces_ICT en informatiebeheer_Informatietechnologie</v>
      </c>
    </row>
    <row r="80" spans="2:9" ht="30" x14ac:dyDescent="0.25">
      <c r="B80" s="145" t="s">
        <v>85</v>
      </c>
      <c r="C80" s="146" t="s">
        <v>2164</v>
      </c>
      <c r="D80" s="146" t="s">
        <v>2165</v>
      </c>
      <c r="E80" s="118" t="s">
        <v>198</v>
      </c>
      <c r="F80" s="118" t="s">
        <v>2605</v>
      </c>
      <c r="G80" s="119" t="s">
        <v>199</v>
      </c>
      <c r="I80" s="165" t="str">
        <f t="shared" si="2"/>
        <v>Ondersteunend proces_Marketing en communicatie_Marketing</v>
      </c>
    </row>
    <row r="81" spans="2:9" ht="30" x14ac:dyDescent="0.25">
      <c r="B81" s="145" t="s">
        <v>13</v>
      </c>
      <c r="C81" s="146" t="s">
        <v>57</v>
      </c>
      <c r="D81" s="146" t="s">
        <v>66</v>
      </c>
      <c r="E81" s="115" t="s">
        <v>200</v>
      </c>
      <c r="F81" s="115" t="s">
        <v>2657</v>
      </c>
      <c r="G81" s="116" t="s">
        <v>211</v>
      </c>
      <c r="I81" s="166" t="str">
        <f t="shared" si="2"/>
        <v>Kernproces_Zorg en Welzijn_Maatschappelijke dienstverlening</v>
      </c>
    </row>
    <row r="82" spans="2:9" ht="30" x14ac:dyDescent="0.25">
      <c r="B82" s="145" t="s">
        <v>71</v>
      </c>
      <c r="C82" s="146" t="s">
        <v>130</v>
      </c>
      <c r="D82" s="146" t="s">
        <v>131</v>
      </c>
      <c r="E82" s="118" t="s">
        <v>198</v>
      </c>
      <c r="F82" s="118" t="s">
        <v>2605</v>
      </c>
      <c r="G82" s="119" t="s">
        <v>199</v>
      </c>
      <c r="I82" s="165" t="str">
        <f t="shared" si="2"/>
        <v>Management proces_Rapportering en monitoring_Monitoring</v>
      </c>
    </row>
    <row r="83" spans="2:9" ht="30" x14ac:dyDescent="0.25">
      <c r="B83" s="145" t="s">
        <v>85</v>
      </c>
      <c r="C83" s="146" t="s">
        <v>114</v>
      </c>
      <c r="D83" s="146" t="s">
        <v>116</v>
      </c>
      <c r="E83" s="118" t="s">
        <v>198</v>
      </c>
      <c r="F83" s="118" t="s">
        <v>2605</v>
      </c>
      <c r="G83" s="119" t="s">
        <v>199</v>
      </c>
      <c r="I83" s="165" t="str">
        <f t="shared" si="2"/>
        <v>Ondersteunend proces_Juridische zaken en naleving_Naleving</v>
      </c>
    </row>
    <row r="84" spans="2:9" ht="30" x14ac:dyDescent="0.25">
      <c r="B84" s="145" t="s">
        <v>85</v>
      </c>
      <c r="C84" s="146" t="s">
        <v>117</v>
      </c>
      <c r="D84" s="146" t="s">
        <v>118</v>
      </c>
      <c r="E84" s="118" t="s">
        <v>198</v>
      </c>
      <c r="F84" s="118" t="s">
        <v>2605</v>
      </c>
      <c r="G84" s="119" t="s">
        <v>199</v>
      </c>
      <c r="I84" s="165" t="str">
        <f t="shared" si="2"/>
        <v>Ondersteunend proces_Onthaal en secretariaat_Onthaal</v>
      </c>
    </row>
    <row r="85" spans="2:9" ht="30" x14ac:dyDescent="0.25">
      <c r="B85" s="145" t="s">
        <v>85</v>
      </c>
      <c r="C85" s="146" t="s">
        <v>120</v>
      </c>
      <c r="D85" s="146" t="s">
        <v>121</v>
      </c>
      <c r="E85" s="118" t="s">
        <v>198</v>
      </c>
      <c r="F85" s="118" t="s">
        <v>2605</v>
      </c>
      <c r="G85" s="119" t="s">
        <v>199</v>
      </c>
      <c r="I85" s="165" t="str">
        <f t="shared" si="2"/>
        <v>Ondersteunend proces_Personeel en organisatie_Organisatiecultuur</v>
      </c>
    </row>
    <row r="86" spans="2:9" ht="30" x14ac:dyDescent="0.25">
      <c r="B86" s="145" t="s">
        <v>85</v>
      </c>
      <c r="C86" s="146" t="s">
        <v>120</v>
      </c>
      <c r="D86" s="146" t="s">
        <v>122</v>
      </c>
      <c r="E86" s="118" t="s">
        <v>198</v>
      </c>
      <c r="F86" s="118" t="s">
        <v>2605</v>
      </c>
      <c r="G86" s="119" t="s">
        <v>199</v>
      </c>
      <c r="I86" s="165" t="str">
        <f t="shared" si="2"/>
        <v>Ondersteunend proces_Personeel en organisatie_Organisatiestructuur</v>
      </c>
    </row>
    <row r="87" spans="2:9" ht="30" x14ac:dyDescent="0.25">
      <c r="B87" s="145" t="s">
        <v>13</v>
      </c>
      <c r="C87" s="146" t="s">
        <v>2151</v>
      </c>
      <c r="D87" s="146" t="s">
        <v>15</v>
      </c>
      <c r="E87" s="118" t="s">
        <v>198</v>
      </c>
      <c r="F87" s="118" t="s">
        <v>2605</v>
      </c>
      <c r="G87" s="119" t="s">
        <v>199</v>
      </c>
      <c r="I87" s="165" t="str">
        <f t="shared" si="2"/>
        <v>Kernproces_Organiseren van inspraak_Organiseren van verkiezingen</v>
      </c>
    </row>
    <row r="88" spans="2:9" ht="30" x14ac:dyDescent="0.25">
      <c r="B88" s="145" t="s">
        <v>13</v>
      </c>
      <c r="C88" s="146" t="s">
        <v>34</v>
      </c>
      <c r="D88" s="146" t="s">
        <v>35</v>
      </c>
      <c r="E88" s="118" t="s">
        <v>200</v>
      </c>
      <c r="F88" s="118" t="s">
        <v>2657</v>
      </c>
      <c r="G88" s="119" t="s">
        <v>201</v>
      </c>
      <c r="I88" s="166" t="str">
        <f t="shared" si="2"/>
        <v>Kernproces_Mobiliteit_Mobiliteits- en fietsbeleid en parkeerbeleid</v>
      </c>
    </row>
    <row r="89" spans="2:9" ht="30" x14ac:dyDescent="0.25">
      <c r="B89" s="145" t="s">
        <v>85</v>
      </c>
      <c r="C89" s="146" t="s">
        <v>120</v>
      </c>
      <c r="D89" s="146" t="s">
        <v>123</v>
      </c>
      <c r="E89" s="118" t="s">
        <v>198</v>
      </c>
      <c r="F89" s="118" t="s">
        <v>2605</v>
      </c>
      <c r="G89" s="119" t="s">
        <v>199</v>
      </c>
      <c r="I89" s="165" t="str">
        <f t="shared" si="2"/>
        <v>Ondersteunend proces_Personeel en organisatie_Personeelevenementen</v>
      </c>
    </row>
    <row r="90" spans="2:9" ht="30" x14ac:dyDescent="0.25">
      <c r="B90" s="145" t="s">
        <v>85</v>
      </c>
      <c r="C90" s="146" t="s">
        <v>120</v>
      </c>
      <c r="D90" s="146" t="s">
        <v>124</v>
      </c>
      <c r="E90" s="118" t="s">
        <v>198</v>
      </c>
      <c r="F90" s="118" t="s">
        <v>2605</v>
      </c>
      <c r="G90" s="119" t="s">
        <v>199</v>
      </c>
      <c r="I90" s="165" t="str">
        <f t="shared" si="2"/>
        <v>Ondersteunend proces_Personeel en organisatie_Personeelsbeheer: Instroom en werving</v>
      </c>
    </row>
    <row r="91" spans="2:9" ht="30" x14ac:dyDescent="0.25">
      <c r="B91" s="145" t="s">
        <v>85</v>
      </c>
      <c r="C91" s="146" t="s">
        <v>120</v>
      </c>
      <c r="D91" s="146" t="s">
        <v>125</v>
      </c>
      <c r="E91" s="118" t="s">
        <v>198</v>
      </c>
      <c r="F91" s="118" t="s">
        <v>2605</v>
      </c>
      <c r="G91" s="119" t="s">
        <v>199</v>
      </c>
      <c r="I91" s="165" t="str">
        <f t="shared" si="2"/>
        <v>Ondersteunend proces_Personeel en organisatie_Personeelsbeheer: Loopbaan- en talentontwikkeling</v>
      </c>
    </row>
    <row r="92" spans="2:9" ht="30" x14ac:dyDescent="0.25">
      <c r="B92" s="145" t="s">
        <v>85</v>
      </c>
      <c r="C92" s="146" t="s">
        <v>120</v>
      </c>
      <c r="D92" s="146" t="s">
        <v>126</v>
      </c>
      <c r="E92" s="118" t="s">
        <v>198</v>
      </c>
      <c r="F92" s="118" t="s">
        <v>2605</v>
      </c>
      <c r="G92" s="119" t="s">
        <v>199</v>
      </c>
      <c r="I92" s="165" t="str">
        <f t="shared" si="2"/>
        <v>Ondersteunend proces_Personeel en organisatie_Personeelsbeheer: Personeelsadministratie</v>
      </c>
    </row>
    <row r="93" spans="2:9" ht="30" x14ac:dyDescent="0.25">
      <c r="B93" s="145" t="s">
        <v>85</v>
      </c>
      <c r="C93" s="146" t="s">
        <v>120</v>
      </c>
      <c r="D93" s="146" t="s">
        <v>127</v>
      </c>
      <c r="E93" s="118" t="s">
        <v>198</v>
      </c>
      <c r="F93" s="118" t="s">
        <v>2605</v>
      </c>
      <c r="G93" s="119" t="s">
        <v>199</v>
      </c>
      <c r="I93" s="165" t="str">
        <f t="shared" si="2"/>
        <v>Ondersteunend proces_Personeel en organisatie_Personeelsbeheer: Uitstroom</v>
      </c>
    </row>
    <row r="94" spans="2:9" ht="30" x14ac:dyDescent="0.25">
      <c r="B94" s="145" t="s">
        <v>85</v>
      </c>
      <c r="C94" s="146" t="s">
        <v>120</v>
      </c>
      <c r="D94" s="146" t="s">
        <v>128</v>
      </c>
      <c r="E94" s="118" t="s">
        <v>198</v>
      </c>
      <c r="F94" s="118" t="s">
        <v>2605</v>
      </c>
      <c r="G94" s="119" t="s">
        <v>199</v>
      </c>
      <c r="I94" s="165" t="str">
        <f t="shared" si="2"/>
        <v>Ondersteunend proces_Personeel en organisatie_Personeelsbeleid</v>
      </c>
    </row>
    <row r="95" spans="2:9" ht="30" x14ac:dyDescent="0.25">
      <c r="B95" s="145" t="s">
        <v>71</v>
      </c>
      <c r="C95" s="146" t="s">
        <v>72</v>
      </c>
      <c r="D95" s="146" t="s">
        <v>2549</v>
      </c>
      <c r="E95" s="118" t="s">
        <v>198</v>
      </c>
      <c r="F95" s="118" t="s">
        <v>2605</v>
      </c>
      <c r="G95" s="119" t="s">
        <v>199</v>
      </c>
      <c r="I95" s="165" t="str">
        <f t="shared" si="2"/>
        <v>Management proces_Organisatiebeheer_Portfolio- en projectmanagement</v>
      </c>
    </row>
    <row r="96" spans="2:9" ht="30" x14ac:dyDescent="0.25">
      <c r="B96" s="145" t="s">
        <v>13</v>
      </c>
      <c r="C96" s="146" t="s">
        <v>57</v>
      </c>
      <c r="D96" s="146" t="s">
        <v>67</v>
      </c>
      <c r="E96" s="118" t="s">
        <v>200</v>
      </c>
      <c r="F96" s="118" t="s">
        <v>2657</v>
      </c>
      <c r="G96" s="119" t="s">
        <v>209</v>
      </c>
      <c r="I96" s="166" t="str">
        <f t="shared" si="2"/>
        <v>Kernproces_Zorg en Welzijn_Ouderenzorg</v>
      </c>
    </row>
    <row r="97" spans="2:9" ht="30" x14ac:dyDescent="0.25">
      <c r="B97" s="145" t="s">
        <v>71</v>
      </c>
      <c r="C97" s="146" t="s">
        <v>72</v>
      </c>
      <c r="D97" s="146" t="s">
        <v>74</v>
      </c>
      <c r="E97" s="118" t="s">
        <v>198</v>
      </c>
      <c r="F97" s="118" t="s">
        <v>2605</v>
      </c>
      <c r="G97" s="119" t="s">
        <v>199</v>
      </c>
      <c r="I97" s="165" t="str">
        <f t="shared" si="2"/>
        <v>Management proces_Organisatiebeheer_Procesmanagement</v>
      </c>
    </row>
    <row r="98" spans="2:9" ht="30" x14ac:dyDescent="0.25">
      <c r="B98" s="145" t="s">
        <v>71</v>
      </c>
      <c r="C98" s="146" t="s">
        <v>130</v>
      </c>
      <c r="D98" s="146" t="s">
        <v>132</v>
      </c>
      <c r="E98" s="118" t="s">
        <v>198</v>
      </c>
      <c r="F98" s="118" t="s">
        <v>2605</v>
      </c>
      <c r="G98" s="119" t="s">
        <v>199</v>
      </c>
      <c r="I98" s="165" t="str">
        <f t="shared" si="2"/>
        <v>Management proces_Rapportering en monitoring_Rapportering</v>
      </c>
    </row>
    <row r="99" spans="2:9" ht="30" x14ac:dyDescent="0.25">
      <c r="B99" s="145" t="s">
        <v>13</v>
      </c>
      <c r="C99" s="146" t="s">
        <v>57</v>
      </c>
      <c r="D99" s="146" t="s">
        <v>69</v>
      </c>
      <c r="E99" s="115" t="s">
        <v>198</v>
      </c>
      <c r="F99" s="118" t="s">
        <v>2605</v>
      </c>
      <c r="G99" s="116" t="s">
        <v>199</v>
      </c>
      <c r="I99" s="165" t="str">
        <f t="shared" si="2"/>
        <v>Kernproces_Zorg en Welzijn_Rapportering zorg en welzijn</v>
      </c>
    </row>
    <row r="100" spans="2:9" ht="30" x14ac:dyDescent="0.25">
      <c r="B100" s="145" t="s">
        <v>13</v>
      </c>
      <c r="C100" s="146" t="s">
        <v>47</v>
      </c>
      <c r="D100" s="146" t="s">
        <v>52</v>
      </c>
      <c r="E100" s="115" t="s">
        <v>200</v>
      </c>
      <c r="F100" s="115" t="s">
        <v>2657</v>
      </c>
      <c r="G100" s="117" t="s">
        <v>206</v>
      </c>
      <c r="I100" s="166" t="str">
        <f t="shared" si="2"/>
        <v>Kernproces_Veiligheid en preventie_Preventie</v>
      </c>
    </row>
    <row r="101" spans="2:9" ht="30" x14ac:dyDescent="0.25">
      <c r="B101" s="145" t="s">
        <v>71</v>
      </c>
      <c r="C101" s="146" t="s">
        <v>80</v>
      </c>
      <c r="D101" s="146" t="s">
        <v>214</v>
      </c>
      <c r="E101" s="118" t="s">
        <v>198</v>
      </c>
      <c r="F101" s="118" t="s">
        <v>2605</v>
      </c>
      <c r="G101" s="119" t="s">
        <v>199</v>
      </c>
      <c r="I101" s="165" t="str">
        <f t="shared" si="2"/>
        <v>Management proces_Strategisch beheer_Samenwerking, fusies, regiovorming en verzelfstandiging</v>
      </c>
    </row>
    <row r="102" spans="2:9" ht="30" x14ac:dyDescent="0.25">
      <c r="B102" s="145" t="s">
        <v>85</v>
      </c>
      <c r="C102" s="146" t="s">
        <v>117</v>
      </c>
      <c r="D102" s="146" t="s">
        <v>119</v>
      </c>
      <c r="E102" s="118" t="s">
        <v>198</v>
      </c>
      <c r="F102" s="118" t="s">
        <v>2605</v>
      </c>
      <c r="G102" s="119" t="s">
        <v>199</v>
      </c>
      <c r="I102" s="165" t="str">
        <f t="shared" si="2"/>
        <v>Ondersteunend proces_Onthaal en secretariaat_Secretariaat</v>
      </c>
    </row>
    <row r="103" spans="2:9" ht="30" x14ac:dyDescent="0.25">
      <c r="B103" s="145" t="s">
        <v>85</v>
      </c>
      <c r="C103" s="146" t="s">
        <v>2164</v>
      </c>
      <c r="D103" s="146" t="s">
        <v>92</v>
      </c>
      <c r="E103" s="118" t="s">
        <v>198</v>
      </c>
      <c r="F103" s="118" t="s">
        <v>2605</v>
      </c>
      <c r="G103" s="119" t="s">
        <v>199</v>
      </c>
      <c r="I103" s="165" t="str">
        <f t="shared" si="2"/>
        <v>Ondersteunend proces_Marketing en communicatie_Sensibilisatie</v>
      </c>
    </row>
    <row r="104" spans="2:9" ht="30" x14ac:dyDescent="0.25">
      <c r="B104" s="145" t="s">
        <v>85</v>
      </c>
      <c r="C104" s="146" t="s">
        <v>120</v>
      </c>
      <c r="D104" s="146" t="s">
        <v>129</v>
      </c>
      <c r="E104" s="118" t="s">
        <v>198</v>
      </c>
      <c r="F104" s="118" t="s">
        <v>2605</v>
      </c>
      <c r="G104" s="119" t="s">
        <v>199</v>
      </c>
      <c r="I104" s="165" t="str">
        <f t="shared" si="2"/>
        <v>Ondersteunend proces_Personeel en organisatie_Sociaal overleg</v>
      </c>
    </row>
    <row r="105" spans="2:9" ht="30" x14ac:dyDescent="0.25">
      <c r="B105" s="145" t="s">
        <v>13</v>
      </c>
      <c r="C105" s="146" t="s">
        <v>57</v>
      </c>
      <c r="D105" s="146" t="s">
        <v>212</v>
      </c>
      <c r="E105" s="118" t="s">
        <v>198</v>
      </c>
      <c r="F105" s="118" t="s">
        <v>2605</v>
      </c>
      <c r="G105" s="119" t="s">
        <v>199</v>
      </c>
      <c r="I105" s="165" t="str">
        <f t="shared" si="2"/>
        <v>Kernproces_Zorg en Welzijn_Sociale huisvesting</v>
      </c>
    </row>
    <row r="106" spans="2:9" ht="30" x14ac:dyDescent="0.25">
      <c r="B106" s="145" t="s">
        <v>13</v>
      </c>
      <c r="C106" s="146" t="s">
        <v>19</v>
      </c>
      <c r="D106" s="146" t="s">
        <v>2542</v>
      </c>
      <c r="E106" s="118" t="s">
        <v>198</v>
      </c>
      <c r="F106" s="118" t="s">
        <v>2605</v>
      </c>
      <c r="G106" s="119" t="s">
        <v>199</v>
      </c>
      <c r="I106" s="165" t="str">
        <f t="shared" ref="I106:I117" si="3">B106&amp;"_"&amp;C106&amp;"_"&amp;D106</f>
        <v>Kernproces_Cultuur, sport en vrije tijd_Strandbeheer</v>
      </c>
    </row>
    <row r="107" spans="2:9" ht="30" x14ac:dyDescent="0.25">
      <c r="B107" s="145" t="s">
        <v>71</v>
      </c>
      <c r="C107" s="146" t="s">
        <v>80</v>
      </c>
      <c r="D107" s="146" t="s">
        <v>83</v>
      </c>
      <c r="E107" s="118" t="s">
        <v>198</v>
      </c>
      <c r="F107" s="118" t="s">
        <v>2605</v>
      </c>
      <c r="G107" s="119" t="s">
        <v>199</v>
      </c>
      <c r="I107" s="165" t="str">
        <f t="shared" si="3"/>
        <v>Management proces_Strategisch beheer_Strategische rapportering</v>
      </c>
    </row>
    <row r="108" spans="2:9" ht="30" x14ac:dyDescent="0.25">
      <c r="B108" s="148" t="s">
        <v>71</v>
      </c>
      <c r="C108" s="149" t="s">
        <v>72</v>
      </c>
      <c r="D108" s="149" t="s">
        <v>76</v>
      </c>
      <c r="E108" s="150" t="s">
        <v>200</v>
      </c>
      <c r="F108" s="150" t="s">
        <v>2657</v>
      </c>
      <c r="G108" s="151" t="s">
        <v>213</v>
      </c>
      <c r="I108" s="166" t="str">
        <f t="shared" si="3"/>
        <v>Management proces_Organisatiebeheer_Risicomanagement</v>
      </c>
    </row>
    <row r="109" spans="2:9" ht="30" x14ac:dyDescent="0.25">
      <c r="B109" s="152" t="s">
        <v>13</v>
      </c>
      <c r="C109" s="153" t="s">
        <v>16</v>
      </c>
      <c r="D109" s="153" t="s">
        <v>18</v>
      </c>
      <c r="E109" s="154" t="s">
        <v>198</v>
      </c>
      <c r="F109" s="118" t="s">
        <v>2605</v>
      </c>
      <c r="G109" s="155" t="s">
        <v>199</v>
      </c>
      <c r="I109" s="165" t="str">
        <f t="shared" si="3"/>
        <v>Kernproces_Algemene financiering_Toekennen en verwerken van premies en subsidies</v>
      </c>
    </row>
    <row r="110" spans="2:9" ht="30" x14ac:dyDescent="0.25">
      <c r="B110" s="156" t="s">
        <v>13</v>
      </c>
      <c r="C110" s="157" t="s">
        <v>2155</v>
      </c>
      <c r="D110" s="157" t="s">
        <v>55</v>
      </c>
      <c r="E110" s="158" t="s">
        <v>198</v>
      </c>
      <c r="F110" s="118" t="s">
        <v>2605</v>
      </c>
      <c r="G110" s="159" t="s">
        <v>199</v>
      </c>
      <c r="I110" s="165" t="str">
        <f t="shared" si="3"/>
        <v>Kernproces_Wonen, ruimtelijke ordening en omgeving_Verhuur gronden, bossen en gebouwen</v>
      </c>
    </row>
    <row r="111" spans="2:9" ht="30" x14ac:dyDescent="0.25">
      <c r="B111" s="145" t="s">
        <v>13</v>
      </c>
      <c r="C111" s="146" t="s">
        <v>30</v>
      </c>
      <c r="D111" s="146" t="s">
        <v>32</v>
      </c>
      <c r="E111" s="118" t="s">
        <v>198</v>
      </c>
      <c r="F111" s="118" t="s">
        <v>2605</v>
      </c>
      <c r="G111" s="119" t="s">
        <v>199</v>
      </c>
      <c r="I111" s="165" t="str">
        <f t="shared" si="3"/>
        <v>Kernproces_Leren en onderwijs_Verstrekken gemeentelijk dagonderwijs</v>
      </c>
    </row>
    <row r="112" spans="2:9" ht="45" x14ac:dyDescent="0.25">
      <c r="B112" s="145" t="s">
        <v>13</v>
      </c>
      <c r="C112" s="146" t="s">
        <v>30</v>
      </c>
      <c r="D112" s="146" t="s">
        <v>33</v>
      </c>
      <c r="E112" s="118" t="s">
        <v>198</v>
      </c>
      <c r="F112" s="118" t="s">
        <v>2605</v>
      </c>
      <c r="G112" s="119" t="s">
        <v>199</v>
      </c>
      <c r="I112" s="165" t="str">
        <f t="shared" si="3"/>
        <v>Kernproces_Leren en onderwijs_Verstrekken gemeentelijk volwassenenonderwijs en deeltijds kunstonderwijs</v>
      </c>
    </row>
    <row r="113" spans="2:9" ht="30" x14ac:dyDescent="0.25">
      <c r="B113" s="145" t="s">
        <v>85</v>
      </c>
      <c r="C113" s="146" t="s">
        <v>93</v>
      </c>
      <c r="D113" s="146" t="s">
        <v>96</v>
      </c>
      <c r="E113" s="118" t="s">
        <v>198</v>
      </c>
      <c r="F113" s="118" t="s">
        <v>2605</v>
      </c>
      <c r="G113" s="119" t="s">
        <v>199</v>
      </c>
      <c r="I113" s="165" t="str">
        <f t="shared" si="3"/>
        <v>Ondersteunend proces_Facilitaire middelen en diensten_Voorraadbeheer</v>
      </c>
    </row>
    <row r="114" spans="2:9" ht="30" x14ac:dyDescent="0.25">
      <c r="B114" s="145" t="s">
        <v>85</v>
      </c>
      <c r="C114" s="146" t="s">
        <v>2164</v>
      </c>
      <c r="D114" s="146" t="s">
        <v>215</v>
      </c>
      <c r="E114" s="118" t="s">
        <v>198</v>
      </c>
      <c r="F114" s="118" t="s">
        <v>2605</v>
      </c>
      <c r="G114" s="119" t="s">
        <v>199</v>
      </c>
      <c r="I114" s="165" t="str">
        <f t="shared" si="3"/>
        <v>Ondersteunend proces_Marketing en communicatie_Vragen</v>
      </c>
    </row>
    <row r="115" spans="2:9" ht="30" x14ac:dyDescent="0.25">
      <c r="B115" s="145" t="s">
        <v>13</v>
      </c>
      <c r="C115" s="146" t="s">
        <v>57</v>
      </c>
      <c r="D115" s="146" t="s">
        <v>68</v>
      </c>
      <c r="E115" s="118" t="s">
        <v>200</v>
      </c>
      <c r="F115" s="118" t="s">
        <v>2657</v>
      </c>
      <c r="G115" s="119" t="s">
        <v>209</v>
      </c>
      <c r="I115" s="166" t="str">
        <f t="shared" si="3"/>
        <v>Kernproces_Zorg en Welzijn_Thuiszorgdiensten en aanvullende gezinszorg</v>
      </c>
    </row>
    <row r="116" spans="2:9" ht="30" x14ac:dyDescent="0.25">
      <c r="B116" s="160" t="s">
        <v>13</v>
      </c>
      <c r="C116" s="161" t="s">
        <v>2155</v>
      </c>
      <c r="D116" s="161" t="s">
        <v>56</v>
      </c>
      <c r="E116" s="162" t="s">
        <v>198</v>
      </c>
      <c r="F116" s="118" t="s">
        <v>2605</v>
      </c>
      <c r="G116" s="163" t="s">
        <v>199</v>
      </c>
      <c r="I116" s="167" t="str">
        <f t="shared" si="3"/>
        <v>Kernproces_Wonen, ruimtelijke ordening en omgeving_Woningkwaliteitsbewaking</v>
      </c>
    </row>
    <row r="117" spans="2:9" ht="30" x14ac:dyDescent="0.25">
      <c r="B117" s="157" t="s">
        <v>13</v>
      </c>
      <c r="C117" s="157" t="s">
        <v>19</v>
      </c>
      <c r="D117" s="157" t="s">
        <v>46</v>
      </c>
      <c r="E117" s="158" t="s">
        <v>198</v>
      </c>
      <c r="F117" s="118" t="s">
        <v>2605</v>
      </c>
      <c r="G117" s="157" t="s">
        <v>199</v>
      </c>
      <c r="I117" s="1" t="str">
        <f t="shared" si="3"/>
        <v>Kernproces_Cultuur, sport en vrije tijd_Toerisme</v>
      </c>
    </row>
    <row r="118" spans="2:9" ht="30" x14ac:dyDescent="0.25">
      <c r="B118" s="157" t="s">
        <v>71</v>
      </c>
      <c r="C118" s="157" t="s">
        <v>72</v>
      </c>
      <c r="D118" s="157" t="s">
        <v>77</v>
      </c>
      <c r="E118" s="69" t="s">
        <v>200</v>
      </c>
      <c r="F118" s="69" t="s">
        <v>2657</v>
      </c>
      <c r="G118" s="68" t="s">
        <v>210</v>
      </c>
      <c r="I118" t="str">
        <f t="shared" ref="I118" si="4">B118&amp;"_"&amp;C118&amp;"_"&amp;D118</f>
        <v>Management proces_Organisatiebeheer_Welzijn en preventie</v>
      </c>
    </row>
  </sheetData>
  <mergeCells count="2">
    <mergeCell ref="B8:G8"/>
    <mergeCell ref="A3:H3"/>
  </mergeCells>
  <phoneticPr fontId="24" type="noConversion"/>
  <hyperlinks>
    <hyperlink ref="H4" location="'3. Definitie kritiek'!A1" display="Terug naar definitie kritiek proces" xr:uid="{2A1027F6-6858-47F7-9564-44036D6B29EF}"/>
    <hyperlink ref="H6:I6" location="'Bijlage I en II'!A1" display="Lijst van activiteiten opgenomen" xr:uid="{1B8321D5-542F-474F-91D0-28F9D3FFD393}"/>
    <hyperlink ref="H5" location="'4. Beslissingsboom &amp; impactscha'!A1" display="Terug naar de beslissingsboom" xr:uid="{474C46C4-1410-47EC-A0B2-67AF4CBAC10F}"/>
  </hyperlinks>
  <pageMargins left="0.7" right="0.7" top="0.75" bottom="0.75" header="0.3" footer="0.3"/>
  <drawing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213F6-A2FA-445F-B778-61AB08FF9C8C}">
  <sheetPr>
    <tabColor theme="9"/>
  </sheetPr>
  <dimension ref="A1:T176"/>
  <sheetViews>
    <sheetView showGridLines="0" zoomScale="70" zoomScaleNormal="70" workbookViewId="0">
      <selection activeCell="N93" sqref="N93"/>
    </sheetView>
  </sheetViews>
  <sheetFormatPr defaultRowHeight="15" x14ac:dyDescent="0.25"/>
  <cols>
    <col min="2" max="2" width="27.140625" style="1" customWidth="1"/>
    <col min="3" max="3" width="22.28515625" customWidth="1"/>
    <col min="4" max="4" width="32.5703125" customWidth="1"/>
    <col min="5" max="5" width="21.28515625" customWidth="1"/>
    <col min="6" max="6" width="61.42578125" customWidth="1"/>
    <col min="7" max="7" width="32.85546875" customWidth="1"/>
    <col min="8" max="8" width="72" customWidth="1"/>
    <col min="9" max="9" width="32.140625" customWidth="1"/>
    <col min="10" max="12" width="73.7109375" customWidth="1"/>
    <col min="13" max="13" width="42.140625" customWidth="1"/>
    <col min="14" max="14" width="79.85546875" customWidth="1"/>
    <col min="15" max="15" width="52.42578125" customWidth="1"/>
    <col min="16" max="16" width="38" customWidth="1"/>
    <col min="17" max="17" width="35.85546875" customWidth="1"/>
    <col min="18" max="18" width="108" customWidth="1"/>
  </cols>
  <sheetData>
    <row r="1" spans="1:20" ht="60.95" customHeight="1" x14ac:dyDescent="0.25">
      <c r="A1" s="64"/>
      <c r="B1" s="64"/>
      <c r="C1" s="4"/>
      <c r="D1" s="65"/>
      <c r="E1" s="5" t="s">
        <v>2333</v>
      </c>
      <c r="F1" s="65"/>
      <c r="G1" s="64"/>
      <c r="H1" s="65"/>
      <c r="I1" s="65"/>
      <c r="J1" s="65"/>
      <c r="K1" s="65"/>
      <c r="L1" s="65"/>
      <c r="M1" s="65"/>
      <c r="N1" s="65"/>
      <c r="O1" s="65"/>
      <c r="P1" s="65"/>
      <c r="Q1" s="65"/>
      <c r="R1" s="65"/>
    </row>
    <row r="3" spans="1:20" ht="18.75" x14ac:dyDescent="0.3">
      <c r="A3" s="199" t="s">
        <v>2335</v>
      </c>
      <c r="B3" s="200"/>
      <c r="C3" s="200"/>
      <c r="D3" s="200"/>
      <c r="E3" s="200"/>
      <c r="F3" s="200"/>
      <c r="G3" s="201"/>
      <c r="H3" s="42" t="s">
        <v>152</v>
      </c>
    </row>
    <row r="5" spans="1:20" s="77" customFormat="1" ht="26.1" customHeight="1" x14ac:dyDescent="0.25">
      <c r="B5" s="81" t="s">
        <v>2337</v>
      </c>
      <c r="C5" s="99"/>
      <c r="D5" s="100"/>
      <c r="E5" s="99"/>
      <c r="F5" s="99"/>
      <c r="G5" s="99"/>
      <c r="H5" s="99"/>
      <c r="I5" s="99"/>
      <c r="J5" s="99"/>
      <c r="K5" s="99"/>
      <c r="L5" s="99"/>
      <c r="M5" s="99"/>
      <c r="N5" s="99"/>
      <c r="O5" s="99"/>
      <c r="P5" s="99"/>
      <c r="R5" s="114" t="s">
        <v>2332</v>
      </c>
      <c r="T5" s="101"/>
    </row>
    <row r="6" spans="1:20" ht="44.1" customHeight="1" x14ac:dyDescent="0.25">
      <c r="B6" s="96" t="s">
        <v>10</v>
      </c>
      <c r="C6" s="96" t="s">
        <v>11</v>
      </c>
      <c r="D6" s="105" t="s">
        <v>12</v>
      </c>
      <c r="E6" s="96" t="s">
        <v>217</v>
      </c>
      <c r="F6" s="96" t="s">
        <v>218</v>
      </c>
      <c r="G6" s="96" t="s">
        <v>154</v>
      </c>
      <c r="H6" s="96" t="s">
        <v>219</v>
      </c>
      <c r="I6" s="96" t="s">
        <v>220</v>
      </c>
      <c r="J6" s="96" t="s">
        <v>221</v>
      </c>
      <c r="K6" s="96" t="s">
        <v>222</v>
      </c>
      <c r="L6" s="96" t="s">
        <v>223</v>
      </c>
      <c r="M6" s="96" t="s">
        <v>224</v>
      </c>
      <c r="N6" s="105" t="s">
        <v>225</v>
      </c>
      <c r="O6" s="96" t="s">
        <v>226</v>
      </c>
      <c r="P6" s="96" t="s">
        <v>227</v>
      </c>
      <c r="R6" s="97" t="s">
        <v>2336</v>
      </c>
      <c r="S6" s="73"/>
    </row>
    <row r="7" spans="1:20" ht="45" x14ac:dyDescent="0.25">
      <c r="B7" s="1" t="s">
        <v>13</v>
      </c>
      <c r="C7" t="s">
        <v>2151</v>
      </c>
      <c r="D7" s="106" t="s">
        <v>14</v>
      </c>
      <c r="E7" t="s">
        <v>165</v>
      </c>
      <c r="F7" s="1" t="s">
        <v>231</v>
      </c>
      <c r="G7" t="s">
        <v>171</v>
      </c>
      <c r="H7" s="1" t="s">
        <v>232</v>
      </c>
      <c r="I7" t="s">
        <v>165</v>
      </c>
      <c r="J7" s="1" t="s">
        <v>233</v>
      </c>
      <c r="K7" t="s">
        <v>165</v>
      </c>
      <c r="L7" s="1" t="s">
        <v>234</v>
      </c>
      <c r="M7" t="s">
        <v>171</v>
      </c>
      <c r="N7" s="107" t="s">
        <v>235</v>
      </c>
      <c r="O7" s="94" t="str">
        <f t="shared" ref="O7:O38" si="0">IF(COUNTIF(E7:M7, "Kritiek") &gt; 0, "Kritiek", IF(COUNTIF(E7:M7, "Groot") &gt; 0, "Groot", IF(COUNTIF(E7:M7, "Gemiddeld") &gt; 0, "Gemiddeld", IF(COUNTIF(E7:M7, "Laag") &gt; 0, "Laag", IF(COUNTIF(E7:M7, "Zeer laag") &gt; 0, "Zeer laag", "")))))</f>
        <v>Gemiddeld</v>
      </c>
      <c r="P7" s="94" t="str">
        <f t="shared" ref="P7:P38" si="1">IF(O7 = "Kritiek", "Ja", "Nee")</f>
        <v>Nee</v>
      </c>
      <c r="R7" t="str">
        <f t="shared" ref="R7:R69" si="2">B7&amp;"_"&amp;C7&amp;"_"&amp;D7</f>
        <v>Kernproces_Organiseren van inspraak_Adviesraden en burgerparticipatie</v>
      </c>
    </row>
    <row r="8" spans="1:20" ht="45" x14ac:dyDescent="0.25">
      <c r="B8" s="1" t="s">
        <v>85</v>
      </c>
      <c r="C8" t="s">
        <v>86</v>
      </c>
      <c r="D8" s="106" t="s">
        <v>88</v>
      </c>
      <c r="E8" t="s">
        <v>177</v>
      </c>
      <c r="F8" s="1" t="s">
        <v>236</v>
      </c>
      <c r="G8" t="s">
        <v>171</v>
      </c>
      <c r="H8" s="1" t="s">
        <v>232</v>
      </c>
      <c r="I8" t="s">
        <v>177</v>
      </c>
      <c r="J8" s="1" t="s">
        <v>237</v>
      </c>
      <c r="K8" t="s">
        <v>183</v>
      </c>
      <c r="L8" s="1" t="s">
        <v>238</v>
      </c>
      <c r="M8" t="s">
        <v>171</v>
      </c>
      <c r="N8" s="107" t="s">
        <v>239</v>
      </c>
      <c r="O8" s="94" t="str">
        <f t="shared" si="0"/>
        <v>Kritiek</v>
      </c>
      <c r="P8" s="94" t="str">
        <f t="shared" si="1"/>
        <v>Ja</v>
      </c>
      <c r="R8" t="str">
        <f t="shared" si="2"/>
        <v>Ondersteunend proces_Aankopen/Overheidsopdrachten_Aankoop</v>
      </c>
    </row>
    <row r="9" spans="1:20" ht="45" x14ac:dyDescent="0.25">
      <c r="B9" s="1" t="s">
        <v>85</v>
      </c>
      <c r="C9" t="s">
        <v>86</v>
      </c>
      <c r="D9" s="106" t="s">
        <v>87</v>
      </c>
      <c r="E9" t="s">
        <v>177</v>
      </c>
      <c r="F9" s="1" t="s">
        <v>310</v>
      </c>
      <c r="G9" t="s">
        <v>171</v>
      </c>
      <c r="H9" s="1" t="s">
        <v>232</v>
      </c>
      <c r="I9" t="s">
        <v>177</v>
      </c>
      <c r="J9" s="1" t="s">
        <v>237</v>
      </c>
      <c r="K9" t="s">
        <v>183</v>
      </c>
      <c r="L9" s="1" t="s">
        <v>238</v>
      </c>
      <c r="M9" t="s">
        <v>171</v>
      </c>
      <c r="N9" s="107" t="s">
        <v>311</v>
      </c>
      <c r="O9" s="94" t="str">
        <f t="shared" si="0"/>
        <v>Kritiek</v>
      </c>
      <c r="P9" s="94" t="str">
        <f t="shared" si="1"/>
        <v>Ja</v>
      </c>
      <c r="R9" t="str">
        <f t="shared" si="2"/>
        <v>Ondersteunend proces_Aankopen/Overheidsopdrachten_Leveranciersmanagement en contractbeheer</v>
      </c>
    </row>
    <row r="10" spans="1:20" ht="60" x14ac:dyDescent="0.25">
      <c r="B10" s="1" t="s">
        <v>85</v>
      </c>
      <c r="C10" t="s">
        <v>2164</v>
      </c>
      <c r="D10" s="106" t="s">
        <v>92</v>
      </c>
      <c r="E10" t="s">
        <v>165</v>
      </c>
      <c r="F10" s="1" t="s">
        <v>315</v>
      </c>
      <c r="G10" t="s">
        <v>165</v>
      </c>
      <c r="H10" s="1" t="s">
        <v>229</v>
      </c>
      <c r="I10" t="s">
        <v>165</v>
      </c>
      <c r="J10" s="1" t="s">
        <v>251</v>
      </c>
      <c r="K10" t="s">
        <v>228</v>
      </c>
      <c r="L10" s="1" t="s">
        <v>316</v>
      </c>
      <c r="M10" t="s">
        <v>165</v>
      </c>
      <c r="N10" s="107" t="s">
        <v>317</v>
      </c>
      <c r="O10" s="94" t="str">
        <f t="shared" si="0"/>
        <v>Laag</v>
      </c>
      <c r="P10" s="94" t="str">
        <f t="shared" si="1"/>
        <v>Nee</v>
      </c>
      <c r="R10" t="str">
        <f t="shared" si="2"/>
        <v>Ondersteunend proces_Marketing en communicatie_Sensibilisatie</v>
      </c>
    </row>
    <row r="11" spans="1:20" ht="60" x14ac:dyDescent="0.25">
      <c r="B11" s="1" t="s">
        <v>13</v>
      </c>
      <c r="C11" t="s">
        <v>2151</v>
      </c>
      <c r="D11" s="106" t="s">
        <v>15</v>
      </c>
      <c r="E11" t="s">
        <v>171</v>
      </c>
      <c r="F11" s="1" t="s">
        <v>322</v>
      </c>
      <c r="G11" t="s">
        <v>183</v>
      </c>
      <c r="H11" s="1" t="s">
        <v>294</v>
      </c>
      <c r="I11" t="s">
        <v>183</v>
      </c>
      <c r="J11" s="1" t="s">
        <v>2343</v>
      </c>
      <c r="K11" t="s">
        <v>171</v>
      </c>
      <c r="L11" s="1" t="s">
        <v>248</v>
      </c>
      <c r="M11" t="s">
        <v>183</v>
      </c>
      <c r="N11" s="107" t="s">
        <v>323</v>
      </c>
      <c r="O11" s="94" t="str">
        <f t="shared" si="0"/>
        <v>Kritiek</v>
      </c>
      <c r="P11" s="94" t="str">
        <f t="shared" si="1"/>
        <v>Ja</v>
      </c>
      <c r="R11" t="str">
        <f t="shared" si="2"/>
        <v>Kernproces_Organiseren van inspraak_Organiseren van verkiezingen</v>
      </c>
    </row>
    <row r="12" spans="1:20" ht="45" x14ac:dyDescent="0.25">
      <c r="B12" s="1" t="s">
        <v>13</v>
      </c>
      <c r="C12" t="s">
        <v>16</v>
      </c>
      <c r="D12" s="107" t="s">
        <v>17</v>
      </c>
      <c r="E12" t="s">
        <v>183</v>
      </c>
      <c r="F12" s="1" t="s">
        <v>267</v>
      </c>
      <c r="G12" t="s">
        <v>177</v>
      </c>
      <c r="H12" s="1" t="s">
        <v>245</v>
      </c>
      <c r="I12" t="s">
        <v>177</v>
      </c>
      <c r="J12" s="1" t="s">
        <v>268</v>
      </c>
      <c r="K12" t="s">
        <v>165</v>
      </c>
      <c r="L12" s="1" t="s">
        <v>234</v>
      </c>
      <c r="M12" t="s">
        <v>177</v>
      </c>
      <c r="N12" s="107" t="s">
        <v>269</v>
      </c>
      <c r="O12" s="94" t="str">
        <f t="shared" si="0"/>
        <v>Kritiek</v>
      </c>
      <c r="P12" s="94" t="str">
        <f t="shared" si="1"/>
        <v>Ja</v>
      </c>
      <c r="R12" t="str">
        <f t="shared" si="2"/>
        <v>Kernproces_Algemene financiering_Aanrekenen en innen van belastingen, retributies en heffingen</v>
      </c>
    </row>
    <row r="13" spans="1:20" ht="45" x14ac:dyDescent="0.25">
      <c r="B13" s="1" t="s">
        <v>13</v>
      </c>
      <c r="C13" t="s">
        <v>16</v>
      </c>
      <c r="D13" s="107" t="s">
        <v>18</v>
      </c>
      <c r="E13" t="s">
        <v>183</v>
      </c>
      <c r="F13" s="1" t="s">
        <v>2341</v>
      </c>
      <c r="G13" t="s">
        <v>171</v>
      </c>
      <c r="H13" s="1" t="s">
        <v>232</v>
      </c>
      <c r="I13" t="s">
        <v>177</v>
      </c>
      <c r="J13" s="1" t="s">
        <v>343</v>
      </c>
      <c r="K13" t="s">
        <v>171</v>
      </c>
      <c r="L13" s="1" t="s">
        <v>248</v>
      </c>
      <c r="M13" t="s">
        <v>165</v>
      </c>
      <c r="N13" s="107" t="s">
        <v>344</v>
      </c>
      <c r="O13" s="94" t="str">
        <f t="shared" si="0"/>
        <v>Kritiek</v>
      </c>
      <c r="P13" s="94" t="str">
        <f t="shared" si="1"/>
        <v>Ja</v>
      </c>
      <c r="R13" t="str">
        <f t="shared" si="2"/>
        <v>Kernproces_Algemene financiering_Toekennen en verwerken van premies en subsidies</v>
      </c>
    </row>
    <row r="14" spans="1:20" ht="60" x14ac:dyDescent="0.25">
      <c r="B14" s="1" t="s">
        <v>85</v>
      </c>
      <c r="C14" t="s">
        <v>2164</v>
      </c>
      <c r="D14" s="106" t="s">
        <v>215</v>
      </c>
      <c r="E14" t="s">
        <v>165</v>
      </c>
      <c r="F14" s="1" t="s">
        <v>318</v>
      </c>
      <c r="G14" t="s">
        <v>165</v>
      </c>
      <c r="H14" s="1" t="s">
        <v>229</v>
      </c>
      <c r="I14" t="s">
        <v>165</v>
      </c>
      <c r="J14" s="1" t="s">
        <v>251</v>
      </c>
      <c r="K14" t="s">
        <v>165</v>
      </c>
      <c r="L14" s="1" t="s">
        <v>234</v>
      </c>
      <c r="M14" t="s">
        <v>165</v>
      </c>
      <c r="N14" s="107" t="s">
        <v>319</v>
      </c>
      <c r="O14" s="94" t="str">
        <f t="shared" si="0"/>
        <v>Laag</v>
      </c>
      <c r="P14" s="94" t="str">
        <f t="shared" si="1"/>
        <v>Nee</v>
      </c>
      <c r="R14" t="str">
        <f t="shared" si="2"/>
        <v>Ondersteunend proces_Marketing en communicatie_Vragen</v>
      </c>
    </row>
    <row r="15" spans="1:20" ht="45" x14ac:dyDescent="0.25">
      <c r="B15" s="1" t="s">
        <v>85</v>
      </c>
      <c r="C15" t="s">
        <v>2164</v>
      </c>
      <c r="D15" s="106" t="s">
        <v>89</v>
      </c>
      <c r="E15" t="s">
        <v>171</v>
      </c>
      <c r="F15" s="1" t="s">
        <v>270</v>
      </c>
      <c r="G15" t="s">
        <v>177</v>
      </c>
      <c r="H15" s="1" t="s">
        <v>245</v>
      </c>
      <c r="I15" t="s">
        <v>171</v>
      </c>
      <c r="J15" s="1" t="s">
        <v>241</v>
      </c>
      <c r="K15" t="s">
        <v>171</v>
      </c>
      <c r="L15" s="1" t="s">
        <v>248</v>
      </c>
      <c r="M15" t="s">
        <v>177</v>
      </c>
      <c r="N15" s="107" t="s">
        <v>2345</v>
      </c>
      <c r="O15" s="94" t="str">
        <f t="shared" si="0"/>
        <v>Groot</v>
      </c>
      <c r="P15" s="94" t="str">
        <f t="shared" si="1"/>
        <v>Nee</v>
      </c>
      <c r="R15" t="str">
        <f t="shared" si="2"/>
        <v>Ondersteunend proces_Marketing en communicatie_Externe communicatie</v>
      </c>
    </row>
    <row r="16" spans="1:20" ht="45" x14ac:dyDescent="0.25">
      <c r="B16" s="1" t="s">
        <v>13</v>
      </c>
      <c r="C16" t="s">
        <v>19</v>
      </c>
      <c r="D16" s="106" t="s">
        <v>20</v>
      </c>
      <c r="E16" t="s">
        <v>165</v>
      </c>
      <c r="F16" s="1" t="s">
        <v>247</v>
      </c>
      <c r="G16" t="s">
        <v>171</v>
      </c>
      <c r="H16" s="1" t="s">
        <v>232</v>
      </c>
      <c r="I16" t="s">
        <v>171</v>
      </c>
      <c r="J16" s="1" t="s">
        <v>241</v>
      </c>
      <c r="K16" t="s">
        <v>171</v>
      </c>
      <c r="L16" s="1" t="s">
        <v>248</v>
      </c>
      <c r="M16" t="s">
        <v>171</v>
      </c>
      <c r="N16" s="107" t="s">
        <v>249</v>
      </c>
      <c r="O16" s="94" t="str">
        <f t="shared" si="0"/>
        <v>Gemiddeld</v>
      </c>
      <c r="P16" s="94" t="str">
        <f t="shared" si="1"/>
        <v>Nee</v>
      </c>
      <c r="R16" t="str">
        <f t="shared" si="2"/>
        <v>Kernproces_Cultuur, sport en vrije tijd_Beheer publiek relevante informatie</v>
      </c>
    </row>
    <row r="17" spans="2:18" ht="60" x14ac:dyDescent="0.25">
      <c r="B17" s="1" t="s">
        <v>13</v>
      </c>
      <c r="C17" t="s">
        <v>19</v>
      </c>
      <c r="D17" s="106" t="s">
        <v>21</v>
      </c>
      <c r="E17" t="s">
        <v>171</v>
      </c>
      <c r="F17" s="1" t="s">
        <v>250</v>
      </c>
      <c r="G17" t="s">
        <v>165</v>
      </c>
      <c r="H17" s="1" t="s">
        <v>229</v>
      </c>
      <c r="I17" t="s">
        <v>165</v>
      </c>
      <c r="J17" s="1" t="s">
        <v>251</v>
      </c>
      <c r="K17" t="s">
        <v>165</v>
      </c>
      <c r="L17" s="1" t="s">
        <v>234</v>
      </c>
      <c r="M17" t="s">
        <v>171</v>
      </c>
      <c r="N17" s="107" t="s">
        <v>252</v>
      </c>
      <c r="O17" s="94" t="str">
        <f t="shared" si="0"/>
        <v>Gemiddeld</v>
      </c>
      <c r="P17" s="94" t="str">
        <f t="shared" si="1"/>
        <v>Nee</v>
      </c>
      <c r="R17" t="str">
        <f t="shared" si="2"/>
        <v>Kernproces_Cultuur, sport en vrije tijd_Beheer van evenementen, feesten en plechtigheden</v>
      </c>
    </row>
    <row r="18" spans="2:18" ht="60" x14ac:dyDescent="0.25">
      <c r="B18" s="1" t="s">
        <v>13</v>
      </c>
      <c r="C18" t="s">
        <v>19</v>
      </c>
      <c r="D18" s="106" t="s">
        <v>22</v>
      </c>
      <c r="E18" t="s">
        <v>165</v>
      </c>
      <c r="F18" s="1" t="s">
        <v>253</v>
      </c>
      <c r="G18" t="s">
        <v>165</v>
      </c>
      <c r="H18" s="1" t="s">
        <v>229</v>
      </c>
      <c r="I18" t="s">
        <v>165</v>
      </c>
      <c r="J18" s="1" t="s">
        <v>254</v>
      </c>
      <c r="K18" t="s">
        <v>165</v>
      </c>
      <c r="L18" s="1" t="s">
        <v>234</v>
      </c>
      <c r="M18" t="s">
        <v>165</v>
      </c>
      <c r="N18" s="107" t="s">
        <v>255</v>
      </c>
      <c r="O18" s="94" t="str">
        <f t="shared" si="0"/>
        <v>Laag</v>
      </c>
      <c r="P18" s="94" t="str">
        <f t="shared" si="1"/>
        <v>Nee</v>
      </c>
      <c r="R18" t="str">
        <f t="shared" si="2"/>
        <v>Kernproces_Cultuur, sport en vrije tijd_Bibliotheekwerking</v>
      </c>
    </row>
    <row r="19" spans="2:18" ht="60" x14ac:dyDescent="0.25">
      <c r="B19" s="1" t="s">
        <v>13</v>
      </c>
      <c r="C19" t="s">
        <v>19</v>
      </c>
      <c r="D19" s="106" t="s">
        <v>23</v>
      </c>
      <c r="E19" t="s">
        <v>165</v>
      </c>
      <c r="F19" s="1" t="s">
        <v>256</v>
      </c>
      <c r="G19" t="s">
        <v>165</v>
      </c>
      <c r="H19" s="1" t="s">
        <v>229</v>
      </c>
      <c r="I19" t="s">
        <v>165</v>
      </c>
      <c r="J19" s="1" t="s">
        <v>251</v>
      </c>
      <c r="K19" t="s">
        <v>165</v>
      </c>
      <c r="L19" s="1" t="s">
        <v>234</v>
      </c>
      <c r="M19" t="s">
        <v>228</v>
      </c>
      <c r="N19" s="107" t="s">
        <v>230</v>
      </c>
      <c r="O19" s="94" t="str">
        <f t="shared" si="0"/>
        <v>Laag</v>
      </c>
      <c r="P19" s="94" t="str">
        <f t="shared" si="1"/>
        <v>Nee</v>
      </c>
      <c r="R19" t="str">
        <f t="shared" si="2"/>
        <v>Kernproces_Cultuur, sport en vrije tijd_Coördineren van officiële bezoeken en vriendschappelijke betrekkingen</v>
      </c>
    </row>
    <row r="20" spans="2:18" ht="60" x14ac:dyDescent="0.25">
      <c r="B20" s="1" t="s">
        <v>13</v>
      </c>
      <c r="C20" t="s">
        <v>19</v>
      </c>
      <c r="D20" s="106" t="s">
        <v>24</v>
      </c>
      <c r="E20" t="s">
        <v>165</v>
      </c>
      <c r="F20" s="1" t="s">
        <v>257</v>
      </c>
      <c r="G20" t="s">
        <v>165</v>
      </c>
      <c r="H20" s="1" t="s">
        <v>229</v>
      </c>
      <c r="I20" t="s">
        <v>171</v>
      </c>
      <c r="J20" s="1" t="s">
        <v>241</v>
      </c>
      <c r="K20" t="s">
        <v>165</v>
      </c>
      <c r="L20" s="1" t="s">
        <v>234</v>
      </c>
      <c r="M20" t="s">
        <v>171</v>
      </c>
      <c r="N20" s="107" t="s">
        <v>258</v>
      </c>
      <c r="O20" s="94" t="str">
        <f t="shared" si="0"/>
        <v>Gemiddeld</v>
      </c>
      <c r="P20" s="94" t="str">
        <f t="shared" si="1"/>
        <v>Nee</v>
      </c>
      <c r="R20" t="str">
        <f t="shared" si="2"/>
        <v>Kernproces_Cultuur, sport en vrije tijd_Erfgoedwerking</v>
      </c>
    </row>
    <row r="21" spans="2:18" ht="60" x14ac:dyDescent="0.25">
      <c r="B21" s="1" t="s">
        <v>13</v>
      </c>
      <c r="C21" t="s">
        <v>19</v>
      </c>
      <c r="D21" s="106" t="s">
        <v>25</v>
      </c>
      <c r="E21" t="s">
        <v>165</v>
      </c>
      <c r="F21" s="1" t="s">
        <v>259</v>
      </c>
      <c r="G21" t="s">
        <v>165</v>
      </c>
      <c r="H21" s="1" t="s">
        <v>229</v>
      </c>
      <c r="I21" t="s">
        <v>171</v>
      </c>
      <c r="J21" s="1" t="s">
        <v>241</v>
      </c>
      <c r="K21" t="s">
        <v>165</v>
      </c>
      <c r="L21" s="1" t="s">
        <v>234</v>
      </c>
      <c r="M21" t="s">
        <v>165</v>
      </c>
      <c r="N21" s="107" t="s">
        <v>255</v>
      </c>
      <c r="O21" s="94" t="str">
        <f t="shared" si="0"/>
        <v>Gemiddeld</v>
      </c>
      <c r="P21" s="94" t="str">
        <f t="shared" si="1"/>
        <v>Nee</v>
      </c>
      <c r="R21" t="str">
        <f t="shared" si="2"/>
        <v>Kernproces_Cultuur, sport en vrije tijd_Exploitatie (religieus) patrimonium</v>
      </c>
    </row>
    <row r="22" spans="2:18" ht="60" x14ac:dyDescent="0.25">
      <c r="B22" s="1" t="s">
        <v>13</v>
      </c>
      <c r="C22" t="s">
        <v>19</v>
      </c>
      <c r="D22" s="106" t="s">
        <v>2446</v>
      </c>
      <c r="E22" t="s">
        <v>171</v>
      </c>
      <c r="F22" s="1" t="s">
        <v>250</v>
      </c>
      <c r="G22" t="s">
        <v>165</v>
      </c>
      <c r="H22" s="1" t="s">
        <v>229</v>
      </c>
      <c r="I22" t="s">
        <v>165</v>
      </c>
      <c r="J22" s="1" t="s">
        <v>251</v>
      </c>
      <c r="K22" t="s">
        <v>171</v>
      </c>
      <c r="L22" s="1" t="s">
        <v>248</v>
      </c>
      <c r="M22" t="s">
        <v>171</v>
      </c>
      <c r="N22" s="107" t="s">
        <v>260</v>
      </c>
      <c r="O22" s="94" t="str">
        <f t="shared" si="0"/>
        <v>Gemiddeld</v>
      </c>
      <c r="P22" s="94" t="str">
        <f t="shared" si="1"/>
        <v>Nee</v>
      </c>
      <c r="R22" t="str">
        <f t="shared" si="2"/>
        <v>Kernproces_Cultuur, sport en vrije tijd_Exploitatie sportinfrastructuur</v>
      </c>
    </row>
    <row r="23" spans="2:18" ht="60" x14ac:dyDescent="0.25">
      <c r="B23" s="1" t="s">
        <v>13</v>
      </c>
      <c r="C23" t="s">
        <v>19</v>
      </c>
      <c r="D23" s="106" t="s">
        <v>26</v>
      </c>
      <c r="E23" t="s">
        <v>171</v>
      </c>
      <c r="F23" s="1" t="s">
        <v>261</v>
      </c>
      <c r="G23" t="s">
        <v>165</v>
      </c>
      <c r="H23" s="1" t="s">
        <v>229</v>
      </c>
      <c r="I23" t="s">
        <v>165</v>
      </c>
      <c r="J23" s="1" t="s">
        <v>251</v>
      </c>
      <c r="K23" t="s">
        <v>165</v>
      </c>
      <c r="L23" s="1" t="s">
        <v>234</v>
      </c>
      <c r="M23" t="s">
        <v>171</v>
      </c>
      <c r="N23" s="107" t="s">
        <v>262</v>
      </c>
      <c r="O23" s="94" t="str">
        <f t="shared" si="0"/>
        <v>Gemiddeld</v>
      </c>
      <c r="P23" s="94" t="str">
        <f t="shared" si="1"/>
        <v>Nee</v>
      </c>
      <c r="R23" t="str">
        <f t="shared" si="2"/>
        <v>Kernproces_Cultuur, sport en vrije tijd_Jeugd- en seniorenwerking</v>
      </c>
    </row>
    <row r="24" spans="2:18" ht="60" x14ac:dyDescent="0.25">
      <c r="B24" s="1" t="s">
        <v>85</v>
      </c>
      <c r="C24" t="s">
        <v>2164</v>
      </c>
      <c r="D24" s="106" t="s">
        <v>90</v>
      </c>
      <c r="E24" t="s">
        <v>165</v>
      </c>
      <c r="F24" s="1" t="s">
        <v>314</v>
      </c>
      <c r="G24" t="s">
        <v>165</v>
      </c>
      <c r="H24" s="1" t="s">
        <v>229</v>
      </c>
      <c r="I24" t="s">
        <v>165</v>
      </c>
      <c r="J24" s="1" t="s">
        <v>251</v>
      </c>
      <c r="K24" t="s">
        <v>171</v>
      </c>
      <c r="L24" s="1" t="s">
        <v>248</v>
      </c>
      <c r="M24" t="s">
        <v>171</v>
      </c>
      <c r="N24" s="107" t="s">
        <v>2344</v>
      </c>
      <c r="O24" s="94" t="str">
        <f t="shared" si="0"/>
        <v>Gemiddeld</v>
      </c>
      <c r="P24" s="94" t="str">
        <f t="shared" si="1"/>
        <v>Nee</v>
      </c>
      <c r="R24" t="str">
        <f t="shared" si="2"/>
        <v>Ondersteunend proces_Marketing en communicatie_Interne communicatie</v>
      </c>
    </row>
    <row r="25" spans="2:18" ht="60" x14ac:dyDescent="0.25">
      <c r="B25" s="1" t="s">
        <v>13</v>
      </c>
      <c r="C25" t="s">
        <v>19</v>
      </c>
      <c r="D25" s="106" t="s">
        <v>27</v>
      </c>
      <c r="E25" t="s">
        <v>171</v>
      </c>
      <c r="F25" s="1" t="s">
        <v>250</v>
      </c>
      <c r="G25" t="s">
        <v>165</v>
      </c>
      <c r="H25" s="1" t="s">
        <v>229</v>
      </c>
      <c r="I25" t="s">
        <v>165</v>
      </c>
      <c r="J25" s="1" t="s">
        <v>251</v>
      </c>
      <c r="K25" t="s">
        <v>165</v>
      </c>
      <c r="L25" s="1" t="s">
        <v>234</v>
      </c>
      <c r="M25" t="s">
        <v>171</v>
      </c>
      <c r="N25" s="107" t="s">
        <v>263</v>
      </c>
      <c r="O25" s="94" t="str">
        <f t="shared" si="0"/>
        <v>Gemiddeld</v>
      </c>
      <c r="P25" s="94" t="str">
        <f t="shared" si="1"/>
        <v>Nee</v>
      </c>
      <c r="R25" t="str">
        <f t="shared" si="2"/>
        <v>Kernproces_Cultuur, sport en vrije tijd_Exploitatie socio-culturele en gemeenschapscentra</v>
      </c>
    </row>
    <row r="26" spans="2:18" ht="45" x14ac:dyDescent="0.25">
      <c r="B26" s="1" t="s">
        <v>13</v>
      </c>
      <c r="C26" t="s">
        <v>19</v>
      </c>
      <c r="D26" s="106" t="s">
        <v>28</v>
      </c>
      <c r="E26" t="s">
        <v>165</v>
      </c>
      <c r="F26" s="1" t="s">
        <v>264</v>
      </c>
      <c r="G26" t="s">
        <v>171</v>
      </c>
      <c r="H26" s="1" t="s">
        <v>232</v>
      </c>
      <c r="I26" t="s">
        <v>165</v>
      </c>
      <c r="J26" s="1" t="s">
        <v>251</v>
      </c>
      <c r="K26" t="s">
        <v>165</v>
      </c>
      <c r="L26" s="1" t="s">
        <v>234</v>
      </c>
      <c r="M26" t="s">
        <v>165</v>
      </c>
      <c r="N26" s="107" t="s">
        <v>255</v>
      </c>
      <c r="O26" s="94" t="str">
        <f t="shared" si="0"/>
        <v>Gemiddeld</v>
      </c>
      <c r="P26" s="94" t="str">
        <f t="shared" si="1"/>
        <v>Nee</v>
      </c>
      <c r="R26" t="str">
        <f t="shared" si="2"/>
        <v>Kernproces_Cultuur, sport en vrije tijd_Coördineren van hulp aan liefdadigheid</v>
      </c>
    </row>
    <row r="27" spans="2:18" ht="45" x14ac:dyDescent="0.25">
      <c r="B27" s="1" t="s">
        <v>85</v>
      </c>
      <c r="C27" t="s">
        <v>2164</v>
      </c>
      <c r="D27" s="106" t="s">
        <v>91</v>
      </c>
      <c r="E27" t="s">
        <v>171</v>
      </c>
      <c r="F27" s="1" t="s">
        <v>270</v>
      </c>
      <c r="G27" t="s">
        <v>171</v>
      </c>
      <c r="H27" s="1" t="s">
        <v>232</v>
      </c>
      <c r="I27" t="s">
        <v>171</v>
      </c>
      <c r="J27" s="1" t="s">
        <v>241</v>
      </c>
      <c r="K27" t="s">
        <v>165</v>
      </c>
      <c r="L27" s="1" t="s">
        <v>234</v>
      </c>
      <c r="M27" t="s">
        <v>165</v>
      </c>
      <c r="N27" s="107" t="s">
        <v>255</v>
      </c>
      <c r="O27" s="94" t="str">
        <f t="shared" si="0"/>
        <v>Gemiddeld</v>
      </c>
      <c r="P27" s="94" t="str">
        <f t="shared" si="1"/>
        <v>Nee</v>
      </c>
      <c r="R27" t="str">
        <f t="shared" si="2"/>
        <v>Ondersteunend proces_Marketing en communicatie_Klachten en meldingen</v>
      </c>
    </row>
    <row r="28" spans="2:18" ht="45" x14ac:dyDescent="0.25">
      <c r="B28" s="1" t="s">
        <v>85</v>
      </c>
      <c r="C28" t="s">
        <v>2164</v>
      </c>
      <c r="D28" s="106" t="s">
        <v>2165</v>
      </c>
      <c r="E28" t="s">
        <v>171</v>
      </c>
      <c r="F28" s="1" t="s">
        <v>270</v>
      </c>
      <c r="G28" t="s">
        <v>177</v>
      </c>
      <c r="H28" s="1" t="s">
        <v>245</v>
      </c>
      <c r="I28" t="s">
        <v>171</v>
      </c>
      <c r="J28" s="1" t="s">
        <v>241</v>
      </c>
      <c r="K28" t="s">
        <v>171</v>
      </c>
      <c r="L28" s="1" t="s">
        <v>248</v>
      </c>
      <c r="M28" t="s">
        <v>177</v>
      </c>
      <c r="N28" s="107" t="s">
        <v>2346</v>
      </c>
      <c r="O28" s="94" t="str">
        <f t="shared" ref="O28" si="3">IF(COUNTIF(E28:M28, "Kritiek") &gt; 0, "Kritiek", IF(COUNTIF(E28:M28, "Groot") &gt; 0, "Groot", IF(COUNTIF(E28:M28, "Gemiddeld") &gt; 0, "Gemiddeld", IF(COUNTIF(E28:M28, "Laag") &gt; 0, "Laag", IF(COUNTIF(E28:M28, "Zeer laag") &gt; 0, "Zeer laag", "")))))</f>
        <v>Groot</v>
      </c>
      <c r="P28" s="94" t="str">
        <f t="shared" ref="P28" si="4">IF(O28 = "Kritiek", "Ja", "Nee")</f>
        <v>Nee</v>
      </c>
      <c r="R28" t="str">
        <f t="shared" si="2"/>
        <v>Ondersteunend proces_Marketing en communicatie_Marketing</v>
      </c>
    </row>
    <row r="29" spans="2:18" ht="45" x14ac:dyDescent="0.25">
      <c r="B29" s="1" t="s">
        <v>85</v>
      </c>
      <c r="C29" t="s">
        <v>93</v>
      </c>
      <c r="D29" s="106" t="s">
        <v>94</v>
      </c>
      <c r="E29" t="s">
        <v>183</v>
      </c>
      <c r="F29" s="1" t="s">
        <v>240</v>
      </c>
      <c r="G29" t="s">
        <v>171</v>
      </c>
      <c r="H29" s="1" t="s">
        <v>232</v>
      </c>
      <c r="I29" t="s">
        <v>171</v>
      </c>
      <c r="J29" s="1" t="s">
        <v>241</v>
      </c>
      <c r="K29" t="s">
        <v>177</v>
      </c>
      <c r="L29" s="1" t="s">
        <v>242</v>
      </c>
      <c r="M29" t="s">
        <v>171</v>
      </c>
      <c r="N29" s="107" t="s">
        <v>243</v>
      </c>
      <c r="O29" s="94" t="str">
        <f t="shared" si="0"/>
        <v>Kritiek</v>
      </c>
      <c r="P29" s="94" t="str">
        <f t="shared" si="1"/>
        <v>Ja</v>
      </c>
      <c r="R29" t="str">
        <f t="shared" si="2"/>
        <v>Ondersteunend proces_Facilitaire middelen en diensten_Aankoop, beheer en onderhoud vaste activa, patrimonium en materiaal (excl. exploitatie)</v>
      </c>
    </row>
    <row r="30" spans="2:18" ht="45" x14ac:dyDescent="0.25">
      <c r="B30" s="1" t="s">
        <v>13</v>
      </c>
      <c r="C30" t="s">
        <v>30</v>
      </c>
      <c r="D30" s="106" t="s">
        <v>20</v>
      </c>
      <c r="E30" t="s">
        <v>165</v>
      </c>
      <c r="F30" s="1" t="s">
        <v>247</v>
      </c>
      <c r="G30" t="s">
        <v>171</v>
      </c>
      <c r="H30" s="1" t="s">
        <v>232</v>
      </c>
      <c r="I30" t="s">
        <v>171</v>
      </c>
      <c r="J30" s="1" t="s">
        <v>241</v>
      </c>
      <c r="K30" t="s">
        <v>165</v>
      </c>
      <c r="L30" s="1" t="s">
        <v>234</v>
      </c>
      <c r="M30" t="s">
        <v>171</v>
      </c>
      <c r="N30" s="107" t="s">
        <v>249</v>
      </c>
      <c r="O30" s="94" t="str">
        <f t="shared" si="0"/>
        <v>Gemiddeld</v>
      </c>
      <c r="P30" s="94" t="str">
        <f t="shared" si="1"/>
        <v>Nee</v>
      </c>
      <c r="R30" t="str">
        <f t="shared" si="2"/>
        <v>Kernproces_Leren en onderwijs_Beheer publiek relevante informatie</v>
      </c>
    </row>
    <row r="31" spans="2:18" ht="60" x14ac:dyDescent="0.25">
      <c r="B31" s="1" t="s">
        <v>85</v>
      </c>
      <c r="C31" t="s">
        <v>93</v>
      </c>
      <c r="D31" s="106" t="s">
        <v>96</v>
      </c>
      <c r="E31" t="s">
        <v>171</v>
      </c>
      <c r="F31" s="1" t="s">
        <v>272</v>
      </c>
      <c r="G31" t="s">
        <v>165</v>
      </c>
      <c r="H31" s="1" t="s">
        <v>229</v>
      </c>
      <c r="I31" t="s">
        <v>171</v>
      </c>
      <c r="J31" s="1" t="s">
        <v>241</v>
      </c>
      <c r="K31" t="s">
        <v>177</v>
      </c>
      <c r="L31" s="1" t="s">
        <v>242</v>
      </c>
      <c r="M31" t="s">
        <v>171</v>
      </c>
      <c r="N31" s="107" t="s">
        <v>273</v>
      </c>
      <c r="O31" s="94" t="str">
        <f t="shared" si="0"/>
        <v>Groot</v>
      </c>
      <c r="P31" s="94" t="str">
        <f t="shared" si="1"/>
        <v>Nee</v>
      </c>
      <c r="R31" t="str">
        <f t="shared" si="2"/>
        <v>Ondersteunend proces_Facilitaire middelen en diensten_Voorraadbeheer</v>
      </c>
    </row>
    <row r="32" spans="2:18" ht="45" x14ac:dyDescent="0.25">
      <c r="B32" s="1" t="s">
        <v>85</v>
      </c>
      <c r="C32" t="s">
        <v>93</v>
      </c>
      <c r="D32" s="106" t="s">
        <v>95</v>
      </c>
      <c r="E32" t="s">
        <v>165</v>
      </c>
      <c r="F32" s="1" t="s">
        <v>306</v>
      </c>
      <c r="G32" t="s">
        <v>177</v>
      </c>
      <c r="H32" s="1" t="s">
        <v>245</v>
      </c>
      <c r="I32" t="s">
        <v>177</v>
      </c>
      <c r="J32" s="1" t="s">
        <v>237</v>
      </c>
      <c r="K32" t="s">
        <v>183</v>
      </c>
      <c r="L32" s="1" t="s">
        <v>238</v>
      </c>
      <c r="M32" t="s">
        <v>171</v>
      </c>
      <c r="N32" s="107" t="s">
        <v>307</v>
      </c>
      <c r="O32" s="94" t="str">
        <f t="shared" si="0"/>
        <v>Kritiek</v>
      </c>
      <c r="P32" s="94" t="str">
        <f t="shared" si="1"/>
        <v>Ja</v>
      </c>
      <c r="R32" t="str">
        <f t="shared" si="2"/>
        <v>Ondersteunend proces_Facilitaire middelen en diensten_Fysisch toegangsbeheer</v>
      </c>
    </row>
    <row r="33" spans="2:18" ht="45" x14ac:dyDescent="0.25">
      <c r="B33" s="1" t="s">
        <v>13</v>
      </c>
      <c r="C33" t="s">
        <v>30</v>
      </c>
      <c r="D33" s="106" t="s">
        <v>31</v>
      </c>
      <c r="E33" t="s">
        <v>165</v>
      </c>
      <c r="F33" s="1" t="s">
        <v>265</v>
      </c>
      <c r="G33" t="s">
        <v>171</v>
      </c>
      <c r="H33" s="1" t="s">
        <v>232</v>
      </c>
      <c r="I33" t="s">
        <v>171</v>
      </c>
      <c r="J33" s="1" t="s">
        <v>241</v>
      </c>
      <c r="K33" t="s">
        <v>171</v>
      </c>
      <c r="L33" s="1" t="s">
        <v>248</v>
      </c>
      <c r="M33" t="s">
        <v>171</v>
      </c>
      <c r="N33" s="107" t="s">
        <v>266</v>
      </c>
      <c r="O33" s="94" t="str">
        <f t="shared" si="0"/>
        <v>Gemiddeld</v>
      </c>
      <c r="P33" s="94" t="str">
        <f t="shared" si="1"/>
        <v>Nee</v>
      </c>
      <c r="R33" t="str">
        <f t="shared" si="2"/>
        <v>Kernproces_Leren en onderwijs_Flankerende maatregelen leren en onderwijs</v>
      </c>
    </row>
    <row r="34" spans="2:18" ht="45" x14ac:dyDescent="0.25">
      <c r="B34" s="1" t="s">
        <v>13</v>
      </c>
      <c r="C34" t="s">
        <v>30</v>
      </c>
      <c r="D34" s="106" t="s">
        <v>33</v>
      </c>
      <c r="E34" t="s">
        <v>177</v>
      </c>
      <c r="F34" s="1" t="s">
        <v>328</v>
      </c>
      <c r="G34" t="s">
        <v>171</v>
      </c>
      <c r="H34" s="1" t="s">
        <v>232</v>
      </c>
      <c r="I34" t="s">
        <v>177</v>
      </c>
      <c r="J34" s="1" t="s">
        <v>237</v>
      </c>
      <c r="K34" t="s">
        <v>171</v>
      </c>
      <c r="L34" s="1" t="s">
        <v>248</v>
      </c>
      <c r="M34" t="s">
        <v>165</v>
      </c>
      <c r="N34" s="107" t="s">
        <v>255</v>
      </c>
      <c r="O34" s="94" t="str">
        <f t="shared" si="0"/>
        <v>Groot</v>
      </c>
      <c r="P34" s="94" t="str">
        <f t="shared" si="1"/>
        <v>Nee</v>
      </c>
      <c r="R34" t="str">
        <f t="shared" si="2"/>
        <v>Kernproces_Leren en onderwijs_Verstrekken gemeentelijk volwassenenonderwijs en deeltijds kunstonderwijs</v>
      </c>
    </row>
    <row r="35" spans="2:18" ht="45" x14ac:dyDescent="0.25">
      <c r="B35" s="1" t="s">
        <v>13</v>
      </c>
      <c r="C35" t="s">
        <v>30</v>
      </c>
      <c r="D35" s="106" t="s">
        <v>32</v>
      </c>
      <c r="E35" t="s">
        <v>177</v>
      </c>
      <c r="F35" s="1" t="s">
        <v>328</v>
      </c>
      <c r="G35" t="s">
        <v>177</v>
      </c>
      <c r="H35" s="1" t="s">
        <v>245</v>
      </c>
      <c r="I35" t="s">
        <v>177</v>
      </c>
      <c r="J35" s="1" t="s">
        <v>237</v>
      </c>
      <c r="K35" t="s">
        <v>183</v>
      </c>
      <c r="L35" s="1" t="s">
        <v>238</v>
      </c>
      <c r="M35" t="s">
        <v>177</v>
      </c>
      <c r="N35" s="107" t="s">
        <v>358</v>
      </c>
      <c r="O35" s="94" t="str">
        <f t="shared" si="0"/>
        <v>Kritiek</v>
      </c>
      <c r="P35" s="94" t="str">
        <f t="shared" si="1"/>
        <v>Ja</v>
      </c>
      <c r="R35" t="str">
        <f t="shared" si="2"/>
        <v>Kernproces_Leren en onderwijs_Verstrekken gemeentelijk dagonderwijs</v>
      </c>
    </row>
    <row r="36" spans="2:18" ht="60" x14ac:dyDescent="0.25">
      <c r="B36" s="1" t="s">
        <v>13</v>
      </c>
      <c r="C36" t="s">
        <v>34</v>
      </c>
      <c r="D36" s="106" t="s">
        <v>20</v>
      </c>
      <c r="E36" t="s">
        <v>165</v>
      </c>
      <c r="F36" s="1" t="s">
        <v>247</v>
      </c>
      <c r="G36" t="s">
        <v>165</v>
      </c>
      <c r="H36" s="1" t="s">
        <v>229</v>
      </c>
      <c r="I36" t="s">
        <v>165</v>
      </c>
      <c r="J36" s="1" t="s">
        <v>251</v>
      </c>
      <c r="K36" t="s">
        <v>165</v>
      </c>
      <c r="L36" s="1" t="s">
        <v>234</v>
      </c>
      <c r="M36" t="s">
        <v>165</v>
      </c>
      <c r="N36" s="107" t="s">
        <v>255</v>
      </c>
      <c r="O36" s="94" t="str">
        <f t="shared" si="0"/>
        <v>Laag</v>
      </c>
      <c r="P36" s="94" t="str">
        <f t="shared" si="1"/>
        <v>Nee</v>
      </c>
      <c r="R36" t="str">
        <f t="shared" si="2"/>
        <v>Kernproces_Mobiliteit_Beheer publiek relevante informatie</v>
      </c>
    </row>
    <row r="37" spans="2:18" ht="45" x14ac:dyDescent="0.25">
      <c r="B37" s="1" t="s">
        <v>85</v>
      </c>
      <c r="C37" t="s">
        <v>97</v>
      </c>
      <c r="D37" s="106" t="s">
        <v>107</v>
      </c>
      <c r="E37" t="s">
        <v>177</v>
      </c>
      <c r="F37" s="1" t="s">
        <v>244</v>
      </c>
      <c r="G37" t="s">
        <v>177</v>
      </c>
      <c r="H37" s="1" t="s">
        <v>245</v>
      </c>
      <c r="I37" t="s">
        <v>177</v>
      </c>
      <c r="J37" s="1" t="s">
        <v>237</v>
      </c>
      <c r="K37" t="s">
        <v>177</v>
      </c>
      <c r="L37" s="1" t="s">
        <v>242</v>
      </c>
      <c r="M37" t="s">
        <v>183</v>
      </c>
      <c r="N37" s="107" t="s">
        <v>246</v>
      </c>
      <c r="O37" s="94" t="str">
        <f t="shared" si="0"/>
        <v>Kritiek</v>
      </c>
      <c r="P37" s="94" t="str">
        <f t="shared" si="1"/>
        <v>Ja</v>
      </c>
      <c r="R37" t="str">
        <f t="shared" si="2"/>
        <v>Ondersteunend proces_Financieel beheer_Aanpassing MJP / financiële planning</v>
      </c>
    </row>
    <row r="38" spans="2:18" ht="45" x14ac:dyDescent="0.25">
      <c r="B38" s="1" t="s">
        <v>85</v>
      </c>
      <c r="C38" t="s">
        <v>97</v>
      </c>
      <c r="D38" s="106" t="s">
        <v>99</v>
      </c>
      <c r="E38" t="s">
        <v>183</v>
      </c>
      <c r="F38" s="1" t="s">
        <v>2637</v>
      </c>
      <c r="G38" t="s">
        <v>177</v>
      </c>
      <c r="H38" s="1" t="s">
        <v>245</v>
      </c>
      <c r="I38" t="s">
        <v>177</v>
      </c>
      <c r="J38" s="1" t="s">
        <v>237</v>
      </c>
      <c r="K38" t="s">
        <v>177</v>
      </c>
      <c r="L38" s="1" t="s">
        <v>242</v>
      </c>
      <c r="M38" t="s">
        <v>177</v>
      </c>
      <c r="N38" s="107" t="s">
        <v>276</v>
      </c>
      <c r="O38" s="94" t="str">
        <f t="shared" si="0"/>
        <v>Kritiek</v>
      </c>
      <c r="P38" s="94" t="str">
        <f t="shared" si="1"/>
        <v>Ja</v>
      </c>
      <c r="R38" t="str">
        <f t="shared" si="2"/>
        <v>Ondersteunend proces_Financieel beheer_Beheer inkomende toelagen en subsidies</v>
      </c>
    </row>
    <row r="39" spans="2:18" ht="60" x14ac:dyDescent="0.25">
      <c r="B39" s="1" t="s">
        <v>13</v>
      </c>
      <c r="C39" t="s">
        <v>2155</v>
      </c>
      <c r="D39" s="106" t="s">
        <v>39</v>
      </c>
      <c r="E39" t="s">
        <v>165</v>
      </c>
      <c r="F39" s="1" t="s">
        <v>271</v>
      </c>
      <c r="G39" t="s">
        <v>165</v>
      </c>
      <c r="H39" s="1" t="s">
        <v>229</v>
      </c>
      <c r="I39" t="s">
        <v>165</v>
      </c>
      <c r="J39" s="1" t="s">
        <v>251</v>
      </c>
      <c r="K39" t="s">
        <v>165</v>
      </c>
      <c r="L39" s="1" t="s">
        <v>234</v>
      </c>
      <c r="M39" t="s">
        <v>165</v>
      </c>
      <c r="N39" s="107" t="s">
        <v>255</v>
      </c>
      <c r="O39" s="94" t="str">
        <f t="shared" ref="O39:O67" si="5">IF(COUNTIF(E39:M39, "Kritiek") &gt; 0, "Kritiek", IF(COUNTIF(E39:M39, "Groot") &gt; 0, "Groot", IF(COUNTIF(E39:M39, "Gemiddeld") &gt; 0, "Gemiddeld", IF(COUNTIF(E39:M39, "Laag") &gt; 0, "Laag", IF(COUNTIF(E39:M39, "Zeer laag") &gt; 0, "Zeer laag", "")))))</f>
        <v>Laag</v>
      </c>
      <c r="P39" s="94" t="str">
        <f t="shared" ref="P39:P67" si="6">IF(O39 = "Kritiek", "Ja", "Nee")</f>
        <v>Nee</v>
      </c>
      <c r="R39" t="str">
        <f t="shared" si="2"/>
        <v>Kernproces_Wonen, ruimtelijke ordening en omgeving_Faciliteren dierengebonden situaties</v>
      </c>
    </row>
    <row r="40" spans="2:18" ht="60" x14ac:dyDescent="0.25">
      <c r="B40" s="1" t="s">
        <v>13</v>
      </c>
      <c r="C40" t="s">
        <v>40</v>
      </c>
      <c r="D40" s="106" t="s">
        <v>20</v>
      </c>
      <c r="E40" t="s">
        <v>165</v>
      </c>
      <c r="F40" s="1" t="s">
        <v>247</v>
      </c>
      <c r="G40" t="s">
        <v>165</v>
      </c>
      <c r="H40" s="1" t="s">
        <v>229</v>
      </c>
      <c r="I40" t="s">
        <v>165</v>
      </c>
      <c r="J40" s="1" t="s">
        <v>251</v>
      </c>
      <c r="K40" t="s">
        <v>165</v>
      </c>
      <c r="L40" s="1" t="s">
        <v>234</v>
      </c>
      <c r="M40" t="s">
        <v>165</v>
      </c>
      <c r="N40" s="107" t="s">
        <v>255</v>
      </c>
      <c r="O40" s="94" t="str">
        <f t="shared" si="5"/>
        <v>Laag</v>
      </c>
      <c r="P40" s="94" t="str">
        <f t="shared" si="6"/>
        <v>Nee</v>
      </c>
      <c r="R40" t="str">
        <f t="shared" si="2"/>
        <v>Kernproces_Ondernemen en werken_Beheer publiek relevante informatie</v>
      </c>
    </row>
    <row r="41" spans="2:18" ht="60" x14ac:dyDescent="0.25">
      <c r="B41" s="1" t="s">
        <v>85</v>
      </c>
      <c r="C41" t="s">
        <v>97</v>
      </c>
      <c r="D41" s="106" t="s">
        <v>98</v>
      </c>
      <c r="E41" t="s">
        <v>183</v>
      </c>
      <c r="F41" s="1" t="s">
        <v>277</v>
      </c>
      <c r="G41" t="s">
        <v>183</v>
      </c>
      <c r="H41" s="1" t="s">
        <v>294</v>
      </c>
      <c r="I41" t="s">
        <v>177</v>
      </c>
      <c r="J41" s="1" t="s">
        <v>237</v>
      </c>
      <c r="K41" t="s">
        <v>177</v>
      </c>
      <c r="L41" s="1" t="s">
        <v>242</v>
      </c>
      <c r="M41" t="s">
        <v>183</v>
      </c>
      <c r="N41" s="107" t="s">
        <v>278</v>
      </c>
      <c r="O41" s="94" t="str">
        <f t="shared" si="5"/>
        <v>Kritiek</v>
      </c>
      <c r="P41" s="94" t="str">
        <f t="shared" si="6"/>
        <v>Ja</v>
      </c>
      <c r="R41" t="str">
        <f t="shared" si="2"/>
        <v>Ondersteunend proces_Financieel beheer_Beheer financiële middelen</v>
      </c>
    </row>
    <row r="42" spans="2:18" ht="60" x14ac:dyDescent="0.25">
      <c r="B42" s="1" t="s">
        <v>13</v>
      </c>
      <c r="C42" t="s">
        <v>40</v>
      </c>
      <c r="D42" s="106" t="s">
        <v>42</v>
      </c>
      <c r="E42" t="s">
        <v>171</v>
      </c>
      <c r="F42" s="1" t="s">
        <v>274</v>
      </c>
      <c r="G42" t="s">
        <v>165</v>
      </c>
      <c r="H42" s="1" t="s">
        <v>229</v>
      </c>
      <c r="I42" t="s">
        <v>165</v>
      </c>
      <c r="J42" s="1" t="s">
        <v>251</v>
      </c>
      <c r="K42" t="s">
        <v>165</v>
      </c>
      <c r="L42" s="1" t="s">
        <v>234</v>
      </c>
      <c r="M42" t="s">
        <v>165</v>
      </c>
      <c r="N42" s="107" t="s">
        <v>255</v>
      </c>
      <c r="O42" s="94" t="str">
        <f t="shared" si="5"/>
        <v>Gemiddeld</v>
      </c>
      <c r="P42" s="94" t="str">
        <f t="shared" si="6"/>
        <v>Nee</v>
      </c>
      <c r="R42" t="str">
        <f t="shared" si="2"/>
        <v>Kernproces_Ondernemen en werken_Begeleiding ondernemers en economische concepten</v>
      </c>
    </row>
    <row r="43" spans="2:18" ht="45" x14ac:dyDescent="0.25">
      <c r="B43" s="1" t="s">
        <v>13</v>
      </c>
      <c r="C43" t="s">
        <v>40</v>
      </c>
      <c r="D43" s="106" t="s">
        <v>41</v>
      </c>
      <c r="E43" t="s">
        <v>171</v>
      </c>
      <c r="F43" s="1" t="s">
        <v>270</v>
      </c>
      <c r="G43" t="s">
        <v>171</v>
      </c>
      <c r="H43" s="1" t="s">
        <v>232</v>
      </c>
      <c r="I43" t="s">
        <v>177</v>
      </c>
      <c r="J43" s="1" t="s">
        <v>330</v>
      </c>
      <c r="K43" t="s">
        <v>171</v>
      </c>
      <c r="L43" s="1" t="s">
        <v>248</v>
      </c>
      <c r="M43" t="s">
        <v>171</v>
      </c>
      <c r="N43" s="107" t="s">
        <v>331</v>
      </c>
      <c r="O43" s="94" t="str">
        <f t="shared" si="5"/>
        <v>Groot</v>
      </c>
      <c r="P43" s="94" t="str">
        <f t="shared" si="6"/>
        <v>Nee</v>
      </c>
      <c r="R43" t="str">
        <f t="shared" si="2"/>
        <v>Kernproces_Ondernemen en werken_Beheer economische vergunningen, hallen, markten en beurzen</v>
      </c>
    </row>
    <row r="44" spans="2:18" ht="45" x14ac:dyDescent="0.25">
      <c r="B44" s="1" t="s">
        <v>85</v>
      </c>
      <c r="C44" t="s">
        <v>97</v>
      </c>
      <c r="D44" s="106" t="s">
        <v>100</v>
      </c>
      <c r="E44" t="s">
        <v>177</v>
      </c>
      <c r="F44" s="1" t="s">
        <v>275</v>
      </c>
      <c r="G44" t="s">
        <v>177</v>
      </c>
      <c r="H44" s="1" t="s">
        <v>245</v>
      </c>
      <c r="I44" t="s">
        <v>177</v>
      </c>
      <c r="J44" s="1" t="s">
        <v>237</v>
      </c>
      <c r="K44" t="s">
        <v>177</v>
      </c>
      <c r="L44" s="1" t="s">
        <v>242</v>
      </c>
      <c r="M44" t="s">
        <v>177</v>
      </c>
      <c r="N44" s="107" t="s">
        <v>281</v>
      </c>
      <c r="O44" s="94" t="str">
        <f t="shared" si="5"/>
        <v>Groot</v>
      </c>
      <c r="P44" s="94" t="str">
        <f t="shared" si="6"/>
        <v>Nee</v>
      </c>
      <c r="R44" t="str">
        <f t="shared" si="2"/>
        <v>Ondersteunend proces_Financieel beheer_Beheer subsidies en premies aan verzelfstandigde entiteiten</v>
      </c>
    </row>
    <row r="45" spans="2:18" ht="60" x14ac:dyDescent="0.25">
      <c r="B45" s="1" t="s">
        <v>71</v>
      </c>
      <c r="C45" t="s">
        <v>80</v>
      </c>
      <c r="D45" s="106" t="s">
        <v>82</v>
      </c>
      <c r="E45" t="s">
        <v>183</v>
      </c>
      <c r="F45" s="1" t="s">
        <v>293</v>
      </c>
      <c r="G45" t="s">
        <v>183</v>
      </c>
      <c r="H45" s="1" t="s">
        <v>294</v>
      </c>
      <c r="I45" t="s">
        <v>183</v>
      </c>
      <c r="J45" s="1" t="s">
        <v>282</v>
      </c>
      <c r="K45" t="s">
        <v>183</v>
      </c>
      <c r="L45" s="1" t="s">
        <v>238</v>
      </c>
      <c r="M45" t="s">
        <v>183</v>
      </c>
      <c r="N45" s="107" t="s">
        <v>295</v>
      </c>
      <c r="O45" s="94" t="str">
        <f t="shared" si="5"/>
        <v>Kritiek</v>
      </c>
      <c r="P45" s="94" t="str">
        <f t="shared" si="6"/>
        <v>Ja</v>
      </c>
      <c r="R45" t="str">
        <f t="shared" si="2"/>
        <v>Management proces_Strategisch beheer_Beleidsbeslissingen en bestuurlijke goedkeuringen</v>
      </c>
    </row>
    <row r="46" spans="2:18" ht="45" x14ac:dyDescent="0.25">
      <c r="B46" s="1" t="s">
        <v>85</v>
      </c>
      <c r="C46" t="s">
        <v>97</v>
      </c>
      <c r="D46" s="106" t="s">
        <v>101</v>
      </c>
      <c r="E46" t="s">
        <v>177</v>
      </c>
      <c r="F46" s="1" t="s">
        <v>286</v>
      </c>
      <c r="G46" t="s">
        <v>171</v>
      </c>
      <c r="H46" s="1" t="s">
        <v>232</v>
      </c>
      <c r="I46" t="s">
        <v>177</v>
      </c>
      <c r="J46" s="1" t="s">
        <v>237</v>
      </c>
      <c r="K46" t="s">
        <v>165</v>
      </c>
      <c r="L46" s="1" t="s">
        <v>234</v>
      </c>
      <c r="M46" t="s">
        <v>171</v>
      </c>
      <c r="N46" s="107" t="s">
        <v>287</v>
      </c>
      <c r="O46" s="94" t="str">
        <f t="shared" si="5"/>
        <v>Groot</v>
      </c>
      <c r="P46" s="94" t="str">
        <f t="shared" si="6"/>
        <v>Nee</v>
      </c>
      <c r="R46" t="str">
        <f t="shared" si="2"/>
        <v>Ondersteunend proces_Financieel beheer_BTW-beheer</v>
      </c>
    </row>
    <row r="47" spans="2:18" ht="60" x14ac:dyDescent="0.25">
      <c r="B47" s="1" t="s">
        <v>71</v>
      </c>
      <c r="C47" t="s">
        <v>72</v>
      </c>
      <c r="D47" s="106" t="s">
        <v>74</v>
      </c>
      <c r="E47" t="s">
        <v>165</v>
      </c>
      <c r="F47" s="1" t="s">
        <v>300</v>
      </c>
      <c r="G47" t="s">
        <v>165</v>
      </c>
      <c r="H47" s="1" t="s">
        <v>229</v>
      </c>
      <c r="I47" t="s">
        <v>165</v>
      </c>
      <c r="J47" s="1" t="s">
        <v>251</v>
      </c>
      <c r="K47" t="s">
        <v>165</v>
      </c>
      <c r="L47" s="1" t="s">
        <v>234</v>
      </c>
      <c r="M47" t="s">
        <v>165</v>
      </c>
      <c r="N47" s="107" t="s">
        <v>255</v>
      </c>
      <c r="O47" s="94" t="str">
        <f t="shared" si="5"/>
        <v>Laag</v>
      </c>
      <c r="P47" s="94" t="str">
        <f t="shared" si="6"/>
        <v>Nee</v>
      </c>
      <c r="R47" t="str">
        <f t="shared" si="2"/>
        <v>Management proces_Organisatiebeheer_Procesmanagement</v>
      </c>
    </row>
    <row r="48" spans="2:18" ht="60" x14ac:dyDescent="0.25">
      <c r="B48" s="1" t="s">
        <v>71</v>
      </c>
      <c r="C48" t="s">
        <v>72</v>
      </c>
      <c r="D48" s="106" t="s">
        <v>2549</v>
      </c>
      <c r="E48" t="s">
        <v>165</v>
      </c>
      <c r="F48" s="1" t="s">
        <v>301</v>
      </c>
      <c r="G48" t="s">
        <v>165</v>
      </c>
      <c r="H48" s="1" t="s">
        <v>229</v>
      </c>
      <c r="I48" t="s">
        <v>165</v>
      </c>
      <c r="J48" s="1" t="s">
        <v>251</v>
      </c>
      <c r="K48" t="s">
        <v>165</v>
      </c>
      <c r="L48" s="1" t="s">
        <v>234</v>
      </c>
      <c r="M48" t="s">
        <v>165</v>
      </c>
      <c r="N48" s="107" t="s">
        <v>255</v>
      </c>
      <c r="O48" s="94" t="str">
        <f t="shared" si="5"/>
        <v>Laag</v>
      </c>
      <c r="P48" s="94" t="str">
        <f t="shared" si="6"/>
        <v>Nee</v>
      </c>
      <c r="R48" t="str">
        <f t="shared" si="2"/>
        <v>Management proces_Organisatiebeheer_Portfolio- en projectmanagement</v>
      </c>
    </row>
    <row r="49" spans="2:18" ht="60" x14ac:dyDescent="0.25">
      <c r="B49" s="1" t="s">
        <v>71</v>
      </c>
      <c r="C49" t="s">
        <v>72</v>
      </c>
      <c r="D49" s="106" t="s">
        <v>2168</v>
      </c>
      <c r="E49" t="s">
        <v>165</v>
      </c>
      <c r="F49" s="1" t="s">
        <v>300</v>
      </c>
      <c r="G49" t="s">
        <v>165</v>
      </c>
      <c r="H49" s="1" t="s">
        <v>229</v>
      </c>
      <c r="I49" t="s">
        <v>165</v>
      </c>
      <c r="J49" s="1" t="s">
        <v>251</v>
      </c>
      <c r="K49" t="s">
        <v>165</v>
      </c>
      <c r="L49" s="1" t="s">
        <v>234</v>
      </c>
      <c r="M49" t="s">
        <v>165</v>
      </c>
      <c r="N49" s="107" t="s">
        <v>255</v>
      </c>
      <c r="O49" s="94" t="str">
        <f>IF(COUNTIF(E49:M49, "Kritiek") &gt; 0, "Kritiek", IF(COUNTIF(E49:M49, "Groot") &gt; 0, "Groot", IF(COUNTIF(E49:M49, "Gemiddeld") &gt; 0, "Gemiddeld", IF(COUNTIF(E49:M49, "Laag") &gt; 0, "Laag", IF(COUNTIF(E49:M49, "Zeer laag") &gt; 0, "Zeer laag", "")))))</f>
        <v>Laag</v>
      </c>
      <c r="P49" s="94" t="str">
        <f>IF(O49 = "Kritiek", "Ja", "Nee")</f>
        <v>Nee</v>
      </c>
      <c r="R49" t="str">
        <f t="shared" si="2"/>
        <v>Management proces_Organisatiebeheer_Interne audit</v>
      </c>
    </row>
    <row r="50" spans="2:18" ht="45" x14ac:dyDescent="0.25">
      <c r="B50" s="1" t="s">
        <v>85</v>
      </c>
      <c r="C50" t="s">
        <v>97</v>
      </c>
      <c r="D50" s="106" t="s">
        <v>102</v>
      </c>
      <c r="E50" t="s">
        <v>177</v>
      </c>
      <c r="F50" s="1" t="s">
        <v>291</v>
      </c>
      <c r="G50" t="s">
        <v>177</v>
      </c>
      <c r="H50" s="1" t="s">
        <v>245</v>
      </c>
      <c r="I50" t="s">
        <v>177</v>
      </c>
      <c r="J50" s="1" t="s">
        <v>237</v>
      </c>
      <c r="K50" t="s">
        <v>177</v>
      </c>
      <c r="L50" s="1" t="s">
        <v>242</v>
      </c>
      <c r="M50" t="s">
        <v>177</v>
      </c>
      <c r="N50" s="107" t="s">
        <v>292</v>
      </c>
      <c r="O50" s="94" t="str">
        <f t="shared" si="5"/>
        <v>Groot</v>
      </c>
      <c r="P50" s="94" t="str">
        <f t="shared" si="6"/>
        <v>Nee</v>
      </c>
      <c r="R50" t="str">
        <f t="shared" si="2"/>
        <v>Ondersteunend proces_Financieel beheer_Delegatie op vlak van financiën</v>
      </c>
    </row>
    <row r="51" spans="2:18" ht="45" x14ac:dyDescent="0.25">
      <c r="B51" s="1" t="s">
        <v>85</v>
      </c>
      <c r="C51" t="s">
        <v>97</v>
      </c>
      <c r="D51" s="106" t="s">
        <v>104</v>
      </c>
      <c r="E51" t="s">
        <v>183</v>
      </c>
      <c r="F51" s="1" t="s">
        <v>304</v>
      </c>
      <c r="G51" t="s">
        <v>177</v>
      </c>
      <c r="H51" s="1" t="s">
        <v>245</v>
      </c>
      <c r="I51" t="s">
        <v>177</v>
      </c>
      <c r="J51" s="1" t="s">
        <v>237</v>
      </c>
      <c r="K51" t="s">
        <v>177</v>
      </c>
      <c r="L51" s="1" t="s">
        <v>242</v>
      </c>
      <c r="M51" t="s">
        <v>183</v>
      </c>
      <c r="N51" s="107" t="s">
        <v>305</v>
      </c>
      <c r="O51" s="94" t="str">
        <f t="shared" si="5"/>
        <v>Kritiek</v>
      </c>
      <c r="P51" s="94" t="str">
        <f t="shared" si="6"/>
        <v>Ja</v>
      </c>
      <c r="R51" t="str">
        <f t="shared" si="2"/>
        <v>Ondersteunend proces_Financieel beheer_Financiële monitoring/beheersopvolging</v>
      </c>
    </row>
    <row r="52" spans="2:18" ht="45" x14ac:dyDescent="0.25">
      <c r="B52" s="1" t="s">
        <v>85</v>
      </c>
      <c r="C52" t="s">
        <v>97</v>
      </c>
      <c r="D52" s="106" t="s">
        <v>105</v>
      </c>
      <c r="E52" s="1" t="s">
        <v>183</v>
      </c>
      <c r="F52" s="1" t="s">
        <v>304</v>
      </c>
      <c r="G52" s="1" t="s">
        <v>177</v>
      </c>
      <c r="H52" s="1" t="s">
        <v>245</v>
      </c>
      <c r="I52" t="s">
        <v>177</v>
      </c>
      <c r="J52" s="1" t="s">
        <v>237</v>
      </c>
      <c r="K52" t="s">
        <v>177</v>
      </c>
      <c r="L52" s="1" t="s">
        <v>242</v>
      </c>
      <c r="M52" t="s">
        <v>183</v>
      </c>
      <c r="N52" s="107" t="s">
        <v>305</v>
      </c>
      <c r="O52" s="94" t="str">
        <f t="shared" si="5"/>
        <v>Kritiek</v>
      </c>
      <c r="P52" s="94" t="str">
        <f t="shared" si="6"/>
        <v>Ja</v>
      </c>
      <c r="R52" t="str">
        <f t="shared" si="2"/>
        <v>Ondersteunend proces_Financieel beheer_Financiële rapportering</v>
      </c>
    </row>
    <row r="53" spans="2:18" ht="45" x14ac:dyDescent="0.25">
      <c r="B53" s="1" t="s">
        <v>85</v>
      </c>
      <c r="C53" t="s">
        <v>97</v>
      </c>
      <c r="D53" s="106" t="s">
        <v>103</v>
      </c>
      <c r="E53" t="s">
        <v>177</v>
      </c>
      <c r="F53" s="1" t="s">
        <v>312</v>
      </c>
      <c r="G53" t="s">
        <v>177</v>
      </c>
      <c r="H53" s="1" t="s">
        <v>245</v>
      </c>
      <c r="I53" t="s">
        <v>177</v>
      </c>
      <c r="J53" s="1" t="s">
        <v>237</v>
      </c>
      <c r="K53" t="s">
        <v>165</v>
      </c>
      <c r="L53" s="1" t="s">
        <v>234</v>
      </c>
      <c r="M53" t="s">
        <v>177</v>
      </c>
      <c r="N53" s="107" t="s">
        <v>313</v>
      </c>
      <c r="O53" s="94" t="str">
        <f t="shared" si="5"/>
        <v>Groot</v>
      </c>
      <c r="P53" s="94" t="str">
        <f t="shared" si="6"/>
        <v>Nee</v>
      </c>
      <c r="R53" t="str">
        <f t="shared" si="2"/>
        <v>Ondersteunend proces_Financieel beheer_Financieel toezicht verzelfstandigde entiteiten</v>
      </c>
    </row>
    <row r="54" spans="2:18" ht="45" x14ac:dyDescent="0.25">
      <c r="B54" s="1" t="s">
        <v>85</v>
      </c>
      <c r="C54" t="s">
        <v>114</v>
      </c>
      <c r="D54" s="106" t="s">
        <v>116</v>
      </c>
      <c r="E54" t="s">
        <v>183</v>
      </c>
      <c r="F54" s="1" t="s">
        <v>320</v>
      </c>
      <c r="G54" t="s">
        <v>177</v>
      </c>
      <c r="H54" s="1" t="s">
        <v>245</v>
      </c>
      <c r="I54" t="s">
        <v>183</v>
      </c>
      <c r="J54" s="1" t="s">
        <v>282</v>
      </c>
      <c r="K54" t="s">
        <v>177</v>
      </c>
      <c r="L54" s="1" t="s">
        <v>242</v>
      </c>
      <c r="M54" t="s">
        <v>183</v>
      </c>
      <c r="N54" s="107" t="s">
        <v>321</v>
      </c>
      <c r="O54" s="94" t="str">
        <f t="shared" si="5"/>
        <v>Kritiek</v>
      </c>
      <c r="P54" s="94" t="str">
        <f t="shared" si="6"/>
        <v>Ja</v>
      </c>
      <c r="R54" t="str">
        <f t="shared" si="2"/>
        <v>Ondersteunend proces_Juridische zaken en naleving_Naleving</v>
      </c>
    </row>
    <row r="55" spans="2:18" ht="45" x14ac:dyDescent="0.25">
      <c r="B55" s="1" t="s">
        <v>85</v>
      </c>
      <c r="C55" t="s">
        <v>114</v>
      </c>
      <c r="D55" s="106" t="s">
        <v>115</v>
      </c>
      <c r="E55" t="s">
        <v>177</v>
      </c>
      <c r="F55" s="1" t="s">
        <v>308</v>
      </c>
      <c r="G55" t="s">
        <v>171</v>
      </c>
      <c r="H55" s="1" t="s">
        <v>232</v>
      </c>
      <c r="I55" t="s">
        <v>183</v>
      </c>
      <c r="J55" s="1" t="s">
        <v>282</v>
      </c>
      <c r="K55" t="s">
        <v>171</v>
      </c>
      <c r="L55" s="1" t="s">
        <v>248</v>
      </c>
      <c r="M55" t="s">
        <v>171</v>
      </c>
      <c r="N55" s="107" t="s">
        <v>309</v>
      </c>
      <c r="O55" s="94" t="str">
        <f t="shared" si="5"/>
        <v>Kritiek</v>
      </c>
      <c r="P55" s="94" t="str">
        <f t="shared" si="6"/>
        <v>Ja</v>
      </c>
      <c r="R55" t="str">
        <f t="shared" si="2"/>
        <v>Ondersteunend proces_Juridische zaken en naleving_Juridische ondersteuning</v>
      </c>
    </row>
    <row r="56" spans="2:18" ht="60" x14ac:dyDescent="0.25">
      <c r="B56" s="1" t="s">
        <v>85</v>
      </c>
      <c r="C56" t="s">
        <v>117</v>
      </c>
      <c r="D56" s="106" t="s">
        <v>118</v>
      </c>
      <c r="E56" t="s">
        <v>165</v>
      </c>
      <c r="F56" s="1" t="s">
        <v>279</v>
      </c>
      <c r="G56" t="s">
        <v>165</v>
      </c>
      <c r="H56" s="1" t="s">
        <v>229</v>
      </c>
      <c r="I56" t="s">
        <v>165</v>
      </c>
      <c r="J56" s="1" t="s">
        <v>251</v>
      </c>
      <c r="K56" t="s">
        <v>171</v>
      </c>
      <c r="L56" s="1" t="s">
        <v>248</v>
      </c>
      <c r="M56" t="s">
        <v>165</v>
      </c>
      <c r="N56" s="107" t="s">
        <v>345</v>
      </c>
      <c r="O56" s="94" t="str">
        <f t="shared" si="5"/>
        <v>Gemiddeld</v>
      </c>
      <c r="P56" s="94" t="str">
        <f t="shared" si="6"/>
        <v>Nee</v>
      </c>
      <c r="R56" t="str">
        <f t="shared" si="2"/>
        <v>Ondersteunend proces_Onthaal en secretariaat_Onthaal</v>
      </c>
    </row>
    <row r="57" spans="2:18" ht="60" x14ac:dyDescent="0.25">
      <c r="B57" s="1" t="s">
        <v>85</v>
      </c>
      <c r="C57" t="s">
        <v>117</v>
      </c>
      <c r="D57" s="106" t="s">
        <v>119</v>
      </c>
      <c r="E57" t="s">
        <v>165</v>
      </c>
      <c r="F57" s="1" t="s">
        <v>346</v>
      </c>
      <c r="G57" t="s">
        <v>165</v>
      </c>
      <c r="H57" s="1" t="s">
        <v>229</v>
      </c>
      <c r="I57" t="s">
        <v>165</v>
      </c>
      <c r="J57" s="1" t="s">
        <v>251</v>
      </c>
      <c r="K57" t="s">
        <v>171</v>
      </c>
      <c r="L57" s="1" t="s">
        <v>248</v>
      </c>
      <c r="M57" t="s">
        <v>165</v>
      </c>
      <c r="N57" s="107" t="s">
        <v>347</v>
      </c>
      <c r="O57" s="94" t="str">
        <f t="shared" si="5"/>
        <v>Gemiddeld</v>
      </c>
      <c r="P57" s="94" t="str">
        <f t="shared" si="6"/>
        <v>Nee</v>
      </c>
      <c r="R57" t="str">
        <f t="shared" si="2"/>
        <v>Ondersteunend proces_Onthaal en secretariaat_Secretariaat</v>
      </c>
    </row>
    <row r="58" spans="2:18" ht="60" x14ac:dyDescent="0.25">
      <c r="B58" s="1" t="s">
        <v>85</v>
      </c>
      <c r="C58" t="s">
        <v>120</v>
      </c>
      <c r="D58" s="106" t="s">
        <v>126</v>
      </c>
      <c r="E58" t="s">
        <v>177</v>
      </c>
      <c r="F58" s="1" t="s">
        <v>324</v>
      </c>
      <c r="G58" t="s">
        <v>183</v>
      </c>
      <c r="H58" s="1" t="s">
        <v>294</v>
      </c>
      <c r="I58" t="s">
        <v>183</v>
      </c>
      <c r="J58" s="1" t="s">
        <v>282</v>
      </c>
      <c r="K58" t="s">
        <v>183</v>
      </c>
      <c r="L58" s="1" t="s">
        <v>238</v>
      </c>
      <c r="M58" t="s">
        <v>171</v>
      </c>
      <c r="N58" s="107" t="s">
        <v>325</v>
      </c>
      <c r="O58" s="94" t="str">
        <f t="shared" si="5"/>
        <v>Kritiek</v>
      </c>
      <c r="P58" s="94" t="str">
        <f t="shared" si="6"/>
        <v>Ja</v>
      </c>
      <c r="R58" t="str">
        <f t="shared" si="2"/>
        <v>Ondersteunend proces_Personeel en organisatie_Personeelsbeheer: Personeelsadministratie</v>
      </c>
    </row>
    <row r="59" spans="2:18" ht="45" x14ac:dyDescent="0.25">
      <c r="B59" s="1" t="s">
        <v>85</v>
      </c>
      <c r="C59" t="s">
        <v>120</v>
      </c>
      <c r="D59" s="106" t="s">
        <v>129</v>
      </c>
      <c r="E59" t="s">
        <v>165</v>
      </c>
      <c r="F59" s="1" t="s">
        <v>296</v>
      </c>
      <c r="G59" t="s">
        <v>177</v>
      </c>
      <c r="H59" s="1" t="s">
        <v>245</v>
      </c>
      <c r="I59" t="s">
        <v>171</v>
      </c>
      <c r="J59" s="1" t="s">
        <v>241</v>
      </c>
      <c r="K59" t="s">
        <v>183</v>
      </c>
      <c r="L59" s="1" t="s">
        <v>238</v>
      </c>
      <c r="M59" t="s">
        <v>165</v>
      </c>
      <c r="N59" s="107" t="s">
        <v>329</v>
      </c>
      <c r="O59" s="94" t="str">
        <f t="shared" si="5"/>
        <v>Kritiek</v>
      </c>
      <c r="P59" s="94" t="str">
        <f t="shared" si="6"/>
        <v>Ja</v>
      </c>
      <c r="R59" t="str">
        <f t="shared" si="2"/>
        <v>Ondersteunend proces_Personeel en organisatie_Sociaal overleg</v>
      </c>
    </row>
    <row r="60" spans="2:18" ht="45" x14ac:dyDescent="0.25">
      <c r="B60" s="1" t="s">
        <v>85</v>
      </c>
      <c r="C60" t="s">
        <v>120</v>
      </c>
      <c r="D60" s="106" t="s">
        <v>124</v>
      </c>
      <c r="E60" t="s">
        <v>165</v>
      </c>
      <c r="F60" s="1" t="s">
        <v>332</v>
      </c>
      <c r="G60" t="s">
        <v>171</v>
      </c>
      <c r="H60" s="1" t="s">
        <v>232</v>
      </c>
      <c r="I60" t="s">
        <v>165</v>
      </c>
      <c r="J60" s="1" t="s">
        <v>251</v>
      </c>
      <c r="K60" t="s">
        <v>177</v>
      </c>
      <c r="L60" s="1" t="s">
        <v>242</v>
      </c>
      <c r="M60" t="s">
        <v>171</v>
      </c>
      <c r="N60" s="107" t="s">
        <v>333</v>
      </c>
      <c r="O60" s="94" t="str">
        <f t="shared" si="5"/>
        <v>Groot</v>
      </c>
      <c r="P60" s="94" t="str">
        <f t="shared" si="6"/>
        <v>Nee</v>
      </c>
      <c r="R60" t="str">
        <f t="shared" si="2"/>
        <v>Ondersteunend proces_Personeel en organisatie_Personeelsbeheer: Instroom en werving</v>
      </c>
    </row>
    <row r="61" spans="2:18" ht="45" x14ac:dyDescent="0.25">
      <c r="B61" s="1" t="s">
        <v>85</v>
      </c>
      <c r="C61" t="s">
        <v>120</v>
      </c>
      <c r="D61" s="106" t="s">
        <v>127</v>
      </c>
      <c r="E61" t="s">
        <v>177</v>
      </c>
      <c r="F61" s="1" t="s">
        <v>334</v>
      </c>
      <c r="G61" t="s">
        <v>171</v>
      </c>
      <c r="H61" s="1" t="s">
        <v>232</v>
      </c>
      <c r="I61" t="s">
        <v>177</v>
      </c>
      <c r="J61" s="1" t="s">
        <v>237</v>
      </c>
      <c r="K61" t="s">
        <v>177</v>
      </c>
      <c r="L61" s="1" t="s">
        <v>242</v>
      </c>
      <c r="M61" t="s">
        <v>171</v>
      </c>
      <c r="N61" s="107" t="s">
        <v>335</v>
      </c>
      <c r="O61" s="94" t="str">
        <f t="shared" si="5"/>
        <v>Groot</v>
      </c>
      <c r="P61" s="94" t="str">
        <f t="shared" si="6"/>
        <v>Nee</v>
      </c>
      <c r="R61" t="str">
        <f t="shared" si="2"/>
        <v>Ondersteunend proces_Personeel en organisatie_Personeelsbeheer: Uitstroom</v>
      </c>
    </row>
    <row r="62" spans="2:18" ht="60" x14ac:dyDescent="0.25">
      <c r="B62" s="1" t="s">
        <v>85</v>
      </c>
      <c r="C62" t="s">
        <v>120</v>
      </c>
      <c r="D62" s="106" t="s">
        <v>121</v>
      </c>
      <c r="E62" t="s">
        <v>165</v>
      </c>
      <c r="F62" s="1" t="s">
        <v>348</v>
      </c>
      <c r="G62" t="s">
        <v>165</v>
      </c>
      <c r="H62" s="1" t="s">
        <v>229</v>
      </c>
      <c r="I62" t="s">
        <v>165</v>
      </c>
      <c r="J62" s="1" t="s">
        <v>251</v>
      </c>
      <c r="K62" t="s">
        <v>165</v>
      </c>
      <c r="L62" s="1" t="s">
        <v>234</v>
      </c>
      <c r="M62" t="s">
        <v>165</v>
      </c>
      <c r="N62" s="107" t="s">
        <v>349</v>
      </c>
      <c r="O62" s="94" t="str">
        <f t="shared" si="5"/>
        <v>Laag</v>
      </c>
      <c r="P62" s="94" t="str">
        <f t="shared" si="6"/>
        <v>Nee</v>
      </c>
      <c r="R62" t="str">
        <f t="shared" si="2"/>
        <v>Ondersteunend proces_Personeel en organisatie_Organisatiecultuur</v>
      </c>
    </row>
    <row r="63" spans="2:18" ht="60" x14ac:dyDescent="0.25">
      <c r="B63" s="1" t="s">
        <v>85</v>
      </c>
      <c r="C63" t="s">
        <v>120</v>
      </c>
      <c r="D63" s="106" t="s">
        <v>122</v>
      </c>
      <c r="E63" t="s">
        <v>165</v>
      </c>
      <c r="F63" s="1" t="s">
        <v>350</v>
      </c>
      <c r="G63" t="s">
        <v>165</v>
      </c>
      <c r="H63" s="1" t="s">
        <v>229</v>
      </c>
      <c r="I63" t="s">
        <v>165</v>
      </c>
      <c r="J63" s="1" t="s">
        <v>251</v>
      </c>
      <c r="K63" t="s">
        <v>165</v>
      </c>
      <c r="L63" s="1" t="s">
        <v>234</v>
      </c>
      <c r="M63" t="s">
        <v>165</v>
      </c>
      <c r="N63" s="107" t="s">
        <v>351</v>
      </c>
      <c r="O63" s="94" t="str">
        <f t="shared" si="5"/>
        <v>Laag</v>
      </c>
      <c r="P63" s="94" t="str">
        <f t="shared" si="6"/>
        <v>Nee</v>
      </c>
      <c r="R63" t="str">
        <f t="shared" si="2"/>
        <v>Ondersteunend proces_Personeel en organisatie_Organisatiestructuur</v>
      </c>
    </row>
    <row r="64" spans="2:18" ht="60" x14ac:dyDescent="0.25">
      <c r="B64" s="1" t="s">
        <v>71</v>
      </c>
      <c r="C64" t="s">
        <v>80</v>
      </c>
      <c r="D64" s="106" t="s">
        <v>214</v>
      </c>
      <c r="E64" t="s">
        <v>183</v>
      </c>
      <c r="F64" s="1" t="s">
        <v>326</v>
      </c>
      <c r="G64" t="s">
        <v>183</v>
      </c>
      <c r="H64" s="1" t="s">
        <v>294</v>
      </c>
      <c r="I64" t="s">
        <v>183</v>
      </c>
      <c r="J64" s="1" t="s">
        <v>282</v>
      </c>
      <c r="K64" t="s">
        <v>183</v>
      </c>
      <c r="L64" s="1" t="s">
        <v>238</v>
      </c>
      <c r="M64" t="s">
        <v>183</v>
      </c>
      <c r="N64" s="107" t="s">
        <v>327</v>
      </c>
      <c r="O64" s="94" t="str">
        <f t="shared" si="5"/>
        <v>Kritiek</v>
      </c>
      <c r="P64" s="94" t="str">
        <f t="shared" si="6"/>
        <v>Ja</v>
      </c>
      <c r="R64" t="str">
        <f t="shared" si="2"/>
        <v>Management proces_Strategisch beheer_Samenwerking, fusies, regiovorming en verzelfstandiging</v>
      </c>
    </row>
    <row r="65" spans="2:18" ht="60" x14ac:dyDescent="0.25">
      <c r="B65" s="1" t="s">
        <v>85</v>
      </c>
      <c r="C65" t="s">
        <v>120</v>
      </c>
      <c r="D65" s="106" t="s">
        <v>123</v>
      </c>
      <c r="E65" t="s">
        <v>165</v>
      </c>
      <c r="F65" s="1" t="s">
        <v>348</v>
      </c>
      <c r="G65" t="s">
        <v>165</v>
      </c>
      <c r="H65" s="1" t="s">
        <v>229</v>
      </c>
      <c r="I65" t="s">
        <v>165</v>
      </c>
      <c r="J65" s="1" t="s">
        <v>251</v>
      </c>
      <c r="K65" t="s">
        <v>165</v>
      </c>
      <c r="L65" s="1" t="s">
        <v>234</v>
      </c>
      <c r="M65" t="s">
        <v>165</v>
      </c>
      <c r="N65" s="107" t="s">
        <v>352</v>
      </c>
      <c r="O65" s="94" t="str">
        <f t="shared" si="5"/>
        <v>Laag</v>
      </c>
      <c r="P65" s="94" t="str">
        <f t="shared" si="6"/>
        <v>Nee</v>
      </c>
      <c r="R65" t="str">
        <f t="shared" si="2"/>
        <v>Ondersteunend proces_Personeel en organisatie_Personeelevenementen</v>
      </c>
    </row>
    <row r="66" spans="2:18" ht="60" x14ac:dyDescent="0.25">
      <c r="B66" s="1" t="s">
        <v>85</v>
      </c>
      <c r="C66" t="s">
        <v>120</v>
      </c>
      <c r="D66" s="106" t="s">
        <v>125</v>
      </c>
      <c r="E66" t="s">
        <v>165</v>
      </c>
      <c r="F66" s="1" t="s">
        <v>355</v>
      </c>
      <c r="G66" t="s">
        <v>165</v>
      </c>
      <c r="H66" s="1" t="s">
        <v>229</v>
      </c>
      <c r="I66" t="s">
        <v>165</v>
      </c>
      <c r="J66" s="1" t="s">
        <v>251</v>
      </c>
      <c r="K66" t="s">
        <v>165</v>
      </c>
      <c r="L66" s="1" t="s">
        <v>234</v>
      </c>
      <c r="M66" t="s">
        <v>356</v>
      </c>
      <c r="N66" s="107" t="s">
        <v>357</v>
      </c>
      <c r="O66" s="94" t="str">
        <f t="shared" si="5"/>
        <v>Laag</v>
      </c>
      <c r="P66" s="94" t="str">
        <f t="shared" si="6"/>
        <v>Nee</v>
      </c>
      <c r="R66" t="str">
        <f t="shared" si="2"/>
        <v>Ondersteunend proces_Personeel en organisatie_Personeelsbeheer: Loopbaan- en talentontwikkeling</v>
      </c>
    </row>
    <row r="67" spans="2:18" ht="45" x14ac:dyDescent="0.25">
      <c r="B67" s="1" t="s">
        <v>85</v>
      </c>
      <c r="C67" t="s">
        <v>120</v>
      </c>
      <c r="D67" s="106" t="s">
        <v>128</v>
      </c>
      <c r="E67" t="s">
        <v>165</v>
      </c>
      <c r="F67" s="1" t="s">
        <v>361</v>
      </c>
      <c r="G67" t="s">
        <v>171</v>
      </c>
      <c r="H67" s="1" t="s">
        <v>232</v>
      </c>
      <c r="I67" t="s">
        <v>171</v>
      </c>
      <c r="J67" s="1" t="s">
        <v>241</v>
      </c>
      <c r="K67" t="s">
        <v>165</v>
      </c>
      <c r="L67" s="1" t="s">
        <v>234</v>
      </c>
      <c r="M67" t="s">
        <v>165</v>
      </c>
      <c r="N67" s="107" t="s">
        <v>362</v>
      </c>
      <c r="O67" s="94" t="str">
        <f t="shared" si="5"/>
        <v>Gemiddeld</v>
      </c>
      <c r="P67" s="94" t="str">
        <f t="shared" si="6"/>
        <v>Nee</v>
      </c>
      <c r="R67" t="str">
        <f t="shared" si="2"/>
        <v>Ondersteunend proces_Personeel en organisatie_Personeelsbeleid</v>
      </c>
    </row>
    <row r="68" spans="2:18" ht="45" x14ac:dyDescent="0.25">
      <c r="B68" s="1" t="s">
        <v>71</v>
      </c>
      <c r="C68" t="s">
        <v>130</v>
      </c>
      <c r="D68" s="106" t="s">
        <v>132</v>
      </c>
      <c r="E68" t="s">
        <v>165</v>
      </c>
      <c r="F68" s="1" t="s">
        <v>336</v>
      </c>
      <c r="G68" t="s">
        <v>171</v>
      </c>
      <c r="H68" s="1" t="s">
        <v>232</v>
      </c>
      <c r="I68" t="s">
        <v>177</v>
      </c>
      <c r="J68" s="1" t="s">
        <v>237</v>
      </c>
      <c r="K68" t="s">
        <v>165</v>
      </c>
      <c r="L68" s="1" t="s">
        <v>234</v>
      </c>
      <c r="M68" t="s">
        <v>171</v>
      </c>
      <c r="N68" s="107" t="s">
        <v>337</v>
      </c>
      <c r="O68" s="94" t="str">
        <f t="shared" ref="O68:O85" si="7">IF(COUNTIF(E68:M68, "Kritiek") &gt; 0, "Kritiek", IF(COUNTIF(E68:M68, "Groot") &gt; 0, "Groot", IF(COUNTIF(E68:M68, "Gemiddeld") &gt; 0, "Gemiddeld", IF(COUNTIF(E68:M68, "Laag") &gt; 0, "Laag", IF(COUNTIF(E68:M68, "Zeer laag") &gt; 0, "Zeer laag", "")))))</f>
        <v>Groot</v>
      </c>
      <c r="P68" s="94" t="str">
        <f t="shared" ref="P68:P85" si="8">IF(O68 = "Kritiek", "Ja", "Nee")</f>
        <v>Nee</v>
      </c>
      <c r="R68" t="str">
        <f t="shared" si="2"/>
        <v>Management proces_Rapportering en monitoring_Rapportering</v>
      </c>
    </row>
    <row r="69" spans="2:18" ht="45" x14ac:dyDescent="0.25">
      <c r="B69" s="1" t="s">
        <v>71</v>
      </c>
      <c r="C69" t="s">
        <v>130</v>
      </c>
      <c r="D69" s="106" t="s">
        <v>131</v>
      </c>
      <c r="E69" t="s">
        <v>165</v>
      </c>
      <c r="F69" s="1" t="s">
        <v>336</v>
      </c>
      <c r="G69" t="s">
        <v>171</v>
      </c>
      <c r="H69" s="1" t="s">
        <v>232</v>
      </c>
      <c r="I69" t="s">
        <v>171</v>
      </c>
      <c r="J69" s="1" t="s">
        <v>241</v>
      </c>
      <c r="K69" t="s">
        <v>171</v>
      </c>
      <c r="L69" s="1" t="s">
        <v>248</v>
      </c>
      <c r="M69" t="s">
        <v>171</v>
      </c>
      <c r="N69" s="107" t="s">
        <v>365</v>
      </c>
      <c r="O69" s="94" t="str">
        <f t="shared" si="7"/>
        <v>Gemiddeld</v>
      </c>
      <c r="P69" s="94" t="str">
        <f t="shared" si="8"/>
        <v>Nee</v>
      </c>
      <c r="R69" t="str">
        <f t="shared" si="2"/>
        <v>Management proces_Rapportering en monitoring_Monitoring</v>
      </c>
    </row>
    <row r="70" spans="2:18" ht="45" x14ac:dyDescent="0.25">
      <c r="B70" s="1" t="s">
        <v>13</v>
      </c>
      <c r="C70" t="s">
        <v>2177</v>
      </c>
      <c r="D70" s="106" t="s">
        <v>44</v>
      </c>
      <c r="E70" t="s">
        <v>165</v>
      </c>
      <c r="F70" s="1" t="s">
        <v>298</v>
      </c>
      <c r="G70" t="s">
        <v>177</v>
      </c>
      <c r="H70" s="1" t="s">
        <v>245</v>
      </c>
      <c r="I70" t="s">
        <v>183</v>
      </c>
      <c r="J70" s="1" t="s">
        <v>282</v>
      </c>
      <c r="K70" t="s">
        <v>183</v>
      </c>
      <c r="L70" s="1" t="s">
        <v>238</v>
      </c>
      <c r="M70" t="s">
        <v>183</v>
      </c>
      <c r="N70" s="107" t="s">
        <v>299</v>
      </c>
      <c r="O70" s="94" t="str">
        <f t="shared" si="7"/>
        <v>Kritiek</v>
      </c>
      <c r="P70" s="94" t="str">
        <f t="shared" si="8"/>
        <v>Ja</v>
      </c>
      <c r="R70" t="str">
        <f t="shared" ref="R70:R77" si="9">B70&amp;"_"&amp;C70&amp;"_"&amp;D70</f>
        <v>Kernproces_Burgerzaken_Burgerlijke stand en bevolking</v>
      </c>
    </row>
    <row r="71" spans="2:18" ht="45" x14ac:dyDescent="0.25">
      <c r="B71" s="1" t="s">
        <v>13</v>
      </c>
      <c r="C71" t="s">
        <v>2177</v>
      </c>
      <c r="D71" s="106" t="s">
        <v>43</v>
      </c>
      <c r="E71" t="s">
        <v>165</v>
      </c>
      <c r="F71" s="1" t="s">
        <v>253</v>
      </c>
      <c r="G71" t="s">
        <v>177</v>
      </c>
      <c r="H71" s="1" t="s">
        <v>245</v>
      </c>
      <c r="I71" t="s">
        <v>177</v>
      </c>
      <c r="J71" s="1" t="s">
        <v>237</v>
      </c>
      <c r="K71" t="s">
        <v>177</v>
      </c>
      <c r="L71" s="1" t="s">
        <v>242</v>
      </c>
      <c r="M71" t="s">
        <v>177</v>
      </c>
      <c r="N71" s="107" t="s">
        <v>340</v>
      </c>
      <c r="O71" s="94" t="str">
        <f t="shared" si="7"/>
        <v>Groot</v>
      </c>
      <c r="P71" s="94" t="str">
        <f t="shared" si="8"/>
        <v>Nee</v>
      </c>
      <c r="R71" t="str">
        <f t="shared" si="9"/>
        <v>Kernproces_Burgerzaken_Begraving en crematie</v>
      </c>
    </row>
    <row r="72" spans="2:18" ht="60" x14ac:dyDescent="0.25">
      <c r="B72" s="1" t="s">
        <v>71</v>
      </c>
      <c r="C72" t="s">
        <v>80</v>
      </c>
      <c r="D72" s="106" t="s">
        <v>83</v>
      </c>
      <c r="E72" t="s">
        <v>177</v>
      </c>
      <c r="F72" s="1" t="s">
        <v>341</v>
      </c>
      <c r="G72" t="s">
        <v>183</v>
      </c>
      <c r="H72" s="1" t="s">
        <v>294</v>
      </c>
      <c r="I72" t="s">
        <v>177</v>
      </c>
      <c r="J72" s="1" t="s">
        <v>237</v>
      </c>
      <c r="K72" t="s">
        <v>183</v>
      </c>
      <c r="L72" s="1" t="s">
        <v>238</v>
      </c>
      <c r="M72" t="s">
        <v>183</v>
      </c>
      <c r="N72" s="107" t="s">
        <v>342</v>
      </c>
      <c r="O72" s="94" t="str">
        <f t="shared" si="7"/>
        <v>Kritiek</v>
      </c>
      <c r="P72" s="94" t="str">
        <f t="shared" si="8"/>
        <v>Ja</v>
      </c>
      <c r="R72" t="str">
        <f t="shared" si="9"/>
        <v>Management proces_Strategisch beheer_Strategische rapportering</v>
      </c>
    </row>
    <row r="73" spans="2:18" ht="60" x14ac:dyDescent="0.25">
      <c r="B73" s="1" t="s">
        <v>13</v>
      </c>
      <c r="C73" t="s">
        <v>19</v>
      </c>
      <c r="D73" s="106" t="s">
        <v>46</v>
      </c>
      <c r="E73" t="s">
        <v>171</v>
      </c>
      <c r="F73" s="1" t="s">
        <v>270</v>
      </c>
      <c r="G73" t="s">
        <v>165</v>
      </c>
      <c r="H73" s="1" t="s">
        <v>229</v>
      </c>
      <c r="I73" t="s">
        <v>165</v>
      </c>
      <c r="J73" s="1" t="s">
        <v>251</v>
      </c>
      <c r="K73" t="s">
        <v>171</v>
      </c>
      <c r="L73" s="1" t="s">
        <v>248</v>
      </c>
      <c r="M73" t="s">
        <v>171</v>
      </c>
      <c r="N73" s="107" t="s">
        <v>280</v>
      </c>
      <c r="O73" s="94" t="str">
        <f t="shared" si="7"/>
        <v>Gemiddeld</v>
      </c>
      <c r="P73" s="94" t="str">
        <f t="shared" si="8"/>
        <v>Nee</v>
      </c>
      <c r="R73" t="str">
        <f t="shared" si="9"/>
        <v>Kernproces_Cultuur, sport en vrije tijd_Toerisme</v>
      </c>
    </row>
    <row r="74" spans="2:18" ht="45" x14ac:dyDescent="0.25">
      <c r="B74" s="1" t="s">
        <v>13</v>
      </c>
      <c r="C74" t="s">
        <v>47</v>
      </c>
      <c r="D74" s="107" t="s">
        <v>20</v>
      </c>
      <c r="E74" t="s">
        <v>165</v>
      </c>
      <c r="F74" s="1" t="s">
        <v>247</v>
      </c>
      <c r="G74" t="s">
        <v>171</v>
      </c>
      <c r="H74" s="1" t="s">
        <v>232</v>
      </c>
      <c r="I74" t="s">
        <v>183</v>
      </c>
      <c r="J74" s="1" t="s">
        <v>2342</v>
      </c>
      <c r="K74" t="s">
        <v>171</v>
      </c>
      <c r="L74" s="1" t="s">
        <v>248</v>
      </c>
      <c r="M74" t="s">
        <v>177</v>
      </c>
      <c r="N74" s="107" t="s">
        <v>283</v>
      </c>
      <c r="O74" s="94" t="str">
        <f t="shared" si="7"/>
        <v>Kritiek</v>
      </c>
      <c r="P74" s="94" t="str">
        <f t="shared" si="8"/>
        <v>Ja</v>
      </c>
      <c r="R74" t="str">
        <f t="shared" si="9"/>
        <v>Kernproces_Veiligheid en preventie_Beheer publiek relevante informatie</v>
      </c>
    </row>
    <row r="75" spans="2:18" ht="45" x14ac:dyDescent="0.25">
      <c r="B75" s="1" t="s">
        <v>13</v>
      </c>
      <c r="C75" t="s">
        <v>47</v>
      </c>
      <c r="D75" s="107" t="s">
        <v>51</v>
      </c>
      <c r="E75" t="s">
        <v>165</v>
      </c>
      <c r="F75" s="1" t="s">
        <v>284</v>
      </c>
      <c r="G75" t="s">
        <v>171</v>
      </c>
      <c r="H75" s="1" t="s">
        <v>232</v>
      </c>
      <c r="I75" t="s">
        <v>165</v>
      </c>
      <c r="J75" s="1" t="s">
        <v>251</v>
      </c>
      <c r="K75" t="s">
        <v>171</v>
      </c>
      <c r="L75" s="1" t="s">
        <v>248</v>
      </c>
      <c r="M75" t="s">
        <v>171</v>
      </c>
      <c r="N75" s="107" t="s">
        <v>285</v>
      </c>
      <c r="O75" s="94" t="str">
        <f t="shared" si="7"/>
        <v>Gemiddeld</v>
      </c>
      <c r="P75" s="94" t="str">
        <f t="shared" si="8"/>
        <v>Nee</v>
      </c>
      <c r="R75" t="str">
        <f t="shared" si="9"/>
        <v>Kernproces_Veiligheid en preventie_Coördineren gemeentelijk wijkoverleg, gemeentschapswachten en BIN's</v>
      </c>
    </row>
    <row r="76" spans="2:18" ht="45" x14ac:dyDescent="0.25">
      <c r="B76" s="1" t="s">
        <v>13</v>
      </c>
      <c r="C76" t="s">
        <v>47</v>
      </c>
      <c r="D76" s="107" t="s">
        <v>50</v>
      </c>
      <c r="E76" t="s">
        <v>165</v>
      </c>
      <c r="F76" s="1" t="s">
        <v>289</v>
      </c>
      <c r="G76" t="s">
        <v>177</v>
      </c>
      <c r="H76" s="1" t="s">
        <v>245</v>
      </c>
      <c r="I76" t="s">
        <v>177</v>
      </c>
      <c r="J76" s="1" t="s">
        <v>237</v>
      </c>
      <c r="K76" t="s">
        <v>183</v>
      </c>
      <c r="L76" s="1" t="s">
        <v>238</v>
      </c>
      <c r="M76" t="s">
        <v>171</v>
      </c>
      <c r="N76" s="107" t="s">
        <v>290</v>
      </c>
      <c r="O76" s="94" t="str">
        <f t="shared" si="7"/>
        <v>Kritiek</v>
      </c>
      <c r="P76" s="94" t="str">
        <f t="shared" si="8"/>
        <v>Ja</v>
      </c>
      <c r="R76" t="str">
        <f t="shared" si="9"/>
        <v>Kernproces_Veiligheid en preventie_Beheer tijdelijke inname openbaar domein</v>
      </c>
    </row>
    <row r="77" spans="2:18" ht="45" x14ac:dyDescent="0.25">
      <c r="B77" s="1" t="s">
        <v>13</v>
      </c>
      <c r="C77" t="s">
        <v>47</v>
      </c>
      <c r="D77" s="107" t="s">
        <v>48</v>
      </c>
      <c r="E77" t="s">
        <v>165</v>
      </c>
      <c r="F77" s="1" t="s">
        <v>353</v>
      </c>
      <c r="G77" t="s">
        <v>177</v>
      </c>
      <c r="H77" s="1" t="s">
        <v>245</v>
      </c>
      <c r="I77" t="s">
        <v>177</v>
      </c>
      <c r="J77" s="1" t="s">
        <v>237</v>
      </c>
      <c r="K77" t="s">
        <v>171</v>
      </c>
      <c r="L77" s="1" t="s">
        <v>248</v>
      </c>
      <c r="M77" t="s">
        <v>171</v>
      </c>
      <c r="N77" s="107" t="s">
        <v>354</v>
      </c>
      <c r="O77" s="94" t="str">
        <f t="shared" si="7"/>
        <v>Groot</v>
      </c>
      <c r="P77" s="94" t="str">
        <f t="shared" si="8"/>
        <v>Nee</v>
      </c>
      <c r="R77" t="str">
        <f t="shared" si="9"/>
        <v>Kernproces_Veiligheid en preventie_Beheer GAS reglement</v>
      </c>
    </row>
    <row r="78" spans="2:18" ht="60" x14ac:dyDescent="0.25">
      <c r="B78" s="1" t="s">
        <v>13</v>
      </c>
      <c r="C78" t="s">
        <v>2155</v>
      </c>
      <c r="D78" s="106" t="s">
        <v>55</v>
      </c>
      <c r="E78" t="s">
        <v>171</v>
      </c>
      <c r="F78" s="1" t="s">
        <v>250</v>
      </c>
      <c r="G78" t="s">
        <v>165</v>
      </c>
      <c r="H78" s="1" t="s">
        <v>229</v>
      </c>
      <c r="I78" t="s">
        <v>171</v>
      </c>
      <c r="J78" s="1" t="s">
        <v>241</v>
      </c>
      <c r="K78" t="s">
        <v>165</v>
      </c>
      <c r="L78" s="1" t="s">
        <v>234</v>
      </c>
      <c r="M78" t="s">
        <v>171</v>
      </c>
      <c r="N78" s="107" t="s">
        <v>288</v>
      </c>
      <c r="O78" s="94" t="str">
        <f t="shared" si="7"/>
        <v>Gemiddeld</v>
      </c>
      <c r="P78" s="94" t="str">
        <f t="shared" si="8"/>
        <v>Nee</v>
      </c>
      <c r="R78" t="str">
        <f t="shared" ref="R78:R83" si="10">B78&amp;"_"&amp;C78&amp;"_"&amp;D78</f>
        <v>Kernproces_Wonen, ruimtelijke ordening en omgeving_Verhuur gronden, bossen en gebouwen</v>
      </c>
    </row>
    <row r="79" spans="2:18" ht="45" x14ac:dyDescent="0.25">
      <c r="B79" s="1" t="s">
        <v>13</v>
      </c>
      <c r="C79" t="s">
        <v>2155</v>
      </c>
      <c r="D79" s="106" t="s">
        <v>54</v>
      </c>
      <c r="E79" t="s">
        <v>177</v>
      </c>
      <c r="F79" s="1" t="s">
        <v>359</v>
      </c>
      <c r="G79" t="s">
        <v>177</v>
      </c>
      <c r="H79" s="1" t="s">
        <v>245</v>
      </c>
      <c r="I79" t="s">
        <v>177</v>
      </c>
      <c r="J79" s="1" t="s">
        <v>237</v>
      </c>
      <c r="K79" t="s">
        <v>171</v>
      </c>
      <c r="L79" s="1" t="s">
        <v>248</v>
      </c>
      <c r="M79" t="s">
        <v>177</v>
      </c>
      <c r="N79" s="107" t="s">
        <v>360</v>
      </c>
      <c r="O79" s="94" t="str">
        <f t="shared" si="7"/>
        <v>Groot</v>
      </c>
      <c r="P79" s="94" t="str">
        <f t="shared" si="8"/>
        <v>Nee</v>
      </c>
      <c r="R79" t="str">
        <f t="shared" si="10"/>
        <v>Kernproces_Wonen, ruimtelijke ordening en omgeving_Gebiedsontwikkeling</v>
      </c>
    </row>
    <row r="80" spans="2:18" ht="45" x14ac:dyDescent="0.25">
      <c r="B80" s="1" t="s">
        <v>13</v>
      </c>
      <c r="C80" t="s">
        <v>2155</v>
      </c>
      <c r="D80" s="106" t="s">
        <v>56</v>
      </c>
      <c r="E80" t="s">
        <v>177</v>
      </c>
      <c r="F80" s="1" t="s">
        <v>363</v>
      </c>
      <c r="G80" t="s">
        <v>171</v>
      </c>
      <c r="H80" s="1" t="s">
        <v>232</v>
      </c>
      <c r="I80" t="s">
        <v>177</v>
      </c>
      <c r="J80" s="1" t="s">
        <v>237</v>
      </c>
      <c r="K80" t="s">
        <v>171</v>
      </c>
      <c r="L80" s="1" t="s">
        <v>248</v>
      </c>
      <c r="M80" t="s">
        <v>183</v>
      </c>
      <c r="N80" s="107" t="s">
        <v>364</v>
      </c>
      <c r="O80" s="94" t="str">
        <f t="shared" si="7"/>
        <v>Kritiek</v>
      </c>
      <c r="P80" s="94" t="str">
        <f t="shared" si="8"/>
        <v>Ja</v>
      </c>
      <c r="R80" t="str">
        <f t="shared" si="10"/>
        <v>Kernproces_Wonen, ruimtelijke ordening en omgeving_Woningkwaliteitsbewaking</v>
      </c>
    </row>
    <row r="81" spans="2:18" ht="45" x14ac:dyDescent="0.25">
      <c r="B81" s="1" t="s">
        <v>13</v>
      </c>
      <c r="C81" t="s">
        <v>57</v>
      </c>
      <c r="D81" s="106" t="s">
        <v>65</v>
      </c>
      <c r="E81" t="s">
        <v>165</v>
      </c>
      <c r="F81" s="1" t="s">
        <v>296</v>
      </c>
      <c r="G81" t="s">
        <v>171</v>
      </c>
      <c r="H81" s="1" t="s">
        <v>232</v>
      </c>
      <c r="I81" t="s">
        <v>171</v>
      </c>
      <c r="J81" s="1" t="s">
        <v>241</v>
      </c>
      <c r="K81" t="s">
        <v>171</v>
      </c>
      <c r="L81" s="1" t="s">
        <v>248</v>
      </c>
      <c r="M81" t="s">
        <v>171</v>
      </c>
      <c r="N81" s="107" t="s">
        <v>297</v>
      </c>
      <c r="O81" s="94" t="str">
        <f t="shared" si="7"/>
        <v>Gemiddeld</v>
      </c>
      <c r="P81" s="94" t="str">
        <f t="shared" si="8"/>
        <v>Nee</v>
      </c>
      <c r="R81" t="str">
        <f t="shared" si="10"/>
        <v>Kernproces_Zorg en Welzijn_Lokale integratie</v>
      </c>
    </row>
    <row r="82" spans="2:18" ht="60" x14ac:dyDescent="0.25">
      <c r="B82" s="1" t="s">
        <v>13</v>
      </c>
      <c r="C82" t="s">
        <v>57</v>
      </c>
      <c r="D82" s="106" t="s">
        <v>64</v>
      </c>
      <c r="E82" t="s">
        <v>183</v>
      </c>
      <c r="F82" s="1" t="s">
        <v>302</v>
      </c>
      <c r="G82" t="s">
        <v>183</v>
      </c>
      <c r="H82" s="1" t="s">
        <v>294</v>
      </c>
      <c r="I82" t="s">
        <v>177</v>
      </c>
      <c r="J82" s="1" t="s">
        <v>237</v>
      </c>
      <c r="K82" t="s">
        <v>177</v>
      </c>
      <c r="L82" s="1" t="s">
        <v>242</v>
      </c>
      <c r="M82" t="s">
        <v>183</v>
      </c>
      <c r="N82" s="107" t="s">
        <v>303</v>
      </c>
      <c r="O82" s="94" t="str">
        <f t="shared" si="7"/>
        <v>Kritiek</v>
      </c>
      <c r="P82" s="94" t="str">
        <f t="shared" si="8"/>
        <v>Ja</v>
      </c>
      <c r="R82" t="str">
        <f t="shared" si="10"/>
        <v>Kernproces_Zorg en Welzijn_Financiële hulpverstrekking</v>
      </c>
    </row>
    <row r="83" spans="2:18" ht="60" x14ac:dyDescent="0.25">
      <c r="B83" s="1" t="s">
        <v>13</v>
      </c>
      <c r="C83" t="s">
        <v>57</v>
      </c>
      <c r="D83" s="106" t="s">
        <v>212</v>
      </c>
      <c r="E83" t="s">
        <v>177</v>
      </c>
      <c r="F83" s="1" t="s">
        <v>338</v>
      </c>
      <c r="G83" t="s">
        <v>183</v>
      </c>
      <c r="H83" s="1" t="s">
        <v>294</v>
      </c>
      <c r="I83" t="s">
        <v>177</v>
      </c>
      <c r="J83" s="1" t="s">
        <v>237</v>
      </c>
      <c r="K83" t="s">
        <v>177</v>
      </c>
      <c r="L83" s="1" t="s">
        <v>242</v>
      </c>
      <c r="M83" t="s">
        <v>183</v>
      </c>
      <c r="N83" s="107" t="s">
        <v>339</v>
      </c>
      <c r="O83" s="94" t="str">
        <f t="shared" si="7"/>
        <v>Kritiek</v>
      </c>
      <c r="P83" s="94" t="str">
        <f t="shared" si="8"/>
        <v>Ja</v>
      </c>
      <c r="R83" t="str">
        <f t="shared" si="10"/>
        <v>Kernproces_Zorg en Welzijn_Sociale huisvesting</v>
      </c>
    </row>
    <row r="84" spans="2:18" ht="45" x14ac:dyDescent="0.25">
      <c r="B84" s="1" t="s">
        <v>13</v>
      </c>
      <c r="C84" t="s">
        <v>366</v>
      </c>
      <c r="D84" s="106" t="s">
        <v>69</v>
      </c>
      <c r="E84" s="1" t="s">
        <v>171</v>
      </c>
      <c r="F84" s="1" t="s">
        <v>367</v>
      </c>
      <c r="G84" s="1" t="s">
        <v>171</v>
      </c>
      <c r="H84" s="1" t="s">
        <v>232</v>
      </c>
      <c r="I84" s="1" t="s">
        <v>165</v>
      </c>
      <c r="J84" s="1" t="s">
        <v>251</v>
      </c>
      <c r="K84" s="1" t="s">
        <v>177</v>
      </c>
      <c r="L84" s="1" t="s">
        <v>242</v>
      </c>
      <c r="M84" s="1" t="s">
        <v>171</v>
      </c>
      <c r="N84" s="107" t="s">
        <v>368</v>
      </c>
      <c r="O84" s="94" t="str">
        <f t="shared" si="7"/>
        <v>Groot</v>
      </c>
      <c r="P84" s="94" t="str">
        <f t="shared" si="8"/>
        <v>Nee</v>
      </c>
      <c r="R84" t="str">
        <f>B84&amp;"_"&amp;C84&amp;"_"&amp;D84</f>
        <v>Kernproces_Zorg en welzijn_Rapportering zorg en welzijn</v>
      </c>
    </row>
    <row r="85" spans="2:18" ht="45" x14ac:dyDescent="0.25">
      <c r="B85" s="1" t="s">
        <v>13</v>
      </c>
      <c r="C85" t="s">
        <v>19</v>
      </c>
      <c r="D85" s="106" t="s">
        <v>2542</v>
      </c>
      <c r="E85" t="s">
        <v>165</v>
      </c>
      <c r="F85" s="1" t="s">
        <v>253</v>
      </c>
      <c r="G85" t="s">
        <v>171</v>
      </c>
      <c r="H85" s="1" t="s">
        <v>2603</v>
      </c>
      <c r="I85" t="s">
        <v>165</v>
      </c>
      <c r="J85" s="1" t="s">
        <v>254</v>
      </c>
      <c r="K85" t="s">
        <v>165</v>
      </c>
      <c r="L85" s="1" t="s">
        <v>234</v>
      </c>
      <c r="M85" t="s">
        <v>171</v>
      </c>
      <c r="N85" s="107" t="s">
        <v>2604</v>
      </c>
      <c r="O85" s="94" t="str">
        <f t="shared" si="7"/>
        <v>Gemiddeld</v>
      </c>
      <c r="P85" s="94" t="str">
        <f t="shared" si="8"/>
        <v>Nee</v>
      </c>
      <c r="R85" t="str">
        <f t="shared" ref="R85:R86" si="11">B85&amp;"_"&amp;C85&amp;"_"&amp;D85</f>
        <v>Kernproces_Cultuur, sport en vrije tijd_Strandbeheer</v>
      </c>
    </row>
    <row r="86" spans="2:18" ht="60" x14ac:dyDescent="0.25">
      <c r="B86" s="172" t="s">
        <v>13</v>
      </c>
      <c r="C86" s="146" t="s">
        <v>57</v>
      </c>
      <c r="D86" s="173" t="s">
        <v>60</v>
      </c>
      <c r="E86" t="s">
        <v>171</v>
      </c>
      <c r="F86" s="1" t="s">
        <v>2691</v>
      </c>
      <c r="G86" t="s">
        <v>183</v>
      </c>
      <c r="H86" s="1" t="s">
        <v>294</v>
      </c>
      <c r="I86" t="s">
        <v>183</v>
      </c>
      <c r="J86" s="1" t="s">
        <v>2342</v>
      </c>
      <c r="K86" t="s">
        <v>177</v>
      </c>
      <c r="L86" s="1" t="s">
        <v>242</v>
      </c>
      <c r="M86" t="s">
        <v>183</v>
      </c>
      <c r="N86" s="107" t="s">
        <v>339</v>
      </c>
      <c r="O86" s="94" t="str">
        <f>IF(COUNTIF(E86:M86, "Kritiek") &gt; 0, "Kritiek", IF(COUNTIF(E86:M86, "Groot") &gt; 0, "Groot", IF(COUNTIF(E86:M86, "Gemiddeld") &gt; 0, "Gemiddeld", IF(COUNTIF(E86:M86, "Laag") &gt; 0, "Laag", IF(COUNTIF(E86:M86, "Zeer laag") &gt; 0, "Zeer laag", "")))))</f>
        <v>Kritiek</v>
      </c>
      <c r="P86" s="94" t="str">
        <f>IF(O86 = "Kritiek", "Ja", "Nee")</f>
        <v>Ja</v>
      </c>
      <c r="R86" t="str">
        <f t="shared" si="11"/>
        <v>Kernproces_Zorg en Welzijn_Beheer kinderopvang</v>
      </c>
    </row>
    <row r="176" spans="6:6" x14ac:dyDescent="0.25">
      <c r="F176" t="s">
        <v>198</v>
      </c>
    </row>
  </sheetData>
  <mergeCells count="1">
    <mergeCell ref="A3:G3"/>
  </mergeCells>
  <hyperlinks>
    <hyperlink ref="H3" location="'3. Definitie kritiek'!A1" display="Terug naar definitie kritiek proces" xr:uid="{555F883D-2293-49DE-B443-01DD210467A3}"/>
  </hyperlinks>
  <pageMargins left="0.7" right="0.7" top="0.75" bottom="0.75" header="0.3" footer="0.3"/>
  <drawing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2C510-2F91-4145-B545-8C3B03B4EF4C}">
  <sheetPr>
    <tabColor rgb="FFFFEB00"/>
  </sheetPr>
  <dimension ref="A4:H116"/>
  <sheetViews>
    <sheetView zoomScale="85" zoomScaleNormal="85" workbookViewId="0">
      <selection activeCell="C8" sqref="C8:C38"/>
    </sheetView>
  </sheetViews>
  <sheetFormatPr defaultRowHeight="15" x14ac:dyDescent="0.25"/>
  <cols>
    <col min="1" max="1" width="31.42578125" customWidth="1"/>
    <col min="2" max="2" width="39" bestFit="1" customWidth="1"/>
    <col min="3" max="3" width="50.42578125" bestFit="1" customWidth="1"/>
    <col min="4" max="4" width="5.140625" bestFit="1" customWidth="1"/>
    <col min="5" max="5" width="4.42578125" customWidth="1"/>
    <col min="6" max="6" width="13.42578125" customWidth="1"/>
    <col min="7" max="7" width="21.140625" customWidth="1"/>
    <col min="8" max="8" width="24.28515625" customWidth="1"/>
  </cols>
  <sheetData>
    <row r="4" spans="1:8" x14ac:dyDescent="0.25">
      <c r="A4" s="22" t="s">
        <v>2315</v>
      </c>
      <c r="B4" t="s">
        <v>2316</v>
      </c>
    </row>
    <row r="5" spans="1:8" x14ac:dyDescent="0.25">
      <c r="F5" t="s">
        <v>2267</v>
      </c>
      <c r="G5" s="75" t="s">
        <v>2268</v>
      </c>
      <c r="H5" s="76" t="s">
        <v>2269</v>
      </c>
    </row>
    <row r="6" spans="1:8" x14ac:dyDescent="0.25">
      <c r="A6" s="22" t="s">
        <v>135</v>
      </c>
      <c r="G6">
        <f>SUM(F8,F10,F31,F57,F64,F70,F91,F93,F95,F55)</f>
        <v>113</v>
      </c>
      <c r="H6">
        <f>SUM(F21,F25,F28,F37,F51,F53,F77,F79,F82,F104,F110,F72)</f>
        <v>394</v>
      </c>
    </row>
    <row r="7" spans="1:8" x14ac:dyDescent="0.25">
      <c r="A7" s="22" t="s">
        <v>10</v>
      </c>
      <c r="B7" s="22" t="s">
        <v>11</v>
      </c>
      <c r="C7" s="22" t="s">
        <v>12</v>
      </c>
      <c r="D7" t="s">
        <v>143</v>
      </c>
    </row>
    <row r="8" spans="1:8" x14ac:dyDescent="0.25">
      <c r="A8" t="s">
        <v>13</v>
      </c>
      <c r="B8" t="s">
        <v>34</v>
      </c>
      <c r="C8" t="s">
        <v>35</v>
      </c>
      <c r="D8">
        <v>13</v>
      </c>
      <c r="F8" s="202">
        <f>SUM(D8:D9)</f>
        <v>16</v>
      </c>
      <c r="G8" s="203" t="s">
        <v>2270</v>
      </c>
      <c r="H8" s="77"/>
    </row>
    <row r="9" spans="1:8" x14ac:dyDescent="0.25">
      <c r="B9" t="s">
        <v>34</v>
      </c>
      <c r="C9" t="s">
        <v>36</v>
      </c>
      <c r="D9">
        <v>3</v>
      </c>
      <c r="F9" s="202"/>
      <c r="G9" s="203"/>
      <c r="H9" s="77"/>
    </row>
    <row r="10" spans="1:8" x14ac:dyDescent="0.25">
      <c r="B10" s="75" t="s">
        <v>47</v>
      </c>
      <c r="C10" s="75" t="s">
        <v>49</v>
      </c>
      <c r="D10" s="75">
        <v>8</v>
      </c>
      <c r="F10" s="202">
        <f>SUM(D10:D20)</f>
        <v>66</v>
      </c>
      <c r="G10" s="203" t="s">
        <v>2271</v>
      </c>
      <c r="H10" s="77"/>
    </row>
    <row r="11" spans="1:8" x14ac:dyDescent="0.25">
      <c r="B11" s="75" t="s">
        <v>47</v>
      </c>
      <c r="C11" s="75" t="s">
        <v>52</v>
      </c>
      <c r="D11" s="75">
        <v>3</v>
      </c>
      <c r="F11" s="202"/>
      <c r="G11" s="203"/>
      <c r="H11" s="77"/>
    </row>
    <row r="12" spans="1:8" x14ac:dyDescent="0.25">
      <c r="B12" t="s">
        <v>57</v>
      </c>
      <c r="C12" t="s">
        <v>58</v>
      </c>
      <c r="D12">
        <v>6</v>
      </c>
      <c r="F12" s="202"/>
      <c r="G12" s="203"/>
      <c r="H12" s="77"/>
    </row>
    <row r="13" spans="1:8" x14ac:dyDescent="0.25">
      <c r="B13" t="s">
        <v>57</v>
      </c>
      <c r="C13" t="s">
        <v>59</v>
      </c>
      <c r="D13">
        <v>1</v>
      </c>
      <c r="F13" s="202"/>
      <c r="G13" s="203"/>
      <c r="H13" s="77"/>
    </row>
    <row r="14" spans="1:8" x14ac:dyDescent="0.25">
      <c r="B14" t="s">
        <v>57</v>
      </c>
      <c r="C14" t="s">
        <v>60</v>
      </c>
      <c r="D14">
        <v>7</v>
      </c>
      <c r="F14" s="202"/>
      <c r="G14" s="203"/>
      <c r="H14" s="77"/>
    </row>
    <row r="15" spans="1:8" x14ac:dyDescent="0.25">
      <c r="B15" t="s">
        <v>57</v>
      </c>
      <c r="C15" t="s">
        <v>61</v>
      </c>
      <c r="D15">
        <v>6</v>
      </c>
      <c r="F15" s="202"/>
      <c r="G15" s="203"/>
      <c r="H15" s="77"/>
    </row>
    <row r="16" spans="1:8" x14ac:dyDescent="0.25">
      <c r="B16" t="s">
        <v>57</v>
      </c>
      <c r="C16" t="s">
        <v>20</v>
      </c>
      <c r="D16">
        <v>3</v>
      </c>
      <c r="F16" s="202"/>
      <c r="G16" s="203"/>
      <c r="H16" s="77"/>
    </row>
    <row r="17" spans="1:8" x14ac:dyDescent="0.25">
      <c r="B17" t="s">
        <v>57</v>
      </c>
      <c r="C17" t="s">
        <v>62</v>
      </c>
      <c r="D17">
        <v>1</v>
      </c>
      <c r="F17" s="202"/>
      <c r="G17" s="203"/>
      <c r="H17" s="77"/>
    </row>
    <row r="18" spans="1:8" x14ac:dyDescent="0.25">
      <c r="B18" t="s">
        <v>57</v>
      </c>
      <c r="C18" t="s">
        <v>63</v>
      </c>
      <c r="D18">
        <v>5</v>
      </c>
      <c r="F18" s="202"/>
      <c r="G18" s="203"/>
      <c r="H18" s="77"/>
    </row>
    <row r="19" spans="1:8" x14ac:dyDescent="0.25">
      <c r="B19" t="s">
        <v>57</v>
      </c>
      <c r="C19" t="s">
        <v>66</v>
      </c>
      <c r="D19">
        <v>21</v>
      </c>
      <c r="F19" s="202"/>
      <c r="G19" s="203"/>
      <c r="H19" s="77"/>
    </row>
    <row r="20" spans="1:8" x14ac:dyDescent="0.25">
      <c r="B20" t="s">
        <v>57</v>
      </c>
      <c r="C20" t="s">
        <v>67</v>
      </c>
      <c r="D20">
        <v>5</v>
      </c>
      <c r="F20" s="202"/>
      <c r="G20" s="203"/>
      <c r="H20" s="77"/>
    </row>
    <row r="21" spans="1:8" x14ac:dyDescent="0.25">
      <c r="B21" t="s">
        <v>57</v>
      </c>
      <c r="C21" t="s">
        <v>68</v>
      </c>
      <c r="D21">
        <v>8</v>
      </c>
      <c r="F21" s="204">
        <f>SUM(D21:D24)</f>
        <v>37</v>
      </c>
      <c r="G21" s="77"/>
      <c r="H21" s="203" t="s">
        <v>2272</v>
      </c>
    </row>
    <row r="22" spans="1:8" x14ac:dyDescent="0.25">
      <c r="B22" t="s">
        <v>37</v>
      </c>
      <c r="C22" t="s">
        <v>38</v>
      </c>
      <c r="D22">
        <v>2</v>
      </c>
      <c r="F22" s="204"/>
      <c r="G22" s="77"/>
      <c r="H22" s="203"/>
    </row>
    <row r="23" spans="1:8" x14ac:dyDescent="0.25">
      <c r="B23" t="s">
        <v>37</v>
      </c>
      <c r="C23" t="s">
        <v>2154</v>
      </c>
      <c r="D23">
        <v>6</v>
      </c>
      <c r="F23" s="204"/>
      <c r="G23" s="77"/>
      <c r="H23" s="203"/>
    </row>
    <row r="24" spans="1:8" x14ac:dyDescent="0.25">
      <c r="B24" s="75" t="s">
        <v>2155</v>
      </c>
      <c r="C24" s="75" t="s">
        <v>53</v>
      </c>
      <c r="D24" s="75">
        <v>21</v>
      </c>
      <c r="F24" s="204"/>
      <c r="G24" s="77"/>
      <c r="H24" s="203"/>
    </row>
    <row r="25" spans="1:8" x14ac:dyDescent="0.25">
      <c r="B25" s="75" t="s">
        <v>2155</v>
      </c>
      <c r="C25" s="75" t="s">
        <v>2156</v>
      </c>
      <c r="D25" s="75">
        <v>12</v>
      </c>
      <c r="F25" s="204">
        <f>SUM(D25:D27)</f>
        <v>149</v>
      </c>
      <c r="G25" s="77"/>
      <c r="H25" s="203" t="s">
        <v>2273</v>
      </c>
    </row>
    <row r="26" spans="1:8" x14ac:dyDescent="0.25">
      <c r="A26" t="s">
        <v>70</v>
      </c>
      <c r="D26">
        <v>131</v>
      </c>
      <c r="F26" s="204"/>
      <c r="G26" s="77"/>
      <c r="H26" s="203"/>
    </row>
    <row r="27" spans="1:8" x14ac:dyDescent="0.25">
      <c r="A27" t="s">
        <v>71</v>
      </c>
      <c r="B27" s="75" t="s">
        <v>72</v>
      </c>
      <c r="C27" s="75" t="s">
        <v>73</v>
      </c>
      <c r="D27" s="75">
        <v>6</v>
      </c>
      <c r="F27" s="204"/>
      <c r="G27" s="77"/>
      <c r="H27" s="203"/>
    </row>
    <row r="28" spans="1:8" x14ac:dyDescent="0.25">
      <c r="B28" s="75" t="s">
        <v>72</v>
      </c>
      <c r="C28" s="75" t="s">
        <v>76</v>
      </c>
      <c r="D28" s="75">
        <v>1</v>
      </c>
      <c r="F28" s="204">
        <f>SUM(D28:D30)</f>
        <v>9</v>
      </c>
      <c r="G28" s="77"/>
      <c r="H28" s="203" t="s">
        <v>2273</v>
      </c>
    </row>
    <row r="29" spans="1:8" x14ac:dyDescent="0.25">
      <c r="B29" s="75" t="s">
        <v>72</v>
      </c>
      <c r="C29" s="75" t="s">
        <v>77</v>
      </c>
      <c r="D29" s="75">
        <v>4</v>
      </c>
      <c r="F29" s="204"/>
      <c r="G29" s="77"/>
      <c r="H29" s="203"/>
    </row>
    <row r="30" spans="1:8" x14ac:dyDescent="0.25">
      <c r="B30" t="s">
        <v>80</v>
      </c>
      <c r="C30" t="s">
        <v>81</v>
      </c>
      <c r="D30">
        <v>4</v>
      </c>
      <c r="F30" s="204"/>
      <c r="G30" s="77"/>
      <c r="H30" s="203"/>
    </row>
    <row r="31" spans="1:8" x14ac:dyDescent="0.25">
      <c r="A31" t="s">
        <v>84</v>
      </c>
      <c r="D31">
        <v>15</v>
      </c>
      <c r="F31" s="202">
        <f>SUM(D31:D36)</f>
        <v>31</v>
      </c>
      <c r="G31" s="203" t="s">
        <v>2270</v>
      </c>
      <c r="H31" s="77"/>
    </row>
    <row r="32" spans="1:8" x14ac:dyDescent="0.25">
      <c r="A32" t="s">
        <v>85</v>
      </c>
      <c r="B32" t="s">
        <v>2176</v>
      </c>
      <c r="C32" t="s">
        <v>108</v>
      </c>
      <c r="D32">
        <v>2</v>
      </c>
      <c r="F32" s="202"/>
      <c r="G32" s="203"/>
      <c r="H32" s="77"/>
    </row>
    <row r="33" spans="1:8" x14ac:dyDescent="0.25">
      <c r="B33" t="s">
        <v>2176</v>
      </c>
      <c r="C33" t="s">
        <v>109</v>
      </c>
      <c r="D33">
        <v>6</v>
      </c>
      <c r="F33" s="202"/>
      <c r="G33" s="203"/>
      <c r="H33" s="77"/>
    </row>
    <row r="34" spans="1:8" x14ac:dyDescent="0.25">
      <c r="B34" t="s">
        <v>2176</v>
      </c>
      <c r="C34" t="s">
        <v>110</v>
      </c>
      <c r="D34">
        <v>1</v>
      </c>
      <c r="F34" s="202"/>
      <c r="G34" s="203"/>
      <c r="H34" s="77"/>
    </row>
    <row r="35" spans="1:8" x14ac:dyDescent="0.25">
      <c r="B35" t="s">
        <v>2176</v>
      </c>
      <c r="C35" t="s">
        <v>111</v>
      </c>
      <c r="D35">
        <v>4</v>
      </c>
      <c r="F35" s="202"/>
      <c r="G35" s="203"/>
      <c r="H35" s="77"/>
    </row>
    <row r="36" spans="1:8" x14ac:dyDescent="0.25">
      <c r="B36" t="s">
        <v>2176</v>
      </c>
      <c r="C36" t="s">
        <v>112</v>
      </c>
      <c r="D36">
        <v>3</v>
      </c>
      <c r="F36" s="202"/>
      <c r="G36" s="203"/>
      <c r="H36" s="77"/>
    </row>
    <row r="37" spans="1:8" x14ac:dyDescent="0.25">
      <c r="B37" t="s">
        <v>2176</v>
      </c>
      <c r="C37" t="s">
        <v>113</v>
      </c>
      <c r="D37">
        <v>3</v>
      </c>
      <c r="F37" s="204">
        <f>SUM(D37:D50)</f>
        <v>199</v>
      </c>
      <c r="G37" s="77"/>
      <c r="H37" s="77" t="s">
        <v>2274</v>
      </c>
    </row>
    <row r="38" spans="1:8" x14ac:dyDescent="0.25">
      <c r="B38" t="s">
        <v>2176</v>
      </c>
      <c r="C38" t="s">
        <v>2199</v>
      </c>
      <c r="D38">
        <v>4</v>
      </c>
      <c r="F38" s="204"/>
      <c r="G38" s="77"/>
      <c r="H38" s="77" t="s">
        <v>2275</v>
      </c>
    </row>
    <row r="39" spans="1:8" x14ac:dyDescent="0.25">
      <c r="A39" t="s">
        <v>133</v>
      </c>
      <c r="D39">
        <v>23</v>
      </c>
      <c r="F39" s="204"/>
      <c r="G39" s="77"/>
      <c r="H39" s="77" t="s">
        <v>2275</v>
      </c>
    </row>
    <row r="40" spans="1:8" x14ac:dyDescent="0.25">
      <c r="A40" t="s">
        <v>134</v>
      </c>
      <c r="D40">
        <v>169</v>
      </c>
      <c r="F40" s="204"/>
      <c r="G40" s="77"/>
      <c r="H40" s="77" t="s">
        <v>2274</v>
      </c>
    </row>
    <row r="41" spans="1:8" x14ac:dyDescent="0.25">
      <c r="F41" s="204"/>
      <c r="G41" s="77"/>
      <c r="H41" s="77" t="s">
        <v>2275</v>
      </c>
    </row>
    <row r="42" spans="1:8" x14ac:dyDescent="0.25">
      <c r="F42" s="204"/>
      <c r="G42" s="77"/>
      <c r="H42" s="77" t="s">
        <v>2275</v>
      </c>
    </row>
    <row r="43" spans="1:8" x14ac:dyDescent="0.25">
      <c r="F43" s="204"/>
      <c r="G43" s="77"/>
      <c r="H43" s="77" t="s">
        <v>2275</v>
      </c>
    </row>
    <row r="44" spans="1:8" x14ac:dyDescent="0.25">
      <c r="F44" s="204"/>
      <c r="G44" s="77"/>
      <c r="H44" s="77" t="s">
        <v>2275</v>
      </c>
    </row>
    <row r="45" spans="1:8" x14ac:dyDescent="0.25">
      <c r="F45" s="204"/>
      <c r="G45" s="77"/>
      <c r="H45" s="77" t="s">
        <v>2275</v>
      </c>
    </row>
    <row r="46" spans="1:8" x14ac:dyDescent="0.25">
      <c r="F46" s="204"/>
      <c r="G46" s="77"/>
      <c r="H46" s="77" t="s">
        <v>2274</v>
      </c>
    </row>
    <row r="47" spans="1:8" x14ac:dyDescent="0.25">
      <c r="F47" s="204"/>
      <c r="G47" s="77"/>
      <c r="H47" s="77" t="s">
        <v>2274</v>
      </c>
    </row>
    <row r="48" spans="1:8" x14ac:dyDescent="0.25">
      <c r="F48" s="204"/>
      <c r="G48" s="77"/>
      <c r="H48" s="77" t="s">
        <v>2274</v>
      </c>
    </row>
    <row r="49" spans="6:8" x14ac:dyDescent="0.25">
      <c r="F49" s="204"/>
      <c r="G49" s="77"/>
      <c r="H49" s="77" t="s">
        <v>2274</v>
      </c>
    </row>
    <row r="50" spans="6:8" x14ac:dyDescent="0.25">
      <c r="F50" s="204"/>
      <c r="G50" s="77"/>
      <c r="H50" s="77" t="s">
        <v>2274</v>
      </c>
    </row>
    <row r="51" spans="6:8" x14ac:dyDescent="0.25">
      <c r="F51" s="204">
        <f>SUM(D51:D52)</f>
        <v>0</v>
      </c>
      <c r="G51" s="77"/>
      <c r="H51" s="203" t="s">
        <v>2276</v>
      </c>
    </row>
    <row r="52" spans="6:8" x14ac:dyDescent="0.25">
      <c r="F52" s="204"/>
      <c r="G52" s="77"/>
      <c r="H52" s="203"/>
    </row>
    <row r="53" spans="6:8" x14ac:dyDescent="0.25">
      <c r="F53" s="204">
        <f>SUM(D53:D54)</f>
        <v>0</v>
      </c>
      <c r="G53" s="77"/>
      <c r="H53" s="203" t="s">
        <v>2273</v>
      </c>
    </row>
    <row r="54" spans="6:8" x14ac:dyDescent="0.25">
      <c r="F54" s="204"/>
      <c r="G54" s="77"/>
      <c r="H54" s="203"/>
    </row>
    <row r="55" spans="6:8" x14ac:dyDescent="0.25">
      <c r="F55" s="202">
        <f>SUM(D55:D56)</f>
        <v>0</v>
      </c>
      <c r="G55" s="203" t="s">
        <v>2277</v>
      </c>
      <c r="H55" s="77"/>
    </row>
    <row r="56" spans="6:8" x14ac:dyDescent="0.25">
      <c r="F56" s="202"/>
      <c r="G56" s="203"/>
      <c r="H56" s="77"/>
    </row>
    <row r="57" spans="6:8" x14ac:dyDescent="0.25">
      <c r="F57" s="202">
        <f>SUM(D57:D62)</f>
        <v>0</v>
      </c>
      <c r="G57" s="203" t="s">
        <v>2278</v>
      </c>
      <c r="H57" s="77"/>
    </row>
    <row r="58" spans="6:8" x14ac:dyDescent="0.25">
      <c r="F58" s="202"/>
      <c r="G58" s="203"/>
      <c r="H58" s="77"/>
    </row>
    <row r="59" spans="6:8" x14ac:dyDescent="0.25">
      <c r="F59" s="202"/>
      <c r="G59" s="203"/>
      <c r="H59" s="77"/>
    </row>
    <row r="60" spans="6:8" x14ac:dyDescent="0.25">
      <c r="F60" s="202"/>
      <c r="G60" s="203"/>
      <c r="H60" s="77"/>
    </row>
    <row r="61" spans="6:8" x14ac:dyDescent="0.25">
      <c r="F61" s="202"/>
      <c r="G61" s="203"/>
      <c r="H61" s="77"/>
    </row>
    <row r="62" spans="6:8" x14ac:dyDescent="0.25">
      <c r="F62" s="202"/>
      <c r="G62" s="77" t="s">
        <v>2270</v>
      </c>
      <c r="H62" s="77"/>
    </row>
    <row r="63" spans="6:8" x14ac:dyDescent="0.25">
      <c r="F63" s="77"/>
      <c r="G63" s="77"/>
      <c r="H63" s="77"/>
    </row>
    <row r="64" spans="6:8" x14ac:dyDescent="0.25">
      <c r="F64" s="202">
        <f>SUM(D64:D69)</f>
        <v>0</v>
      </c>
      <c r="G64" s="203" t="s">
        <v>2277</v>
      </c>
      <c r="H64" s="77"/>
    </row>
    <row r="65" spans="6:8" x14ac:dyDescent="0.25">
      <c r="F65" s="202"/>
      <c r="G65" s="203"/>
      <c r="H65" s="77"/>
    </row>
    <row r="66" spans="6:8" x14ac:dyDescent="0.25">
      <c r="F66" s="202"/>
      <c r="G66" s="203"/>
      <c r="H66" s="77"/>
    </row>
    <row r="67" spans="6:8" x14ac:dyDescent="0.25">
      <c r="F67" s="202"/>
      <c r="G67" s="203"/>
      <c r="H67" s="77"/>
    </row>
    <row r="68" spans="6:8" x14ac:dyDescent="0.25">
      <c r="F68" s="202"/>
      <c r="G68" s="203"/>
      <c r="H68" s="77"/>
    </row>
    <row r="69" spans="6:8" x14ac:dyDescent="0.25">
      <c r="F69" s="202"/>
      <c r="G69" s="203"/>
      <c r="H69" s="77"/>
    </row>
    <row r="70" spans="6:8" x14ac:dyDescent="0.25">
      <c r="F70" s="202">
        <f>SUM(D70:D71)</f>
        <v>0</v>
      </c>
      <c r="G70" s="203" t="s">
        <v>2270</v>
      </c>
      <c r="H70" s="77"/>
    </row>
    <row r="71" spans="6:8" x14ac:dyDescent="0.25">
      <c r="F71" s="202"/>
      <c r="G71" s="203"/>
      <c r="H71" s="77"/>
    </row>
    <row r="72" spans="6:8" x14ac:dyDescent="0.25">
      <c r="F72" s="204">
        <f>SUM(D72:D75)</f>
        <v>0</v>
      </c>
      <c r="G72" s="77"/>
      <c r="H72" s="203" t="s">
        <v>2276</v>
      </c>
    </row>
    <row r="73" spans="6:8" x14ac:dyDescent="0.25">
      <c r="F73" s="204"/>
      <c r="G73" s="77"/>
      <c r="H73" s="203"/>
    </row>
    <row r="74" spans="6:8" x14ac:dyDescent="0.25">
      <c r="F74" s="204"/>
      <c r="G74" s="77"/>
      <c r="H74" s="203"/>
    </row>
    <row r="75" spans="6:8" x14ac:dyDescent="0.25">
      <c r="F75" s="204"/>
      <c r="G75" s="77"/>
      <c r="H75" s="203"/>
    </row>
    <row r="76" spans="6:8" x14ac:dyDescent="0.25">
      <c r="F76" s="77"/>
      <c r="G76" s="77"/>
      <c r="H76" s="77"/>
    </row>
    <row r="77" spans="6:8" x14ac:dyDescent="0.25">
      <c r="F77" s="204">
        <f>SUM(D77:D78)</f>
        <v>0</v>
      </c>
      <c r="G77" s="77"/>
      <c r="H77" s="203" t="s">
        <v>2279</v>
      </c>
    </row>
    <row r="78" spans="6:8" x14ac:dyDescent="0.25">
      <c r="F78" s="204"/>
      <c r="G78" s="77"/>
      <c r="H78" s="203"/>
    </row>
    <row r="79" spans="6:8" x14ac:dyDescent="0.25">
      <c r="F79" s="204">
        <f>SUM(D79:D81)</f>
        <v>0</v>
      </c>
      <c r="G79" s="77"/>
      <c r="H79" s="203" t="s">
        <v>2276</v>
      </c>
    </row>
    <row r="80" spans="6:8" x14ac:dyDescent="0.25">
      <c r="F80" s="204"/>
      <c r="G80" s="77"/>
      <c r="H80" s="203"/>
    </row>
    <row r="81" spans="6:8" x14ac:dyDescent="0.25">
      <c r="F81" s="204"/>
      <c r="G81" s="77"/>
      <c r="H81" s="203"/>
    </row>
    <row r="82" spans="6:8" x14ac:dyDescent="0.25">
      <c r="F82" s="204">
        <f>SUM(D82:D90)</f>
        <v>0</v>
      </c>
      <c r="G82" s="77"/>
      <c r="H82" s="203" t="s">
        <v>2272</v>
      </c>
    </row>
    <row r="83" spans="6:8" x14ac:dyDescent="0.25">
      <c r="F83" s="204"/>
      <c r="G83" s="77"/>
      <c r="H83" s="203"/>
    </row>
    <row r="84" spans="6:8" x14ac:dyDescent="0.25">
      <c r="F84" s="204"/>
      <c r="G84" s="77"/>
      <c r="H84" s="203"/>
    </row>
    <row r="85" spans="6:8" x14ac:dyDescent="0.25">
      <c r="F85" s="204"/>
      <c r="G85" s="77"/>
      <c r="H85" s="203"/>
    </row>
    <row r="86" spans="6:8" x14ac:dyDescent="0.25">
      <c r="F86" s="204"/>
      <c r="G86" s="77"/>
      <c r="H86" s="203"/>
    </row>
    <row r="87" spans="6:8" x14ac:dyDescent="0.25">
      <c r="F87" s="204"/>
      <c r="G87" s="77"/>
      <c r="H87" s="203"/>
    </row>
    <row r="88" spans="6:8" x14ac:dyDescent="0.25">
      <c r="F88" s="204"/>
      <c r="G88" s="77"/>
      <c r="H88" s="203"/>
    </row>
    <row r="89" spans="6:8" x14ac:dyDescent="0.25">
      <c r="F89" s="204"/>
      <c r="G89" s="77"/>
      <c r="H89" s="203"/>
    </row>
    <row r="90" spans="6:8" x14ac:dyDescent="0.25">
      <c r="F90" s="204"/>
      <c r="G90" s="77"/>
      <c r="H90" s="203"/>
    </row>
    <row r="91" spans="6:8" x14ac:dyDescent="0.25">
      <c r="F91" s="202">
        <f>SUM(D91:D92)</f>
        <v>0</v>
      </c>
      <c r="G91" s="203" t="s">
        <v>2280</v>
      </c>
      <c r="H91" s="77"/>
    </row>
    <row r="92" spans="6:8" x14ac:dyDescent="0.25">
      <c r="F92" s="202"/>
      <c r="G92" s="203"/>
      <c r="H92" s="77"/>
    </row>
    <row r="93" spans="6:8" x14ac:dyDescent="0.25">
      <c r="F93" s="202">
        <f>SUM(D93:D94)</f>
        <v>0</v>
      </c>
      <c r="G93" s="203" t="s">
        <v>2271</v>
      </c>
      <c r="H93" s="77"/>
    </row>
    <row r="94" spans="6:8" x14ac:dyDescent="0.25">
      <c r="F94" s="202"/>
      <c r="G94" s="203"/>
      <c r="H94" s="77"/>
    </row>
    <row r="95" spans="6:8" x14ac:dyDescent="0.25">
      <c r="F95" s="202">
        <f>SUM(D95:D103)</f>
        <v>0</v>
      </c>
      <c r="G95" s="203" t="s">
        <v>2280</v>
      </c>
      <c r="H95" s="77"/>
    </row>
    <row r="96" spans="6:8" x14ac:dyDescent="0.25">
      <c r="F96" s="202"/>
      <c r="G96" s="203"/>
      <c r="H96" s="77"/>
    </row>
    <row r="97" spans="6:8" x14ac:dyDescent="0.25">
      <c r="F97" s="202"/>
      <c r="G97" s="203"/>
      <c r="H97" s="77"/>
    </row>
    <row r="98" spans="6:8" x14ac:dyDescent="0.25">
      <c r="F98" s="202"/>
      <c r="G98" s="203"/>
      <c r="H98" s="77"/>
    </row>
    <row r="99" spans="6:8" x14ac:dyDescent="0.25">
      <c r="F99" s="202"/>
      <c r="G99" s="203"/>
      <c r="H99" s="77"/>
    </row>
    <row r="100" spans="6:8" x14ac:dyDescent="0.25">
      <c r="F100" s="202"/>
      <c r="G100" s="203"/>
      <c r="H100" s="77"/>
    </row>
    <row r="101" spans="6:8" x14ac:dyDescent="0.25">
      <c r="F101" s="202"/>
      <c r="G101" s="203"/>
      <c r="H101" s="77"/>
    </row>
    <row r="102" spans="6:8" x14ac:dyDescent="0.25">
      <c r="F102" s="202"/>
      <c r="G102" s="203"/>
      <c r="H102" s="77"/>
    </row>
    <row r="103" spans="6:8" x14ac:dyDescent="0.25">
      <c r="F103" s="202"/>
      <c r="G103" s="203"/>
      <c r="H103" s="77"/>
    </row>
    <row r="104" spans="6:8" x14ac:dyDescent="0.25">
      <c r="F104" s="204">
        <f>SUM(D104:D109)</f>
        <v>0</v>
      </c>
      <c r="G104" s="77"/>
      <c r="H104" s="203" t="s">
        <v>2279</v>
      </c>
    </row>
    <row r="105" spans="6:8" x14ac:dyDescent="0.25">
      <c r="F105" s="204"/>
      <c r="G105" s="77"/>
      <c r="H105" s="203"/>
    </row>
    <row r="106" spans="6:8" x14ac:dyDescent="0.25">
      <c r="F106" s="204"/>
      <c r="G106" s="77"/>
      <c r="H106" s="203"/>
    </row>
    <row r="107" spans="6:8" x14ac:dyDescent="0.25">
      <c r="F107" s="204"/>
      <c r="G107" s="77"/>
      <c r="H107" s="203"/>
    </row>
    <row r="108" spans="6:8" x14ac:dyDescent="0.25">
      <c r="F108" s="204"/>
      <c r="G108" s="77"/>
      <c r="H108" s="203"/>
    </row>
    <row r="109" spans="6:8" x14ac:dyDescent="0.25">
      <c r="F109" s="204"/>
      <c r="G109" s="77"/>
      <c r="H109" s="203"/>
    </row>
    <row r="110" spans="6:8" x14ac:dyDescent="0.25">
      <c r="F110" s="204">
        <f>SUM(D110:D116)</f>
        <v>0</v>
      </c>
      <c r="G110" s="77"/>
      <c r="H110" s="203" t="s">
        <v>2279</v>
      </c>
    </row>
    <row r="111" spans="6:8" x14ac:dyDescent="0.25">
      <c r="F111" s="204"/>
      <c r="G111" s="77"/>
      <c r="H111" s="203"/>
    </row>
    <row r="112" spans="6:8" x14ac:dyDescent="0.25">
      <c r="F112" s="204"/>
      <c r="G112" s="77"/>
      <c r="H112" s="203"/>
    </row>
    <row r="113" spans="6:8" x14ac:dyDescent="0.25">
      <c r="F113" s="204"/>
      <c r="G113" s="77"/>
      <c r="H113" s="203"/>
    </row>
    <row r="114" spans="6:8" x14ac:dyDescent="0.25">
      <c r="F114" s="204"/>
      <c r="G114" s="77"/>
      <c r="H114" s="203"/>
    </row>
    <row r="115" spans="6:8" x14ac:dyDescent="0.25">
      <c r="F115" s="204"/>
      <c r="G115" s="77"/>
      <c r="H115" s="203"/>
    </row>
    <row r="116" spans="6:8" x14ac:dyDescent="0.25">
      <c r="F116" s="204"/>
      <c r="G116" s="77"/>
      <c r="H116" s="203"/>
    </row>
  </sheetData>
  <mergeCells count="43">
    <mergeCell ref="H21:H24"/>
    <mergeCell ref="F8:F9"/>
    <mergeCell ref="G8:G9"/>
    <mergeCell ref="F10:F20"/>
    <mergeCell ref="G10:G20"/>
    <mergeCell ref="F21:F24"/>
    <mergeCell ref="F55:F56"/>
    <mergeCell ref="G55:G56"/>
    <mergeCell ref="F25:F27"/>
    <mergeCell ref="H25:H27"/>
    <mergeCell ref="F28:F30"/>
    <mergeCell ref="H28:H30"/>
    <mergeCell ref="F31:F36"/>
    <mergeCell ref="G31:G36"/>
    <mergeCell ref="F37:F50"/>
    <mergeCell ref="F51:F52"/>
    <mergeCell ref="H51:H52"/>
    <mergeCell ref="F53:F54"/>
    <mergeCell ref="H53:H54"/>
    <mergeCell ref="F57:F62"/>
    <mergeCell ref="G57:G61"/>
    <mergeCell ref="F64:F69"/>
    <mergeCell ref="G64:G69"/>
    <mergeCell ref="F70:F71"/>
    <mergeCell ref="G70:G71"/>
    <mergeCell ref="F72:F75"/>
    <mergeCell ref="H72:H75"/>
    <mergeCell ref="F77:F78"/>
    <mergeCell ref="H77:H78"/>
    <mergeCell ref="F79:F81"/>
    <mergeCell ref="H79:H81"/>
    <mergeCell ref="F82:F90"/>
    <mergeCell ref="H82:H90"/>
    <mergeCell ref="F91:F92"/>
    <mergeCell ref="G91:G92"/>
    <mergeCell ref="F93:F94"/>
    <mergeCell ref="G93:G94"/>
    <mergeCell ref="F95:F103"/>
    <mergeCell ref="G95:G103"/>
    <mergeCell ref="F104:F109"/>
    <mergeCell ref="H104:H109"/>
    <mergeCell ref="F110:F116"/>
    <mergeCell ref="H110:H11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A7908-7DCF-4FF9-BFA8-85B86FE4E2F1}">
  <sheetPr>
    <tabColor rgb="FFFFEB00"/>
  </sheetPr>
  <dimension ref="A1:G147"/>
  <sheetViews>
    <sheetView topLeftCell="A78" workbookViewId="0">
      <selection activeCell="F14" sqref="F14"/>
    </sheetView>
  </sheetViews>
  <sheetFormatPr defaultRowHeight="15" x14ac:dyDescent="0.25"/>
  <cols>
    <col min="1" max="1" width="39.140625" customWidth="1"/>
    <col min="2" max="2" width="27" customWidth="1"/>
    <col min="3" max="3" width="78.85546875" bestFit="1" customWidth="1"/>
    <col min="4" max="5" width="5.140625" bestFit="1" customWidth="1"/>
  </cols>
  <sheetData>
    <row r="1" spans="1:7" x14ac:dyDescent="0.25">
      <c r="F1" s="75" t="s">
        <v>2268</v>
      </c>
      <c r="G1" s="76" t="s">
        <v>2269</v>
      </c>
    </row>
    <row r="3" spans="1:7" x14ac:dyDescent="0.25">
      <c r="A3" s="22" t="s">
        <v>135</v>
      </c>
    </row>
    <row r="4" spans="1:7" x14ac:dyDescent="0.25">
      <c r="A4" s="22" t="s">
        <v>2303</v>
      </c>
      <c r="B4" s="22" t="s">
        <v>11</v>
      </c>
      <c r="C4" s="22" t="s">
        <v>12</v>
      </c>
      <c r="D4" t="s">
        <v>143</v>
      </c>
    </row>
    <row r="5" spans="1:7" x14ac:dyDescent="0.25">
      <c r="A5" s="75" t="s">
        <v>2256</v>
      </c>
      <c r="B5" t="s">
        <v>114</v>
      </c>
      <c r="C5" t="s">
        <v>115</v>
      </c>
      <c r="D5">
        <v>1</v>
      </c>
    </row>
    <row r="6" spans="1:7" x14ac:dyDescent="0.25">
      <c r="C6" t="s">
        <v>116</v>
      </c>
      <c r="D6">
        <v>6</v>
      </c>
    </row>
    <row r="7" spans="1:7" x14ac:dyDescent="0.25">
      <c r="B7" t="s">
        <v>2299</v>
      </c>
      <c r="D7">
        <v>7</v>
      </c>
    </row>
    <row r="8" spans="1:7" x14ac:dyDescent="0.25">
      <c r="B8" t="s">
        <v>120</v>
      </c>
      <c r="C8" t="s">
        <v>121</v>
      </c>
      <c r="D8">
        <v>2</v>
      </c>
    </row>
    <row r="9" spans="1:7" x14ac:dyDescent="0.25">
      <c r="C9" t="s">
        <v>122</v>
      </c>
      <c r="D9">
        <v>4</v>
      </c>
    </row>
    <row r="10" spans="1:7" x14ac:dyDescent="0.25">
      <c r="C10" t="s">
        <v>123</v>
      </c>
      <c r="D10">
        <v>1</v>
      </c>
    </row>
    <row r="11" spans="1:7" x14ac:dyDescent="0.25">
      <c r="C11" t="s">
        <v>124</v>
      </c>
      <c r="D11">
        <v>3</v>
      </c>
    </row>
    <row r="12" spans="1:7" x14ac:dyDescent="0.25">
      <c r="C12" t="s">
        <v>125</v>
      </c>
      <c r="D12">
        <v>8</v>
      </c>
    </row>
    <row r="13" spans="1:7" x14ac:dyDescent="0.25">
      <c r="C13" t="s">
        <v>126</v>
      </c>
      <c r="D13">
        <v>13</v>
      </c>
    </row>
    <row r="14" spans="1:7" x14ac:dyDescent="0.25">
      <c r="C14" t="s">
        <v>127</v>
      </c>
      <c r="D14">
        <v>3</v>
      </c>
    </row>
    <row r="15" spans="1:7" x14ac:dyDescent="0.25">
      <c r="C15" t="s">
        <v>128</v>
      </c>
      <c r="D15">
        <v>4</v>
      </c>
    </row>
    <row r="16" spans="1:7" x14ac:dyDescent="0.25">
      <c r="C16" t="s">
        <v>129</v>
      </c>
      <c r="D16">
        <v>2</v>
      </c>
    </row>
    <row r="17" spans="1:4" x14ac:dyDescent="0.25">
      <c r="B17" t="s">
        <v>2302</v>
      </c>
      <c r="D17">
        <v>40</v>
      </c>
    </row>
    <row r="18" spans="1:4" x14ac:dyDescent="0.25">
      <c r="A18" t="s">
        <v>2304</v>
      </c>
      <c r="D18">
        <v>47</v>
      </c>
    </row>
    <row r="19" spans="1:4" x14ac:dyDescent="0.25">
      <c r="A19" s="75" t="s">
        <v>2257</v>
      </c>
      <c r="B19" t="s">
        <v>16</v>
      </c>
      <c r="C19" t="s">
        <v>17</v>
      </c>
      <c r="D19">
        <v>12</v>
      </c>
    </row>
    <row r="20" spans="1:4" x14ac:dyDescent="0.25">
      <c r="C20" t="s">
        <v>18</v>
      </c>
      <c r="D20">
        <v>5</v>
      </c>
    </row>
    <row r="21" spans="1:4" x14ac:dyDescent="0.25">
      <c r="B21" t="s">
        <v>2282</v>
      </c>
      <c r="D21">
        <v>17</v>
      </c>
    </row>
    <row r="22" spans="1:4" x14ac:dyDescent="0.25">
      <c r="B22" t="s">
        <v>130</v>
      </c>
      <c r="C22" t="s">
        <v>131</v>
      </c>
      <c r="D22">
        <v>2</v>
      </c>
    </row>
    <row r="23" spans="1:4" x14ac:dyDescent="0.25">
      <c r="C23" t="s">
        <v>132</v>
      </c>
      <c r="D23">
        <v>3</v>
      </c>
    </row>
    <row r="24" spans="1:4" x14ac:dyDescent="0.25">
      <c r="B24" t="s">
        <v>2293</v>
      </c>
      <c r="D24">
        <v>5</v>
      </c>
    </row>
    <row r="25" spans="1:4" x14ac:dyDescent="0.25">
      <c r="B25" t="s">
        <v>47</v>
      </c>
      <c r="C25" t="s">
        <v>48</v>
      </c>
      <c r="D25">
        <v>2</v>
      </c>
    </row>
    <row r="26" spans="1:4" x14ac:dyDescent="0.25">
      <c r="C26" t="s">
        <v>49</v>
      </c>
      <c r="D26">
        <v>8</v>
      </c>
    </row>
    <row r="27" spans="1:4" x14ac:dyDescent="0.25">
      <c r="C27" t="s">
        <v>20</v>
      </c>
      <c r="D27">
        <v>1</v>
      </c>
    </row>
    <row r="28" spans="1:4" x14ac:dyDescent="0.25">
      <c r="C28" t="s">
        <v>50</v>
      </c>
      <c r="D28">
        <v>1</v>
      </c>
    </row>
    <row r="29" spans="1:4" x14ac:dyDescent="0.25">
      <c r="C29" t="s">
        <v>51</v>
      </c>
      <c r="D29">
        <v>5</v>
      </c>
    </row>
    <row r="30" spans="1:4" x14ac:dyDescent="0.25">
      <c r="C30" t="s">
        <v>52</v>
      </c>
      <c r="D30">
        <v>3</v>
      </c>
    </row>
    <row r="31" spans="1:4" x14ac:dyDescent="0.25">
      <c r="B31" t="s">
        <v>2289</v>
      </c>
      <c r="D31">
        <v>20</v>
      </c>
    </row>
    <row r="32" spans="1:4" x14ac:dyDescent="0.25">
      <c r="B32" t="s">
        <v>2155</v>
      </c>
      <c r="C32" t="s">
        <v>2156</v>
      </c>
      <c r="D32">
        <v>12</v>
      </c>
    </row>
    <row r="33" spans="1:4" x14ac:dyDescent="0.25">
      <c r="B33" t="s">
        <v>2290</v>
      </c>
      <c r="D33">
        <v>12</v>
      </c>
    </row>
    <row r="34" spans="1:4" x14ac:dyDescent="0.25">
      <c r="A34" t="s">
        <v>2305</v>
      </c>
      <c r="D34">
        <v>54</v>
      </c>
    </row>
    <row r="35" spans="1:4" x14ac:dyDescent="0.25">
      <c r="A35" s="76" t="s">
        <v>2262</v>
      </c>
      <c r="B35" t="s">
        <v>57</v>
      </c>
      <c r="C35" t="s">
        <v>58</v>
      </c>
      <c r="D35">
        <v>6</v>
      </c>
    </row>
    <row r="36" spans="1:4" x14ac:dyDescent="0.25">
      <c r="C36" t="s">
        <v>61</v>
      </c>
      <c r="D36">
        <v>6</v>
      </c>
    </row>
    <row r="37" spans="1:4" x14ac:dyDescent="0.25">
      <c r="C37" t="s">
        <v>66</v>
      </c>
      <c r="D37">
        <v>21</v>
      </c>
    </row>
    <row r="38" spans="1:4" x14ac:dyDescent="0.25">
      <c r="C38" t="s">
        <v>67</v>
      </c>
      <c r="D38">
        <v>5</v>
      </c>
    </row>
    <row r="39" spans="1:4" x14ac:dyDescent="0.25">
      <c r="C39" t="s">
        <v>69</v>
      </c>
      <c r="D39">
        <v>2</v>
      </c>
    </row>
    <row r="40" spans="1:4" x14ac:dyDescent="0.25">
      <c r="C40" t="s">
        <v>212</v>
      </c>
      <c r="D40">
        <v>5</v>
      </c>
    </row>
    <row r="41" spans="1:4" x14ac:dyDescent="0.25">
      <c r="C41" t="s">
        <v>68</v>
      </c>
      <c r="D41">
        <v>8</v>
      </c>
    </row>
    <row r="42" spans="1:4" x14ac:dyDescent="0.25">
      <c r="B42" t="s">
        <v>2291</v>
      </c>
      <c r="D42">
        <v>53</v>
      </c>
    </row>
    <row r="43" spans="1:4" x14ac:dyDescent="0.25">
      <c r="A43" t="s">
        <v>2306</v>
      </c>
      <c r="D43">
        <v>53</v>
      </c>
    </row>
    <row r="44" spans="1:4" x14ac:dyDescent="0.25">
      <c r="A44" s="76" t="s">
        <v>2261</v>
      </c>
      <c r="B44" t="s">
        <v>57</v>
      </c>
      <c r="C44" t="s">
        <v>59</v>
      </c>
      <c r="D44">
        <v>1</v>
      </c>
    </row>
    <row r="45" spans="1:4" x14ac:dyDescent="0.25">
      <c r="C45" t="s">
        <v>60</v>
      </c>
      <c r="D45">
        <v>7</v>
      </c>
    </row>
    <row r="46" spans="1:4" x14ac:dyDescent="0.25">
      <c r="C46" t="s">
        <v>20</v>
      </c>
      <c r="D46">
        <v>3</v>
      </c>
    </row>
    <row r="47" spans="1:4" x14ac:dyDescent="0.25">
      <c r="C47" t="s">
        <v>62</v>
      </c>
      <c r="D47">
        <v>1</v>
      </c>
    </row>
    <row r="48" spans="1:4" x14ac:dyDescent="0.25">
      <c r="C48" t="s">
        <v>63</v>
      </c>
      <c r="D48">
        <v>5</v>
      </c>
    </row>
    <row r="49" spans="1:4" x14ac:dyDescent="0.25">
      <c r="C49" t="s">
        <v>64</v>
      </c>
      <c r="D49">
        <v>34</v>
      </c>
    </row>
    <row r="50" spans="1:4" x14ac:dyDescent="0.25">
      <c r="C50" t="s">
        <v>65</v>
      </c>
      <c r="D50">
        <v>3</v>
      </c>
    </row>
    <row r="51" spans="1:4" x14ac:dyDescent="0.25">
      <c r="B51" t="s">
        <v>2291</v>
      </c>
      <c r="D51">
        <v>54</v>
      </c>
    </row>
    <row r="52" spans="1:4" x14ac:dyDescent="0.25">
      <c r="A52" t="s">
        <v>2307</v>
      </c>
      <c r="D52">
        <v>54</v>
      </c>
    </row>
    <row r="53" spans="1:4" x14ac:dyDescent="0.25">
      <c r="A53" s="76" t="s">
        <v>2265</v>
      </c>
      <c r="B53" t="s">
        <v>93</v>
      </c>
      <c r="C53" t="s">
        <v>94</v>
      </c>
      <c r="D53">
        <v>3</v>
      </c>
    </row>
    <row r="54" spans="1:4" x14ac:dyDescent="0.25">
      <c r="C54" t="s">
        <v>95</v>
      </c>
      <c r="D54">
        <v>5</v>
      </c>
    </row>
    <row r="55" spans="1:4" x14ac:dyDescent="0.25">
      <c r="C55" t="s">
        <v>96</v>
      </c>
      <c r="D55">
        <v>1</v>
      </c>
    </row>
    <row r="56" spans="1:4" x14ac:dyDescent="0.25">
      <c r="B56" t="s">
        <v>2296</v>
      </c>
      <c r="D56">
        <v>9</v>
      </c>
    </row>
    <row r="57" spans="1:4" x14ac:dyDescent="0.25">
      <c r="B57" t="s">
        <v>2151</v>
      </c>
      <c r="C57" t="s">
        <v>14</v>
      </c>
      <c r="D57">
        <v>3</v>
      </c>
    </row>
    <row r="58" spans="1:4" x14ac:dyDescent="0.25">
      <c r="C58" t="s">
        <v>15</v>
      </c>
      <c r="D58">
        <v>4</v>
      </c>
    </row>
    <row r="59" spans="1:4" x14ac:dyDescent="0.25">
      <c r="B59" t="s">
        <v>2288</v>
      </c>
      <c r="D59">
        <v>7</v>
      </c>
    </row>
    <row r="60" spans="1:4" x14ac:dyDescent="0.25">
      <c r="B60" t="s">
        <v>80</v>
      </c>
      <c r="C60" t="s">
        <v>82</v>
      </c>
      <c r="D60">
        <v>15</v>
      </c>
    </row>
    <row r="61" spans="1:4" x14ac:dyDescent="0.25">
      <c r="C61" t="s">
        <v>81</v>
      </c>
      <c r="D61">
        <v>4</v>
      </c>
    </row>
    <row r="62" spans="1:4" x14ac:dyDescent="0.25">
      <c r="C62" t="s">
        <v>214</v>
      </c>
      <c r="D62">
        <v>7</v>
      </c>
    </row>
    <row r="63" spans="1:4" x14ac:dyDescent="0.25">
      <c r="C63" t="s">
        <v>83</v>
      </c>
      <c r="D63">
        <v>1</v>
      </c>
    </row>
    <row r="64" spans="1:4" x14ac:dyDescent="0.25">
      <c r="B64" t="s">
        <v>2294</v>
      </c>
      <c r="D64">
        <v>27</v>
      </c>
    </row>
    <row r="65" spans="1:4" x14ac:dyDescent="0.25">
      <c r="A65" t="s">
        <v>2308</v>
      </c>
      <c r="D65">
        <v>43</v>
      </c>
    </row>
    <row r="66" spans="1:4" x14ac:dyDescent="0.25">
      <c r="A66" s="76" t="s">
        <v>2266</v>
      </c>
      <c r="B66" t="s">
        <v>37</v>
      </c>
      <c r="C66" t="s">
        <v>2154</v>
      </c>
      <c r="D66">
        <v>6</v>
      </c>
    </row>
    <row r="67" spans="1:4" x14ac:dyDescent="0.25">
      <c r="C67" t="s">
        <v>38</v>
      </c>
      <c r="D67">
        <v>2</v>
      </c>
    </row>
    <row r="68" spans="1:4" x14ac:dyDescent="0.25">
      <c r="B68" t="s">
        <v>2281</v>
      </c>
      <c r="D68">
        <v>8</v>
      </c>
    </row>
    <row r="69" spans="1:4" x14ac:dyDescent="0.25">
      <c r="B69" t="s">
        <v>34</v>
      </c>
      <c r="C69" t="s">
        <v>20</v>
      </c>
      <c r="D69">
        <v>1</v>
      </c>
    </row>
    <row r="70" spans="1:4" x14ac:dyDescent="0.25">
      <c r="C70" t="s">
        <v>36</v>
      </c>
      <c r="D70">
        <v>3</v>
      </c>
    </row>
    <row r="71" spans="1:4" x14ac:dyDescent="0.25">
      <c r="C71" t="s">
        <v>35</v>
      </c>
      <c r="D71">
        <v>13</v>
      </c>
    </row>
    <row r="72" spans="1:4" x14ac:dyDescent="0.25">
      <c r="B72" t="s">
        <v>2286</v>
      </c>
      <c r="D72">
        <v>17</v>
      </c>
    </row>
    <row r="73" spans="1:4" x14ac:dyDescent="0.25">
      <c r="B73" t="s">
        <v>40</v>
      </c>
      <c r="C73" t="s">
        <v>42</v>
      </c>
      <c r="D73">
        <v>3</v>
      </c>
    </row>
    <row r="74" spans="1:4" x14ac:dyDescent="0.25">
      <c r="C74" t="s">
        <v>41</v>
      </c>
      <c r="D74">
        <v>13</v>
      </c>
    </row>
    <row r="75" spans="1:4" x14ac:dyDescent="0.25">
      <c r="C75" t="s">
        <v>20</v>
      </c>
      <c r="D75">
        <v>1</v>
      </c>
    </row>
    <row r="76" spans="1:4" x14ac:dyDescent="0.25">
      <c r="B76" t="s">
        <v>2287</v>
      </c>
      <c r="D76">
        <v>17</v>
      </c>
    </row>
    <row r="77" spans="1:4" x14ac:dyDescent="0.25">
      <c r="A77" t="s">
        <v>2309</v>
      </c>
      <c r="D77">
        <v>42</v>
      </c>
    </row>
    <row r="78" spans="1:4" x14ac:dyDescent="0.25">
      <c r="A78" s="75" t="s">
        <v>2258</v>
      </c>
      <c r="B78" t="s">
        <v>2177</v>
      </c>
      <c r="C78" t="s">
        <v>43</v>
      </c>
      <c r="D78">
        <v>3</v>
      </c>
    </row>
    <row r="79" spans="1:4" x14ac:dyDescent="0.25">
      <c r="C79" t="s">
        <v>44</v>
      </c>
      <c r="D79">
        <v>28</v>
      </c>
    </row>
    <row r="80" spans="1:4" x14ac:dyDescent="0.25">
      <c r="B80" t="s">
        <v>2283</v>
      </c>
      <c r="D80">
        <v>31</v>
      </c>
    </row>
    <row r="81" spans="1:4" x14ac:dyDescent="0.25">
      <c r="B81" t="s">
        <v>72</v>
      </c>
      <c r="C81" t="s">
        <v>73</v>
      </c>
      <c r="D81">
        <v>6</v>
      </c>
    </row>
    <row r="82" spans="1:4" x14ac:dyDescent="0.25">
      <c r="C82" t="s">
        <v>2168</v>
      </c>
      <c r="D82">
        <v>2</v>
      </c>
    </row>
    <row r="83" spans="1:4" x14ac:dyDescent="0.25">
      <c r="C83" t="s">
        <v>74</v>
      </c>
      <c r="D83">
        <v>1</v>
      </c>
    </row>
    <row r="84" spans="1:4" x14ac:dyDescent="0.25">
      <c r="C84" t="s">
        <v>75</v>
      </c>
      <c r="D84">
        <v>1</v>
      </c>
    </row>
    <row r="85" spans="1:4" x14ac:dyDescent="0.25">
      <c r="C85" t="s">
        <v>76</v>
      </c>
      <c r="D85">
        <v>1</v>
      </c>
    </row>
    <row r="86" spans="1:4" x14ac:dyDescent="0.25">
      <c r="C86" t="s">
        <v>77</v>
      </c>
      <c r="D86">
        <v>4</v>
      </c>
    </row>
    <row r="87" spans="1:4" x14ac:dyDescent="0.25">
      <c r="B87" t="s">
        <v>2292</v>
      </c>
      <c r="D87">
        <v>15</v>
      </c>
    </row>
    <row r="88" spans="1:4" x14ac:dyDescent="0.25">
      <c r="A88" t="s">
        <v>2310</v>
      </c>
      <c r="D88">
        <v>46</v>
      </c>
    </row>
    <row r="89" spans="1:4" x14ac:dyDescent="0.25">
      <c r="A89" s="75" t="s">
        <v>2259</v>
      </c>
      <c r="B89" t="s">
        <v>2155</v>
      </c>
      <c r="C89" t="s">
        <v>53</v>
      </c>
      <c r="D89">
        <v>21</v>
      </c>
    </row>
    <row r="90" spans="1:4" x14ac:dyDescent="0.25">
      <c r="C90" t="s">
        <v>39</v>
      </c>
      <c r="D90">
        <v>4</v>
      </c>
    </row>
    <row r="91" spans="1:4" x14ac:dyDescent="0.25">
      <c r="C91" t="s">
        <v>54</v>
      </c>
      <c r="D91">
        <v>15</v>
      </c>
    </row>
    <row r="92" spans="1:4" x14ac:dyDescent="0.25">
      <c r="C92" t="s">
        <v>55</v>
      </c>
      <c r="D92">
        <v>2</v>
      </c>
    </row>
    <row r="93" spans="1:4" x14ac:dyDescent="0.25">
      <c r="C93" t="s">
        <v>56</v>
      </c>
      <c r="D93">
        <v>4</v>
      </c>
    </row>
    <row r="94" spans="1:4" x14ac:dyDescent="0.25">
      <c r="B94" t="s">
        <v>2290</v>
      </c>
      <c r="D94">
        <v>46</v>
      </c>
    </row>
    <row r="95" spans="1:4" x14ac:dyDescent="0.25">
      <c r="A95" t="s">
        <v>2311</v>
      </c>
      <c r="D95">
        <v>46</v>
      </c>
    </row>
    <row r="96" spans="1:4" x14ac:dyDescent="0.25">
      <c r="A96" s="75" t="s">
        <v>2255</v>
      </c>
      <c r="B96" t="s">
        <v>19</v>
      </c>
      <c r="C96" t="s">
        <v>20</v>
      </c>
      <c r="D96">
        <v>1</v>
      </c>
    </row>
    <row r="97" spans="1:4" x14ac:dyDescent="0.25">
      <c r="C97" t="s">
        <v>21</v>
      </c>
      <c r="D97">
        <v>12</v>
      </c>
    </row>
    <row r="98" spans="1:4" x14ac:dyDescent="0.25">
      <c r="C98" t="s">
        <v>22</v>
      </c>
      <c r="D98">
        <v>7</v>
      </c>
    </row>
    <row r="99" spans="1:4" x14ac:dyDescent="0.25">
      <c r="C99" t="s">
        <v>28</v>
      </c>
      <c r="D99">
        <v>2</v>
      </c>
    </row>
    <row r="100" spans="1:4" x14ac:dyDescent="0.25">
      <c r="C100" t="s">
        <v>23</v>
      </c>
      <c r="D100">
        <v>2</v>
      </c>
    </row>
    <row r="101" spans="1:4" x14ac:dyDescent="0.25">
      <c r="C101" t="s">
        <v>24</v>
      </c>
      <c r="D101">
        <v>4</v>
      </c>
    </row>
    <row r="102" spans="1:4" x14ac:dyDescent="0.25">
      <c r="C102" t="s">
        <v>25</v>
      </c>
      <c r="D102">
        <v>2</v>
      </c>
    </row>
    <row r="103" spans="1:4" x14ac:dyDescent="0.25">
      <c r="C103" t="s">
        <v>27</v>
      </c>
      <c r="D103">
        <v>4</v>
      </c>
    </row>
    <row r="104" spans="1:4" x14ac:dyDescent="0.25">
      <c r="C104" t="s">
        <v>29</v>
      </c>
      <c r="D104">
        <v>3</v>
      </c>
    </row>
    <row r="105" spans="1:4" x14ac:dyDescent="0.25">
      <c r="C105" t="s">
        <v>26</v>
      </c>
      <c r="D105">
        <v>3</v>
      </c>
    </row>
    <row r="106" spans="1:4" x14ac:dyDescent="0.25">
      <c r="C106" t="s">
        <v>46</v>
      </c>
      <c r="D106">
        <v>6</v>
      </c>
    </row>
    <row r="107" spans="1:4" x14ac:dyDescent="0.25">
      <c r="B107" t="s">
        <v>2284</v>
      </c>
      <c r="D107">
        <v>46</v>
      </c>
    </row>
    <row r="108" spans="1:4" x14ac:dyDescent="0.25">
      <c r="B108" t="s">
        <v>117</v>
      </c>
      <c r="C108" t="s">
        <v>118</v>
      </c>
      <c r="D108">
        <v>1</v>
      </c>
    </row>
    <row r="109" spans="1:4" x14ac:dyDescent="0.25">
      <c r="C109" t="s">
        <v>119</v>
      </c>
      <c r="D109">
        <v>3</v>
      </c>
    </row>
    <row r="110" spans="1:4" x14ac:dyDescent="0.25">
      <c r="B110" t="s">
        <v>2301</v>
      </c>
      <c r="D110">
        <v>4</v>
      </c>
    </row>
    <row r="111" spans="1:4" x14ac:dyDescent="0.25">
      <c r="A111" t="s">
        <v>2312</v>
      </c>
      <c r="D111">
        <v>50</v>
      </c>
    </row>
    <row r="112" spans="1:4" x14ac:dyDescent="0.25">
      <c r="A112" s="76" t="s">
        <v>2260</v>
      </c>
      <c r="B112" t="s">
        <v>97</v>
      </c>
      <c r="C112" t="s">
        <v>107</v>
      </c>
      <c r="D112">
        <v>5</v>
      </c>
    </row>
    <row r="113" spans="1:4" x14ac:dyDescent="0.25">
      <c r="C113" t="s">
        <v>98</v>
      </c>
      <c r="D113">
        <v>6</v>
      </c>
    </row>
    <row r="114" spans="1:4" x14ac:dyDescent="0.25">
      <c r="C114" t="s">
        <v>99</v>
      </c>
      <c r="D114">
        <v>3</v>
      </c>
    </row>
    <row r="115" spans="1:4" x14ac:dyDescent="0.25">
      <c r="C115" t="s">
        <v>100</v>
      </c>
      <c r="D115">
        <v>1</v>
      </c>
    </row>
    <row r="116" spans="1:4" x14ac:dyDescent="0.25">
      <c r="C116" t="s">
        <v>101</v>
      </c>
      <c r="D116">
        <v>1</v>
      </c>
    </row>
    <row r="117" spans="1:4" x14ac:dyDescent="0.25">
      <c r="C117" t="s">
        <v>102</v>
      </c>
      <c r="D117">
        <v>1</v>
      </c>
    </row>
    <row r="118" spans="1:4" x14ac:dyDescent="0.25">
      <c r="C118" t="s">
        <v>103</v>
      </c>
      <c r="D118">
        <v>2</v>
      </c>
    </row>
    <row r="119" spans="1:4" x14ac:dyDescent="0.25">
      <c r="C119" t="s">
        <v>104</v>
      </c>
      <c r="D119">
        <v>1</v>
      </c>
    </row>
    <row r="120" spans="1:4" x14ac:dyDescent="0.25">
      <c r="C120" t="s">
        <v>105</v>
      </c>
      <c r="D120">
        <v>4</v>
      </c>
    </row>
    <row r="121" spans="1:4" x14ac:dyDescent="0.25">
      <c r="B121" t="s">
        <v>2297</v>
      </c>
      <c r="D121">
        <v>24</v>
      </c>
    </row>
    <row r="122" spans="1:4" x14ac:dyDescent="0.25">
      <c r="B122" t="s">
        <v>30</v>
      </c>
      <c r="C122" t="s">
        <v>20</v>
      </c>
      <c r="D122">
        <v>1</v>
      </c>
    </row>
    <row r="123" spans="1:4" x14ac:dyDescent="0.25">
      <c r="C123" t="s">
        <v>31</v>
      </c>
      <c r="D123">
        <v>13</v>
      </c>
    </row>
    <row r="124" spans="1:4" x14ac:dyDescent="0.25">
      <c r="C124" t="s">
        <v>32</v>
      </c>
      <c r="D124">
        <v>4</v>
      </c>
    </row>
    <row r="125" spans="1:4" x14ac:dyDescent="0.25">
      <c r="C125" t="s">
        <v>33</v>
      </c>
      <c r="D125">
        <v>4</v>
      </c>
    </row>
    <row r="126" spans="1:4" x14ac:dyDescent="0.25">
      <c r="B126" t="s">
        <v>2285</v>
      </c>
      <c r="D126">
        <v>22</v>
      </c>
    </row>
    <row r="127" spans="1:4" x14ac:dyDescent="0.25">
      <c r="A127" t="s">
        <v>2313</v>
      </c>
      <c r="D127">
        <v>46</v>
      </c>
    </row>
    <row r="128" spans="1:4" x14ac:dyDescent="0.25">
      <c r="A128" s="76" t="s">
        <v>2263</v>
      </c>
      <c r="B128" t="s">
        <v>86</v>
      </c>
      <c r="C128" t="s">
        <v>88</v>
      </c>
      <c r="D128">
        <v>6</v>
      </c>
    </row>
    <row r="129" spans="2:4" x14ac:dyDescent="0.25">
      <c r="C129" t="s">
        <v>87</v>
      </c>
      <c r="D129">
        <v>3</v>
      </c>
    </row>
    <row r="130" spans="2:4" x14ac:dyDescent="0.25">
      <c r="B130" t="s">
        <v>2295</v>
      </c>
      <c r="D130">
        <v>9</v>
      </c>
    </row>
    <row r="131" spans="2:4" x14ac:dyDescent="0.25">
      <c r="B131" t="s">
        <v>2176</v>
      </c>
      <c r="C131" t="s">
        <v>108</v>
      </c>
      <c r="D131">
        <v>2</v>
      </c>
    </row>
    <row r="132" spans="2:4" x14ac:dyDescent="0.25">
      <c r="C132" t="s">
        <v>109</v>
      </c>
      <c r="D132">
        <v>6</v>
      </c>
    </row>
    <row r="133" spans="2:4" x14ac:dyDescent="0.25">
      <c r="C133" t="s">
        <v>110</v>
      </c>
      <c r="D133">
        <v>1</v>
      </c>
    </row>
    <row r="134" spans="2:4" x14ac:dyDescent="0.25">
      <c r="C134" t="s">
        <v>111</v>
      </c>
      <c r="D134">
        <v>4</v>
      </c>
    </row>
    <row r="135" spans="2:4" x14ac:dyDescent="0.25">
      <c r="C135" t="s">
        <v>112</v>
      </c>
      <c r="D135">
        <v>3</v>
      </c>
    </row>
    <row r="136" spans="2:4" x14ac:dyDescent="0.25">
      <c r="C136" t="s">
        <v>113</v>
      </c>
      <c r="D136">
        <v>3</v>
      </c>
    </row>
    <row r="137" spans="2:4" x14ac:dyDescent="0.25">
      <c r="C137" t="s">
        <v>2199</v>
      </c>
      <c r="D137">
        <v>4</v>
      </c>
    </row>
    <row r="138" spans="2:4" x14ac:dyDescent="0.25">
      <c r="B138" t="s">
        <v>2298</v>
      </c>
      <c r="D138">
        <v>23</v>
      </c>
    </row>
    <row r="139" spans="2:4" x14ac:dyDescent="0.25">
      <c r="B139" t="s">
        <v>2164</v>
      </c>
      <c r="C139" t="s">
        <v>89</v>
      </c>
      <c r="D139">
        <v>3</v>
      </c>
    </row>
    <row r="140" spans="2:4" x14ac:dyDescent="0.25">
      <c r="C140" t="s">
        <v>90</v>
      </c>
      <c r="D140">
        <v>3</v>
      </c>
    </row>
    <row r="141" spans="2:4" x14ac:dyDescent="0.25">
      <c r="C141" t="s">
        <v>91</v>
      </c>
      <c r="D141">
        <v>2</v>
      </c>
    </row>
    <row r="142" spans="2:4" x14ac:dyDescent="0.25">
      <c r="C142" t="s">
        <v>2165</v>
      </c>
      <c r="D142">
        <v>2</v>
      </c>
    </row>
    <row r="143" spans="2:4" x14ac:dyDescent="0.25">
      <c r="C143" t="s">
        <v>92</v>
      </c>
      <c r="D143">
        <v>4</v>
      </c>
    </row>
    <row r="144" spans="2:4" x14ac:dyDescent="0.25">
      <c r="C144" t="s">
        <v>215</v>
      </c>
      <c r="D144">
        <v>2</v>
      </c>
    </row>
    <row r="145" spans="1:4" x14ac:dyDescent="0.25">
      <c r="B145" t="s">
        <v>2300</v>
      </c>
      <c r="D145">
        <v>16</v>
      </c>
    </row>
    <row r="146" spans="1:4" x14ac:dyDescent="0.25">
      <c r="A146" t="s">
        <v>2314</v>
      </c>
      <c r="D146">
        <v>48</v>
      </c>
    </row>
    <row r="147" spans="1:4" x14ac:dyDescent="0.25">
      <c r="A147" t="s">
        <v>134</v>
      </c>
      <c r="D147">
        <v>529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703DF-E648-4F4D-9093-585BAA4140B5}">
  <sheetPr>
    <tabColor theme="9"/>
  </sheetPr>
  <dimension ref="A1:U357"/>
  <sheetViews>
    <sheetView topLeftCell="E1" zoomScale="55" zoomScaleNormal="55" workbookViewId="0">
      <selection activeCell="O60" sqref="O60"/>
    </sheetView>
  </sheetViews>
  <sheetFormatPr defaultRowHeight="15" x14ac:dyDescent="0.25"/>
  <cols>
    <col min="1" max="1" width="7.42578125" customWidth="1"/>
    <col min="2" max="2" width="26.7109375" customWidth="1"/>
    <col min="3" max="3" width="28.42578125" customWidth="1"/>
    <col min="4" max="4" width="24.5703125" customWidth="1"/>
    <col min="5" max="5" width="25.5703125" customWidth="1"/>
    <col min="6" max="6" width="33.140625" customWidth="1"/>
    <col min="7" max="7" width="44.140625" customWidth="1"/>
    <col min="8" max="8" width="49.140625" customWidth="1"/>
    <col min="9" max="9" width="43.140625" customWidth="1"/>
    <col min="10" max="10" width="48.5703125" customWidth="1"/>
    <col min="11" max="11" width="44.140625" customWidth="1"/>
    <col min="12" max="12" width="54" customWidth="1"/>
    <col min="13" max="13" width="43.140625" customWidth="1"/>
    <col min="14" max="14" width="48.5703125" customWidth="1"/>
    <col min="15" max="15" width="45.28515625" customWidth="1"/>
    <col min="16" max="16" width="50.7109375" customWidth="1"/>
    <col min="17" max="17" width="80.7109375" customWidth="1"/>
    <col min="20" max="20" width="74.85546875" style="1" customWidth="1"/>
    <col min="21" max="21" width="9.42578125" customWidth="1"/>
  </cols>
  <sheetData>
    <row r="1" spans="1:21" ht="54.95" customHeight="1" x14ac:dyDescent="0.25">
      <c r="A1" s="64"/>
      <c r="B1" s="64"/>
      <c r="C1" s="4"/>
      <c r="D1" s="65"/>
      <c r="E1" s="5" t="s">
        <v>2338</v>
      </c>
      <c r="F1" s="65"/>
      <c r="G1" s="64"/>
      <c r="H1" s="65"/>
      <c r="I1" s="65"/>
      <c r="J1" s="65"/>
      <c r="K1" s="65"/>
      <c r="L1" s="65"/>
      <c r="M1" s="65"/>
      <c r="N1" s="65"/>
      <c r="O1" s="65"/>
      <c r="P1" s="65"/>
      <c r="Q1" s="65"/>
      <c r="R1" s="65"/>
      <c r="S1" s="65"/>
      <c r="T1" s="64"/>
      <c r="U1" s="65"/>
    </row>
    <row r="3" spans="1:21" ht="18.75" x14ac:dyDescent="0.3">
      <c r="A3" s="196" t="s">
        <v>2339</v>
      </c>
      <c r="B3" s="197"/>
      <c r="C3" s="197"/>
      <c r="D3" s="197"/>
      <c r="E3" s="197"/>
      <c r="F3" s="197"/>
      <c r="G3" s="198"/>
      <c r="H3" s="42" t="s">
        <v>152</v>
      </c>
    </row>
    <row r="5" spans="1:21" s="77" customFormat="1" ht="27" customHeight="1" x14ac:dyDescent="0.25">
      <c r="B5" s="81" t="s">
        <v>2340</v>
      </c>
      <c r="C5" s="103"/>
      <c r="D5" s="103"/>
      <c r="E5" s="103"/>
      <c r="F5" s="103"/>
      <c r="G5" s="103"/>
      <c r="H5" s="103"/>
      <c r="I5" s="103"/>
      <c r="J5" s="103"/>
      <c r="K5" s="103"/>
      <c r="L5" s="103"/>
      <c r="M5" s="103"/>
      <c r="N5" s="103"/>
      <c r="O5" s="103"/>
      <c r="P5" s="103"/>
      <c r="Q5" s="103"/>
      <c r="T5" s="205" t="s">
        <v>2332</v>
      </c>
      <c r="U5" s="205"/>
    </row>
    <row r="6" spans="1:21" ht="33" customHeight="1" x14ac:dyDescent="0.25">
      <c r="B6" s="98" t="s">
        <v>1431</v>
      </c>
      <c r="C6" s="104" t="s">
        <v>895</v>
      </c>
      <c r="D6" s="104" t="s">
        <v>11</v>
      </c>
      <c r="E6" s="104" t="s">
        <v>12</v>
      </c>
      <c r="F6" s="104" t="s">
        <v>146</v>
      </c>
      <c r="G6" s="108" t="s">
        <v>896</v>
      </c>
      <c r="H6" s="104" t="s">
        <v>897</v>
      </c>
      <c r="I6" s="104" t="s">
        <v>898</v>
      </c>
      <c r="J6" s="104" t="s">
        <v>899</v>
      </c>
      <c r="K6" s="104" t="s">
        <v>900</v>
      </c>
      <c r="L6" s="104" t="s">
        <v>901</v>
      </c>
      <c r="M6" s="104" t="s">
        <v>902</v>
      </c>
      <c r="N6" s="104" t="s">
        <v>903</v>
      </c>
      <c r="O6" s="104" t="s">
        <v>904</v>
      </c>
      <c r="P6" s="104" t="s">
        <v>905</v>
      </c>
      <c r="Q6" s="108" t="s">
        <v>1997</v>
      </c>
      <c r="T6" s="98" t="s">
        <v>1999</v>
      </c>
      <c r="U6" s="97" t="s">
        <v>1998</v>
      </c>
    </row>
    <row r="7" spans="1:21" ht="63" x14ac:dyDescent="0.25">
      <c r="B7" s="122" t="s">
        <v>1430</v>
      </c>
      <c r="C7" s="123" t="s">
        <v>71</v>
      </c>
      <c r="D7" s="123" t="s">
        <v>72</v>
      </c>
      <c r="E7" s="123" t="s">
        <v>73</v>
      </c>
      <c r="F7" s="123" t="s">
        <v>2159</v>
      </c>
      <c r="G7" s="124" t="s">
        <v>171</v>
      </c>
      <c r="H7" s="123" t="s">
        <v>2181</v>
      </c>
      <c r="I7" s="123" t="s">
        <v>177</v>
      </c>
      <c r="J7" s="123" t="s">
        <v>911</v>
      </c>
      <c r="K7" s="123" t="s">
        <v>177</v>
      </c>
      <c r="L7" s="123" t="s">
        <v>2182</v>
      </c>
      <c r="M7" s="123" t="s">
        <v>183</v>
      </c>
      <c r="N7" s="123" t="s">
        <v>2183</v>
      </c>
      <c r="O7" s="123" t="s">
        <v>177</v>
      </c>
      <c r="P7" s="123" t="s">
        <v>2117</v>
      </c>
      <c r="Q7" s="124" t="str">
        <f t="shared" ref="Q7:Q69" si="0">IF(COUNTIF(G7:O7, "Kritiek") &gt; 0, "Kritiek", IF(COUNTIF(G7:O7, "Groot") &gt; 0, "Groot", IF(COUNTIF(G7:O7, "Gemiddeld") &gt; 0, "Gemiddeld", IF(COUNTIF(G7:O7, "Laag") &gt; 0, "Laag", IF(COUNTIF(G7:O7, "Zeer laag") &gt; 0, "Zeer laag", "")))))</f>
        <v>Kritiek</v>
      </c>
      <c r="T7" s="1" t="str">
        <f>C7&amp;"_"&amp;D7&amp;"_"&amp;E7&amp;"_"&amp;F7</f>
        <v>Management proces_Organisatiebeheer_Continuïteits- en crisismanagement_Opmaken en uitvoeren noodplan</v>
      </c>
      <c r="U7">
        <f t="shared" ref="U7:U70" si="1">COUNTIFS($T:$T,$T7)</f>
        <v>1</v>
      </c>
    </row>
    <row r="8" spans="1:21" ht="126" x14ac:dyDescent="0.25">
      <c r="B8" s="122" t="s">
        <v>1430</v>
      </c>
      <c r="C8" s="123" t="s">
        <v>85</v>
      </c>
      <c r="D8" s="123" t="s">
        <v>2176</v>
      </c>
      <c r="E8" s="123" t="s">
        <v>109</v>
      </c>
      <c r="F8" s="123" t="s">
        <v>2178</v>
      </c>
      <c r="G8" s="125" t="s">
        <v>177</v>
      </c>
      <c r="H8" s="126" t="s">
        <v>2184</v>
      </c>
      <c r="I8" s="127" t="s">
        <v>177</v>
      </c>
      <c r="J8" s="126" t="s">
        <v>1908</v>
      </c>
      <c r="K8" s="127" t="s">
        <v>183</v>
      </c>
      <c r="L8" s="126" t="s">
        <v>1909</v>
      </c>
      <c r="M8" s="127" t="s">
        <v>177</v>
      </c>
      <c r="N8" s="126" t="s">
        <v>2185</v>
      </c>
      <c r="O8" s="127" t="s">
        <v>183</v>
      </c>
      <c r="P8" s="126" t="s">
        <v>2186</v>
      </c>
      <c r="Q8" s="124" t="str">
        <f t="shared" si="0"/>
        <v>Kritiek</v>
      </c>
      <c r="T8" s="1" t="str">
        <f t="shared" ref="T8:T68" si="2">C8&amp;"_"&amp;D8&amp;"_"&amp;E8&amp;"_"&amp;F8</f>
        <v>Ondersteunend proces_ICT en informatiebeheer_ICT Security and Audit_Nakomen van informatieveiligheidsplan</v>
      </c>
      <c r="U8">
        <f t="shared" si="1"/>
        <v>1</v>
      </c>
    </row>
    <row r="9" spans="1:21" ht="94.5" x14ac:dyDescent="0.25">
      <c r="B9" s="122" t="s">
        <v>1430</v>
      </c>
      <c r="C9" s="126" t="s">
        <v>13</v>
      </c>
      <c r="D9" s="126" t="s">
        <v>57</v>
      </c>
      <c r="E9" s="126" t="s">
        <v>66</v>
      </c>
      <c r="F9" s="126" t="s">
        <v>2152</v>
      </c>
      <c r="G9" s="125" t="s">
        <v>228</v>
      </c>
      <c r="H9" s="126" t="s">
        <v>2179</v>
      </c>
      <c r="I9" s="127" t="s">
        <v>183</v>
      </c>
      <c r="J9" s="126" t="s">
        <v>2600</v>
      </c>
      <c r="K9" s="127" t="s">
        <v>171</v>
      </c>
      <c r="L9" s="126" t="s">
        <v>2382</v>
      </c>
      <c r="M9" s="127" t="s">
        <v>171</v>
      </c>
      <c r="N9" s="126" t="s">
        <v>1512</v>
      </c>
      <c r="O9" s="127" t="s">
        <v>171</v>
      </c>
      <c r="P9" s="126" t="s">
        <v>1513</v>
      </c>
      <c r="Q9" s="124" t="str">
        <f t="shared" si="0"/>
        <v>Kritiek</v>
      </c>
      <c r="T9" s="1" t="str">
        <f t="shared" si="2"/>
        <v>Kernproces_Zorg en Welzijn_Maatschappelijke dienstverlening_Betalen (dringende) steunen aan cliënten</v>
      </c>
      <c r="U9">
        <f t="shared" si="1"/>
        <v>1</v>
      </c>
    </row>
    <row r="10" spans="1:21" ht="94.5" x14ac:dyDescent="0.25">
      <c r="B10" s="122" t="s">
        <v>1430</v>
      </c>
      <c r="C10" s="123" t="s">
        <v>13</v>
      </c>
      <c r="D10" s="123" t="s">
        <v>57</v>
      </c>
      <c r="E10" s="123" t="s">
        <v>63</v>
      </c>
      <c r="F10" s="123" t="s">
        <v>2153</v>
      </c>
      <c r="G10" s="125" t="s">
        <v>228</v>
      </c>
      <c r="H10" s="126" t="s">
        <v>2180</v>
      </c>
      <c r="I10" s="127" t="s">
        <v>171</v>
      </c>
      <c r="J10" s="126" t="s">
        <v>2373</v>
      </c>
      <c r="K10" s="127" t="s">
        <v>171</v>
      </c>
      <c r="L10" s="126" t="s">
        <v>2382</v>
      </c>
      <c r="M10" s="127" t="s">
        <v>171</v>
      </c>
      <c r="N10" s="126" t="s">
        <v>1512</v>
      </c>
      <c r="O10" s="127" t="s">
        <v>171</v>
      </c>
      <c r="P10" s="126" t="s">
        <v>1513</v>
      </c>
      <c r="Q10" s="124" t="str">
        <f t="shared" si="0"/>
        <v>Gemiddeld</v>
      </c>
      <c r="T10" s="1" t="str">
        <f t="shared" si="2"/>
        <v>Kernproces_Zorg en Welzijn_Beheer woonzorgcentra_Betalen van leef- en zakgeld aan de bewoners</v>
      </c>
      <c r="U10">
        <f t="shared" si="1"/>
        <v>1</v>
      </c>
    </row>
    <row r="11" spans="1:21" ht="126" x14ac:dyDescent="0.25">
      <c r="B11" s="122" t="s">
        <v>1996</v>
      </c>
      <c r="C11" s="123" t="s">
        <v>13</v>
      </c>
      <c r="D11" s="123" t="s">
        <v>2177</v>
      </c>
      <c r="E11" s="123" t="s">
        <v>44</v>
      </c>
      <c r="F11" s="123" t="s">
        <v>743</v>
      </c>
      <c r="G11" s="125" t="s">
        <v>165</v>
      </c>
      <c r="H11" s="126" t="s">
        <v>2195</v>
      </c>
      <c r="I11" s="123" t="s">
        <v>171</v>
      </c>
      <c r="J11" s="126" t="s">
        <v>2373</v>
      </c>
      <c r="K11" s="127" t="s">
        <v>171</v>
      </c>
      <c r="L11" s="126" t="s">
        <v>2010</v>
      </c>
      <c r="M11" s="123" t="s">
        <v>177</v>
      </c>
      <c r="N11" s="126" t="s">
        <v>2196</v>
      </c>
      <c r="O11" s="123" t="s">
        <v>171</v>
      </c>
      <c r="P11" s="126" t="s">
        <v>2197</v>
      </c>
      <c r="Q11" s="124" t="str">
        <f t="shared" si="0"/>
        <v>Groot</v>
      </c>
      <c r="T11" s="1" t="str">
        <f t="shared" si="2"/>
        <v>Kernproces_Burgerzaken_Burgerlijke stand en bevolking_Beheren van onthaal nieuwe inwoners</v>
      </c>
      <c r="U11">
        <f t="shared" si="1"/>
        <v>1</v>
      </c>
    </row>
    <row r="12" spans="1:21" ht="126" x14ac:dyDescent="0.25">
      <c r="B12" s="122" t="s">
        <v>1996</v>
      </c>
      <c r="C12" s="126" t="s">
        <v>85</v>
      </c>
      <c r="D12" s="126" t="s">
        <v>114</v>
      </c>
      <c r="E12" s="126" t="s">
        <v>116</v>
      </c>
      <c r="F12" s="123" t="s">
        <v>2163</v>
      </c>
      <c r="G12" s="125" t="s">
        <v>177</v>
      </c>
      <c r="H12" s="126" t="s">
        <v>2369</v>
      </c>
      <c r="I12" s="127" t="s">
        <v>177</v>
      </c>
      <c r="J12" s="126" t="s">
        <v>1908</v>
      </c>
      <c r="K12" s="127" t="s">
        <v>183</v>
      </c>
      <c r="L12" s="126" t="s">
        <v>2240</v>
      </c>
      <c r="M12" s="127" t="s">
        <v>177</v>
      </c>
      <c r="N12" s="126" t="s">
        <v>2187</v>
      </c>
      <c r="O12" s="127" t="s">
        <v>183</v>
      </c>
      <c r="P12" s="126" t="s">
        <v>1910</v>
      </c>
      <c r="Q12" s="124" t="str">
        <f t="shared" si="0"/>
        <v>Kritiek</v>
      </c>
      <c r="T12" s="1" t="str">
        <f t="shared" si="2"/>
        <v>Ondersteunend proces_Juridische zaken en naleving_Naleving_Nakomen van AVG-rechten van betrokkenen</v>
      </c>
      <c r="U12">
        <f t="shared" si="1"/>
        <v>1</v>
      </c>
    </row>
    <row r="13" spans="1:21" ht="157.5" x14ac:dyDescent="0.25">
      <c r="B13" s="122" t="s">
        <v>1996</v>
      </c>
      <c r="C13" s="126" t="s">
        <v>85</v>
      </c>
      <c r="D13" s="126" t="s">
        <v>114</v>
      </c>
      <c r="E13" s="126" t="s">
        <v>116</v>
      </c>
      <c r="F13" s="123" t="s">
        <v>2161</v>
      </c>
      <c r="G13" s="125" t="s">
        <v>177</v>
      </c>
      <c r="H13" s="126" t="s">
        <v>2189</v>
      </c>
      <c r="I13" s="127" t="s">
        <v>171</v>
      </c>
      <c r="J13" s="126" t="s">
        <v>1904</v>
      </c>
      <c r="K13" s="127" t="s">
        <v>183</v>
      </c>
      <c r="L13" s="126" t="s">
        <v>2241</v>
      </c>
      <c r="M13" s="127" t="s">
        <v>171</v>
      </c>
      <c r="N13" s="126" t="s">
        <v>1906</v>
      </c>
      <c r="O13" s="127" t="s">
        <v>171</v>
      </c>
      <c r="P13" s="126" t="s">
        <v>1907</v>
      </c>
      <c r="Q13" s="124" t="str">
        <f t="shared" si="0"/>
        <v>Kritiek</v>
      </c>
      <c r="T13" s="1" t="str">
        <f t="shared" si="2"/>
        <v>Ondersteunend proces_Juridische zaken en naleving_Naleving_Nakomen van KSZ verplichtingen</v>
      </c>
      <c r="U13">
        <f t="shared" si="1"/>
        <v>1</v>
      </c>
    </row>
    <row r="14" spans="1:21" ht="157.5" x14ac:dyDescent="0.25">
      <c r="B14" s="122" t="s">
        <v>1996</v>
      </c>
      <c r="C14" s="126" t="s">
        <v>85</v>
      </c>
      <c r="D14" s="126" t="s">
        <v>114</v>
      </c>
      <c r="E14" s="126" t="s">
        <v>116</v>
      </c>
      <c r="F14" s="123" t="s">
        <v>2162</v>
      </c>
      <c r="G14" s="125" t="s">
        <v>177</v>
      </c>
      <c r="H14" s="126" t="s">
        <v>2188</v>
      </c>
      <c r="I14" s="127" t="s">
        <v>171</v>
      </c>
      <c r="J14" s="126" t="s">
        <v>1904</v>
      </c>
      <c r="K14" s="127" t="s">
        <v>183</v>
      </c>
      <c r="L14" s="126" t="s">
        <v>2242</v>
      </c>
      <c r="M14" s="127" t="s">
        <v>171</v>
      </c>
      <c r="N14" s="126" t="s">
        <v>1906</v>
      </c>
      <c r="O14" s="127" t="s">
        <v>171</v>
      </c>
      <c r="P14" s="126" t="s">
        <v>1907</v>
      </c>
      <c r="Q14" s="124" t="str">
        <f t="shared" si="0"/>
        <v>Kritiek</v>
      </c>
      <c r="T14" s="1" t="str">
        <f t="shared" si="2"/>
        <v>Ondersteunend proces_Juridische zaken en naleving_Naleving_Nakomen van verwerkingsovereenkomsten</v>
      </c>
      <c r="U14">
        <f t="shared" si="1"/>
        <v>1</v>
      </c>
    </row>
    <row r="15" spans="1:21" ht="157.5" x14ac:dyDescent="0.25">
      <c r="B15" s="122" t="s">
        <v>1996</v>
      </c>
      <c r="C15" s="126" t="s">
        <v>85</v>
      </c>
      <c r="D15" s="126" t="s">
        <v>114</v>
      </c>
      <c r="E15" s="126" t="s">
        <v>116</v>
      </c>
      <c r="F15" s="123" t="s">
        <v>2172</v>
      </c>
      <c r="G15" s="125" t="s">
        <v>177</v>
      </c>
      <c r="H15" s="126" t="s">
        <v>2190</v>
      </c>
      <c r="I15" s="127" t="s">
        <v>171</v>
      </c>
      <c r="J15" s="126" t="s">
        <v>1904</v>
      </c>
      <c r="K15" s="127" t="s">
        <v>183</v>
      </c>
      <c r="L15" s="126" t="s">
        <v>2243</v>
      </c>
      <c r="M15" s="127" t="s">
        <v>171</v>
      </c>
      <c r="N15" s="126" t="s">
        <v>1906</v>
      </c>
      <c r="O15" s="127" t="s">
        <v>171</v>
      </c>
      <c r="P15" s="126" t="s">
        <v>1907</v>
      </c>
      <c r="Q15" s="124" t="str">
        <f t="shared" si="0"/>
        <v>Kritiek</v>
      </c>
      <c r="T15" s="1" t="str">
        <f t="shared" si="2"/>
        <v>Ondersteunend proces_Juridische zaken en naleving_Naleving_Opmaken van verwerkersovereenkomsten, machtigingen en protocollen</v>
      </c>
      <c r="U15">
        <f t="shared" si="1"/>
        <v>1</v>
      </c>
    </row>
    <row r="16" spans="1:21" ht="105" x14ac:dyDescent="0.25">
      <c r="B16" s="122" t="s">
        <v>1996</v>
      </c>
      <c r="C16" s="123" t="s">
        <v>85</v>
      </c>
      <c r="D16" s="123" t="s">
        <v>97</v>
      </c>
      <c r="E16" s="126" t="s">
        <v>105</v>
      </c>
      <c r="F16" s="123" t="s">
        <v>785</v>
      </c>
      <c r="G16" s="128" t="s">
        <v>165</v>
      </c>
      <c r="H16" s="122" t="s">
        <v>2191</v>
      </c>
      <c r="I16" s="129" t="s">
        <v>171</v>
      </c>
      <c r="J16" s="122" t="s">
        <v>1982</v>
      </c>
      <c r="K16" s="129" t="s">
        <v>171</v>
      </c>
      <c r="L16" s="122" t="s">
        <v>2192</v>
      </c>
      <c r="M16" s="129" t="s">
        <v>171</v>
      </c>
      <c r="N16" s="122" t="s">
        <v>2193</v>
      </c>
      <c r="O16" s="129" t="s">
        <v>171</v>
      </c>
      <c r="P16" s="122" t="s">
        <v>1985</v>
      </c>
      <c r="Q16" s="124" t="str">
        <f t="shared" si="0"/>
        <v>Gemiddeld</v>
      </c>
      <c r="T16" s="1" t="str">
        <f t="shared" si="2"/>
        <v>Ondersteunend proces_Financieel beheer_Financiële rapportering_Rapporteren over de besteding van verkregen subsidies</v>
      </c>
      <c r="U16">
        <f t="shared" si="1"/>
        <v>1</v>
      </c>
    </row>
    <row r="17" spans="2:21" ht="78.75" x14ac:dyDescent="0.25">
      <c r="B17" s="122" t="s">
        <v>1430</v>
      </c>
      <c r="C17" s="123" t="s">
        <v>13</v>
      </c>
      <c r="D17" s="123" t="s">
        <v>37</v>
      </c>
      <c r="E17" s="123" t="s">
        <v>2154</v>
      </c>
      <c r="F17" s="123" t="s">
        <v>417</v>
      </c>
      <c r="G17" s="124" t="s">
        <v>165</v>
      </c>
      <c r="H17" s="123" t="s">
        <v>906</v>
      </c>
      <c r="I17" s="123" t="s">
        <v>165</v>
      </c>
      <c r="J17" s="123" t="s">
        <v>907</v>
      </c>
      <c r="K17" s="123" t="s">
        <v>228</v>
      </c>
      <c r="L17" s="123" t="s">
        <v>2377</v>
      </c>
      <c r="M17" s="123" t="s">
        <v>165</v>
      </c>
      <c r="N17" s="123" t="s">
        <v>908</v>
      </c>
      <c r="O17" s="123" t="s">
        <v>159</v>
      </c>
      <c r="P17" s="123" t="s">
        <v>909</v>
      </c>
      <c r="Q17" s="124" t="str">
        <f t="shared" si="0"/>
        <v>Laag</v>
      </c>
      <c r="T17" s="1" t="str">
        <f t="shared" si="2"/>
        <v>Kernproces_Afvalbeheer_Afvalverwerking_Verkopen van afvalbeleidsgebonden materiaal aan burger (huisvuilzakken, compostvaten,…)</v>
      </c>
      <c r="U17">
        <f t="shared" si="1"/>
        <v>1</v>
      </c>
    </row>
    <row r="18" spans="2:21" ht="78.75" x14ac:dyDescent="0.25">
      <c r="B18" s="122" t="s">
        <v>1430</v>
      </c>
      <c r="C18" s="123" t="s">
        <v>13</v>
      </c>
      <c r="D18" s="123" t="s">
        <v>37</v>
      </c>
      <c r="E18" s="123" t="s">
        <v>2154</v>
      </c>
      <c r="F18" s="123" t="s">
        <v>418</v>
      </c>
      <c r="G18" s="124" t="s">
        <v>171</v>
      </c>
      <c r="H18" s="123" t="s">
        <v>910</v>
      </c>
      <c r="I18" s="123" t="s">
        <v>177</v>
      </c>
      <c r="J18" s="123" t="s">
        <v>911</v>
      </c>
      <c r="K18" s="123" t="s">
        <v>177</v>
      </c>
      <c r="L18" s="123" t="s">
        <v>2387</v>
      </c>
      <c r="M18" s="123" t="s">
        <v>177</v>
      </c>
      <c r="N18" s="123" t="s">
        <v>912</v>
      </c>
      <c r="O18" s="123" t="s">
        <v>177</v>
      </c>
      <c r="P18" s="123" t="s">
        <v>2091</v>
      </c>
      <c r="Q18" s="124" t="str">
        <f t="shared" si="0"/>
        <v>Groot</v>
      </c>
      <c r="T18" s="1" t="str">
        <f t="shared" si="2"/>
        <v>Kernproces_Afvalbeheer_Afvalverwerking_Ophalen van huishoudelijk afval en selectieve afvalophalingen (PMD, GFT, karton,…)</v>
      </c>
      <c r="U18">
        <f t="shared" si="1"/>
        <v>1</v>
      </c>
    </row>
    <row r="19" spans="2:21" ht="63" x14ac:dyDescent="0.25">
      <c r="B19" s="122" t="s">
        <v>1430</v>
      </c>
      <c r="C19" s="123" t="s">
        <v>13</v>
      </c>
      <c r="D19" s="123" t="s">
        <v>37</v>
      </c>
      <c r="E19" s="123" t="s">
        <v>2154</v>
      </c>
      <c r="F19" s="123" t="s">
        <v>856</v>
      </c>
      <c r="G19" s="124" t="s">
        <v>165</v>
      </c>
      <c r="H19" s="123" t="s">
        <v>913</v>
      </c>
      <c r="I19" s="123" t="s">
        <v>171</v>
      </c>
      <c r="J19" s="123" t="s">
        <v>914</v>
      </c>
      <c r="K19" s="123" t="s">
        <v>171</v>
      </c>
      <c r="L19" s="123" t="s">
        <v>915</v>
      </c>
      <c r="M19" s="123" t="s">
        <v>171</v>
      </c>
      <c r="N19" s="123" t="s">
        <v>916</v>
      </c>
      <c r="O19" s="123" t="s">
        <v>165</v>
      </c>
      <c r="P19" s="123" t="s">
        <v>917</v>
      </c>
      <c r="Q19" s="124" t="str">
        <f t="shared" si="0"/>
        <v>Gemiddeld</v>
      </c>
      <c r="T19" s="1" t="str">
        <f t="shared" si="2"/>
        <v>Kernproces_Afvalbeheer_Afvalverwerking_Beheren van glascontainers en andere soorten containers</v>
      </c>
      <c r="U19">
        <f t="shared" si="1"/>
        <v>1</v>
      </c>
    </row>
    <row r="20" spans="2:21" ht="78.75" x14ac:dyDescent="0.25">
      <c r="B20" s="122" t="s">
        <v>1430</v>
      </c>
      <c r="C20" s="123" t="s">
        <v>13</v>
      </c>
      <c r="D20" s="123" t="s">
        <v>37</v>
      </c>
      <c r="E20" s="123" t="s">
        <v>2154</v>
      </c>
      <c r="F20" s="123" t="s">
        <v>419</v>
      </c>
      <c r="G20" s="124" t="s">
        <v>171</v>
      </c>
      <c r="H20" s="123" t="s">
        <v>918</v>
      </c>
      <c r="I20" s="123" t="s">
        <v>171</v>
      </c>
      <c r="J20" s="123" t="s">
        <v>919</v>
      </c>
      <c r="K20" s="123" t="s">
        <v>177</v>
      </c>
      <c r="L20" s="123" t="s">
        <v>920</v>
      </c>
      <c r="M20" s="123" t="s">
        <v>171</v>
      </c>
      <c r="N20" s="123" t="s">
        <v>921</v>
      </c>
      <c r="O20" s="123" t="s">
        <v>171</v>
      </c>
      <c r="P20" s="123" t="s">
        <v>922</v>
      </c>
      <c r="Q20" s="124" t="str">
        <f t="shared" si="0"/>
        <v>Groot</v>
      </c>
      <c r="T20" s="1" t="str">
        <f t="shared" si="2"/>
        <v>Kernproces_Afvalbeheer_Afvalverwerking_Ophalen en opkuisen zwerfvuil</v>
      </c>
      <c r="U20">
        <f t="shared" si="1"/>
        <v>1</v>
      </c>
    </row>
    <row r="21" spans="2:21" ht="63" x14ac:dyDescent="0.25">
      <c r="B21" s="122" t="s">
        <v>1430</v>
      </c>
      <c r="C21" s="123" t="s">
        <v>13</v>
      </c>
      <c r="D21" s="123" t="s">
        <v>37</v>
      </c>
      <c r="E21" s="123" t="s">
        <v>2154</v>
      </c>
      <c r="F21" s="123" t="s">
        <v>420</v>
      </c>
      <c r="G21" s="124" t="s">
        <v>165</v>
      </c>
      <c r="H21" s="123" t="s">
        <v>923</v>
      </c>
      <c r="I21" s="123" t="s">
        <v>165</v>
      </c>
      <c r="J21" s="123" t="s">
        <v>924</v>
      </c>
      <c r="K21" s="123" t="s">
        <v>165</v>
      </c>
      <c r="L21" s="123" t="s">
        <v>925</v>
      </c>
      <c r="M21" s="123" t="s">
        <v>171</v>
      </c>
      <c r="N21" s="123" t="s">
        <v>926</v>
      </c>
      <c r="O21" s="123" t="s">
        <v>165</v>
      </c>
      <c r="P21" s="123" t="s">
        <v>927</v>
      </c>
      <c r="Q21" s="124" t="str">
        <f t="shared" si="0"/>
        <v>Gemiddeld</v>
      </c>
      <c r="T21" s="1" t="str">
        <f t="shared" si="2"/>
        <v>Kernproces_Afvalbeheer_Afvalverwerking_Organiseren van de werking en ondersteuning van afvalophaling en sensibilisering hierrond (bv ophaalkalender)</v>
      </c>
      <c r="U21">
        <f t="shared" si="1"/>
        <v>1</v>
      </c>
    </row>
    <row r="22" spans="2:21" ht="63" x14ac:dyDescent="0.25">
      <c r="B22" s="122" t="s">
        <v>1430</v>
      </c>
      <c r="C22" s="123" t="s">
        <v>13</v>
      </c>
      <c r="D22" s="123" t="s">
        <v>37</v>
      </c>
      <c r="E22" s="123" t="s">
        <v>2154</v>
      </c>
      <c r="F22" s="123" t="s">
        <v>857</v>
      </c>
      <c r="G22" s="124" t="s">
        <v>171</v>
      </c>
      <c r="H22" s="123" t="s">
        <v>928</v>
      </c>
      <c r="I22" s="123" t="s">
        <v>177</v>
      </c>
      <c r="J22" s="123" t="s">
        <v>911</v>
      </c>
      <c r="K22" s="123" t="s">
        <v>171</v>
      </c>
      <c r="L22" s="123" t="s">
        <v>2383</v>
      </c>
      <c r="M22" s="123" t="s">
        <v>177</v>
      </c>
      <c r="N22" s="123" t="s">
        <v>929</v>
      </c>
      <c r="O22" s="123" t="s">
        <v>177</v>
      </c>
      <c r="P22" s="123" t="s">
        <v>2091</v>
      </c>
      <c r="Q22" s="124" t="str">
        <f t="shared" si="0"/>
        <v>Groot</v>
      </c>
      <c r="T22" s="1" t="str">
        <f t="shared" si="2"/>
        <v>Kernproces_Afvalbeheer_Afvalverwerking_Beheren van afvalverwijdering openbaar domein en wegen (incl straatvegen, ledigen vuilbakken,...)</v>
      </c>
      <c r="U22">
        <f t="shared" si="1"/>
        <v>1</v>
      </c>
    </row>
    <row r="23" spans="2:21" ht="63" x14ac:dyDescent="0.25">
      <c r="B23" s="122" t="s">
        <v>1430</v>
      </c>
      <c r="C23" s="123" t="s">
        <v>13</v>
      </c>
      <c r="D23" s="123" t="s">
        <v>57</v>
      </c>
      <c r="E23" s="123" t="s">
        <v>58</v>
      </c>
      <c r="F23" s="123" t="s">
        <v>427</v>
      </c>
      <c r="G23" s="124" t="s">
        <v>177</v>
      </c>
      <c r="H23" s="123" t="s">
        <v>930</v>
      </c>
      <c r="I23" s="123" t="s">
        <v>183</v>
      </c>
      <c r="J23" s="123" t="s">
        <v>931</v>
      </c>
      <c r="K23" s="123" t="s">
        <v>177</v>
      </c>
      <c r="L23" s="123" t="s">
        <v>932</v>
      </c>
      <c r="M23" s="123" t="s">
        <v>183</v>
      </c>
      <c r="N23" s="123" t="s">
        <v>2406</v>
      </c>
      <c r="O23" s="123" t="s">
        <v>177</v>
      </c>
      <c r="P23" s="123" t="s">
        <v>933</v>
      </c>
      <c r="Q23" s="124" t="str">
        <f t="shared" si="0"/>
        <v>Kritiek</v>
      </c>
      <c r="T23" s="1" t="str">
        <f t="shared" si="2"/>
        <v>Kernproces_Zorg en Welzijn_Beheer (opvang)tehuizen en jeugdzorg_Beheren van jeugdvoorzieningen</v>
      </c>
      <c r="U23">
        <f t="shared" si="1"/>
        <v>1</v>
      </c>
    </row>
    <row r="24" spans="2:21" ht="63" x14ac:dyDescent="0.25">
      <c r="B24" s="122" t="s">
        <v>1430</v>
      </c>
      <c r="C24" s="123" t="s">
        <v>13</v>
      </c>
      <c r="D24" s="123" t="s">
        <v>57</v>
      </c>
      <c r="E24" s="123" t="s">
        <v>58</v>
      </c>
      <c r="F24" s="123" t="s">
        <v>428</v>
      </c>
      <c r="G24" s="124" t="s">
        <v>177</v>
      </c>
      <c r="H24" s="123" t="s">
        <v>934</v>
      </c>
      <c r="I24" s="123" t="s">
        <v>183</v>
      </c>
      <c r="J24" s="123" t="s">
        <v>935</v>
      </c>
      <c r="K24" s="123" t="s">
        <v>177</v>
      </c>
      <c r="L24" s="123" t="s">
        <v>932</v>
      </c>
      <c r="M24" s="123" t="s">
        <v>183</v>
      </c>
      <c r="N24" s="123" t="s">
        <v>936</v>
      </c>
      <c r="O24" s="123" t="s">
        <v>177</v>
      </c>
      <c r="P24" s="123" t="s">
        <v>937</v>
      </c>
      <c r="Q24" s="124" t="str">
        <f t="shared" si="0"/>
        <v>Kritiek</v>
      </c>
      <c r="T24" s="1" t="str">
        <f t="shared" si="2"/>
        <v>Kernproces_Zorg en Welzijn_Beheer (opvang)tehuizen en jeugdzorg_Beheren van opvangtehuizen</v>
      </c>
      <c r="U24">
        <f t="shared" si="1"/>
        <v>1</v>
      </c>
    </row>
    <row r="25" spans="2:21" ht="63" x14ac:dyDescent="0.25">
      <c r="B25" s="122" t="s">
        <v>1430</v>
      </c>
      <c r="C25" s="123" t="s">
        <v>13</v>
      </c>
      <c r="D25" s="123" t="s">
        <v>57</v>
      </c>
      <c r="E25" s="123" t="s">
        <v>58</v>
      </c>
      <c r="F25" s="123" t="s">
        <v>429</v>
      </c>
      <c r="G25" s="124" t="s">
        <v>171</v>
      </c>
      <c r="H25" s="123" t="s">
        <v>938</v>
      </c>
      <c r="I25" s="123" t="s">
        <v>183</v>
      </c>
      <c r="J25" s="123" t="s">
        <v>942</v>
      </c>
      <c r="K25" s="123" t="s">
        <v>171</v>
      </c>
      <c r="L25" s="123" t="s">
        <v>940</v>
      </c>
      <c r="M25" s="123" t="s">
        <v>183</v>
      </c>
      <c r="N25" s="123" t="s">
        <v>936</v>
      </c>
      <c r="O25" s="123" t="s">
        <v>177</v>
      </c>
      <c r="P25" s="123" t="s">
        <v>2092</v>
      </c>
      <c r="Q25" s="124" t="str">
        <f t="shared" si="0"/>
        <v>Kritiek</v>
      </c>
      <c r="T25" s="1" t="str">
        <f t="shared" si="2"/>
        <v>Kernproces_Zorg en Welzijn_Beheer (opvang)tehuizen en jeugdzorg_Coördineren van opvoedingsondersteuning</v>
      </c>
      <c r="U25">
        <f t="shared" si="1"/>
        <v>1</v>
      </c>
    </row>
    <row r="26" spans="2:21" ht="63" x14ac:dyDescent="0.25">
      <c r="B26" s="122" t="s">
        <v>1430</v>
      </c>
      <c r="C26" s="123" t="s">
        <v>13</v>
      </c>
      <c r="D26" s="123" t="s">
        <v>57</v>
      </c>
      <c r="E26" s="123" t="s">
        <v>58</v>
      </c>
      <c r="F26" s="123" t="s">
        <v>430</v>
      </c>
      <c r="G26" s="124" t="s">
        <v>177</v>
      </c>
      <c r="H26" s="123" t="s">
        <v>941</v>
      </c>
      <c r="I26" s="123" t="s">
        <v>183</v>
      </c>
      <c r="J26" s="123" t="s">
        <v>942</v>
      </c>
      <c r="K26" s="123" t="s">
        <v>177</v>
      </c>
      <c r="L26" s="123" t="s">
        <v>943</v>
      </c>
      <c r="M26" s="123" t="s">
        <v>177</v>
      </c>
      <c r="N26" s="123" t="s">
        <v>944</v>
      </c>
      <c r="O26" s="123" t="s">
        <v>177</v>
      </c>
      <c r="P26" s="123" t="s">
        <v>945</v>
      </c>
      <c r="Q26" s="124" t="str">
        <f t="shared" si="0"/>
        <v>Kritiek</v>
      </c>
      <c r="T26" s="1" t="str">
        <f t="shared" si="2"/>
        <v>Kernproces_Zorg en Welzijn_Beheer (opvang)tehuizen en jeugdzorg_Organiseren van verblijf, voeding en kledij voor werklozen en hun families</v>
      </c>
      <c r="U26">
        <f t="shared" si="1"/>
        <v>1</v>
      </c>
    </row>
    <row r="27" spans="2:21" ht="47.25" x14ac:dyDescent="0.25">
      <c r="B27" s="122" t="s">
        <v>1430</v>
      </c>
      <c r="C27" s="123" t="s">
        <v>13</v>
      </c>
      <c r="D27" s="123" t="s">
        <v>57</v>
      </c>
      <c r="E27" s="123" t="s">
        <v>58</v>
      </c>
      <c r="F27" s="123" t="s">
        <v>431</v>
      </c>
      <c r="G27" s="124" t="s">
        <v>171</v>
      </c>
      <c r="H27" s="123" t="s">
        <v>946</v>
      </c>
      <c r="I27" s="123" t="s">
        <v>183</v>
      </c>
      <c r="J27" s="123" t="s">
        <v>931</v>
      </c>
      <c r="K27" s="123" t="s">
        <v>177</v>
      </c>
      <c r="L27" s="123" t="s">
        <v>943</v>
      </c>
      <c r="M27" s="123" t="s">
        <v>183</v>
      </c>
      <c r="N27" s="123" t="s">
        <v>947</v>
      </c>
      <c r="O27" s="123" t="s">
        <v>177</v>
      </c>
      <c r="P27" s="123" t="s">
        <v>948</v>
      </c>
      <c r="Q27" s="124" t="str">
        <f t="shared" si="0"/>
        <v>Kritiek</v>
      </c>
      <c r="T27" s="1" t="str">
        <f t="shared" si="2"/>
        <v>Kernproces_Zorg en Welzijn_Beheer (opvang)tehuizen en jeugdzorg_Beheren van tehuizen voor kinderen van ouders zonder vaste verblijfplaats</v>
      </c>
      <c r="U27">
        <f t="shared" si="1"/>
        <v>1</v>
      </c>
    </row>
    <row r="28" spans="2:21" ht="63" x14ac:dyDescent="0.25">
      <c r="B28" s="122" t="s">
        <v>1430</v>
      </c>
      <c r="C28" s="123" t="s">
        <v>13</v>
      </c>
      <c r="D28" s="123" t="s">
        <v>57</v>
      </c>
      <c r="E28" s="123" t="s">
        <v>58</v>
      </c>
      <c r="F28" s="123" t="s">
        <v>432</v>
      </c>
      <c r="G28" s="124" t="s">
        <v>171</v>
      </c>
      <c r="H28" s="123" t="s">
        <v>949</v>
      </c>
      <c r="I28" s="123" t="s">
        <v>171</v>
      </c>
      <c r="J28" s="123" t="s">
        <v>939</v>
      </c>
      <c r="K28" s="123" t="s">
        <v>171</v>
      </c>
      <c r="L28" s="123" t="s">
        <v>950</v>
      </c>
      <c r="M28" s="123" t="s">
        <v>171</v>
      </c>
      <c r="N28" s="123" t="s">
        <v>951</v>
      </c>
      <c r="O28" s="123" t="s">
        <v>171</v>
      </c>
      <c r="P28" s="123" t="s">
        <v>2093</v>
      </c>
      <c r="Q28" s="124" t="str">
        <f t="shared" si="0"/>
        <v>Gemiddeld</v>
      </c>
      <c r="T28" s="1" t="str">
        <f t="shared" si="2"/>
        <v>Kernproces_Zorg en Welzijn_Beheer (opvang)tehuizen en jeugdzorg_Opmaken van actieplannen voor spijbelen, gelijke onderwijskansen, probleemgedrag op school enz.</v>
      </c>
      <c r="U28">
        <f t="shared" si="1"/>
        <v>1</v>
      </c>
    </row>
    <row r="29" spans="2:21" ht="63" x14ac:dyDescent="0.25">
      <c r="B29" s="122" t="s">
        <v>1430</v>
      </c>
      <c r="C29" s="123" t="s">
        <v>13</v>
      </c>
      <c r="D29" s="123" t="s">
        <v>57</v>
      </c>
      <c r="E29" s="123" t="s">
        <v>59</v>
      </c>
      <c r="F29" s="123" t="s">
        <v>433</v>
      </c>
      <c r="G29" s="124" t="s">
        <v>177</v>
      </c>
      <c r="H29" s="123" t="s">
        <v>952</v>
      </c>
      <c r="I29" s="123" t="s">
        <v>183</v>
      </c>
      <c r="J29" s="123" t="s">
        <v>953</v>
      </c>
      <c r="K29" s="123" t="s">
        <v>177</v>
      </c>
      <c r="L29" s="123" t="s">
        <v>932</v>
      </c>
      <c r="M29" s="123" t="s">
        <v>183</v>
      </c>
      <c r="N29" s="123" t="s">
        <v>954</v>
      </c>
      <c r="O29" s="123" t="s">
        <v>177</v>
      </c>
      <c r="P29" s="123" t="s">
        <v>955</v>
      </c>
      <c r="Q29" s="124" t="str">
        <f t="shared" si="0"/>
        <v>Kritiek</v>
      </c>
      <c r="T29" s="1" t="str">
        <f t="shared" si="2"/>
        <v>Kernproces_Zorg en Welzijn_Beheer assistentiewoningen en ouderenwoningen_Beheren van assistentiewoningen (serviceflats) en ouderenwoningen</v>
      </c>
      <c r="U29">
        <f t="shared" si="1"/>
        <v>1</v>
      </c>
    </row>
    <row r="30" spans="2:21" ht="47.25" x14ac:dyDescent="0.25">
      <c r="B30" s="122" t="s">
        <v>1430</v>
      </c>
      <c r="C30" s="123" t="s">
        <v>13</v>
      </c>
      <c r="D30" s="123" t="s">
        <v>2155</v>
      </c>
      <c r="E30" s="123" t="s">
        <v>53</v>
      </c>
      <c r="F30" s="123" t="s">
        <v>447</v>
      </c>
      <c r="G30" s="124" t="s">
        <v>159</v>
      </c>
      <c r="H30" s="123" t="s">
        <v>956</v>
      </c>
      <c r="I30" s="123" t="s">
        <v>165</v>
      </c>
      <c r="J30" s="123" t="s">
        <v>924</v>
      </c>
      <c r="K30" s="123" t="s">
        <v>171</v>
      </c>
      <c r="L30" s="123" t="s">
        <v>2094</v>
      </c>
      <c r="M30" s="123" t="s">
        <v>171</v>
      </c>
      <c r="N30" s="123" t="s">
        <v>957</v>
      </c>
      <c r="O30" s="123" t="s">
        <v>159</v>
      </c>
      <c r="P30" s="123" t="s">
        <v>958</v>
      </c>
      <c r="Q30" s="124" t="str">
        <f t="shared" si="0"/>
        <v>Gemiddeld</v>
      </c>
      <c r="T30" s="1" t="str">
        <f t="shared" si="2"/>
        <v>Kernproces_Wonen, ruimtelijke ordening en omgeving_Beheer en onderhoud van openbaar domein en wegen_Aanvragen wijziging vaste verkeersreglementering</v>
      </c>
      <c r="U30">
        <f t="shared" si="1"/>
        <v>1</v>
      </c>
    </row>
    <row r="31" spans="2:21" ht="63" x14ac:dyDescent="0.25">
      <c r="B31" s="122" t="s">
        <v>1430</v>
      </c>
      <c r="C31" s="123" t="s">
        <v>13</v>
      </c>
      <c r="D31" s="123" t="s">
        <v>2155</v>
      </c>
      <c r="E31" s="123" t="s">
        <v>53</v>
      </c>
      <c r="F31" s="123" t="s">
        <v>858</v>
      </c>
      <c r="G31" s="124" t="s">
        <v>177</v>
      </c>
      <c r="H31" s="123" t="s">
        <v>959</v>
      </c>
      <c r="I31" s="123" t="s">
        <v>177</v>
      </c>
      <c r="J31" s="123" t="s">
        <v>911</v>
      </c>
      <c r="K31" s="123" t="s">
        <v>171</v>
      </c>
      <c r="L31" s="123" t="s">
        <v>1014</v>
      </c>
      <c r="M31" s="123" t="s">
        <v>177</v>
      </c>
      <c r="N31" s="123" t="s">
        <v>960</v>
      </c>
      <c r="O31" s="123" t="s">
        <v>171</v>
      </c>
      <c r="P31" s="123" t="s">
        <v>961</v>
      </c>
      <c r="Q31" s="124" t="str">
        <f t="shared" si="0"/>
        <v>Groot</v>
      </c>
      <c r="T31" s="1" t="str">
        <f t="shared" si="2"/>
        <v>Kernproces_Wonen, ruimtelijke ordening en omgeving_Beheer en onderhoud van openbaar domein en wegen_Onderhouden van wegen, parkings</v>
      </c>
      <c r="U31">
        <f t="shared" si="1"/>
        <v>1</v>
      </c>
    </row>
    <row r="32" spans="2:21" ht="78.75" x14ac:dyDescent="0.25">
      <c r="B32" s="122" t="s">
        <v>1430</v>
      </c>
      <c r="C32" s="123" t="s">
        <v>13</v>
      </c>
      <c r="D32" s="123" t="s">
        <v>2155</v>
      </c>
      <c r="E32" s="123" t="s">
        <v>53</v>
      </c>
      <c r="F32" s="123" t="s">
        <v>2194</v>
      </c>
      <c r="G32" s="124" t="s">
        <v>165</v>
      </c>
      <c r="H32" s="123" t="s">
        <v>962</v>
      </c>
      <c r="I32" s="123" t="s">
        <v>171</v>
      </c>
      <c r="J32" s="123" t="s">
        <v>939</v>
      </c>
      <c r="K32" s="123" t="s">
        <v>165</v>
      </c>
      <c r="L32" s="123" t="s">
        <v>963</v>
      </c>
      <c r="M32" s="123" t="s">
        <v>171</v>
      </c>
      <c r="N32" s="123" t="s">
        <v>964</v>
      </c>
      <c r="O32" s="123" t="s">
        <v>165</v>
      </c>
      <c r="P32" s="123" t="s">
        <v>965</v>
      </c>
      <c r="Q32" s="124" t="str">
        <f t="shared" si="0"/>
        <v>Gemiddeld</v>
      </c>
      <c r="T32" s="1" t="str">
        <f t="shared" si="2"/>
        <v>Kernproces_Wonen, ruimtelijke ordening en omgeving_Beheer en onderhoud van openbaar domein en wegen_Beheren en onderhouden van losstaand materiaal/gemeentelijk meubelair  (laadpalen, banken, fietsboxen, fietsenstallingen, etc.)</v>
      </c>
      <c r="U32">
        <f t="shared" si="1"/>
        <v>1</v>
      </c>
    </row>
    <row r="33" spans="2:21" ht="63" x14ac:dyDescent="0.25">
      <c r="B33" s="122" t="s">
        <v>1430</v>
      </c>
      <c r="C33" s="123" t="s">
        <v>13</v>
      </c>
      <c r="D33" s="123" t="s">
        <v>2155</v>
      </c>
      <c r="E33" s="123" t="s">
        <v>53</v>
      </c>
      <c r="F33" s="123" t="s">
        <v>448</v>
      </c>
      <c r="G33" s="124" t="s">
        <v>171</v>
      </c>
      <c r="H33" s="123" t="s">
        <v>966</v>
      </c>
      <c r="I33" s="123" t="s">
        <v>177</v>
      </c>
      <c r="J33" s="123" t="s">
        <v>911</v>
      </c>
      <c r="K33" s="123" t="s">
        <v>177</v>
      </c>
      <c r="L33" s="123" t="s">
        <v>967</v>
      </c>
      <c r="M33" s="123" t="s">
        <v>177</v>
      </c>
      <c r="N33" s="123" t="s">
        <v>968</v>
      </c>
      <c r="O33" s="123" t="s">
        <v>171</v>
      </c>
      <c r="P33" s="123" t="s">
        <v>969</v>
      </c>
      <c r="Q33" s="124" t="str">
        <f t="shared" si="0"/>
        <v>Groot</v>
      </c>
      <c r="T33" s="1" t="str">
        <f t="shared" si="2"/>
        <v>Kernproces_Wonen, ruimtelijke ordening en omgeving_Beheer en onderhoud van openbaar domein en wegen_Beheren, onderhouden en ontwikkelen van (residentiële) woonwagenterreinen</v>
      </c>
      <c r="U33">
        <f t="shared" si="1"/>
        <v>1</v>
      </c>
    </row>
    <row r="34" spans="2:21" ht="78.75" x14ac:dyDescent="0.25">
      <c r="B34" s="122" t="s">
        <v>1430</v>
      </c>
      <c r="C34" s="123" t="s">
        <v>13</v>
      </c>
      <c r="D34" s="123" t="s">
        <v>2155</v>
      </c>
      <c r="E34" s="123" t="s">
        <v>53</v>
      </c>
      <c r="F34" s="123" t="s">
        <v>449</v>
      </c>
      <c r="G34" s="124" t="s">
        <v>171</v>
      </c>
      <c r="H34" s="123" t="s">
        <v>970</v>
      </c>
      <c r="I34" s="123" t="s">
        <v>177</v>
      </c>
      <c r="J34" s="123" t="s">
        <v>911</v>
      </c>
      <c r="K34" s="123" t="s">
        <v>177</v>
      </c>
      <c r="L34" s="123" t="s">
        <v>967</v>
      </c>
      <c r="M34" s="123" t="s">
        <v>177</v>
      </c>
      <c r="N34" s="123" t="s">
        <v>971</v>
      </c>
      <c r="O34" s="123" t="s">
        <v>171</v>
      </c>
      <c r="P34" s="123" t="s">
        <v>972</v>
      </c>
      <c r="Q34" s="124" t="str">
        <f t="shared" si="0"/>
        <v>Groot</v>
      </c>
      <c r="T34" s="1" t="str">
        <f t="shared" si="2"/>
        <v>Kernproces_Wonen, ruimtelijke ordening en omgeving_Beheer en onderhoud van openbaar domein en wegen_Beheren, onderhouden en ontwikkelen van doortrekkersterreinen en pleisterplaatsen voor woonwagenbewoners</v>
      </c>
      <c r="U34">
        <f t="shared" si="1"/>
        <v>1</v>
      </c>
    </row>
    <row r="35" spans="2:21" ht="47.25" x14ac:dyDescent="0.25">
      <c r="B35" s="122" t="s">
        <v>1430</v>
      </c>
      <c r="C35" s="123" t="s">
        <v>13</v>
      </c>
      <c r="D35" s="123" t="s">
        <v>2155</v>
      </c>
      <c r="E35" s="123" t="s">
        <v>53</v>
      </c>
      <c r="F35" s="123" t="s">
        <v>450</v>
      </c>
      <c r="G35" s="124" t="s">
        <v>159</v>
      </c>
      <c r="H35" s="123" t="s">
        <v>973</v>
      </c>
      <c r="I35" s="123" t="s">
        <v>165</v>
      </c>
      <c r="J35" s="123" t="s">
        <v>924</v>
      </c>
      <c r="K35" s="123" t="s">
        <v>183</v>
      </c>
      <c r="L35" s="123" t="s">
        <v>2389</v>
      </c>
      <c r="M35" s="123" t="s">
        <v>171</v>
      </c>
      <c r="N35" s="123" t="s">
        <v>974</v>
      </c>
      <c r="O35" s="123" t="s">
        <v>171</v>
      </c>
      <c r="P35" s="123" t="s">
        <v>975</v>
      </c>
      <c r="Q35" s="124" t="str">
        <f t="shared" si="0"/>
        <v>Kritiek</v>
      </c>
      <c r="T35" s="1" t="str">
        <f t="shared" si="2"/>
        <v>Kernproces_Wonen, ruimtelijke ordening en omgeving_Beheer en onderhoud van openbaar domein en wegen_Beheren van aanvragen werken door nutsmaatschappijen</v>
      </c>
      <c r="U35">
        <f t="shared" si="1"/>
        <v>1</v>
      </c>
    </row>
    <row r="36" spans="2:21" ht="63" x14ac:dyDescent="0.25">
      <c r="B36" s="122" t="s">
        <v>1430</v>
      </c>
      <c r="C36" s="123" t="s">
        <v>13</v>
      </c>
      <c r="D36" s="123" t="s">
        <v>2155</v>
      </c>
      <c r="E36" s="123" t="s">
        <v>53</v>
      </c>
      <c r="F36" s="123" t="s">
        <v>451</v>
      </c>
      <c r="G36" s="124" t="s">
        <v>171</v>
      </c>
      <c r="H36" s="123" t="s">
        <v>976</v>
      </c>
      <c r="I36" s="123" t="s">
        <v>171</v>
      </c>
      <c r="J36" s="123" t="s">
        <v>939</v>
      </c>
      <c r="K36" s="123" t="s">
        <v>171</v>
      </c>
      <c r="L36" s="123" t="s">
        <v>977</v>
      </c>
      <c r="M36" s="123" t="s">
        <v>177</v>
      </c>
      <c r="N36" s="123" t="s">
        <v>978</v>
      </c>
      <c r="O36" s="123" t="s">
        <v>171</v>
      </c>
      <c r="P36" s="123" t="s">
        <v>979</v>
      </c>
      <c r="Q36" s="124" t="str">
        <f t="shared" si="0"/>
        <v>Groot</v>
      </c>
      <c r="T36" s="1" t="str">
        <f t="shared" si="2"/>
        <v>Kernproces_Wonen, ruimtelijke ordening en omgeving_Beheer en onderhoud van openbaar domein en wegen_Beheren en onderhouden van onbevaarbare waterlopen, grachten en infiltratiezones</v>
      </c>
      <c r="U36">
        <f t="shared" si="1"/>
        <v>1</v>
      </c>
    </row>
    <row r="37" spans="2:21" ht="47.25" x14ac:dyDescent="0.25">
      <c r="B37" s="122" t="s">
        <v>1430</v>
      </c>
      <c r="C37" s="123" t="s">
        <v>13</v>
      </c>
      <c r="D37" s="123" t="s">
        <v>2155</v>
      </c>
      <c r="E37" s="123" t="s">
        <v>53</v>
      </c>
      <c r="F37" s="123" t="s">
        <v>452</v>
      </c>
      <c r="G37" s="124" t="s">
        <v>177</v>
      </c>
      <c r="H37" s="123" t="s">
        <v>980</v>
      </c>
      <c r="I37" s="123" t="s">
        <v>171</v>
      </c>
      <c r="J37" s="123" t="s">
        <v>939</v>
      </c>
      <c r="K37" s="123" t="s">
        <v>171</v>
      </c>
      <c r="L37" s="123" t="s">
        <v>977</v>
      </c>
      <c r="M37" s="123" t="s">
        <v>183</v>
      </c>
      <c r="N37" s="123" t="s">
        <v>981</v>
      </c>
      <c r="O37" s="123" t="s">
        <v>177</v>
      </c>
      <c r="P37" s="123" t="s">
        <v>982</v>
      </c>
      <c r="Q37" s="124" t="str">
        <f t="shared" si="0"/>
        <v>Kritiek</v>
      </c>
      <c r="T37" s="1" t="str">
        <f t="shared" si="2"/>
        <v>Kernproces_Wonen, ruimtelijke ordening en omgeving_Beheer en onderhoud van openbaar domein en wegen_Beheren van waterbeheersing en waterkering</v>
      </c>
      <c r="U37">
        <f t="shared" si="1"/>
        <v>1</v>
      </c>
    </row>
    <row r="38" spans="2:21" ht="47.25" x14ac:dyDescent="0.25">
      <c r="B38" s="122" t="s">
        <v>1430</v>
      </c>
      <c r="C38" s="123" t="s">
        <v>13</v>
      </c>
      <c r="D38" s="123" t="s">
        <v>2155</v>
      </c>
      <c r="E38" s="123" t="s">
        <v>53</v>
      </c>
      <c r="F38" s="123" t="s">
        <v>453</v>
      </c>
      <c r="G38" s="124" t="s">
        <v>171</v>
      </c>
      <c r="H38" s="123" t="s">
        <v>983</v>
      </c>
      <c r="I38" s="123" t="s">
        <v>171</v>
      </c>
      <c r="J38" s="123" t="s">
        <v>939</v>
      </c>
      <c r="K38" s="123" t="s">
        <v>171</v>
      </c>
      <c r="L38" s="123" t="s">
        <v>984</v>
      </c>
      <c r="M38" s="123" t="s">
        <v>165</v>
      </c>
      <c r="N38" s="123" t="s">
        <v>985</v>
      </c>
      <c r="O38" s="123" t="s">
        <v>171</v>
      </c>
      <c r="P38" s="123" t="s">
        <v>986</v>
      </c>
      <c r="Q38" s="124" t="str">
        <f t="shared" si="0"/>
        <v>Gemiddeld</v>
      </c>
      <c r="T38" s="1" t="str">
        <f t="shared" si="2"/>
        <v>Kernproces_Wonen, ruimtelijke ordening en omgeving_Beheer en onderhoud van openbaar domein en wegen_Beheren en onderhouden van natuurgebieden</v>
      </c>
      <c r="U38">
        <f t="shared" si="1"/>
        <v>1</v>
      </c>
    </row>
    <row r="39" spans="2:21" ht="63" x14ac:dyDescent="0.25">
      <c r="B39" s="122" t="s">
        <v>1430</v>
      </c>
      <c r="C39" s="123" t="s">
        <v>13</v>
      </c>
      <c r="D39" s="123" t="s">
        <v>2155</v>
      </c>
      <c r="E39" s="123" t="s">
        <v>53</v>
      </c>
      <c r="F39" s="123" t="s">
        <v>454</v>
      </c>
      <c r="G39" s="124" t="s">
        <v>171</v>
      </c>
      <c r="H39" s="123" t="s">
        <v>987</v>
      </c>
      <c r="I39" s="123" t="s">
        <v>165</v>
      </c>
      <c r="J39" s="123" t="s">
        <v>924</v>
      </c>
      <c r="K39" s="123" t="s">
        <v>171</v>
      </c>
      <c r="L39" s="123" t="s">
        <v>984</v>
      </c>
      <c r="M39" s="123" t="s">
        <v>171</v>
      </c>
      <c r="N39" s="123" t="s">
        <v>988</v>
      </c>
      <c r="O39" s="123" t="s">
        <v>177</v>
      </c>
      <c r="P39" s="123" t="s">
        <v>989</v>
      </c>
      <c r="Q39" s="124" t="str">
        <f t="shared" si="0"/>
        <v>Groot</v>
      </c>
      <c r="T39" s="1" t="str">
        <f t="shared" si="2"/>
        <v>Kernproces_Wonen, ruimtelijke ordening en omgeving_Beheer en onderhoud van openbaar domein en wegen_Beheren en onderhouden van grasstroken, aarden dammen en erosiepoelen in het kader van de erosiebestrijding</v>
      </c>
      <c r="U39">
        <f t="shared" si="1"/>
        <v>1</v>
      </c>
    </row>
    <row r="40" spans="2:21" ht="63" x14ac:dyDescent="0.25">
      <c r="B40" s="122" t="s">
        <v>1430</v>
      </c>
      <c r="C40" s="123" t="s">
        <v>13</v>
      </c>
      <c r="D40" s="123" t="s">
        <v>2155</v>
      </c>
      <c r="E40" s="123" t="s">
        <v>53</v>
      </c>
      <c r="F40" s="123" t="s">
        <v>455</v>
      </c>
      <c r="G40" s="124" t="s">
        <v>171</v>
      </c>
      <c r="H40" s="123" t="s">
        <v>990</v>
      </c>
      <c r="I40" s="123" t="s">
        <v>171</v>
      </c>
      <c r="J40" s="123" t="s">
        <v>939</v>
      </c>
      <c r="K40" s="123" t="s">
        <v>171</v>
      </c>
      <c r="L40" s="123" t="s">
        <v>984</v>
      </c>
      <c r="M40" s="123" t="s">
        <v>171</v>
      </c>
      <c r="N40" s="123" t="s">
        <v>991</v>
      </c>
      <c r="O40" s="123" t="s">
        <v>177</v>
      </c>
      <c r="P40" s="123" t="s">
        <v>992</v>
      </c>
      <c r="Q40" s="124" t="str">
        <f t="shared" si="0"/>
        <v>Groot</v>
      </c>
      <c r="T40" s="1" t="str">
        <f t="shared" si="2"/>
        <v>Kernproces_Wonen, ruimtelijke ordening en omgeving_Beheer en onderhoud van openbaar domein en wegen_Beheren en beschermen van biodiversiteit, landschappen en bodem</v>
      </c>
      <c r="U40">
        <f t="shared" si="1"/>
        <v>1</v>
      </c>
    </row>
    <row r="41" spans="2:21" ht="47.25" x14ac:dyDescent="0.25">
      <c r="B41" s="122" t="s">
        <v>1430</v>
      </c>
      <c r="C41" s="123" t="s">
        <v>13</v>
      </c>
      <c r="D41" s="123" t="s">
        <v>2155</v>
      </c>
      <c r="E41" s="123" t="s">
        <v>53</v>
      </c>
      <c r="F41" s="123" t="s">
        <v>456</v>
      </c>
      <c r="G41" s="124" t="s">
        <v>171</v>
      </c>
      <c r="H41" s="123" t="s">
        <v>993</v>
      </c>
      <c r="I41" s="123" t="s">
        <v>171</v>
      </c>
      <c r="J41" s="123" t="s">
        <v>994</v>
      </c>
      <c r="K41" s="123" t="s">
        <v>177</v>
      </c>
      <c r="L41" s="123" t="s">
        <v>995</v>
      </c>
      <c r="M41" s="123" t="s">
        <v>171</v>
      </c>
      <c r="N41" s="123" t="s">
        <v>996</v>
      </c>
      <c r="O41" s="123" t="s">
        <v>177</v>
      </c>
      <c r="P41" s="123" t="s">
        <v>997</v>
      </c>
      <c r="Q41" s="124" t="str">
        <f t="shared" si="0"/>
        <v>Groot</v>
      </c>
      <c r="T41" s="1" t="str">
        <f t="shared" si="2"/>
        <v>Kernproces_Wonen, ruimtelijke ordening en omgeving_Beheer en onderhoud van openbaar domein en wegen_Beheren van bodemonderzoeken - sanering</v>
      </c>
      <c r="U41">
        <f t="shared" si="1"/>
        <v>1</v>
      </c>
    </row>
    <row r="42" spans="2:21" ht="63" x14ac:dyDescent="0.25">
      <c r="B42" s="122" t="s">
        <v>1430</v>
      </c>
      <c r="C42" s="123" t="s">
        <v>13</v>
      </c>
      <c r="D42" s="123" t="s">
        <v>2155</v>
      </c>
      <c r="E42" s="123" t="s">
        <v>53</v>
      </c>
      <c r="F42" s="123" t="s">
        <v>457</v>
      </c>
      <c r="G42" s="124" t="s">
        <v>171</v>
      </c>
      <c r="H42" s="123" t="s">
        <v>998</v>
      </c>
      <c r="I42" s="123" t="s">
        <v>165</v>
      </c>
      <c r="J42" s="123" t="s">
        <v>999</v>
      </c>
      <c r="K42" s="123" t="s">
        <v>165</v>
      </c>
      <c r="L42" s="123" t="s">
        <v>1000</v>
      </c>
      <c r="M42" s="123" t="s">
        <v>171</v>
      </c>
      <c r="N42" s="123" t="s">
        <v>1001</v>
      </c>
      <c r="O42" s="123" t="s">
        <v>171</v>
      </c>
      <c r="P42" s="123" t="s">
        <v>1002</v>
      </c>
      <c r="Q42" s="124" t="str">
        <f t="shared" si="0"/>
        <v>Gemiddeld</v>
      </c>
      <c r="T42" s="1" t="str">
        <f t="shared" si="2"/>
        <v>Kernproces_Wonen, ruimtelijke ordening en omgeving_Beheer en onderhoud van openbaar domein en wegen_Beheren en onderhouden van groene ruimte</v>
      </c>
      <c r="U42">
        <f t="shared" si="1"/>
        <v>1</v>
      </c>
    </row>
    <row r="43" spans="2:21" ht="63" x14ac:dyDescent="0.25">
      <c r="B43" s="122" t="s">
        <v>1430</v>
      </c>
      <c r="C43" s="123" t="s">
        <v>13</v>
      </c>
      <c r="D43" s="123" t="s">
        <v>2155</v>
      </c>
      <c r="E43" s="123" t="s">
        <v>53</v>
      </c>
      <c r="F43" s="123" t="s">
        <v>458</v>
      </c>
      <c r="G43" s="124" t="s">
        <v>165</v>
      </c>
      <c r="H43" s="123" t="s">
        <v>2348</v>
      </c>
      <c r="I43" s="123" t="s">
        <v>165</v>
      </c>
      <c r="J43" s="123" t="s">
        <v>999</v>
      </c>
      <c r="K43" s="123" t="s">
        <v>228</v>
      </c>
      <c r="L43" s="123" t="s">
        <v>2376</v>
      </c>
      <c r="M43" s="123" t="s">
        <v>165</v>
      </c>
      <c r="N43" s="123" t="s">
        <v>1003</v>
      </c>
      <c r="O43" s="123" t="s">
        <v>165</v>
      </c>
      <c r="P43" s="123" t="s">
        <v>1004</v>
      </c>
      <c r="Q43" s="124" t="str">
        <f t="shared" si="0"/>
        <v>Laag</v>
      </c>
      <c r="T43" s="1" t="str">
        <f t="shared" si="2"/>
        <v>Kernproces_Wonen, ruimtelijke ordening en omgeving_Beheer en onderhoud van openbaar domein en wegen_Beheren en onderhouden van botanische tuinen</v>
      </c>
      <c r="U43">
        <f t="shared" si="1"/>
        <v>1</v>
      </c>
    </row>
    <row r="44" spans="2:21" ht="63" x14ac:dyDescent="0.25">
      <c r="B44" s="122" t="s">
        <v>1430</v>
      </c>
      <c r="C44" s="123" t="s">
        <v>13</v>
      </c>
      <c r="D44" s="123" t="s">
        <v>2155</v>
      </c>
      <c r="E44" s="123" t="s">
        <v>53</v>
      </c>
      <c r="F44" s="123" t="s">
        <v>459</v>
      </c>
      <c r="G44" s="124" t="s">
        <v>177</v>
      </c>
      <c r="H44" s="123" t="s">
        <v>1005</v>
      </c>
      <c r="I44" s="123" t="s">
        <v>177</v>
      </c>
      <c r="J44" s="123" t="s">
        <v>911</v>
      </c>
      <c r="K44" s="123" t="s">
        <v>183</v>
      </c>
      <c r="L44" s="123" t="s">
        <v>2390</v>
      </c>
      <c r="M44" s="123" t="s">
        <v>177</v>
      </c>
      <c r="N44" s="123" t="s">
        <v>1006</v>
      </c>
      <c r="O44" s="123" t="s">
        <v>177</v>
      </c>
      <c r="P44" s="123" t="s">
        <v>1007</v>
      </c>
      <c r="Q44" s="124" t="str">
        <f t="shared" si="0"/>
        <v>Kritiek</v>
      </c>
      <c r="T44" s="1" t="str">
        <f t="shared" si="2"/>
        <v>Kernproces_Wonen, ruimtelijke ordening en omgeving_Beheer en onderhoud van openbaar domein en wegen_Beheren en coördineren van wegenwerken</v>
      </c>
      <c r="U44">
        <f t="shared" si="1"/>
        <v>1</v>
      </c>
    </row>
    <row r="45" spans="2:21" ht="63" x14ac:dyDescent="0.25">
      <c r="B45" s="122" t="s">
        <v>1430</v>
      </c>
      <c r="C45" s="123" t="s">
        <v>13</v>
      </c>
      <c r="D45" s="123" t="s">
        <v>2155</v>
      </c>
      <c r="E45" s="123" t="s">
        <v>53</v>
      </c>
      <c r="F45" s="123" t="s">
        <v>460</v>
      </c>
      <c r="G45" s="124" t="s">
        <v>177</v>
      </c>
      <c r="H45" s="123" t="s">
        <v>1008</v>
      </c>
      <c r="I45" s="123" t="s">
        <v>171</v>
      </c>
      <c r="J45" s="123" t="s">
        <v>1009</v>
      </c>
      <c r="K45" s="123" t="s">
        <v>177</v>
      </c>
      <c r="L45" s="123" t="s">
        <v>1010</v>
      </c>
      <c r="M45" s="123" t="s">
        <v>183</v>
      </c>
      <c r="N45" s="123" t="s">
        <v>1011</v>
      </c>
      <c r="O45" s="123" t="s">
        <v>177</v>
      </c>
      <c r="P45" s="123" t="s">
        <v>1007</v>
      </c>
      <c r="Q45" s="124" t="str">
        <f t="shared" si="0"/>
        <v>Kritiek</v>
      </c>
      <c r="T45" s="1" t="str">
        <f t="shared" si="2"/>
        <v>Kernproces_Wonen, ruimtelijke ordening en omgeving_Beheer en onderhoud van openbaar domein en wegen_Ijs- en sneeuwvrij maken van de wegen</v>
      </c>
      <c r="U45">
        <f t="shared" si="1"/>
        <v>1</v>
      </c>
    </row>
    <row r="46" spans="2:21" ht="63" x14ac:dyDescent="0.25">
      <c r="B46" s="122" t="s">
        <v>1430</v>
      </c>
      <c r="C46" s="123" t="s">
        <v>13</v>
      </c>
      <c r="D46" s="123" t="s">
        <v>2155</v>
      </c>
      <c r="E46" s="123" t="s">
        <v>53</v>
      </c>
      <c r="F46" s="123" t="s">
        <v>461</v>
      </c>
      <c r="G46" s="124" t="s">
        <v>171</v>
      </c>
      <c r="H46" s="123" t="s">
        <v>1013</v>
      </c>
      <c r="I46" s="123" t="s">
        <v>171</v>
      </c>
      <c r="J46" s="123" t="s">
        <v>1009</v>
      </c>
      <c r="K46" s="123" t="s">
        <v>177</v>
      </c>
      <c r="L46" s="123" t="s">
        <v>2095</v>
      </c>
      <c r="M46" s="123" t="s">
        <v>177</v>
      </c>
      <c r="N46" s="123" t="s">
        <v>1015</v>
      </c>
      <c r="O46" s="123" t="s">
        <v>177</v>
      </c>
      <c r="P46" s="123" t="s">
        <v>1016</v>
      </c>
      <c r="Q46" s="124" t="str">
        <f t="shared" si="0"/>
        <v>Groot</v>
      </c>
      <c r="T46" s="1" t="str">
        <f t="shared" si="2"/>
        <v>Kernproces_Wonen, ruimtelijke ordening en omgeving_Beheer en onderhoud van openbaar domein en wegen_Beheren en onderhouden van fietspaden en fietswegen</v>
      </c>
      <c r="U46">
        <f t="shared" si="1"/>
        <v>1</v>
      </c>
    </row>
    <row r="47" spans="2:21" ht="63" x14ac:dyDescent="0.25">
      <c r="B47" s="122" t="s">
        <v>1430</v>
      </c>
      <c r="C47" s="123" t="s">
        <v>13</v>
      </c>
      <c r="D47" s="123" t="s">
        <v>2155</v>
      </c>
      <c r="E47" s="123" t="s">
        <v>53</v>
      </c>
      <c r="F47" s="123" t="s">
        <v>462</v>
      </c>
      <c r="G47" s="124" t="s">
        <v>171</v>
      </c>
      <c r="H47" s="123" t="s">
        <v>1017</v>
      </c>
      <c r="I47" s="123" t="s">
        <v>171</v>
      </c>
      <c r="J47" s="123" t="s">
        <v>1009</v>
      </c>
      <c r="K47" s="123" t="s">
        <v>171</v>
      </c>
      <c r="L47" s="123" t="s">
        <v>1014</v>
      </c>
      <c r="M47" s="123" t="s">
        <v>177</v>
      </c>
      <c r="N47" s="123" t="s">
        <v>1018</v>
      </c>
      <c r="O47" s="123" t="s">
        <v>171</v>
      </c>
      <c r="P47" s="123" t="s">
        <v>1019</v>
      </c>
      <c r="Q47" s="124" t="str">
        <f t="shared" si="0"/>
        <v>Groot</v>
      </c>
      <c r="T47" s="1" t="str">
        <f t="shared" si="2"/>
        <v>Kernproces_Wonen, ruimtelijke ordening en omgeving_Beheer en onderhoud van openbaar domein en wegen_Beheren en onderhouden van voetpaden</v>
      </c>
      <c r="U47">
        <f t="shared" si="1"/>
        <v>1</v>
      </c>
    </row>
    <row r="48" spans="2:21" ht="63" x14ac:dyDescent="0.25">
      <c r="B48" s="122" t="s">
        <v>1430</v>
      </c>
      <c r="C48" s="123" t="s">
        <v>13</v>
      </c>
      <c r="D48" s="123" t="s">
        <v>2155</v>
      </c>
      <c r="E48" s="123" t="s">
        <v>53</v>
      </c>
      <c r="F48" s="123" t="s">
        <v>463</v>
      </c>
      <c r="G48" s="124" t="s">
        <v>177</v>
      </c>
      <c r="H48" s="123" t="s">
        <v>1020</v>
      </c>
      <c r="I48" s="123" t="s">
        <v>171</v>
      </c>
      <c r="J48" s="123" t="s">
        <v>1009</v>
      </c>
      <c r="K48" s="123" t="s">
        <v>171</v>
      </c>
      <c r="L48" s="123" t="s">
        <v>1014</v>
      </c>
      <c r="M48" s="123" t="s">
        <v>177</v>
      </c>
      <c r="N48" s="123" t="s">
        <v>2096</v>
      </c>
      <c r="O48" s="123" t="s">
        <v>177</v>
      </c>
      <c r="P48" s="123" t="s">
        <v>1021</v>
      </c>
      <c r="Q48" s="124" t="str">
        <f t="shared" si="0"/>
        <v>Groot</v>
      </c>
      <c r="T48" s="1" t="str">
        <f t="shared" si="2"/>
        <v>Kernproces_Wonen, ruimtelijke ordening en omgeving_Beheer en onderhoud van openbaar domein en wegen_Beheren en onderhouden van straatverlichting</v>
      </c>
      <c r="U48">
        <f t="shared" si="1"/>
        <v>1</v>
      </c>
    </row>
    <row r="49" spans="2:21" ht="63" x14ac:dyDescent="0.25">
      <c r="B49" s="122" t="s">
        <v>1430</v>
      </c>
      <c r="C49" s="123" t="s">
        <v>13</v>
      </c>
      <c r="D49" s="123" t="s">
        <v>2155</v>
      </c>
      <c r="E49" s="123" t="s">
        <v>53</v>
      </c>
      <c r="F49" s="123" t="s">
        <v>464</v>
      </c>
      <c r="G49" s="124" t="s">
        <v>159</v>
      </c>
      <c r="H49" s="123" t="s">
        <v>956</v>
      </c>
      <c r="I49" s="123" t="s">
        <v>165</v>
      </c>
      <c r="J49" s="123" t="s">
        <v>924</v>
      </c>
      <c r="K49" s="123" t="s">
        <v>183</v>
      </c>
      <c r="L49" s="123" t="s">
        <v>2655</v>
      </c>
      <c r="M49" s="123" t="s">
        <v>171</v>
      </c>
      <c r="N49" s="123" t="s">
        <v>1022</v>
      </c>
      <c r="O49" s="123" t="s">
        <v>159</v>
      </c>
      <c r="P49" s="123" t="s">
        <v>1023</v>
      </c>
      <c r="Q49" s="124" t="str">
        <f t="shared" si="0"/>
        <v>Kritiek</v>
      </c>
      <c r="T49" s="1" t="str">
        <f t="shared" si="2"/>
        <v>Kernproces_Wonen, ruimtelijke ordening en omgeving_Beheer en onderhoud van openbaar domein en wegen_Behandelen en toekennen vergunningen inname openbaar domein</v>
      </c>
      <c r="U49">
        <f t="shared" si="1"/>
        <v>1</v>
      </c>
    </row>
    <row r="50" spans="2:21" ht="63" x14ac:dyDescent="0.25">
      <c r="B50" s="122" t="s">
        <v>1430</v>
      </c>
      <c r="C50" s="123" t="s">
        <v>13</v>
      </c>
      <c r="D50" s="123" t="s">
        <v>2155</v>
      </c>
      <c r="E50" s="123" t="s">
        <v>2156</v>
      </c>
      <c r="F50" s="123" t="s">
        <v>465</v>
      </c>
      <c r="G50" s="124" t="s">
        <v>165</v>
      </c>
      <c r="H50" s="123" t="s">
        <v>1024</v>
      </c>
      <c r="I50" s="123" t="s">
        <v>165</v>
      </c>
      <c r="J50" s="123" t="s">
        <v>924</v>
      </c>
      <c r="K50" s="123" t="s">
        <v>177</v>
      </c>
      <c r="L50" s="123" t="s">
        <v>1025</v>
      </c>
      <c r="M50" s="123" t="s">
        <v>171</v>
      </c>
      <c r="N50" s="123" t="s">
        <v>1026</v>
      </c>
      <c r="O50" s="123" t="s">
        <v>165</v>
      </c>
      <c r="P50" s="123" t="s">
        <v>2408</v>
      </c>
      <c r="Q50" s="124" t="str">
        <f t="shared" si="0"/>
        <v>Groot</v>
      </c>
      <c r="T50" s="1" t="str">
        <f t="shared" si="2"/>
        <v>Kernproces_Wonen, ruimtelijke ordening en omgeving_Beheer energie, duurzaamheid en klimaat_Aanvragen van vrijstelling afvalwater en aanvragen/beheren/opvolgen van aansluiten riolering</v>
      </c>
      <c r="U50">
        <f t="shared" si="1"/>
        <v>1</v>
      </c>
    </row>
    <row r="51" spans="2:21" ht="47.25" x14ac:dyDescent="0.25">
      <c r="B51" s="122" t="s">
        <v>1430</v>
      </c>
      <c r="C51" s="123" t="s">
        <v>13</v>
      </c>
      <c r="D51" s="123" t="s">
        <v>2155</v>
      </c>
      <c r="E51" s="123" t="s">
        <v>2156</v>
      </c>
      <c r="F51" s="123" t="s">
        <v>466</v>
      </c>
      <c r="G51" s="124" t="s">
        <v>165</v>
      </c>
      <c r="H51" s="123" t="s">
        <v>1027</v>
      </c>
      <c r="I51" s="123" t="s">
        <v>165</v>
      </c>
      <c r="J51" s="123" t="s">
        <v>924</v>
      </c>
      <c r="K51" s="123" t="s">
        <v>171</v>
      </c>
      <c r="L51" s="123" t="s">
        <v>1014</v>
      </c>
      <c r="M51" s="123" t="s">
        <v>165</v>
      </c>
      <c r="N51" s="123" t="s">
        <v>1028</v>
      </c>
      <c r="O51" s="123" t="s">
        <v>159</v>
      </c>
      <c r="P51" s="123" t="s">
        <v>1029</v>
      </c>
      <c r="Q51" s="124" t="str">
        <f t="shared" si="0"/>
        <v>Gemiddeld</v>
      </c>
      <c r="T51" s="1" t="str">
        <f t="shared" si="2"/>
        <v>Kernproces_Wonen, ruimtelijke ordening en omgeving_Beheer energie, duurzaamheid en klimaat_Behandelen en toekennen aanvraag van een energiescan</v>
      </c>
      <c r="U51">
        <f t="shared" si="1"/>
        <v>1</v>
      </c>
    </row>
    <row r="52" spans="2:21" ht="47.25" x14ac:dyDescent="0.25">
      <c r="B52" s="122" t="s">
        <v>1430</v>
      </c>
      <c r="C52" s="123" t="s">
        <v>13</v>
      </c>
      <c r="D52" s="123" t="s">
        <v>2155</v>
      </c>
      <c r="E52" s="123" t="s">
        <v>2156</v>
      </c>
      <c r="F52" s="123" t="s">
        <v>2507</v>
      </c>
      <c r="G52" s="124" t="s">
        <v>165</v>
      </c>
      <c r="H52" s="123" t="s">
        <v>1030</v>
      </c>
      <c r="I52" s="123" t="s">
        <v>159</v>
      </c>
      <c r="J52" s="123" t="s">
        <v>1031</v>
      </c>
      <c r="K52" s="123" t="s">
        <v>165</v>
      </c>
      <c r="L52" s="123" t="s">
        <v>1032</v>
      </c>
      <c r="M52" s="123" t="s">
        <v>165</v>
      </c>
      <c r="N52" s="123" t="s">
        <v>1028</v>
      </c>
      <c r="O52" s="123" t="s">
        <v>165</v>
      </c>
      <c r="P52" s="123" t="s">
        <v>1033</v>
      </c>
      <c r="Q52" s="124" t="str">
        <f t="shared" si="0"/>
        <v>Laag</v>
      </c>
      <c r="T52" s="1" t="str">
        <f t="shared" si="2"/>
        <v>Kernproces_Wonen, ruimtelijke ordening en omgeving_Beheer energie, duurzaamheid en klimaat_Behandelen en toekennen van gratis puinzakken voor ontharding</v>
      </c>
      <c r="U52">
        <f t="shared" si="1"/>
        <v>1</v>
      </c>
    </row>
    <row r="53" spans="2:21" ht="63" x14ac:dyDescent="0.25">
      <c r="B53" s="122" t="s">
        <v>1430</v>
      </c>
      <c r="C53" s="123" t="s">
        <v>13</v>
      </c>
      <c r="D53" s="123" t="s">
        <v>2155</v>
      </c>
      <c r="E53" s="123" t="s">
        <v>2156</v>
      </c>
      <c r="F53" s="123" t="s">
        <v>467</v>
      </c>
      <c r="G53" s="124" t="s">
        <v>171</v>
      </c>
      <c r="H53" s="123" t="s">
        <v>1034</v>
      </c>
      <c r="I53" s="123" t="s">
        <v>165</v>
      </c>
      <c r="J53" s="123" t="s">
        <v>924</v>
      </c>
      <c r="K53" s="123" t="s">
        <v>165</v>
      </c>
      <c r="L53" s="123" t="s">
        <v>963</v>
      </c>
      <c r="M53" s="123" t="s">
        <v>171</v>
      </c>
      <c r="N53" s="123" t="s">
        <v>1035</v>
      </c>
      <c r="O53" s="123" t="s">
        <v>171</v>
      </c>
      <c r="P53" s="123" t="s">
        <v>1036</v>
      </c>
      <c r="Q53" s="124" t="str">
        <f t="shared" si="0"/>
        <v>Gemiddeld</v>
      </c>
      <c r="T53" s="1" t="str">
        <f t="shared" si="2"/>
        <v>Kernproces_Wonen, ruimtelijke ordening en omgeving_Beheer energie, duurzaamheid en klimaat_Ruimen van aal- en andere putten (bv. reiniging straatkolken)</v>
      </c>
      <c r="U53">
        <f t="shared" si="1"/>
        <v>1</v>
      </c>
    </row>
    <row r="54" spans="2:21" ht="63" x14ac:dyDescent="0.25">
      <c r="B54" s="122" t="s">
        <v>1430</v>
      </c>
      <c r="C54" s="123" t="s">
        <v>13</v>
      </c>
      <c r="D54" s="123" t="s">
        <v>2155</v>
      </c>
      <c r="E54" s="123" t="s">
        <v>2156</v>
      </c>
      <c r="F54" s="123" t="s">
        <v>468</v>
      </c>
      <c r="G54" s="124" t="s">
        <v>177</v>
      </c>
      <c r="H54" s="123" t="s">
        <v>1037</v>
      </c>
      <c r="I54" s="123" t="s">
        <v>171</v>
      </c>
      <c r="J54" s="123" t="s">
        <v>1009</v>
      </c>
      <c r="K54" s="123" t="s">
        <v>177</v>
      </c>
      <c r="L54" s="123" t="s">
        <v>1025</v>
      </c>
      <c r="M54" s="123" t="s">
        <v>183</v>
      </c>
      <c r="N54" s="123" t="s">
        <v>1038</v>
      </c>
      <c r="O54" s="123" t="s">
        <v>177</v>
      </c>
      <c r="P54" s="123" t="s">
        <v>1039</v>
      </c>
      <c r="Q54" s="124" t="str">
        <f t="shared" si="0"/>
        <v>Kritiek</v>
      </c>
      <c r="T54" s="1" t="str">
        <f t="shared" si="2"/>
        <v>Kernproces_Wonen, ruimtelijke ordening en omgeving_Beheer energie, duurzaamheid en klimaat_Beheren van riolering en collectoren</v>
      </c>
      <c r="U54">
        <f t="shared" si="1"/>
        <v>1</v>
      </c>
    </row>
    <row r="55" spans="2:21" ht="47.25" x14ac:dyDescent="0.25">
      <c r="B55" s="122" t="s">
        <v>1430</v>
      </c>
      <c r="C55" s="123" t="s">
        <v>13</v>
      </c>
      <c r="D55" s="123" t="s">
        <v>2155</v>
      </c>
      <c r="E55" s="123" t="s">
        <v>2156</v>
      </c>
      <c r="F55" s="123" t="s">
        <v>1040</v>
      </c>
      <c r="G55" s="124" t="s">
        <v>171</v>
      </c>
      <c r="H55" s="123" t="s">
        <v>1041</v>
      </c>
      <c r="I55" s="123" t="s">
        <v>171</v>
      </c>
      <c r="J55" s="123" t="s">
        <v>1009</v>
      </c>
      <c r="K55" s="123" t="s">
        <v>177</v>
      </c>
      <c r="L55" s="123" t="s">
        <v>1025</v>
      </c>
      <c r="M55" s="123" t="s">
        <v>183</v>
      </c>
      <c r="N55" s="123" t="s">
        <v>1042</v>
      </c>
      <c r="O55" s="123" t="s">
        <v>171</v>
      </c>
      <c r="P55" s="123" t="s">
        <v>1043</v>
      </c>
      <c r="Q55" s="124" t="str">
        <f t="shared" si="0"/>
        <v>Kritiek</v>
      </c>
      <c r="T55" s="1" t="str">
        <f t="shared" si="2"/>
        <v>Kernproces_Wonen, ruimtelijke ordening en omgeving_Beheer energie, duurzaamheid en klimaat_Beheren van oppervlaktewateren, waterlopen, beken, grachten,…</v>
      </c>
      <c r="U55">
        <f t="shared" si="1"/>
        <v>1</v>
      </c>
    </row>
    <row r="56" spans="2:21" ht="47.25" x14ac:dyDescent="0.25">
      <c r="B56" s="122" t="s">
        <v>1430</v>
      </c>
      <c r="C56" s="123" t="s">
        <v>13</v>
      </c>
      <c r="D56" s="123" t="s">
        <v>2155</v>
      </c>
      <c r="E56" s="123" t="s">
        <v>2156</v>
      </c>
      <c r="F56" s="123" t="s">
        <v>469</v>
      </c>
      <c r="G56" s="124" t="s">
        <v>165</v>
      </c>
      <c r="H56" s="123" t="s">
        <v>1044</v>
      </c>
      <c r="I56" s="123" t="s">
        <v>165</v>
      </c>
      <c r="J56" s="123" t="s">
        <v>924</v>
      </c>
      <c r="K56" s="123" t="s">
        <v>177</v>
      </c>
      <c r="L56" s="123" t="s">
        <v>1045</v>
      </c>
      <c r="M56" s="123" t="s">
        <v>171</v>
      </c>
      <c r="N56" s="123" t="s">
        <v>1046</v>
      </c>
      <c r="O56" s="123" t="s">
        <v>159</v>
      </c>
      <c r="P56" s="123" t="s">
        <v>1047</v>
      </c>
      <c r="Q56" s="124" t="str">
        <f t="shared" si="0"/>
        <v>Groot</v>
      </c>
      <c r="T56" s="1" t="str">
        <f t="shared" si="2"/>
        <v>Kernproces_Wonen, ruimtelijke ordening en omgeving_Beheer energie, duurzaamheid en klimaat_Behandelen van tijdsgebonden dossiers (meldingen bronbemaling, milieuvergunning)</v>
      </c>
      <c r="U56">
        <f t="shared" si="1"/>
        <v>1</v>
      </c>
    </row>
    <row r="57" spans="2:21" ht="47.25" x14ac:dyDescent="0.25">
      <c r="B57" s="122" t="s">
        <v>1430</v>
      </c>
      <c r="C57" s="123" t="s">
        <v>13</v>
      </c>
      <c r="D57" s="123" t="s">
        <v>2155</v>
      </c>
      <c r="E57" s="123" t="s">
        <v>2156</v>
      </c>
      <c r="F57" s="123" t="s">
        <v>470</v>
      </c>
      <c r="G57" s="124" t="s">
        <v>165</v>
      </c>
      <c r="H57" s="123" t="s">
        <v>1048</v>
      </c>
      <c r="I57" s="123" t="s">
        <v>165</v>
      </c>
      <c r="J57" s="123" t="s">
        <v>924</v>
      </c>
      <c r="K57" s="123" t="s">
        <v>171</v>
      </c>
      <c r="L57" s="123" t="s">
        <v>1014</v>
      </c>
      <c r="M57" s="123" t="s">
        <v>171</v>
      </c>
      <c r="N57" s="123" t="s">
        <v>1049</v>
      </c>
      <c r="O57" s="123" t="s">
        <v>165</v>
      </c>
      <c r="P57" s="123" t="s">
        <v>1050</v>
      </c>
      <c r="Q57" s="124" t="str">
        <f t="shared" si="0"/>
        <v>Gemiddeld</v>
      </c>
      <c r="T57" s="1" t="str">
        <f t="shared" si="2"/>
        <v>Kernproces_Wonen, ruimtelijke ordening en omgeving_Beheer energie, duurzaamheid en klimaat_Behandelen van aanvragen van getuigschriften i.v.m. het leefmilieu</v>
      </c>
      <c r="U57">
        <f t="shared" si="1"/>
        <v>1</v>
      </c>
    </row>
    <row r="58" spans="2:21" ht="47.25" x14ac:dyDescent="0.25">
      <c r="B58" s="122" t="s">
        <v>1430</v>
      </c>
      <c r="C58" s="123" t="s">
        <v>13</v>
      </c>
      <c r="D58" s="123" t="s">
        <v>2155</v>
      </c>
      <c r="E58" s="123" t="s">
        <v>2156</v>
      </c>
      <c r="F58" s="123" t="s">
        <v>471</v>
      </c>
      <c r="G58" s="124" t="s">
        <v>165</v>
      </c>
      <c r="H58" s="123" t="s">
        <v>1051</v>
      </c>
      <c r="I58" s="123" t="s">
        <v>159</v>
      </c>
      <c r="J58" s="123" t="s">
        <v>1031</v>
      </c>
      <c r="K58" s="123" t="s">
        <v>165</v>
      </c>
      <c r="L58" s="123" t="s">
        <v>1052</v>
      </c>
      <c r="M58" s="123" t="s">
        <v>165</v>
      </c>
      <c r="N58" s="123" t="s">
        <v>1053</v>
      </c>
      <c r="O58" s="123" t="s">
        <v>159</v>
      </c>
      <c r="P58" s="123" t="s">
        <v>1054</v>
      </c>
      <c r="Q58" s="124" t="str">
        <f t="shared" si="0"/>
        <v>Laag</v>
      </c>
      <c r="T58" s="1" t="str">
        <f t="shared" si="2"/>
        <v>Kernproces_Wonen, ruimtelijke ordening en omgeving_Beheer energie, duurzaamheid en klimaat_Aanmoedigen van ecologische duurzaamheid en natuurbehoud</v>
      </c>
      <c r="U58">
        <f t="shared" si="1"/>
        <v>1</v>
      </c>
    </row>
    <row r="59" spans="2:21" ht="63" x14ac:dyDescent="0.25">
      <c r="B59" s="122" t="s">
        <v>1430</v>
      </c>
      <c r="C59" s="123" t="s">
        <v>13</v>
      </c>
      <c r="D59" s="123" t="s">
        <v>2155</v>
      </c>
      <c r="E59" s="123" t="s">
        <v>2156</v>
      </c>
      <c r="F59" s="123" t="s">
        <v>472</v>
      </c>
      <c r="G59" s="124" t="s">
        <v>171</v>
      </c>
      <c r="H59" s="123" t="s">
        <v>1055</v>
      </c>
      <c r="I59" s="123" t="s">
        <v>177</v>
      </c>
      <c r="J59" s="123" t="s">
        <v>1056</v>
      </c>
      <c r="K59" s="123" t="s">
        <v>183</v>
      </c>
      <c r="L59" s="123" t="s">
        <v>2391</v>
      </c>
      <c r="M59" s="123" t="s">
        <v>171</v>
      </c>
      <c r="N59" s="123" t="s">
        <v>1057</v>
      </c>
      <c r="O59" s="123" t="s">
        <v>183</v>
      </c>
      <c r="P59" s="123" t="s">
        <v>1058</v>
      </c>
      <c r="Q59" s="124" t="str">
        <f t="shared" si="0"/>
        <v>Kritiek</v>
      </c>
      <c r="T59" s="1" t="str">
        <f t="shared" si="2"/>
        <v>Kernproces_Wonen, ruimtelijke ordening en omgeving_Beheer energie, duurzaamheid en klimaat_Controleren en sanctioneren van milieumisdrijven en milieu-inbreuken</v>
      </c>
      <c r="U59">
        <f t="shared" si="1"/>
        <v>1</v>
      </c>
    </row>
    <row r="60" spans="2:21" ht="63" x14ac:dyDescent="0.25">
      <c r="B60" s="122" t="s">
        <v>1430</v>
      </c>
      <c r="C60" s="123" t="s">
        <v>13</v>
      </c>
      <c r="D60" s="123" t="s">
        <v>57</v>
      </c>
      <c r="E60" s="123" t="s">
        <v>60</v>
      </c>
      <c r="F60" s="123" t="s">
        <v>483</v>
      </c>
      <c r="G60" s="124" t="s">
        <v>177</v>
      </c>
      <c r="H60" s="123" t="s">
        <v>1059</v>
      </c>
      <c r="I60" s="123" t="s">
        <v>183</v>
      </c>
      <c r="J60" s="123" t="s">
        <v>935</v>
      </c>
      <c r="K60" s="123" t="s">
        <v>177</v>
      </c>
      <c r="L60" s="123" t="s">
        <v>1060</v>
      </c>
      <c r="M60" s="123" t="s">
        <v>183</v>
      </c>
      <c r="N60" s="123" t="s">
        <v>1061</v>
      </c>
      <c r="O60" s="123" t="s">
        <v>177</v>
      </c>
      <c r="P60" s="123" t="s">
        <v>1062</v>
      </c>
      <c r="Q60" s="124" t="str">
        <f t="shared" si="0"/>
        <v>Kritiek</v>
      </c>
      <c r="T60" s="1" t="str">
        <f t="shared" si="2"/>
        <v>Kernproces_Zorg en Welzijn_Beheer kinderopvang_Beheren van kinderopvang (exclusief buitenschoolse opvang)</v>
      </c>
      <c r="U60">
        <f t="shared" si="1"/>
        <v>1</v>
      </c>
    </row>
    <row r="61" spans="2:21" ht="63" x14ac:dyDescent="0.25">
      <c r="B61" s="122" t="s">
        <v>1430</v>
      </c>
      <c r="C61" s="123" t="s">
        <v>13</v>
      </c>
      <c r="D61" s="123" t="s">
        <v>57</v>
      </c>
      <c r="E61" s="123" t="s">
        <v>60</v>
      </c>
      <c r="F61" s="123" t="s">
        <v>484</v>
      </c>
      <c r="G61" s="124" t="s">
        <v>165</v>
      </c>
      <c r="H61" s="123" t="s">
        <v>1063</v>
      </c>
      <c r="I61" s="123" t="s">
        <v>165</v>
      </c>
      <c r="J61" s="123" t="s">
        <v>924</v>
      </c>
      <c r="K61" s="123" t="s">
        <v>171</v>
      </c>
      <c r="L61" s="123" t="s">
        <v>1064</v>
      </c>
      <c r="M61" s="123" t="s">
        <v>171</v>
      </c>
      <c r="N61" s="123" t="s">
        <v>1065</v>
      </c>
      <c r="O61" s="123" t="s">
        <v>171</v>
      </c>
      <c r="P61" s="123" t="s">
        <v>1066</v>
      </c>
      <c r="Q61" s="124" t="str">
        <f t="shared" si="0"/>
        <v>Gemiddeld</v>
      </c>
      <c r="T61" s="1" t="str">
        <f t="shared" si="2"/>
        <v>Kernproces_Zorg en Welzijn_Beheer kinderopvang_Organiseren van administratie/secretariaat (bv. registreren aanwezigheden en inschrijvingen etc.)</v>
      </c>
      <c r="U61">
        <f t="shared" si="1"/>
        <v>1</v>
      </c>
    </row>
    <row r="62" spans="2:21" ht="63" x14ac:dyDescent="0.25">
      <c r="B62" s="122" t="s">
        <v>1430</v>
      </c>
      <c r="C62" s="123" t="s">
        <v>13</v>
      </c>
      <c r="D62" s="123" t="s">
        <v>57</v>
      </c>
      <c r="E62" s="123" t="s">
        <v>60</v>
      </c>
      <c r="F62" s="123" t="s">
        <v>485</v>
      </c>
      <c r="G62" s="124" t="s">
        <v>171</v>
      </c>
      <c r="H62" s="123" t="s">
        <v>1067</v>
      </c>
      <c r="I62" s="123" t="s">
        <v>183</v>
      </c>
      <c r="J62" s="123" t="s">
        <v>1068</v>
      </c>
      <c r="K62" s="123" t="s">
        <v>171</v>
      </c>
      <c r="L62" s="123" t="s">
        <v>1064</v>
      </c>
      <c r="M62" s="123" t="s">
        <v>183</v>
      </c>
      <c r="N62" s="123" t="s">
        <v>1069</v>
      </c>
      <c r="O62" s="123" t="s">
        <v>177</v>
      </c>
      <c r="P62" s="123" t="s">
        <v>1062</v>
      </c>
      <c r="Q62" s="124" t="str">
        <f t="shared" si="0"/>
        <v>Kritiek</v>
      </c>
      <c r="T62" s="1" t="str">
        <f t="shared" si="2"/>
        <v>Kernproces_Zorg en Welzijn_Beheer kinderopvang_Organiseren van buitenschoolse opvang</v>
      </c>
      <c r="U62">
        <f t="shared" si="1"/>
        <v>1</v>
      </c>
    </row>
    <row r="63" spans="2:21" ht="63" x14ac:dyDescent="0.25">
      <c r="B63" s="122" t="s">
        <v>1430</v>
      </c>
      <c r="C63" s="123" t="s">
        <v>13</v>
      </c>
      <c r="D63" s="123" t="s">
        <v>57</v>
      </c>
      <c r="E63" s="123" t="s">
        <v>60</v>
      </c>
      <c r="F63" s="123" t="s">
        <v>486</v>
      </c>
      <c r="G63" s="124" t="s">
        <v>165</v>
      </c>
      <c r="H63" s="123" t="s">
        <v>1070</v>
      </c>
      <c r="I63" s="123" t="s">
        <v>165</v>
      </c>
      <c r="J63" s="123" t="s">
        <v>924</v>
      </c>
      <c r="K63" s="123" t="s">
        <v>165</v>
      </c>
      <c r="L63" s="123" t="s">
        <v>1071</v>
      </c>
      <c r="M63" s="123" t="s">
        <v>165</v>
      </c>
      <c r="N63" s="123" t="s">
        <v>1072</v>
      </c>
      <c r="O63" s="123" t="s">
        <v>171</v>
      </c>
      <c r="P63" s="123" t="s">
        <v>1073</v>
      </c>
      <c r="Q63" s="124" t="str">
        <f t="shared" si="0"/>
        <v>Gemiddeld</v>
      </c>
      <c r="T63" s="1" t="str">
        <f t="shared" si="2"/>
        <v>Kernproces_Zorg en Welzijn_Beheer kinderopvang_Organiseren van toegang tot lokalen</v>
      </c>
      <c r="U63">
        <f t="shared" si="1"/>
        <v>1</v>
      </c>
    </row>
    <row r="64" spans="2:21" ht="63" x14ac:dyDescent="0.25">
      <c r="B64" s="122" t="s">
        <v>1430</v>
      </c>
      <c r="C64" s="123" t="s">
        <v>13</v>
      </c>
      <c r="D64" s="123" t="s">
        <v>57</v>
      </c>
      <c r="E64" s="123" t="s">
        <v>60</v>
      </c>
      <c r="F64" s="123" t="s">
        <v>487</v>
      </c>
      <c r="G64" s="124" t="s">
        <v>165</v>
      </c>
      <c r="H64" s="123" t="s">
        <v>1074</v>
      </c>
      <c r="I64" s="123" t="s">
        <v>165</v>
      </c>
      <c r="J64" s="123" t="s">
        <v>924</v>
      </c>
      <c r="K64" s="123" t="s">
        <v>171</v>
      </c>
      <c r="L64" s="123" t="s">
        <v>1075</v>
      </c>
      <c r="M64" s="123" t="s">
        <v>171</v>
      </c>
      <c r="N64" s="123" t="s">
        <v>1035</v>
      </c>
      <c r="O64" s="123" t="s">
        <v>165</v>
      </c>
      <c r="P64" s="123" t="s">
        <v>1076</v>
      </c>
      <c r="Q64" s="124" t="str">
        <f t="shared" si="0"/>
        <v>Gemiddeld</v>
      </c>
      <c r="T64" s="1" t="str">
        <f t="shared" si="2"/>
        <v>Kernproces_Zorg en Welzijn_Beheer kinderopvang_Opvolgen van personeelsbezetting</v>
      </c>
      <c r="U64">
        <f t="shared" si="1"/>
        <v>1</v>
      </c>
    </row>
    <row r="65" spans="2:21" ht="47.25" x14ac:dyDescent="0.25">
      <c r="B65" s="122" t="s">
        <v>1430</v>
      </c>
      <c r="C65" s="123" t="s">
        <v>13</v>
      </c>
      <c r="D65" s="123" t="s">
        <v>57</v>
      </c>
      <c r="E65" s="123" t="s">
        <v>60</v>
      </c>
      <c r="F65" s="123" t="s">
        <v>488</v>
      </c>
      <c r="G65" s="124" t="s">
        <v>165</v>
      </c>
      <c r="H65" s="123" t="s">
        <v>1077</v>
      </c>
      <c r="I65" s="123" t="s">
        <v>165</v>
      </c>
      <c r="J65" s="123" t="s">
        <v>1078</v>
      </c>
      <c r="K65" s="123" t="s">
        <v>171</v>
      </c>
      <c r="L65" s="123" t="s">
        <v>1079</v>
      </c>
      <c r="M65" s="123" t="s">
        <v>171</v>
      </c>
      <c r="N65" s="123" t="s">
        <v>1080</v>
      </c>
      <c r="O65" s="123" t="s">
        <v>171</v>
      </c>
      <c r="P65" s="123" t="s">
        <v>1081</v>
      </c>
      <c r="Q65" s="124" t="str">
        <f t="shared" si="0"/>
        <v>Gemiddeld</v>
      </c>
      <c r="T65" s="1" t="str">
        <f t="shared" si="2"/>
        <v>Kernproces_Zorg en Welzijn_Beheer kinderopvang_Beheren van communicatie intern en extern</v>
      </c>
      <c r="U65">
        <f t="shared" si="1"/>
        <v>1</v>
      </c>
    </row>
    <row r="66" spans="2:21" ht="63" x14ac:dyDescent="0.25">
      <c r="B66" s="122" t="s">
        <v>1430</v>
      </c>
      <c r="C66" s="123" t="s">
        <v>13</v>
      </c>
      <c r="D66" s="123" t="s">
        <v>57</v>
      </c>
      <c r="E66" s="123" t="s">
        <v>60</v>
      </c>
      <c r="F66" s="123" t="s">
        <v>489</v>
      </c>
      <c r="G66" s="124" t="s">
        <v>165</v>
      </c>
      <c r="H66" s="123" t="s">
        <v>1082</v>
      </c>
      <c r="I66" s="123" t="s">
        <v>171</v>
      </c>
      <c r="J66" s="123" t="s">
        <v>1083</v>
      </c>
      <c r="K66" s="123" t="s">
        <v>177</v>
      </c>
      <c r="L66" s="123" t="s">
        <v>1084</v>
      </c>
      <c r="M66" s="123" t="s">
        <v>177</v>
      </c>
      <c r="N66" s="123" t="s">
        <v>2097</v>
      </c>
      <c r="O66" s="123" t="s">
        <v>171</v>
      </c>
      <c r="P66" s="123" t="s">
        <v>1085</v>
      </c>
      <c r="Q66" s="124" t="str">
        <f t="shared" si="0"/>
        <v>Groot</v>
      </c>
      <c r="T66" s="1" t="str">
        <f t="shared" si="2"/>
        <v>Kernproces_Zorg en Welzijn_Beheer kinderopvang_Opvolgen van reservaties van kinderen voor een opvangmoment</v>
      </c>
      <c r="U66">
        <f t="shared" si="1"/>
        <v>1</v>
      </c>
    </row>
    <row r="67" spans="2:21" ht="63" x14ac:dyDescent="0.25">
      <c r="B67" s="122" t="s">
        <v>1430</v>
      </c>
      <c r="C67" s="123" t="s">
        <v>13</v>
      </c>
      <c r="D67" s="123" t="s">
        <v>57</v>
      </c>
      <c r="E67" s="123" t="s">
        <v>61</v>
      </c>
      <c r="F67" s="123" t="s">
        <v>490</v>
      </c>
      <c r="G67" s="124" t="s">
        <v>165</v>
      </c>
      <c r="H67" s="123" t="s">
        <v>1087</v>
      </c>
      <c r="I67" s="123" t="s">
        <v>165</v>
      </c>
      <c r="J67" s="123" t="s">
        <v>999</v>
      </c>
      <c r="K67" s="123" t="s">
        <v>165</v>
      </c>
      <c r="L67" s="123" t="s">
        <v>1086</v>
      </c>
      <c r="M67" s="123" t="s">
        <v>171</v>
      </c>
      <c r="N67" s="123" t="s">
        <v>1088</v>
      </c>
      <c r="O67" s="123" t="s">
        <v>165</v>
      </c>
      <c r="P67" s="123" t="s">
        <v>1089</v>
      </c>
      <c r="Q67" s="124" t="str">
        <f t="shared" si="0"/>
        <v>Gemiddeld</v>
      </c>
      <c r="T67" s="1" t="str">
        <f t="shared" si="2"/>
        <v>Kernproces_Zorg en Welzijn_Beheer lokale dienstencentra_Organiseren van activiteiten LDC</v>
      </c>
      <c r="U67">
        <f t="shared" si="1"/>
        <v>1</v>
      </c>
    </row>
    <row r="68" spans="2:21" ht="63" x14ac:dyDescent="0.25">
      <c r="B68" s="122" t="s">
        <v>1430</v>
      </c>
      <c r="C68" s="123" t="s">
        <v>13</v>
      </c>
      <c r="D68" s="123" t="s">
        <v>57</v>
      </c>
      <c r="E68" s="123" t="s">
        <v>61</v>
      </c>
      <c r="F68" s="123" t="s">
        <v>491</v>
      </c>
      <c r="G68" s="124" t="s">
        <v>165</v>
      </c>
      <c r="H68" s="123" t="s">
        <v>1090</v>
      </c>
      <c r="I68" s="123" t="s">
        <v>165</v>
      </c>
      <c r="J68" s="123" t="s">
        <v>999</v>
      </c>
      <c r="K68" s="123" t="s">
        <v>171</v>
      </c>
      <c r="L68" s="123" t="s">
        <v>1091</v>
      </c>
      <c r="M68" s="123" t="s">
        <v>171</v>
      </c>
      <c r="N68" s="123" t="s">
        <v>1092</v>
      </c>
      <c r="O68" s="123" t="s">
        <v>159</v>
      </c>
      <c r="P68" s="123" t="s">
        <v>1047</v>
      </c>
      <c r="Q68" s="124" t="str">
        <f t="shared" si="0"/>
        <v>Gemiddeld</v>
      </c>
      <c r="T68" s="1" t="str">
        <f t="shared" si="2"/>
        <v>Kernproces_Zorg en Welzijn_Beheer lokale dienstencentra_Organiseren van onthaal LDC - OCMW</v>
      </c>
      <c r="U68">
        <f t="shared" si="1"/>
        <v>1</v>
      </c>
    </row>
    <row r="69" spans="2:21" ht="63" x14ac:dyDescent="0.25">
      <c r="B69" s="122" t="s">
        <v>1430</v>
      </c>
      <c r="C69" s="123" t="s">
        <v>13</v>
      </c>
      <c r="D69" s="123" t="s">
        <v>57</v>
      </c>
      <c r="E69" s="123" t="s">
        <v>61</v>
      </c>
      <c r="F69" s="123" t="s">
        <v>492</v>
      </c>
      <c r="G69" s="124" t="s">
        <v>165</v>
      </c>
      <c r="H69" s="123" t="s">
        <v>1093</v>
      </c>
      <c r="I69" s="123" t="s">
        <v>171</v>
      </c>
      <c r="J69" s="123" t="s">
        <v>1009</v>
      </c>
      <c r="K69" s="123" t="s">
        <v>171</v>
      </c>
      <c r="L69" s="123" t="s">
        <v>1094</v>
      </c>
      <c r="M69" s="123" t="s">
        <v>171</v>
      </c>
      <c r="N69" s="123" t="s">
        <v>1095</v>
      </c>
      <c r="O69" s="123" t="s">
        <v>171</v>
      </c>
      <c r="P69" s="123" t="s">
        <v>1096</v>
      </c>
      <c r="Q69" s="124" t="str">
        <f t="shared" si="0"/>
        <v>Gemiddeld</v>
      </c>
      <c r="T69" s="1" t="str">
        <f t="shared" ref="T69:T133" si="3">C69&amp;"_"&amp;D69&amp;"_"&amp;E69&amp;"_"&amp;F69</f>
        <v>Kernproces_Zorg en Welzijn_Beheer lokale dienstencentra_Opvolgen kwaliteitsplanning LDC en AW</v>
      </c>
      <c r="U69">
        <f t="shared" si="1"/>
        <v>1</v>
      </c>
    </row>
    <row r="70" spans="2:21" ht="63" x14ac:dyDescent="0.25">
      <c r="B70" s="122" t="s">
        <v>1430</v>
      </c>
      <c r="C70" s="123" t="s">
        <v>13</v>
      </c>
      <c r="D70" s="123" t="s">
        <v>57</v>
      </c>
      <c r="E70" s="123" t="s">
        <v>61</v>
      </c>
      <c r="F70" s="123" t="s">
        <v>493</v>
      </c>
      <c r="G70" s="124" t="s">
        <v>171</v>
      </c>
      <c r="H70" s="123" t="s">
        <v>1097</v>
      </c>
      <c r="I70" s="123" t="s">
        <v>183</v>
      </c>
      <c r="J70" s="123" t="s">
        <v>935</v>
      </c>
      <c r="K70" s="123" t="s">
        <v>183</v>
      </c>
      <c r="L70" s="123" t="s">
        <v>1098</v>
      </c>
      <c r="M70" s="123" t="s">
        <v>183</v>
      </c>
      <c r="N70" s="123" t="s">
        <v>1099</v>
      </c>
      <c r="O70" s="123" t="s">
        <v>183</v>
      </c>
      <c r="P70" s="123" t="s">
        <v>1100</v>
      </c>
      <c r="Q70" s="124" t="str">
        <f t="shared" ref="Q70:Q133" si="4">IF(COUNTIF(G70:O70, "Kritiek") &gt; 0, "Kritiek", IF(COUNTIF(G70:O70, "Groot") &gt; 0, "Groot", IF(COUNTIF(G70:O70, "Gemiddeld") &gt; 0, "Gemiddeld", IF(COUNTIF(G70:O70, "Laag") &gt; 0, "Laag", IF(COUNTIF(G70:O70, "Zeer laag") &gt; 0, "Zeer laag", "")))))</f>
        <v>Kritiek</v>
      </c>
      <c r="T70" s="1" t="str">
        <f t="shared" si="3"/>
        <v>Kernproces_Zorg en Welzijn_Beheer lokale dienstencentra_Opvolgen van noodoproepen AW</v>
      </c>
      <c r="U70">
        <f t="shared" si="1"/>
        <v>1</v>
      </c>
    </row>
    <row r="71" spans="2:21" ht="63" x14ac:dyDescent="0.25">
      <c r="B71" s="122" t="s">
        <v>1430</v>
      </c>
      <c r="C71" s="123" t="s">
        <v>13</v>
      </c>
      <c r="D71" s="123" t="s">
        <v>57</v>
      </c>
      <c r="E71" s="123" t="s">
        <v>61</v>
      </c>
      <c r="F71" s="123" t="s">
        <v>494</v>
      </c>
      <c r="G71" s="124" t="s">
        <v>171</v>
      </c>
      <c r="H71" s="123" t="s">
        <v>1101</v>
      </c>
      <c r="I71" s="123" t="s">
        <v>183</v>
      </c>
      <c r="J71" s="123" t="s">
        <v>942</v>
      </c>
      <c r="K71" s="123" t="s">
        <v>177</v>
      </c>
      <c r="L71" s="123" t="s">
        <v>1102</v>
      </c>
      <c r="M71" s="123" t="s">
        <v>183</v>
      </c>
      <c r="N71" s="123" t="s">
        <v>1103</v>
      </c>
      <c r="O71" s="123" t="s">
        <v>177</v>
      </c>
      <c r="P71" s="123" t="s">
        <v>1104</v>
      </c>
      <c r="Q71" s="124" t="str">
        <f t="shared" si="4"/>
        <v>Kritiek</v>
      </c>
      <c r="T71" s="1" t="str">
        <f t="shared" si="3"/>
        <v>Kernproces_Zorg en Welzijn_Beheer lokale dienstencentra_Opvolgen van begeleiding AW</v>
      </c>
      <c r="U71">
        <f t="shared" ref="U71:U134" si="5">COUNTIFS($T:$T,$T71)</f>
        <v>1</v>
      </c>
    </row>
    <row r="72" spans="2:21" ht="63" x14ac:dyDescent="0.25">
      <c r="B72" s="122" t="s">
        <v>1430</v>
      </c>
      <c r="C72" s="123" t="s">
        <v>13</v>
      </c>
      <c r="D72" s="123" t="s">
        <v>57</v>
      </c>
      <c r="E72" s="123" t="s">
        <v>61</v>
      </c>
      <c r="F72" s="123" t="s">
        <v>495</v>
      </c>
      <c r="G72" s="124" t="s">
        <v>165</v>
      </c>
      <c r="H72" s="123" t="s">
        <v>1105</v>
      </c>
      <c r="I72" s="123" t="s">
        <v>171</v>
      </c>
      <c r="J72" s="123" t="s">
        <v>939</v>
      </c>
      <c r="K72" s="123" t="s">
        <v>171</v>
      </c>
      <c r="L72" s="123" t="s">
        <v>1106</v>
      </c>
      <c r="M72" s="123" t="s">
        <v>177</v>
      </c>
      <c r="N72" s="123" t="s">
        <v>2098</v>
      </c>
      <c r="O72" s="123" t="s">
        <v>171</v>
      </c>
      <c r="P72" s="123" t="s">
        <v>1107</v>
      </c>
      <c r="Q72" s="124" t="str">
        <f t="shared" si="4"/>
        <v>Groot</v>
      </c>
      <c r="T72" s="1" t="str">
        <f t="shared" si="3"/>
        <v>Kernproces_Zorg en Welzijn_Beheer lokale dienstencentra_Opvolgen van technische dienst AW</v>
      </c>
      <c r="U72">
        <f t="shared" si="5"/>
        <v>1</v>
      </c>
    </row>
    <row r="73" spans="2:21" ht="63" x14ac:dyDescent="0.25">
      <c r="B73" s="122" t="s">
        <v>1430</v>
      </c>
      <c r="C73" s="123" t="s">
        <v>13</v>
      </c>
      <c r="D73" s="123" t="s">
        <v>47</v>
      </c>
      <c r="E73" s="123" t="s">
        <v>49</v>
      </c>
      <c r="F73" s="123" t="s">
        <v>855</v>
      </c>
      <c r="G73" s="124" t="s">
        <v>177</v>
      </c>
      <c r="H73" s="123" t="s">
        <v>1108</v>
      </c>
      <c r="I73" s="123" t="s">
        <v>183</v>
      </c>
      <c r="J73" s="123" t="s">
        <v>1109</v>
      </c>
      <c r="K73" s="123" t="s">
        <v>183</v>
      </c>
      <c r="L73" s="123" t="s">
        <v>1110</v>
      </c>
      <c r="M73" s="123" t="s">
        <v>177</v>
      </c>
      <c r="N73" s="123" t="s">
        <v>2099</v>
      </c>
      <c r="O73" s="123" t="s">
        <v>177</v>
      </c>
      <c r="P73" s="123" t="s">
        <v>2100</v>
      </c>
      <c r="Q73" s="124" t="str">
        <f t="shared" si="4"/>
        <v>Kritiek</v>
      </c>
      <c r="T73" s="1" t="str">
        <f t="shared" si="3"/>
        <v>Kernproces_Veiligheid en preventie_Beheer openbare veiligheid_Coördineren van reddingsdiensten zee, meren en/of andere wateren</v>
      </c>
      <c r="U73">
        <f t="shared" si="5"/>
        <v>1</v>
      </c>
    </row>
    <row r="74" spans="2:21" ht="63" x14ac:dyDescent="0.25">
      <c r="B74" s="122" t="s">
        <v>1430</v>
      </c>
      <c r="C74" s="123" t="s">
        <v>13</v>
      </c>
      <c r="D74" s="123" t="s">
        <v>47</v>
      </c>
      <c r="E74" s="123" t="s">
        <v>49</v>
      </c>
      <c r="F74" s="123" t="s">
        <v>496</v>
      </c>
      <c r="G74" s="124" t="s">
        <v>171</v>
      </c>
      <c r="H74" s="123" t="s">
        <v>1111</v>
      </c>
      <c r="I74" s="123" t="s">
        <v>171</v>
      </c>
      <c r="J74" s="123" t="s">
        <v>939</v>
      </c>
      <c r="K74" s="123" t="s">
        <v>177</v>
      </c>
      <c r="L74" s="123" t="s">
        <v>2101</v>
      </c>
      <c r="M74" s="123" t="s">
        <v>171</v>
      </c>
      <c r="N74" s="123" t="s">
        <v>1112</v>
      </c>
      <c r="O74" s="123" t="s">
        <v>177</v>
      </c>
      <c r="P74" s="123" t="s">
        <v>1113</v>
      </c>
      <c r="Q74" s="124" t="str">
        <f t="shared" si="4"/>
        <v>Groot</v>
      </c>
      <c r="T74" s="1" t="str">
        <f t="shared" si="3"/>
        <v>Kernproces_Veiligheid en preventie_Beheer openbare veiligheid_Beheren van vuurwerk (bv. opslagvergunning, aanvraag afschieten,…)</v>
      </c>
      <c r="U74">
        <f t="shared" si="5"/>
        <v>1</v>
      </c>
    </row>
    <row r="75" spans="2:21" ht="63" x14ac:dyDescent="0.25">
      <c r="B75" s="122" t="s">
        <v>1430</v>
      </c>
      <c r="C75" s="123" t="s">
        <v>13</v>
      </c>
      <c r="D75" s="123" t="s">
        <v>47</v>
      </c>
      <c r="E75" s="123" t="s">
        <v>49</v>
      </c>
      <c r="F75" s="123" t="s">
        <v>497</v>
      </c>
      <c r="G75" s="124" t="s">
        <v>177</v>
      </c>
      <c r="H75" s="123" t="s">
        <v>1114</v>
      </c>
      <c r="I75" s="123" t="s">
        <v>183</v>
      </c>
      <c r="J75" s="123" t="s">
        <v>942</v>
      </c>
      <c r="K75" s="123" t="s">
        <v>183</v>
      </c>
      <c r="L75" s="123" t="s">
        <v>1115</v>
      </c>
      <c r="M75" s="123" t="s">
        <v>183</v>
      </c>
      <c r="N75" s="123" t="s">
        <v>1116</v>
      </c>
      <c r="O75" s="123" t="s">
        <v>183</v>
      </c>
      <c r="P75" s="123" t="s">
        <v>1117</v>
      </c>
      <c r="Q75" s="124" t="str">
        <f t="shared" si="4"/>
        <v>Kritiek</v>
      </c>
      <c r="T75" s="1" t="str">
        <f t="shared" si="3"/>
        <v>Kernproces_Veiligheid en preventie_Beheer openbare veiligheid_Beheren van gemeentelijk nood- en interventieplan (rampenplan, ANIP)</v>
      </c>
      <c r="U75">
        <f t="shared" si="5"/>
        <v>1</v>
      </c>
    </row>
    <row r="76" spans="2:21" ht="63" x14ac:dyDescent="0.25">
      <c r="B76" s="122" t="s">
        <v>1430</v>
      </c>
      <c r="C76" s="123" t="s">
        <v>13</v>
      </c>
      <c r="D76" s="123" t="s">
        <v>47</v>
      </c>
      <c r="E76" s="123" t="s">
        <v>49</v>
      </c>
      <c r="F76" s="123" t="s">
        <v>498</v>
      </c>
      <c r="G76" s="124" t="s">
        <v>177</v>
      </c>
      <c r="H76" s="123" t="s">
        <v>1118</v>
      </c>
      <c r="I76" s="123" t="s">
        <v>183</v>
      </c>
      <c r="J76" s="123" t="s">
        <v>935</v>
      </c>
      <c r="K76" s="123" t="s">
        <v>183</v>
      </c>
      <c r="L76" s="123" t="s">
        <v>1119</v>
      </c>
      <c r="M76" s="123" t="s">
        <v>171</v>
      </c>
      <c r="N76" s="123" t="s">
        <v>2102</v>
      </c>
      <c r="O76" s="123" t="s">
        <v>177</v>
      </c>
      <c r="P76" s="123" t="s">
        <v>1120</v>
      </c>
      <c r="Q76" s="124" t="str">
        <f t="shared" si="4"/>
        <v>Kritiek</v>
      </c>
      <c r="T76" s="1" t="str">
        <f t="shared" si="3"/>
        <v>Kernproces_Veiligheid en preventie_Beheer openbare veiligheid_Beheren van crisisopvang</v>
      </c>
      <c r="U76">
        <f t="shared" si="5"/>
        <v>1</v>
      </c>
    </row>
    <row r="77" spans="2:21" ht="63" x14ac:dyDescent="0.25">
      <c r="B77" s="122" t="s">
        <v>1430</v>
      </c>
      <c r="C77" s="123" t="s">
        <v>13</v>
      </c>
      <c r="D77" s="123" t="s">
        <v>47</v>
      </c>
      <c r="E77" s="123" t="s">
        <v>49</v>
      </c>
      <c r="F77" s="123" t="s">
        <v>499</v>
      </c>
      <c r="G77" s="124" t="s">
        <v>165</v>
      </c>
      <c r="H77" s="123" t="s">
        <v>1121</v>
      </c>
      <c r="I77" s="123" t="s">
        <v>171</v>
      </c>
      <c r="J77" s="123" t="s">
        <v>1009</v>
      </c>
      <c r="K77" s="123" t="s">
        <v>171</v>
      </c>
      <c r="L77" s="123" t="s">
        <v>1122</v>
      </c>
      <c r="M77" s="123" t="s">
        <v>171</v>
      </c>
      <c r="N77" s="123" t="s">
        <v>2103</v>
      </c>
      <c r="O77" s="123" t="s">
        <v>171</v>
      </c>
      <c r="P77" s="123" t="s">
        <v>1123</v>
      </c>
      <c r="Q77" s="124" t="str">
        <f t="shared" si="4"/>
        <v>Gemiddeld</v>
      </c>
      <c r="T77" s="1" t="str">
        <f t="shared" si="3"/>
        <v>Kernproces_Veiligheid en preventie_Beheer openbare veiligheid_Organiseren van permanentie/strooien</v>
      </c>
      <c r="U77">
        <f t="shared" si="5"/>
        <v>1</v>
      </c>
    </row>
    <row r="78" spans="2:21" ht="63" x14ac:dyDescent="0.25">
      <c r="B78" s="122" t="s">
        <v>1430</v>
      </c>
      <c r="C78" s="123" t="s">
        <v>13</v>
      </c>
      <c r="D78" s="123" t="s">
        <v>47</v>
      </c>
      <c r="E78" s="123" t="s">
        <v>49</v>
      </c>
      <c r="F78" s="123" t="s">
        <v>500</v>
      </c>
      <c r="G78" s="124" t="s">
        <v>171</v>
      </c>
      <c r="H78" s="123" t="s">
        <v>1124</v>
      </c>
      <c r="I78" s="123" t="s">
        <v>183</v>
      </c>
      <c r="J78" s="123" t="s">
        <v>942</v>
      </c>
      <c r="K78" s="123" t="s">
        <v>177</v>
      </c>
      <c r="L78" s="123" t="s">
        <v>2104</v>
      </c>
      <c r="M78" s="123" t="s">
        <v>177</v>
      </c>
      <c r="N78" s="123" t="s">
        <v>2105</v>
      </c>
      <c r="O78" s="123" t="s">
        <v>183</v>
      </c>
      <c r="P78" s="123" t="s">
        <v>1125</v>
      </c>
      <c r="Q78" s="124" t="str">
        <f t="shared" si="4"/>
        <v>Kritiek</v>
      </c>
      <c r="T78" s="1" t="str">
        <f t="shared" si="3"/>
        <v>Kernproces_Veiligheid en preventie_Beheer openbare veiligheid_Mede-organiseren van de strijdmachten (burgerwacht, militie, etc.)</v>
      </c>
      <c r="U78">
        <f t="shared" si="5"/>
        <v>1</v>
      </c>
    </row>
    <row r="79" spans="2:21" ht="63" x14ac:dyDescent="0.25">
      <c r="B79" s="122" t="s">
        <v>1430</v>
      </c>
      <c r="C79" s="123" t="s">
        <v>13</v>
      </c>
      <c r="D79" s="123" t="s">
        <v>47</v>
      </c>
      <c r="E79" s="123" t="s">
        <v>49</v>
      </c>
      <c r="F79" s="123" t="s">
        <v>501</v>
      </c>
      <c r="G79" s="124" t="s">
        <v>171</v>
      </c>
      <c r="H79" s="123" t="s">
        <v>1126</v>
      </c>
      <c r="I79" s="123" t="s">
        <v>171</v>
      </c>
      <c r="J79" s="123" t="s">
        <v>939</v>
      </c>
      <c r="K79" s="123" t="s">
        <v>183</v>
      </c>
      <c r="L79" s="123" t="s">
        <v>1127</v>
      </c>
      <c r="M79" s="123" t="s">
        <v>171</v>
      </c>
      <c r="N79" s="123" t="s">
        <v>1128</v>
      </c>
      <c r="O79" s="123" t="s">
        <v>171</v>
      </c>
      <c r="P79" s="123" t="s">
        <v>1129</v>
      </c>
      <c r="Q79" s="124" t="str">
        <f t="shared" si="4"/>
        <v>Kritiek</v>
      </c>
      <c r="T79" s="1" t="str">
        <f t="shared" si="3"/>
        <v>Kernproces_Veiligheid en preventie_Beheer openbare veiligheid_Voorzien van maatregelen i.k.v. gerechtelijke alternatieve maatregelen (leerstraffen)</v>
      </c>
      <c r="U79">
        <f t="shared" si="5"/>
        <v>1</v>
      </c>
    </row>
    <row r="80" spans="2:21" ht="63" x14ac:dyDescent="0.25">
      <c r="B80" s="122" t="s">
        <v>1430</v>
      </c>
      <c r="C80" s="123" t="s">
        <v>13</v>
      </c>
      <c r="D80" s="123" t="s">
        <v>47</v>
      </c>
      <c r="E80" s="123" t="s">
        <v>49</v>
      </c>
      <c r="F80" s="123" t="s">
        <v>502</v>
      </c>
      <c r="G80" s="124" t="s">
        <v>171</v>
      </c>
      <c r="H80" s="123" t="s">
        <v>1130</v>
      </c>
      <c r="I80" s="123" t="s">
        <v>183</v>
      </c>
      <c r="J80" s="123" t="s">
        <v>942</v>
      </c>
      <c r="K80" s="123" t="s">
        <v>177</v>
      </c>
      <c r="L80" s="123" t="s">
        <v>1131</v>
      </c>
      <c r="M80" s="123" t="s">
        <v>177</v>
      </c>
      <c r="N80" s="123" t="s">
        <v>2106</v>
      </c>
      <c r="O80" s="123" t="s">
        <v>183</v>
      </c>
      <c r="P80" s="123" t="s">
        <v>1132</v>
      </c>
      <c r="Q80" s="124" t="str">
        <f t="shared" si="4"/>
        <v>Kritiek</v>
      </c>
      <c r="T80" s="1" t="str">
        <f t="shared" si="3"/>
        <v>Kernproces_Veiligheid en preventie_Beheer openbare veiligheid_Herstellen/opruimen van gevaarlijke situaties</v>
      </c>
      <c r="U80">
        <f t="shared" si="5"/>
        <v>1</v>
      </c>
    </row>
    <row r="81" spans="2:21" ht="63" x14ac:dyDescent="0.25">
      <c r="B81" s="122" t="s">
        <v>1430</v>
      </c>
      <c r="C81" s="123" t="s">
        <v>13</v>
      </c>
      <c r="D81" s="123" t="s">
        <v>57</v>
      </c>
      <c r="E81" s="123" t="s">
        <v>20</v>
      </c>
      <c r="F81" s="123" t="s">
        <v>508</v>
      </c>
      <c r="G81" s="124" t="s">
        <v>165</v>
      </c>
      <c r="H81" s="123" t="s">
        <v>1133</v>
      </c>
      <c r="I81" s="123" t="s">
        <v>165</v>
      </c>
      <c r="J81" s="123" t="s">
        <v>999</v>
      </c>
      <c r="K81" s="123" t="s">
        <v>171</v>
      </c>
      <c r="L81" s="123" t="s">
        <v>1134</v>
      </c>
      <c r="M81" s="123" t="s">
        <v>171</v>
      </c>
      <c r="N81" s="123" t="s">
        <v>1135</v>
      </c>
      <c r="O81" s="123" t="s">
        <v>171</v>
      </c>
      <c r="P81" s="123" t="s">
        <v>1136</v>
      </c>
      <c r="Q81" s="124" t="str">
        <f t="shared" si="4"/>
        <v>Gemiddeld</v>
      </c>
      <c r="T81" s="1" t="str">
        <f t="shared" si="3"/>
        <v>Kernproces_Zorg en Welzijn_Beheer publiek relevante informatie_Opvolgen van begeleider arbeidsmatige activiteiten</v>
      </c>
      <c r="U81">
        <f t="shared" si="5"/>
        <v>1</v>
      </c>
    </row>
    <row r="82" spans="2:21" ht="63" x14ac:dyDescent="0.25">
      <c r="B82" s="122" t="s">
        <v>1430</v>
      </c>
      <c r="C82" s="123" t="s">
        <v>13</v>
      </c>
      <c r="D82" s="123" t="s">
        <v>57</v>
      </c>
      <c r="E82" s="123" t="s">
        <v>20</v>
      </c>
      <c r="F82" s="123" t="s">
        <v>509</v>
      </c>
      <c r="G82" s="124" t="s">
        <v>165</v>
      </c>
      <c r="H82" s="123" t="s">
        <v>1137</v>
      </c>
      <c r="I82" s="123" t="s">
        <v>165</v>
      </c>
      <c r="J82" s="123" t="s">
        <v>999</v>
      </c>
      <c r="K82" s="123" t="s">
        <v>171</v>
      </c>
      <c r="L82" s="123" t="s">
        <v>1134</v>
      </c>
      <c r="M82" s="123" t="s">
        <v>171</v>
      </c>
      <c r="N82" s="123" t="s">
        <v>1138</v>
      </c>
      <c r="O82" s="123" t="s">
        <v>165</v>
      </c>
      <c r="P82" s="123" t="s">
        <v>1139</v>
      </c>
      <c r="Q82" s="124" t="str">
        <f t="shared" si="4"/>
        <v>Gemiddeld</v>
      </c>
      <c r="T82" s="1" t="str">
        <f t="shared" si="3"/>
        <v>Kernproces_Zorg en Welzijn_Beheer publiek relevante informatie_Opvolgen van erkende organisatie autonoom vrijwilligerswerk</v>
      </c>
      <c r="U82">
        <f t="shared" si="5"/>
        <v>1</v>
      </c>
    </row>
    <row r="83" spans="2:21" ht="63" x14ac:dyDescent="0.25">
      <c r="B83" s="122" t="s">
        <v>1430</v>
      </c>
      <c r="C83" s="123" t="s">
        <v>13</v>
      </c>
      <c r="D83" s="123" t="s">
        <v>57</v>
      </c>
      <c r="E83" s="123" t="s">
        <v>20</v>
      </c>
      <c r="F83" s="123" t="s">
        <v>512</v>
      </c>
      <c r="G83" s="124" t="s">
        <v>165</v>
      </c>
      <c r="H83" s="123" t="s">
        <v>1140</v>
      </c>
      <c r="I83" s="123" t="s">
        <v>171</v>
      </c>
      <c r="J83" s="123" t="s">
        <v>939</v>
      </c>
      <c r="K83" s="123" t="s">
        <v>177</v>
      </c>
      <c r="L83" s="123" t="s">
        <v>1141</v>
      </c>
      <c r="M83" s="123" t="s">
        <v>183</v>
      </c>
      <c r="N83" s="123" t="s">
        <v>1142</v>
      </c>
      <c r="O83" s="123" t="s">
        <v>177</v>
      </c>
      <c r="P83" s="123" t="s">
        <v>1143</v>
      </c>
      <c r="Q83" s="124" t="str">
        <f t="shared" si="4"/>
        <v>Kritiek</v>
      </c>
      <c r="T83" s="1" t="str">
        <f t="shared" si="3"/>
        <v>Kernproces_Zorg en Welzijn_Beheer publiek relevante informatie_Beheren van overzicht wachtdiensten (apothekers, dokters, tandartsen,…)</v>
      </c>
      <c r="U83">
        <f t="shared" si="5"/>
        <v>1</v>
      </c>
    </row>
    <row r="84" spans="2:21" ht="63" x14ac:dyDescent="0.25">
      <c r="B84" s="122" t="s">
        <v>1430</v>
      </c>
      <c r="C84" s="123" t="s">
        <v>13</v>
      </c>
      <c r="D84" s="123" t="s">
        <v>57</v>
      </c>
      <c r="E84" s="123" t="s">
        <v>62</v>
      </c>
      <c r="F84" s="123" t="s">
        <v>515</v>
      </c>
      <c r="G84" s="124" t="s">
        <v>177</v>
      </c>
      <c r="H84" s="123" t="s">
        <v>1144</v>
      </c>
      <c r="I84" s="123" t="s">
        <v>183</v>
      </c>
      <c r="J84" s="123" t="s">
        <v>953</v>
      </c>
      <c r="K84" s="123" t="s">
        <v>177</v>
      </c>
      <c r="L84" s="123" t="s">
        <v>932</v>
      </c>
      <c r="M84" s="123" t="s">
        <v>177</v>
      </c>
      <c r="N84" s="123" t="s">
        <v>2107</v>
      </c>
      <c r="O84" s="123" t="s">
        <v>177</v>
      </c>
      <c r="P84" s="123" t="s">
        <v>1145</v>
      </c>
      <c r="Q84" s="124" t="str">
        <f t="shared" si="4"/>
        <v>Kritiek</v>
      </c>
      <c r="T84" s="1" t="str">
        <f t="shared" si="3"/>
        <v>Kernproces_Zorg en Welzijn_Beheer van dagzorgcentra_Beheren van dagzorgcentra</v>
      </c>
      <c r="U84">
        <f t="shared" si="5"/>
        <v>1</v>
      </c>
    </row>
    <row r="85" spans="2:21" ht="63" x14ac:dyDescent="0.25">
      <c r="B85" s="122" t="s">
        <v>1430</v>
      </c>
      <c r="C85" s="123" t="s">
        <v>13</v>
      </c>
      <c r="D85" s="123" t="s">
        <v>34</v>
      </c>
      <c r="E85" s="123" t="s">
        <v>36</v>
      </c>
      <c r="F85" s="123" t="s">
        <v>859</v>
      </c>
      <c r="G85" s="124" t="s">
        <v>177</v>
      </c>
      <c r="H85" s="123" t="s">
        <v>1146</v>
      </c>
      <c r="I85" s="123" t="s">
        <v>177</v>
      </c>
      <c r="J85" s="123" t="s">
        <v>911</v>
      </c>
      <c r="K85" s="123" t="s">
        <v>177</v>
      </c>
      <c r="L85" s="123" t="s">
        <v>1147</v>
      </c>
      <c r="M85" s="123" t="s">
        <v>177</v>
      </c>
      <c r="N85" s="123" t="s">
        <v>2108</v>
      </c>
      <c r="O85" s="123" t="s">
        <v>177</v>
      </c>
      <c r="P85" s="123" t="s">
        <v>1148</v>
      </c>
      <c r="Q85" s="124" t="str">
        <f t="shared" si="4"/>
        <v>Groot</v>
      </c>
      <c r="T85" s="1" t="str">
        <f t="shared" si="3"/>
        <v>Kernproces_Mobiliteit_Beheer van (openbaar) vervoer_Beheren van tram- en autobusdiensten (incl. haltes)</v>
      </c>
      <c r="U85">
        <f t="shared" si="5"/>
        <v>1</v>
      </c>
    </row>
    <row r="86" spans="2:21" ht="63" x14ac:dyDescent="0.25">
      <c r="B86" s="122" t="s">
        <v>1430</v>
      </c>
      <c r="C86" s="123" t="s">
        <v>13</v>
      </c>
      <c r="D86" s="123" t="s">
        <v>34</v>
      </c>
      <c r="E86" s="123" t="s">
        <v>36</v>
      </c>
      <c r="F86" s="123" t="s">
        <v>860</v>
      </c>
      <c r="G86" s="124" t="s">
        <v>177</v>
      </c>
      <c r="H86" s="123" t="s">
        <v>1149</v>
      </c>
      <c r="I86" s="123" t="s">
        <v>171</v>
      </c>
      <c r="J86" s="123" t="s">
        <v>919</v>
      </c>
      <c r="K86" s="123" t="s">
        <v>177</v>
      </c>
      <c r="L86" s="123" t="s">
        <v>1150</v>
      </c>
      <c r="M86" s="123" t="s">
        <v>177</v>
      </c>
      <c r="N86" s="123" t="s">
        <v>2109</v>
      </c>
      <c r="O86" s="123" t="s">
        <v>177</v>
      </c>
      <c r="P86" s="123" t="s">
        <v>1148</v>
      </c>
      <c r="Q86" s="124" t="str">
        <f t="shared" si="4"/>
        <v>Groot</v>
      </c>
      <c r="T86" s="1" t="str">
        <f t="shared" si="3"/>
        <v>Kernproces_Mobiliteit_Beheer van (openbaar) vervoer_Beheren van busstations (incl. haltes)</v>
      </c>
      <c r="U86">
        <f t="shared" si="5"/>
        <v>1</v>
      </c>
    </row>
    <row r="87" spans="2:21" ht="63" x14ac:dyDescent="0.25">
      <c r="B87" s="122" t="s">
        <v>1430</v>
      </c>
      <c r="C87" s="123" t="s">
        <v>13</v>
      </c>
      <c r="D87" s="123" t="s">
        <v>34</v>
      </c>
      <c r="E87" s="123" t="s">
        <v>36</v>
      </c>
      <c r="F87" s="123" t="s">
        <v>861</v>
      </c>
      <c r="G87" s="124" t="s">
        <v>171</v>
      </c>
      <c r="H87" s="123" t="s">
        <v>1151</v>
      </c>
      <c r="I87" s="123" t="s">
        <v>165</v>
      </c>
      <c r="J87" s="123" t="s">
        <v>924</v>
      </c>
      <c r="K87" s="123" t="s">
        <v>171</v>
      </c>
      <c r="L87" s="123" t="s">
        <v>1014</v>
      </c>
      <c r="M87" s="123" t="s">
        <v>171</v>
      </c>
      <c r="N87" s="123" t="s">
        <v>1152</v>
      </c>
      <c r="O87" s="123" t="s">
        <v>171</v>
      </c>
      <c r="P87" s="123" t="s">
        <v>1153</v>
      </c>
      <c r="Q87" s="124" t="str">
        <f t="shared" si="4"/>
        <v>Gemiddeld</v>
      </c>
      <c r="T87" s="1" t="str">
        <f t="shared" si="3"/>
        <v>Kernproces_Mobiliteit_Beheer van (openbaar) vervoer_Beheren van schuilhuisjes, stallingen en dergelijke</v>
      </c>
      <c r="U87">
        <f t="shared" si="5"/>
        <v>1</v>
      </c>
    </row>
    <row r="88" spans="2:21" ht="63" x14ac:dyDescent="0.25">
      <c r="B88" s="122" t="s">
        <v>1430</v>
      </c>
      <c r="C88" s="123" t="s">
        <v>13</v>
      </c>
      <c r="D88" s="123" t="s">
        <v>2155</v>
      </c>
      <c r="E88" s="123" t="s">
        <v>2156</v>
      </c>
      <c r="F88" s="123" t="s">
        <v>528</v>
      </c>
      <c r="G88" s="124" t="s">
        <v>177</v>
      </c>
      <c r="H88" s="123" t="s">
        <v>1154</v>
      </c>
      <c r="I88" s="123" t="s">
        <v>177</v>
      </c>
      <c r="J88" s="123" t="s">
        <v>911</v>
      </c>
      <c r="K88" s="123" t="s">
        <v>177</v>
      </c>
      <c r="L88" s="123" t="s">
        <v>932</v>
      </c>
      <c r="M88" s="123" t="s">
        <v>177</v>
      </c>
      <c r="N88" s="123" t="s">
        <v>2110</v>
      </c>
      <c r="O88" s="123" t="s">
        <v>177</v>
      </c>
      <c r="P88" s="123" t="s">
        <v>1155</v>
      </c>
      <c r="Q88" s="124" t="str">
        <f t="shared" si="4"/>
        <v>Groot</v>
      </c>
      <c r="T88" s="1" t="str">
        <f t="shared" si="3"/>
        <v>Kernproces_Wonen, ruimtelijke ordening en omgeving_Beheer energie, duurzaamheid en klimaat_HVAC - Verwarmen/koelen/ventileren/warm water</v>
      </c>
      <c r="U88">
        <f t="shared" si="5"/>
        <v>1</v>
      </c>
    </row>
    <row r="89" spans="2:21" ht="63" x14ac:dyDescent="0.25">
      <c r="B89" s="122" t="s">
        <v>1430</v>
      </c>
      <c r="C89" s="123" t="s">
        <v>13</v>
      </c>
      <c r="D89" s="123" t="s">
        <v>57</v>
      </c>
      <c r="E89" s="123" t="s">
        <v>63</v>
      </c>
      <c r="F89" s="123" t="s">
        <v>529</v>
      </c>
      <c r="G89" s="124" t="s">
        <v>183</v>
      </c>
      <c r="H89" s="123" t="s">
        <v>1156</v>
      </c>
      <c r="I89" s="123" t="s">
        <v>183</v>
      </c>
      <c r="J89" s="123" t="s">
        <v>942</v>
      </c>
      <c r="K89" s="123" t="s">
        <v>183</v>
      </c>
      <c r="L89" s="123" t="s">
        <v>1157</v>
      </c>
      <c r="M89" s="123" t="s">
        <v>183</v>
      </c>
      <c r="N89" s="123" t="s">
        <v>1158</v>
      </c>
      <c r="O89" s="123" t="s">
        <v>177</v>
      </c>
      <c r="P89" s="123" t="s">
        <v>2423</v>
      </c>
      <c r="Q89" s="124" t="str">
        <f t="shared" si="4"/>
        <v>Kritiek</v>
      </c>
      <c r="T89" s="1" t="str">
        <f t="shared" si="3"/>
        <v>Kernproces_Zorg en Welzijn_Beheer woonzorgcentra_Opvolgen van zorg, voeding en bedbeheer</v>
      </c>
      <c r="U89">
        <f t="shared" si="5"/>
        <v>1</v>
      </c>
    </row>
    <row r="90" spans="2:21" ht="63" x14ac:dyDescent="0.25">
      <c r="B90" s="122" t="s">
        <v>1430</v>
      </c>
      <c r="C90" s="123" t="s">
        <v>13</v>
      </c>
      <c r="D90" s="123" t="s">
        <v>57</v>
      </c>
      <c r="E90" s="123" t="s">
        <v>63</v>
      </c>
      <c r="F90" s="123" t="s">
        <v>530</v>
      </c>
      <c r="G90" s="124" t="s">
        <v>177</v>
      </c>
      <c r="H90" s="123" t="s">
        <v>1159</v>
      </c>
      <c r="I90" s="123" t="s">
        <v>171</v>
      </c>
      <c r="J90" s="123" t="s">
        <v>1160</v>
      </c>
      <c r="K90" s="123" t="s">
        <v>183</v>
      </c>
      <c r="L90" s="123" t="s">
        <v>1161</v>
      </c>
      <c r="M90" s="123" t="s">
        <v>183</v>
      </c>
      <c r="N90" s="123" t="s">
        <v>1162</v>
      </c>
      <c r="O90" s="123" t="s">
        <v>177</v>
      </c>
      <c r="P90" s="123" t="s">
        <v>1163</v>
      </c>
      <c r="Q90" s="124" t="str">
        <f t="shared" si="4"/>
        <v>Kritiek</v>
      </c>
      <c r="T90" s="1" t="str">
        <f t="shared" si="3"/>
        <v>Kernproces_Zorg en Welzijn_Beheer woonzorgcentra_Opvolgen van noodstroom</v>
      </c>
      <c r="U90">
        <f t="shared" si="5"/>
        <v>1</v>
      </c>
    </row>
    <row r="91" spans="2:21" ht="63" x14ac:dyDescent="0.25">
      <c r="B91" s="122" t="s">
        <v>1430</v>
      </c>
      <c r="C91" s="123" t="s">
        <v>13</v>
      </c>
      <c r="D91" s="123" t="s">
        <v>2155</v>
      </c>
      <c r="E91" s="123" t="s">
        <v>2156</v>
      </c>
      <c r="F91" s="123" t="s">
        <v>531</v>
      </c>
      <c r="G91" s="124" t="s">
        <v>177</v>
      </c>
      <c r="H91" s="123" t="s">
        <v>1164</v>
      </c>
      <c r="I91" s="123" t="s">
        <v>177</v>
      </c>
      <c r="J91" s="123" t="s">
        <v>911</v>
      </c>
      <c r="K91" s="123" t="s">
        <v>171</v>
      </c>
      <c r="L91" s="123" t="s">
        <v>1014</v>
      </c>
      <c r="M91" s="123" t="s">
        <v>177</v>
      </c>
      <c r="N91" s="123" t="s">
        <v>2111</v>
      </c>
      <c r="O91" s="123" t="s">
        <v>171</v>
      </c>
      <c r="P91" s="123" t="s">
        <v>1165</v>
      </c>
      <c r="Q91" s="124" t="str">
        <f t="shared" si="4"/>
        <v>Groot</v>
      </c>
      <c r="T91" s="1" t="str">
        <f t="shared" si="3"/>
        <v>Kernproces_Wonen, ruimtelijke ordening en omgeving_Beheer energie, duurzaamheid en klimaat_Verlichting en waterafvoer</v>
      </c>
      <c r="U91">
        <f t="shared" si="5"/>
        <v>1</v>
      </c>
    </row>
    <row r="92" spans="2:21" ht="63" x14ac:dyDescent="0.25">
      <c r="B92" s="122" t="s">
        <v>1430</v>
      </c>
      <c r="C92" s="123" t="s">
        <v>13</v>
      </c>
      <c r="D92" s="123" t="s">
        <v>57</v>
      </c>
      <c r="E92" s="123" t="s">
        <v>63</v>
      </c>
      <c r="F92" s="123" t="s">
        <v>1166</v>
      </c>
      <c r="G92" s="124" t="s">
        <v>171</v>
      </c>
      <c r="H92" s="123" t="s">
        <v>1167</v>
      </c>
      <c r="I92" s="123" t="s">
        <v>177</v>
      </c>
      <c r="J92" s="123" t="s">
        <v>2112</v>
      </c>
      <c r="K92" s="123" t="s">
        <v>177</v>
      </c>
      <c r="L92" s="123" t="s">
        <v>1168</v>
      </c>
      <c r="M92" s="123" t="s">
        <v>171</v>
      </c>
      <c r="N92" s="123" t="s">
        <v>1169</v>
      </c>
      <c r="O92" s="123" t="s">
        <v>171</v>
      </c>
      <c r="P92" s="123" t="s">
        <v>1170</v>
      </c>
      <c r="Q92" s="124" t="str">
        <f t="shared" si="4"/>
        <v>Groot</v>
      </c>
      <c r="T92" s="1" t="str">
        <f t="shared" si="3"/>
        <v>Kernproces_Zorg en Welzijn_Beheer woonzorgcentra_Intake nieuwe bewoner / afname BELRAI</v>
      </c>
      <c r="U92">
        <f t="shared" si="5"/>
        <v>1</v>
      </c>
    </row>
    <row r="93" spans="2:21" ht="63" x14ac:dyDescent="0.25">
      <c r="B93" s="122" t="s">
        <v>1430</v>
      </c>
      <c r="C93" s="123" t="s">
        <v>13</v>
      </c>
      <c r="D93" s="123" t="s">
        <v>57</v>
      </c>
      <c r="E93" s="123" t="s">
        <v>63</v>
      </c>
      <c r="F93" s="123" t="s">
        <v>862</v>
      </c>
      <c r="G93" s="124" t="s">
        <v>177</v>
      </c>
      <c r="H93" s="123" t="s">
        <v>1171</v>
      </c>
      <c r="I93" s="123" t="s">
        <v>183</v>
      </c>
      <c r="J93" s="123" t="s">
        <v>942</v>
      </c>
      <c r="K93" s="123" t="s">
        <v>177</v>
      </c>
      <c r="L93" s="123" t="s">
        <v>932</v>
      </c>
      <c r="M93" s="123" t="s">
        <v>183</v>
      </c>
      <c r="N93" s="123" t="s">
        <v>1172</v>
      </c>
      <c r="O93" s="123" t="s">
        <v>177</v>
      </c>
      <c r="P93" s="123" t="s">
        <v>2424</v>
      </c>
      <c r="Q93" s="124" t="str">
        <f t="shared" si="4"/>
        <v>Kritiek</v>
      </c>
      <c r="T93" s="1" t="str">
        <f t="shared" si="3"/>
        <v>Kernproces_Zorg en Welzijn_Beheer woonzorgcentra_Beheren van woonzorgcentra, centra voor kortverblijf en centra voor dagverzorging</v>
      </c>
      <c r="U93">
        <f t="shared" si="5"/>
        <v>1</v>
      </c>
    </row>
    <row r="94" spans="2:21" ht="63" x14ac:dyDescent="0.25">
      <c r="B94" s="122" t="s">
        <v>1430</v>
      </c>
      <c r="C94" s="123" t="s">
        <v>71</v>
      </c>
      <c r="D94" s="123" t="s">
        <v>72</v>
      </c>
      <c r="E94" s="123" t="s">
        <v>73</v>
      </c>
      <c r="F94" s="123" t="s">
        <v>863</v>
      </c>
      <c r="G94" s="124" t="s">
        <v>171</v>
      </c>
      <c r="H94" s="123" t="s">
        <v>1173</v>
      </c>
      <c r="I94" s="123" t="s">
        <v>177</v>
      </c>
      <c r="J94" s="123" t="s">
        <v>911</v>
      </c>
      <c r="K94" s="123" t="s">
        <v>177</v>
      </c>
      <c r="L94" s="123" t="s">
        <v>2113</v>
      </c>
      <c r="M94" s="123" t="s">
        <v>171</v>
      </c>
      <c r="N94" s="123" t="s">
        <v>1174</v>
      </c>
      <c r="O94" s="123" t="s">
        <v>177</v>
      </c>
      <c r="P94" s="123" t="s">
        <v>2114</v>
      </c>
      <c r="Q94" s="124" t="str">
        <f t="shared" si="4"/>
        <v>Groot</v>
      </c>
      <c r="T94" s="1" t="str">
        <f t="shared" si="3"/>
        <v>Management proces_Organisatiebeheer_Continuïteits- en crisismanagement_Uitvoeren en opvolgen van business Impact Analyse (BIA)</v>
      </c>
      <c r="U94">
        <f t="shared" si="5"/>
        <v>1</v>
      </c>
    </row>
    <row r="95" spans="2:21" ht="63" x14ac:dyDescent="0.25">
      <c r="B95" s="122" t="s">
        <v>1430</v>
      </c>
      <c r="C95" s="123" t="s">
        <v>71</v>
      </c>
      <c r="D95" s="123" t="s">
        <v>72</v>
      </c>
      <c r="E95" s="123" t="s">
        <v>73</v>
      </c>
      <c r="F95" s="123" t="s">
        <v>864</v>
      </c>
      <c r="G95" s="124" t="s">
        <v>171</v>
      </c>
      <c r="H95" s="123" t="s">
        <v>1175</v>
      </c>
      <c r="I95" s="123" t="s">
        <v>177</v>
      </c>
      <c r="J95" s="123" t="s">
        <v>911</v>
      </c>
      <c r="K95" s="123" t="s">
        <v>177</v>
      </c>
      <c r="L95" s="123" t="s">
        <v>2115</v>
      </c>
      <c r="M95" s="123" t="s">
        <v>171</v>
      </c>
      <c r="N95" s="123" t="s">
        <v>1176</v>
      </c>
      <c r="O95" s="123" t="s">
        <v>177</v>
      </c>
      <c r="P95" s="123" t="s">
        <v>2116</v>
      </c>
      <c r="Q95" s="124" t="str">
        <f t="shared" si="4"/>
        <v>Groot</v>
      </c>
      <c r="T95" s="1" t="str">
        <f t="shared" si="3"/>
        <v>Management proces_Organisatiebeheer_Continuïteits- en crisismanagement_Uitvoeren en opvolgen van risicoanalyse voor de (tijds)kritische processen</v>
      </c>
      <c r="U95">
        <f t="shared" si="5"/>
        <v>1</v>
      </c>
    </row>
    <row r="96" spans="2:21" ht="63" x14ac:dyDescent="0.25">
      <c r="B96" s="122" t="s">
        <v>1430</v>
      </c>
      <c r="C96" s="123" t="s">
        <v>71</v>
      </c>
      <c r="D96" s="123" t="s">
        <v>72</v>
      </c>
      <c r="E96" s="123" t="s">
        <v>73</v>
      </c>
      <c r="F96" s="123" t="s">
        <v>865</v>
      </c>
      <c r="G96" s="124" t="s">
        <v>171</v>
      </c>
      <c r="H96" s="123" t="s">
        <v>1177</v>
      </c>
      <c r="I96" s="123" t="s">
        <v>177</v>
      </c>
      <c r="J96" s="123" t="s">
        <v>911</v>
      </c>
      <c r="K96" s="123" t="s">
        <v>177</v>
      </c>
      <c r="L96" s="123" t="s">
        <v>1178</v>
      </c>
      <c r="M96" s="123" t="s">
        <v>183</v>
      </c>
      <c r="N96" s="123" t="s">
        <v>1179</v>
      </c>
      <c r="O96" s="123" t="s">
        <v>177</v>
      </c>
      <c r="P96" s="123" t="s">
        <v>2117</v>
      </c>
      <c r="Q96" s="124" t="str">
        <f t="shared" si="4"/>
        <v>Kritiek</v>
      </c>
      <c r="T96" s="1" t="str">
        <f t="shared" si="3"/>
        <v>Management proces_Organisatiebeheer_Continuïteits- en crisismanagement_Naleven van bedrijfscontinuïteitsstrategie in functie van de resultaten van de BIA en RA</v>
      </c>
      <c r="U96">
        <f t="shared" si="5"/>
        <v>1</v>
      </c>
    </row>
    <row r="97" spans="2:21" ht="63" x14ac:dyDescent="0.25">
      <c r="B97" s="122" t="s">
        <v>1430</v>
      </c>
      <c r="C97" s="123" t="s">
        <v>71</v>
      </c>
      <c r="D97" s="123" t="s">
        <v>72</v>
      </c>
      <c r="E97" s="123" t="s">
        <v>73</v>
      </c>
      <c r="F97" s="123" t="s">
        <v>866</v>
      </c>
      <c r="G97" s="124" t="s">
        <v>171</v>
      </c>
      <c r="H97" s="123" t="s">
        <v>1180</v>
      </c>
      <c r="I97" s="123" t="s">
        <v>177</v>
      </c>
      <c r="J97" s="123" t="s">
        <v>911</v>
      </c>
      <c r="K97" s="123" t="s">
        <v>177</v>
      </c>
      <c r="L97" s="123" t="s">
        <v>2118</v>
      </c>
      <c r="M97" s="123" t="s">
        <v>183</v>
      </c>
      <c r="N97" s="123" t="s">
        <v>1181</v>
      </c>
      <c r="O97" s="123" t="s">
        <v>177</v>
      </c>
      <c r="P97" s="123" t="s">
        <v>2119</v>
      </c>
      <c r="Q97" s="124" t="str">
        <f t="shared" si="4"/>
        <v>Kritiek</v>
      </c>
      <c r="T97" s="1" t="str">
        <f t="shared" si="3"/>
        <v>Management proces_Organisatiebeheer_Continuïteits- en crisismanagement_Uitvoeren van continuïteitsplannen om de bedrijfscontinuïteitsstrategie te realiseren</v>
      </c>
      <c r="U97">
        <f t="shared" si="5"/>
        <v>1</v>
      </c>
    </row>
    <row r="98" spans="2:21" ht="63" x14ac:dyDescent="0.25">
      <c r="B98" s="122" t="s">
        <v>1430</v>
      </c>
      <c r="C98" s="123" t="s">
        <v>71</v>
      </c>
      <c r="D98" s="123" t="s">
        <v>72</v>
      </c>
      <c r="E98" s="123" t="s">
        <v>73</v>
      </c>
      <c r="F98" s="123" t="s">
        <v>582</v>
      </c>
      <c r="G98" s="124" t="s">
        <v>177</v>
      </c>
      <c r="H98" s="123" t="s">
        <v>1182</v>
      </c>
      <c r="I98" s="123" t="s">
        <v>183</v>
      </c>
      <c r="J98" s="123" t="s">
        <v>942</v>
      </c>
      <c r="K98" s="123" t="s">
        <v>177</v>
      </c>
      <c r="L98" s="123" t="s">
        <v>2120</v>
      </c>
      <c r="M98" s="123" t="s">
        <v>171</v>
      </c>
      <c r="N98" s="123" t="s">
        <v>2121</v>
      </c>
      <c r="O98" s="123" t="s">
        <v>177</v>
      </c>
      <c r="P98" s="123" t="s">
        <v>2425</v>
      </c>
      <c r="Q98" s="124" t="str">
        <f t="shared" si="4"/>
        <v>Kritiek</v>
      </c>
      <c r="T98" s="1" t="str">
        <f t="shared" si="3"/>
        <v>Management proces_Organisatiebeheer_Continuïteits- en crisismanagement_Uitvoeren van crisisbeheer en -communicatie</v>
      </c>
      <c r="U98">
        <f t="shared" si="5"/>
        <v>1</v>
      </c>
    </row>
    <row r="99" spans="2:21" ht="63" x14ac:dyDescent="0.25">
      <c r="B99" s="122" t="s">
        <v>1430</v>
      </c>
      <c r="C99" s="123" t="s">
        <v>71</v>
      </c>
      <c r="D99" s="123" t="s">
        <v>80</v>
      </c>
      <c r="E99" s="123" t="s">
        <v>81</v>
      </c>
      <c r="F99" s="123" t="s">
        <v>593</v>
      </c>
      <c r="G99" s="124" t="s">
        <v>165</v>
      </c>
      <c r="H99" s="123" t="s">
        <v>1183</v>
      </c>
      <c r="I99" s="123" t="s">
        <v>165</v>
      </c>
      <c r="J99" s="123" t="s">
        <v>924</v>
      </c>
      <c r="K99" s="123" t="s">
        <v>171</v>
      </c>
      <c r="L99" s="123" t="s">
        <v>1184</v>
      </c>
      <c r="M99" s="123" t="s">
        <v>171</v>
      </c>
      <c r="N99" s="123" t="s">
        <v>1185</v>
      </c>
      <c r="O99" s="123" t="s">
        <v>159</v>
      </c>
      <c r="P99" s="123" t="s">
        <v>1186</v>
      </c>
      <c r="Q99" s="124" t="str">
        <f t="shared" si="4"/>
        <v>Gemiddeld</v>
      </c>
      <c r="T99" s="1" t="str">
        <f t="shared" si="3"/>
        <v>Management proces_Strategisch beheer_Duurzaamheidsbeleid_Opmaken van klimaatvisie en -strategie</v>
      </c>
      <c r="U99">
        <f t="shared" si="5"/>
        <v>1</v>
      </c>
    </row>
    <row r="100" spans="2:21" ht="63" x14ac:dyDescent="0.25">
      <c r="B100" s="122" t="s">
        <v>1430</v>
      </c>
      <c r="C100" s="123" t="s">
        <v>71</v>
      </c>
      <c r="D100" s="123" t="s">
        <v>80</v>
      </c>
      <c r="E100" s="123" t="s">
        <v>81</v>
      </c>
      <c r="F100" s="123" t="s">
        <v>594</v>
      </c>
      <c r="G100" s="124" t="s">
        <v>165</v>
      </c>
      <c r="H100" s="123" t="s">
        <v>1187</v>
      </c>
      <c r="I100" s="123" t="s">
        <v>171</v>
      </c>
      <c r="J100" s="123" t="s">
        <v>1009</v>
      </c>
      <c r="K100" s="123" t="s">
        <v>177</v>
      </c>
      <c r="L100" s="123" t="s">
        <v>1188</v>
      </c>
      <c r="M100" s="123" t="s">
        <v>171</v>
      </c>
      <c r="N100" s="123" t="s">
        <v>1189</v>
      </c>
      <c r="O100" s="123" t="s">
        <v>165</v>
      </c>
      <c r="P100" s="123" t="s">
        <v>1190</v>
      </c>
      <c r="Q100" s="124" t="str">
        <f t="shared" si="4"/>
        <v>Groot</v>
      </c>
      <c r="T100" s="1" t="str">
        <f t="shared" si="3"/>
        <v>Management proces_Strategisch beheer_Duurzaamheidsbeleid_Uitvoeren van klimaatvisie en -strategie</v>
      </c>
      <c r="U100">
        <f t="shared" si="5"/>
        <v>1</v>
      </c>
    </row>
    <row r="101" spans="2:21" ht="63" x14ac:dyDescent="0.25">
      <c r="B101" s="122" t="s">
        <v>1430</v>
      </c>
      <c r="C101" s="123" t="s">
        <v>71</v>
      </c>
      <c r="D101" s="123" t="s">
        <v>80</v>
      </c>
      <c r="E101" s="123" t="s">
        <v>81</v>
      </c>
      <c r="F101" s="123" t="s">
        <v>595</v>
      </c>
      <c r="G101" s="124" t="s">
        <v>165</v>
      </c>
      <c r="H101" s="123" t="s">
        <v>1191</v>
      </c>
      <c r="I101" s="123" t="s">
        <v>171</v>
      </c>
      <c r="J101" s="123" t="s">
        <v>1009</v>
      </c>
      <c r="K101" s="123" t="s">
        <v>177</v>
      </c>
      <c r="L101" s="123" t="s">
        <v>1188</v>
      </c>
      <c r="M101" s="123" t="s">
        <v>171</v>
      </c>
      <c r="N101" s="123" t="s">
        <v>1192</v>
      </c>
      <c r="O101" s="123" t="s">
        <v>165</v>
      </c>
      <c r="P101" s="123" t="s">
        <v>1190</v>
      </c>
      <c r="Q101" s="124" t="str">
        <f t="shared" si="4"/>
        <v>Groot</v>
      </c>
      <c r="T101" s="1" t="str">
        <f t="shared" si="3"/>
        <v>Management proces_Strategisch beheer_Duurzaamheidsbeleid_Opvolgen van klimaatvisie en -strategie</v>
      </c>
      <c r="U101">
        <f t="shared" si="5"/>
        <v>1</v>
      </c>
    </row>
    <row r="102" spans="2:21" ht="78.75" x14ac:dyDescent="0.25">
      <c r="B102" s="122" t="s">
        <v>1430</v>
      </c>
      <c r="C102" s="123" t="s">
        <v>71</v>
      </c>
      <c r="D102" s="123" t="s">
        <v>80</v>
      </c>
      <c r="E102" s="123" t="s">
        <v>81</v>
      </c>
      <c r="F102" s="123" t="s">
        <v>596</v>
      </c>
      <c r="G102" s="124" t="s">
        <v>165</v>
      </c>
      <c r="H102" s="123" t="s">
        <v>1193</v>
      </c>
      <c r="I102" s="123" t="s">
        <v>171</v>
      </c>
      <c r="J102" s="123" t="s">
        <v>1009</v>
      </c>
      <c r="K102" s="123" t="s">
        <v>177</v>
      </c>
      <c r="L102" s="123" t="s">
        <v>1194</v>
      </c>
      <c r="M102" s="123" t="s">
        <v>171</v>
      </c>
      <c r="N102" s="123" t="s">
        <v>1195</v>
      </c>
      <c r="O102" s="123" t="s">
        <v>165</v>
      </c>
      <c r="P102" s="123" t="s">
        <v>1190</v>
      </c>
      <c r="Q102" s="124" t="str">
        <f t="shared" si="4"/>
        <v>Groot</v>
      </c>
      <c r="T102" s="1" t="str">
        <f t="shared" si="3"/>
        <v>Management proces_Strategisch beheer_Duurzaamheidsbeleid_Rapporteren over klimaatvisie en - strategie (al dan niet i.k.v. burgemeesterconvenanten en het Lokaal Energie- en Klimaatpact (LEKP))</v>
      </c>
      <c r="U102">
        <f t="shared" si="5"/>
        <v>1</v>
      </c>
    </row>
    <row r="103" spans="2:21" ht="63" x14ac:dyDescent="0.25">
      <c r="B103" s="122" t="s">
        <v>1430</v>
      </c>
      <c r="C103" s="123" t="s">
        <v>13</v>
      </c>
      <c r="D103" s="123" t="s">
        <v>37</v>
      </c>
      <c r="E103" s="123" t="s">
        <v>38</v>
      </c>
      <c r="F103" s="123" t="s">
        <v>603</v>
      </c>
      <c r="G103" s="124" t="s">
        <v>171</v>
      </c>
      <c r="H103" s="123" t="s">
        <v>1196</v>
      </c>
      <c r="I103" s="123" t="s">
        <v>171</v>
      </c>
      <c r="J103" s="123" t="s">
        <v>1009</v>
      </c>
      <c r="K103" s="123" t="s">
        <v>177</v>
      </c>
      <c r="L103" s="123" t="s">
        <v>1197</v>
      </c>
      <c r="M103" s="123" t="s">
        <v>177</v>
      </c>
      <c r="N103" s="123" t="s">
        <v>1198</v>
      </c>
      <c r="O103" s="123" t="s">
        <v>171</v>
      </c>
      <c r="P103" s="123" t="s">
        <v>1199</v>
      </c>
      <c r="Q103" s="124" t="str">
        <f t="shared" si="4"/>
        <v>Groot</v>
      </c>
      <c r="T103" s="1" t="str">
        <f t="shared" si="3"/>
        <v>Kernproces_Afvalbeheer_Exploitatie recyclageparken_Beheren van recyclageparken</v>
      </c>
      <c r="U103">
        <f t="shared" si="5"/>
        <v>1</v>
      </c>
    </row>
    <row r="104" spans="2:21" ht="63" x14ac:dyDescent="0.25">
      <c r="B104" s="122" t="s">
        <v>1430</v>
      </c>
      <c r="C104" s="123" t="s">
        <v>13</v>
      </c>
      <c r="D104" s="123" t="s">
        <v>37</v>
      </c>
      <c r="E104" s="123" t="s">
        <v>38</v>
      </c>
      <c r="F104" s="123" t="s">
        <v>604</v>
      </c>
      <c r="G104" s="124" t="s">
        <v>171</v>
      </c>
      <c r="H104" s="123" t="s">
        <v>1200</v>
      </c>
      <c r="I104" s="123" t="s">
        <v>171</v>
      </c>
      <c r="J104" s="123" t="s">
        <v>1009</v>
      </c>
      <c r="K104" s="123" t="s">
        <v>177</v>
      </c>
      <c r="L104" s="123" t="s">
        <v>1201</v>
      </c>
      <c r="M104" s="123" t="s">
        <v>177</v>
      </c>
      <c r="N104" s="123" t="s">
        <v>1202</v>
      </c>
      <c r="O104" s="123" t="s">
        <v>171</v>
      </c>
      <c r="P104" s="123" t="s">
        <v>1199</v>
      </c>
      <c r="Q104" s="124" t="str">
        <f t="shared" si="4"/>
        <v>Groot</v>
      </c>
      <c r="T104" s="1" t="str">
        <f t="shared" si="3"/>
        <v>Kernproces_Afvalbeheer_Exploitatie recyclageparken_Beheren van afvalverwerkingssystemen (bv  compostering,…)</v>
      </c>
      <c r="U104">
        <f t="shared" si="5"/>
        <v>1</v>
      </c>
    </row>
    <row r="105" spans="2:21" ht="63" x14ac:dyDescent="0.25">
      <c r="B105" s="122" t="s">
        <v>1430</v>
      </c>
      <c r="C105" s="123" t="s">
        <v>85</v>
      </c>
      <c r="D105" s="123" t="s">
        <v>2176</v>
      </c>
      <c r="E105" s="123" t="s">
        <v>108</v>
      </c>
      <c r="F105" s="123" t="s">
        <v>867</v>
      </c>
      <c r="G105" s="124" t="s">
        <v>177</v>
      </c>
      <c r="H105" s="123" t="s">
        <v>1203</v>
      </c>
      <c r="I105" s="123" t="s">
        <v>165</v>
      </c>
      <c r="J105" s="123" t="s">
        <v>924</v>
      </c>
      <c r="K105" s="123" t="s">
        <v>183</v>
      </c>
      <c r="L105" s="123" t="s">
        <v>1204</v>
      </c>
      <c r="M105" s="123" t="s">
        <v>183</v>
      </c>
      <c r="N105" s="123" t="s">
        <v>1205</v>
      </c>
      <c r="O105" s="123" t="s">
        <v>177</v>
      </c>
      <c r="P105" s="123" t="s">
        <v>1206</v>
      </c>
      <c r="Q105" s="124" t="str">
        <f t="shared" si="4"/>
        <v>Kritiek</v>
      </c>
      <c r="T105" s="1" t="str">
        <f t="shared" si="3"/>
        <v>Ondersteunend proces_ICT en informatiebeheer_ICT Architectuur_Beheren van inventarissen van configuraties, applicaties, apparatuur, netwerkschema's</v>
      </c>
      <c r="U105">
        <f t="shared" si="5"/>
        <v>1</v>
      </c>
    </row>
    <row r="106" spans="2:21" ht="63" x14ac:dyDescent="0.25">
      <c r="B106" s="122" t="s">
        <v>1430</v>
      </c>
      <c r="C106" s="123" t="s">
        <v>85</v>
      </c>
      <c r="D106" s="123" t="s">
        <v>2176</v>
      </c>
      <c r="E106" s="123" t="s">
        <v>108</v>
      </c>
      <c r="F106" s="123" t="s">
        <v>688</v>
      </c>
      <c r="G106" s="124" t="s">
        <v>177</v>
      </c>
      <c r="H106" s="123" t="s">
        <v>1207</v>
      </c>
      <c r="I106" s="123" t="s">
        <v>165</v>
      </c>
      <c r="J106" s="123" t="s">
        <v>924</v>
      </c>
      <c r="K106" s="123" t="s">
        <v>183</v>
      </c>
      <c r="L106" s="123" t="s">
        <v>1204</v>
      </c>
      <c r="M106" s="123" t="s">
        <v>183</v>
      </c>
      <c r="N106" s="123" t="s">
        <v>1208</v>
      </c>
      <c r="O106" s="123" t="s">
        <v>177</v>
      </c>
      <c r="P106" s="123" t="s">
        <v>1206</v>
      </c>
      <c r="Q106" s="124" t="str">
        <f t="shared" si="4"/>
        <v>Kritiek</v>
      </c>
      <c r="T106" s="1" t="str">
        <f t="shared" si="3"/>
        <v>Ondersteunend proces_ICT en informatiebeheer_ICT Architectuur_Beheren van ICT-infrastructuur en -architectuur</v>
      </c>
      <c r="U106">
        <f t="shared" si="5"/>
        <v>1</v>
      </c>
    </row>
    <row r="107" spans="2:21" ht="63" x14ac:dyDescent="0.25">
      <c r="B107" s="122" t="s">
        <v>1430</v>
      </c>
      <c r="C107" s="123" t="s">
        <v>85</v>
      </c>
      <c r="D107" s="123" t="s">
        <v>2176</v>
      </c>
      <c r="E107" s="123" t="s">
        <v>109</v>
      </c>
      <c r="F107" s="123" t="s">
        <v>689</v>
      </c>
      <c r="G107" s="124" t="s">
        <v>177</v>
      </c>
      <c r="H107" s="123" t="s">
        <v>1209</v>
      </c>
      <c r="I107" s="123" t="s">
        <v>177</v>
      </c>
      <c r="J107" s="123" t="s">
        <v>1210</v>
      </c>
      <c r="K107" s="123" t="s">
        <v>177</v>
      </c>
      <c r="L107" s="123" t="s">
        <v>1211</v>
      </c>
      <c r="M107" s="123" t="s">
        <v>183</v>
      </c>
      <c r="N107" s="123" t="s">
        <v>1212</v>
      </c>
      <c r="O107" s="123" t="s">
        <v>183</v>
      </c>
      <c r="P107" s="123" t="s">
        <v>1213</v>
      </c>
      <c r="Q107" s="124" t="str">
        <f t="shared" si="4"/>
        <v>Kritiek</v>
      </c>
      <c r="T107" s="1" t="str">
        <f t="shared" si="3"/>
        <v>Ondersteunend proces_ICT en informatiebeheer_ICT Security and Audit_Beheren van toegangsrechten en gebruikersrechten</v>
      </c>
      <c r="U107">
        <f t="shared" si="5"/>
        <v>1</v>
      </c>
    </row>
    <row r="108" spans="2:21" ht="63" x14ac:dyDescent="0.25">
      <c r="B108" s="122" t="s">
        <v>1430</v>
      </c>
      <c r="C108" s="123" t="s">
        <v>85</v>
      </c>
      <c r="D108" s="123" t="s">
        <v>2176</v>
      </c>
      <c r="E108" s="123" t="s">
        <v>109</v>
      </c>
      <c r="F108" s="123" t="s">
        <v>690</v>
      </c>
      <c r="G108" s="124" t="s">
        <v>177</v>
      </c>
      <c r="H108" s="123" t="s">
        <v>1214</v>
      </c>
      <c r="I108" s="123" t="s">
        <v>177</v>
      </c>
      <c r="J108" s="123" t="s">
        <v>1215</v>
      </c>
      <c r="K108" s="123" t="s">
        <v>177</v>
      </c>
      <c r="L108" s="123" t="s">
        <v>1216</v>
      </c>
      <c r="M108" s="123" t="s">
        <v>183</v>
      </c>
      <c r="N108" s="123" t="s">
        <v>1217</v>
      </c>
      <c r="O108" s="123" t="s">
        <v>183</v>
      </c>
      <c r="P108" s="123" t="s">
        <v>1218</v>
      </c>
      <c r="Q108" s="124" t="str">
        <f t="shared" si="4"/>
        <v>Kritiek</v>
      </c>
      <c r="T108" s="1" t="str">
        <f t="shared" si="3"/>
        <v xml:space="preserve">Ondersteunend proces_ICT en informatiebeheer_ICT Security and Audit_Organiseren van preventie (informatieveiligheidscel, sensibilisering, versleuteling, anti-malware) </v>
      </c>
      <c r="U108">
        <f t="shared" si="5"/>
        <v>1</v>
      </c>
    </row>
    <row r="109" spans="2:21" ht="78.75" x14ac:dyDescent="0.25">
      <c r="B109" s="122" t="s">
        <v>1430</v>
      </c>
      <c r="C109" s="123" t="s">
        <v>85</v>
      </c>
      <c r="D109" s="123" t="s">
        <v>2176</v>
      </c>
      <c r="E109" s="123" t="s">
        <v>109</v>
      </c>
      <c r="F109" s="123" t="s">
        <v>2173</v>
      </c>
      <c r="G109" s="124" t="s">
        <v>177</v>
      </c>
      <c r="H109" s="123" t="s">
        <v>1219</v>
      </c>
      <c r="I109" s="123" t="s">
        <v>177</v>
      </c>
      <c r="J109" s="123" t="s">
        <v>1220</v>
      </c>
      <c r="K109" s="123" t="s">
        <v>177</v>
      </c>
      <c r="L109" s="123" t="s">
        <v>1221</v>
      </c>
      <c r="M109" s="123" t="s">
        <v>183</v>
      </c>
      <c r="N109" s="123" t="s">
        <v>1222</v>
      </c>
      <c r="O109" s="123" t="s">
        <v>183</v>
      </c>
      <c r="P109" s="123" t="s">
        <v>1218</v>
      </c>
      <c r="Q109" s="124" t="str">
        <f t="shared" si="4"/>
        <v>Kritiek</v>
      </c>
      <c r="T109" s="1" t="str">
        <f t="shared" si="3"/>
        <v>Ondersteunend proces_ICT en informatiebeheer_ICT Security and Audit_Organiseren van detectie (identificeren van kwetsbaarheden, melden en monitoren van incidenten en lekken)</v>
      </c>
      <c r="U109">
        <f t="shared" si="5"/>
        <v>1</v>
      </c>
    </row>
    <row r="110" spans="2:21" ht="78.75" x14ac:dyDescent="0.25">
      <c r="B110" s="122" t="s">
        <v>1430</v>
      </c>
      <c r="C110" s="123" t="s">
        <v>85</v>
      </c>
      <c r="D110" s="123" t="s">
        <v>2176</v>
      </c>
      <c r="E110" s="123" t="s">
        <v>109</v>
      </c>
      <c r="F110" s="123" t="s">
        <v>2512</v>
      </c>
      <c r="G110" s="124" t="s">
        <v>177</v>
      </c>
      <c r="H110" s="123" t="s">
        <v>1223</v>
      </c>
      <c r="I110" s="123" t="s">
        <v>177</v>
      </c>
      <c r="J110" s="123" t="s">
        <v>911</v>
      </c>
      <c r="K110" s="123" t="s">
        <v>177</v>
      </c>
      <c r="L110" s="123" t="s">
        <v>1224</v>
      </c>
      <c r="M110" s="123" t="s">
        <v>183</v>
      </c>
      <c r="N110" s="123" t="s">
        <v>1225</v>
      </c>
      <c r="O110" s="123" t="s">
        <v>183</v>
      </c>
      <c r="P110" s="123" t="s">
        <v>1226</v>
      </c>
      <c r="Q110" s="124" t="str">
        <f t="shared" si="4"/>
        <v>Kritiek</v>
      </c>
      <c r="T110" s="1" t="str">
        <f t="shared" si="3"/>
        <v>Ondersteunend proces_ICT en informatiebeheer_ICT Security and Audit_Uitvoeren van kwetsbaarheden-, incidenten- en problemenbeheer</v>
      </c>
      <c r="U110">
        <f t="shared" si="5"/>
        <v>1</v>
      </c>
    </row>
    <row r="111" spans="2:21" ht="63" x14ac:dyDescent="0.25">
      <c r="B111" s="122" t="s">
        <v>1430</v>
      </c>
      <c r="C111" s="123" t="s">
        <v>85</v>
      </c>
      <c r="D111" s="123" t="s">
        <v>2176</v>
      </c>
      <c r="E111" s="123" t="s">
        <v>109</v>
      </c>
      <c r="F111" s="123" t="s">
        <v>868</v>
      </c>
      <c r="G111" s="124" t="s">
        <v>177</v>
      </c>
      <c r="H111" s="123" t="s">
        <v>1227</v>
      </c>
      <c r="I111" s="123" t="s">
        <v>177</v>
      </c>
      <c r="J111" s="123" t="s">
        <v>1228</v>
      </c>
      <c r="K111" s="123" t="s">
        <v>177</v>
      </c>
      <c r="L111" s="123" t="s">
        <v>1229</v>
      </c>
      <c r="M111" s="123" t="s">
        <v>183</v>
      </c>
      <c r="N111" s="123" t="s">
        <v>1230</v>
      </c>
      <c r="O111" s="123" t="s">
        <v>183</v>
      </c>
      <c r="P111" s="123" t="s">
        <v>1231</v>
      </c>
      <c r="Q111" s="124" t="str">
        <f t="shared" si="4"/>
        <v>Kritiek</v>
      </c>
      <c r="T111" s="1" t="str">
        <f t="shared" si="3"/>
        <v>Ondersteunend proces_ICT en informatiebeheer_ICT Security and Audit_Opmaken en uitvoeren van herstelprocedures om de gehele ICT-infrastructuur na een calamiteit te herstellen (DRP)</v>
      </c>
      <c r="U111">
        <f t="shared" si="5"/>
        <v>1</v>
      </c>
    </row>
    <row r="112" spans="2:21" ht="63" x14ac:dyDescent="0.25">
      <c r="B112" s="122" t="s">
        <v>1430</v>
      </c>
      <c r="C112" s="123" t="s">
        <v>85</v>
      </c>
      <c r="D112" s="123" t="s">
        <v>2176</v>
      </c>
      <c r="E112" s="123" t="s">
        <v>110</v>
      </c>
      <c r="F112" s="123" t="s">
        <v>869</v>
      </c>
      <c r="G112" s="124" t="s">
        <v>165</v>
      </c>
      <c r="H112" s="123" t="s">
        <v>2122</v>
      </c>
      <c r="I112" s="123" t="s">
        <v>165</v>
      </c>
      <c r="J112" s="123" t="s">
        <v>924</v>
      </c>
      <c r="K112" s="123" t="s">
        <v>165</v>
      </c>
      <c r="L112" s="123" t="s">
        <v>1071</v>
      </c>
      <c r="M112" s="123" t="s">
        <v>183</v>
      </c>
      <c r="N112" s="123" t="s">
        <v>1232</v>
      </c>
      <c r="O112" s="123" t="s">
        <v>177</v>
      </c>
      <c r="P112" s="123" t="s">
        <v>1233</v>
      </c>
      <c r="Q112" s="124" t="str">
        <f t="shared" si="4"/>
        <v>Kritiek</v>
      </c>
      <c r="T112" s="1" t="str">
        <f t="shared" si="3"/>
        <v>Ondersteunend proces_ICT en informatiebeheer_ICT Service Delivery_Uitvoeren van veranderingsmanagement (changes, releases, configuration, patching)</v>
      </c>
      <c r="U112">
        <f t="shared" si="5"/>
        <v>1</v>
      </c>
    </row>
    <row r="113" spans="2:21" ht="63" x14ac:dyDescent="0.25">
      <c r="B113" s="122" t="s">
        <v>1430</v>
      </c>
      <c r="C113" s="123" t="s">
        <v>85</v>
      </c>
      <c r="D113" s="123" t="s">
        <v>2176</v>
      </c>
      <c r="E113" s="123" t="s">
        <v>111</v>
      </c>
      <c r="F113" s="123" t="s">
        <v>870</v>
      </c>
      <c r="G113" s="124" t="s">
        <v>171</v>
      </c>
      <c r="H113" s="123" t="s">
        <v>1234</v>
      </c>
      <c r="I113" s="123" t="s">
        <v>165</v>
      </c>
      <c r="J113" s="123" t="s">
        <v>924</v>
      </c>
      <c r="K113" s="123" t="s">
        <v>165</v>
      </c>
      <c r="L113" s="123" t="s">
        <v>1071</v>
      </c>
      <c r="M113" s="123" t="s">
        <v>171</v>
      </c>
      <c r="N113" s="123" t="s">
        <v>1235</v>
      </c>
      <c r="O113" s="123" t="s">
        <v>177</v>
      </c>
      <c r="P113" s="123" t="s">
        <v>1236</v>
      </c>
      <c r="Q113" s="124" t="str">
        <f t="shared" si="4"/>
        <v>Groot</v>
      </c>
      <c r="T113" s="1" t="str">
        <f t="shared" si="3"/>
        <v>Ondersteunend proces_ICT en informatiebeheer_ICT Sourcing_Uitvoeren van project en programma lifecycle management</v>
      </c>
      <c r="U113">
        <f t="shared" si="5"/>
        <v>1</v>
      </c>
    </row>
    <row r="114" spans="2:21" ht="63" x14ac:dyDescent="0.25">
      <c r="B114" s="122" t="s">
        <v>1430</v>
      </c>
      <c r="C114" s="123" t="s">
        <v>85</v>
      </c>
      <c r="D114" s="123" t="s">
        <v>2176</v>
      </c>
      <c r="E114" s="123" t="s">
        <v>111</v>
      </c>
      <c r="F114" s="123" t="s">
        <v>2632</v>
      </c>
      <c r="G114" s="124" t="s">
        <v>171</v>
      </c>
      <c r="H114" s="123" t="s">
        <v>1237</v>
      </c>
      <c r="I114" s="123" t="s">
        <v>165</v>
      </c>
      <c r="J114" s="123" t="s">
        <v>924</v>
      </c>
      <c r="K114" s="123" t="s">
        <v>171</v>
      </c>
      <c r="L114" s="123" t="s">
        <v>1238</v>
      </c>
      <c r="M114" s="123" t="s">
        <v>171</v>
      </c>
      <c r="N114" s="123" t="s">
        <v>1239</v>
      </c>
      <c r="O114" s="123" t="s">
        <v>171</v>
      </c>
      <c r="P114" s="123" t="s">
        <v>1240</v>
      </c>
      <c r="Q114" s="124" t="str">
        <f t="shared" si="4"/>
        <v>Gemiddeld</v>
      </c>
      <c r="T114" s="1" t="str">
        <f t="shared" si="3"/>
        <v>Ondersteunend proces_ICT en informatiebeheer_ICT Sourcing_Beheren van ICT-staf, ICT-competenties, gedrag en budget- en tijdsopvolging</v>
      </c>
      <c r="U114">
        <f t="shared" si="5"/>
        <v>1</v>
      </c>
    </row>
    <row r="115" spans="2:21" ht="78.75" x14ac:dyDescent="0.25">
      <c r="B115" s="122" t="s">
        <v>1430</v>
      </c>
      <c r="C115" s="123" t="s">
        <v>85</v>
      </c>
      <c r="D115" s="123" t="s">
        <v>2176</v>
      </c>
      <c r="E115" s="123" t="s">
        <v>111</v>
      </c>
      <c r="F115" s="123" t="s">
        <v>691</v>
      </c>
      <c r="G115" s="124" t="s">
        <v>171</v>
      </c>
      <c r="H115" s="123" t="s">
        <v>1241</v>
      </c>
      <c r="I115" s="123" t="s">
        <v>171</v>
      </c>
      <c r="J115" s="123" t="s">
        <v>939</v>
      </c>
      <c r="K115" s="123" t="s">
        <v>183</v>
      </c>
      <c r="L115" s="123" t="s">
        <v>1242</v>
      </c>
      <c r="M115" s="123" t="s">
        <v>171</v>
      </c>
      <c r="N115" s="123" t="s">
        <v>1243</v>
      </c>
      <c r="O115" s="123" t="s">
        <v>171</v>
      </c>
      <c r="P115" s="123" t="s">
        <v>1244</v>
      </c>
      <c r="Q115" s="124" t="str">
        <f t="shared" si="4"/>
        <v>Kritiek</v>
      </c>
      <c r="T115" s="1" t="str">
        <f t="shared" si="3"/>
        <v>Ondersteunend proces_ICT en informatiebeheer_ICT Sourcing_Opvolgen van outsourcing en ICT-dienstenleveranciers (o.a. SLA's)</v>
      </c>
      <c r="U115">
        <f t="shared" si="5"/>
        <v>1</v>
      </c>
    </row>
    <row r="116" spans="2:21" ht="63" x14ac:dyDescent="0.25">
      <c r="B116" s="122" t="s">
        <v>1430</v>
      </c>
      <c r="C116" s="123" t="s">
        <v>85</v>
      </c>
      <c r="D116" s="123" t="s">
        <v>2176</v>
      </c>
      <c r="E116" s="123" t="s">
        <v>111</v>
      </c>
      <c r="F116" s="123" t="s">
        <v>692</v>
      </c>
      <c r="G116" s="124" t="s">
        <v>171</v>
      </c>
      <c r="H116" s="123" t="s">
        <v>1245</v>
      </c>
      <c r="I116" s="123" t="s">
        <v>165</v>
      </c>
      <c r="J116" s="123" t="s">
        <v>924</v>
      </c>
      <c r="K116" s="123" t="s">
        <v>165</v>
      </c>
      <c r="L116" s="123" t="s">
        <v>1071</v>
      </c>
      <c r="M116" s="123" t="s">
        <v>171</v>
      </c>
      <c r="N116" s="123" t="s">
        <v>1264</v>
      </c>
      <c r="O116" s="123" t="s">
        <v>177</v>
      </c>
      <c r="P116" s="123" t="s">
        <v>1246</v>
      </c>
      <c r="Q116" s="124" t="str">
        <f t="shared" si="4"/>
        <v>Groot</v>
      </c>
      <c r="T116" s="1" t="str">
        <f t="shared" si="3"/>
        <v>Ondersteunend proces_ICT en informatiebeheer_ICT Sourcing_Uitvoeren van performantie- en capaciteitsbeheer</v>
      </c>
      <c r="U116">
        <f t="shared" si="5"/>
        <v>1</v>
      </c>
    </row>
    <row r="117" spans="2:21" ht="63" x14ac:dyDescent="0.25">
      <c r="B117" s="122" t="s">
        <v>1430</v>
      </c>
      <c r="C117" s="123" t="s">
        <v>85</v>
      </c>
      <c r="D117" s="123" t="s">
        <v>2176</v>
      </c>
      <c r="E117" s="123" t="s">
        <v>112</v>
      </c>
      <c r="F117" s="123" t="s">
        <v>693</v>
      </c>
      <c r="G117" s="124" t="s">
        <v>171</v>
      </c>
      <c r="H117" s="123" t="s">
        <v>1247</v>
      </c>
      <c r="I117" s="123" t="s">
        <v>171</v>
      </c>
      <c r="J117" s="123" t="s">
        <v>1009</v>
      </c>
      <c r="K117" s="123" t="s">
        <v>165</v>
      </c>
      <c r="L117" s="123" t="s">
        <v>1071</v>
      </c>
      <c r="M117" s="123" t="s">
        <v>171</v>
      </c>
      <c r="N117" s="123" t="s">
        <v>1264</v>
      </c>
      <c r="O117" s="123" t="s">
        <v>177</v>
      </c>
      <c r="P117" s="123" t="s">
        <v>1248</v>
      </c>
      <c r="Q117" s="124" t="str">
        <f t="shared" si="4"/>
        <v>Groot</v>
      </c>
      <c r="T117" s="1" t="str">
        <f t="shared" si="3"/>
        <v>Ondersteunend proces_ICT en informatiebeheer_ICT Strategie_Coördineren van de ICT in functie van de organisatiedoelstellingen en dat ook monitoren</v>
      </c>
      <c r="U117">
        <f t="shared" si="5"/>
        <v>1</v>
      </c>
    </row>
    <row r="118" spans="2:21" ht="63" x14ac:dyDescent="0.25">
      <c r="B118" s="122" t="s">
        <v>1430</v>
      </c>
      <c r="C118" s="123" t="s">
        <v>85</v>
      </c>
      <c r="D118" s="123" t="s">
        <v>2176</v>
      </c>
      <c r="E118" s="123" t="s">
        <v>112</v>
      </c>
      <c r="F118" s="123" t="s">
        <v>694</v>
      </c>
      <c r="G118" s="124" t="s">
        <v>171</v>
      </c>
      <c r="H118" s="123" t="s">
        <v>1249</v>
      </c>
      <c r="I118" s="123" t="s">
        <v>171</v>
      </c>
      <c r="J118" s="123" t="s">
        <v>1009</v>
      </c>
      <c r="K118" s="123" t="s">
        <v>165</v>
      </c>
      <c r="L118" s="123" t="s">
        <v>1071</v>
      </c>
      <c r="M118" s="123" t="s">
        <v>183</v>
      </c>
      <c r="N118" s="123" t="s">
        <v>1250</v>
      </c>
      <c r="O118" s="123" t="s">
        <v>177</v>
      </c>
      <c r="P118" s="123" t="s">
        <v>1251</v>
      </c>
      <c r="Q118" s="124" t="str">
        <f t="shared" si="4"/>
        <v>Kritiek</v>
      </c>
      <c r="T118" s="1" t="str">
        <f t="shared" si="3"/>
        <v>Ondersteunend proces_ICT en informatiebeheer_ICT Strategie_Uitvoeren van effectief beheer via ICT-beleidslijnen, -normen en -standaarden</v>
      </c>
      <c r="U118">
        <f t="shared" si="5"/>
        <v>1</v>
      </c>
    </row>
    <row r="119" spans="2:21" ht="63" x14ac:dyDescent="0.25">
      <c r="B119" s="122" t="s">
        <v>1430</v>
      </c>
      <c r="C119" s="123" t="s">
        <v>85</v>
      </c>
      <c r="D119" s="123" t="s">
        <v>2176</v>
      </c>
      <c r="E119" s="123" t="s">
        <v>112</v>
      </c>
      <c r="F119" s="123" t="s">
        <v>695</v>
      </c>
      <c r="G119" s="124" t="s">
        <v>171</v>
      </c>
      <c r="H119" s="123" t="s">
        <v>1252</v>
      </c>
      <c r="I119" s="123" t="s">
        <v>171</v>
      </c>
      <c r="J119" s="123" t="s">
        <v>1009</v>
      </c>
      <c r="K119" s="123" t="s">
        <v>165</v>
      </c>
      <c r="L119" s="123" t="s">
        <v>1071</v>
      </c>
      <c r="M119" s="123" t="s">
        <v>165</v>
      </c>
      <c r="N119" s="123" t="s">
        <v>2398</v>
      </c>
      <c r="O119" s="123" t="s">
        <v>177</v>
      </c>
      <c r="P119" s="123" t="s">
        <v>1253</v>
      </c>
      <c r="Q119" s="124" t="str">
        <f t="shared" si="4"/>
        <v>Groot</v>
      </c>
      <c r="T119" s="1" t="str">
        <f t="shared" si="3"/>
        <v>Ondersteunend proces_ICT en informatiebeheer_ICT Strategie_Digitaliseren en automatiseren van sleutelprocessen</v>
      </c>
      <c r="U119">
        <f t="shared" si="5"/>
        <v>1</v>
      </c>
    </row>
    <row r="120" spans="2:21" ht="63" x14ac:dyDescent="0.25">
      <c r="B120" s="122" t="s">
        <v>1430</v>
      </c>
      <c r="C120" s="123" t="s">
        <v>85</v>
      </c>
      <c r="D120" s="123" t="s">
        <v>2176</v>
      </c>
      <c r="E120" s="123" t="s">
        <v>113</v>
      </c>
      <c r="F120" s="123" t="s">
        <v>696</v>
      </c>
      <c r="G120" s="124" t="s">
        <v>171</v>
      </c>
      <c r="H120" s="123" t="s">
        <v>1254</v>
      </c>
      <c r="I120" s="123" t="s">
        <v>165</v>
      </c>
      <c r="J120" s="123" t="s">
        <v>924</v>
      </c>
      <c r="K120" s="123" t="s">
        <v>183</v>
      </c>
      <c r="L120" s="123" t="s">
        <v>1255</v>
      </c>
      <c r="M120" s="123" t="s">
        <v>183</v>
      </c>
      <c r="N120" s="123" t="s">
        <v>1256</v>
      </c>
      <c r="O120" s="123" t="s">
        <v>177</v>
      </c>
      <c r="P120" s="123" t="s">
        <v>1257</v>
      </c>
      <c r="Q120" s="124" t="str">
        <f t="shared" si="4"/>
        <v>Kritiek</v>
      </c>
      <c r="T120" s="1" t="str">
        <f t="shared" si="3"/>
        <v>Ondersteunend proces_ICT en informatiebeheer_Informatiebeheer_Beheren van informatie/documentbeheer</v>
      </c>
      <c r="U120">
        <f t="shared" si="5"/>
        <v>1</v>
      </c>
    </row>
    <row r="121" spans="2:21" ht="63" x14ac:dyDescent="0.25">
      <c r="B121" s="122" t="s">
        <v>1430</v>
      </c>
      <c r="C121" s="123" t="s">
        <v>85</v>
      </c>
      <c r="D121" s="123" t="s">
        <v>2176</v>
      </c>
      <c r="E121" s="123" t="s">
        <v>113</v>
      </c>
      <c r="F121" s="123" t="s">
        <v>2508</v>
      </c>
      <c r="G121" s="124" t="s">
        <v>171</v>
      </c>
      <c r="H121" s="123" t="s">
        <v>1258</v>
      </c>
      <c r="I121" s="123" t="s">
        <v>165</v>
      </c>
      <c r="J121" s="123" t="s">
        <v>924</v>
      </c>
      <c r="K121" s="123" t="s">
        <v>183</v>
      </c>
      <c r="L121" s="123" t="s">
        <v>1259</v>
      </c>
      <c r="M121" s="123" t="s">
        <v>183</v>
      </c>
      <c r="N121" s="123" t="s">
        <v>1260</v>
      </c>
      <c r="O121" s="123" t="s">
        <v>177</v>
      </c>
      <c r="P121" s="123" t="s">
        <v>1261</v>
      </c>
      <c r="Q121" s="124" t="str">
        <f t="shared" si="4"/>
        <v>Kritiek</v>
      </c>
      <c r="T121" s="1" t="str">
        <f t="shared" si="3"/>
        <v>Ondersteunend proces_ICT en informatiebeheer_Informatiebeheer_Beheren van centraal archief (papier en digitaal)</v>
      </c>
      <c r="U121">
        <f t="shared" si="5"/>
        <v>1</v>
      </c>
    </row>
    <row r="122" spans="2:21" ht="78.75" x14ac:dyDescent="0.25">
      <c r="B122" s="122" t="s">
        <v>1430</v>
      </c>
      <c r="C122" s="123" t="s">
        <v>85</v>
      </c>
      <c r="D122" s="123" t="s">
        <v>2176</v>
      </c>
      <c r="E122" s="123" t="s">
        <v>113</v>
      </c>
      <c r="F122" s="123" t="s">
        <v>2547</v>
      </c>
      <c r="G122" s="124" t="s">
        <v>165</v>
      </c>
      <c r="H122" s="123" t="s">
        <v>1262</v>
      </c>
      <c r="I122" s="123" t="s">
        <v>171</v>
      </c>
      <c r="J122" s="123" t="s">
        <v>919</v>
      </c>
      <c r="K122" s="123" t="s">
        <v>183</v>
      </c>
      <c r="L122" s="123" t="s">
        <v>1263</v>
      </c>
      <c r="M122" s="123" t="s">
        <v>171</v>
      </c>
      <c r="N122" s="123" t="s">
        <v>1264</v>
      </c>
      <c r="O122" s="123" t="s">
        <v>171</v>
      </c>
      <c r="P122" s="123" t="s">
        <v>1265</v>
      </c>
      <c r="Q122" s="124" t="str">
        <f t="shared" si="4"/>
        <v>Kritiek</v>
      </c>
      <c r="T122" s="1" t="str">
        <f t="shared" si="3"/>
        <v>Ondersteunend proces_ICT en informatiebeheer_Informatiebeheer_Inrichten van software development life cycle (SDLC), met aandacht voor hergebruiken van informatie, gebruik van open data en referentiedatabanken</v>
      </c>
      <c r="U122">
        <f t="shared" si="5"/>
        <v>1</v>
      </c>
    </row>
    <row r="123" spans="2:21" ht="63" x14ac:dyDescent="0.25">
      <c r="B123" s="122" t="s">
        <v>1430</v>
      </c>
      <c r="C123" s="123" t="s">
        <v>85</v>
      </c>
      <c r="D123" s="123" t="s">
        <v>2176</v>
      </c>
      <c r="E123" s="123" t="s">
        <v>2199</v>
      </c>
      <c r="F123" s="123" t="s">
        <v>700</v>
      </c>
      <c r="G123" s="124" t="s">
        <v>165</v>
      </c>
      <c r="H123" s="123" t="s">
        <v>1266</v>
      </c>
      <c r="I123" s="123" t="s">
        <v>165</v>
      </c>
      <c r="J123" s="123" t="s">
        <v>924</v>
      </c>
      <c r="K123" s="123" t="s">
        <v>177</v>
      </c>
      <c r="L123" s="123" t="s">
        <v>1267</v>
      </c>
      <c r="M123" s="123" t="s">
        <v>171</v>
      </c>
      <c r="N123" s="123" t="s">
        <v>1268</v>
      </c>
      <c r="O123" s="123" t="s">
        <v>171</v>
      </c>
      <c r="P123" s="123" t="s">
        <v>1269</v>
      </c>
      <c r="Q123" s="124" t="str">
        <f t="shared" si="4"/>
        <v>Groot</v>
      </c>
      <c r="T123" s="1" t="str">
        <f t="shared" si="3"/>
        <v>Ondersteunend proces_ICT en informatiebeheer_Informatietechnologie_Opvolgen van middelen en prestaties (functioneel, financieel, kwalitatief, tijdsgebonden)</v>
      </c>
      <c r="U123">
        <f t="shared" si="5"/>
        <v>1</v>
      </c>
    </row>
    <row r="124" spans="2:21" ht="126" x14ac:dyDescent="0.25">
      <c r="B124" s="122" t="s">
        <v>1996</v>
      </c>
      <c r="C124" s="126" t="s">
        <v>13</v>
      </c>
      <c r="D124" s="126" t="s">
        <v>30</v>
      </c>
      <c r="E124" s="126" t="s">
        <v>32</v>
      </c>
      <c r="F124" s="126" t="s">
        <v>826</v>
      </c>
      <c r="G124" s="125" t="s">
        <v>171</v>
      </c>
      <c r="H124" s="126" t="s">
        <v>1514</v>
      </c>
      <c r="I124" s="127" t="s">
        <v>177</v>
      </c>
      <c r="J124" s="126" t="s">
        <v>1515</v>
      </c>
      <c r="K124" s="127" t="s">
        <v>177</v>
      </c>
      <c r="L124" s="126" t="s">
        <v>1516</v>
      </c>
      <c r="M124" s="127" t="s">
        <v>177</v>
      </c>
      <c r="N124" s="126" t="s">
        <v>2006</v>
      </c>
      <c r="O124" s="127" t="s">
        <v>177</v>
      </c>
      <c r="P124" s="126" t="s">
        <v>1517</v>
      </c>
      <c r="Q124" s="124" t="str">
        <f t="shared" si="4"/>
        <v>Groot</v>
      </c>
      <c r="T124" s="1" t="str">
        <f t="shared" si="3"/>
        <v>Kernproces_Leren en onderwijs_Verstrekken gemeentelijk dagonderwijs_Aanbieden van algemeen secundair onderwijs</v>
      </c>
      <c r="U124">
        <f t="shared" si="5"/>
        <v>1</v>
      </c>
    </row>
    <row r="125" spans="2:21" ht="63" x14ac:dyDescent="0.25">
      <c r="B125" s="122" t="s">
        <v>1430</v>
      </c>
      <c r="C125" s="123" t="s">
        <v>85</v>
      </c>
      <c r="D125" s="123" t="s">
        <v>2176</v>
      </c>
      <c r="E125" s="123" t="s">
        <v>2199</v>
      </c>
      <c r="F125" s="123" t="s">
        <v>702</v>
      </c>
      <c r="G125" s="124" t="s">
        <v>165</v>
      </c>
      <c r="H125" s="123" t="s">
        <v>1273</v>
      </c>
      <c r="I125" s="123" t="s">
        <v>165</v>
      </c>
      <c r="J125" s="123" t="s">
        <v>924</v>
      </c>
      <c r="K125" s="123" t="s">
        <v>171</v>
      </c>
      <c r="L125" s="123" t="s">
        <v>1274</v>
      </c>
      <c r="M125" s="123" t="s">
        <v>171</v>
      </c>
      <c r="N125" s="123" t="s">
        <v>1275</v>
      </c>
      <c r="O125" s="123" t="s">
        <v>165</v>
      </c>
      <c r="P125" s="123" t="s">
        <v>1276</v>
      </c>
      <c r="Q125" s="124" t="str">
        <f t="shared" si="4"/>
        <v>Gemiddeld</v>
      </c>
      <c r="T125" s="1" t="str">
        <f t="shared" si="3"/>
        <v>Ondersteunend proces_ICT en informatiebeheer_Informatietechnologie_Faciliteren van overleg en samenwerking tussen ICT en business</v>
      </c>
      <c r="U125">
        <f t="shared" si="5"/>
        <v>1</v>
      </c>
    </row>
    <row r="126" spans="2:21" ht="47.25" x14ac:dyDescent="0.25">
      <c r="B126" s="122" t="s">
        <v>1430</v>
      </c>
      <c r="C126" s="123" t="s">
        <v>85</v>
      </c>
      <c r="D126" s="123" t="s">
        <v>2176</v>
      </c>
      <c r="E126" s="123" t="s">
        <v>2199</v>
      </c>
      <c r="F126" s="123" t="s">
        <v>703</v>
      </c>
      <c r="G126" s="124" t="s">
        <v>165</v>
      </c>
      <c r="H126" s="123" t="s">
        <v>2123</v>
      </c>
      <c r="I126" s="123" t="s">
        <v>171</v>
      </c>
      <c r="J126" s="123" t="s">
        <v>1009</v>
      </c>
      <c r="K126" s="123" t="s">
        <v>165</v>
      </c>
      <c r="L126" s="123" t="s">
        <v>1071</v>
      </c>
      <c r="M126" s="123" t="s">
        <v>183</v>
      </c>
      <c r="N126" s="123" t="s">
        <v>1277</v>
      </c>
      <c r="O126" s="123" t="s">
        <v>177</v>
      </c>
      <c r="P126" s="123" t="s">
        <v>1278</v>
      </c>
      <c r="Q126" s="124" t="str">
        <f t="shared" si="4"/>
        <v>Kritiek</v>
      </c>
      <c r="T126" s="1" t="str">
        <f t="shared" si="3"/>
        <v>Ondersteunend proces_ICT en informatiebeheer_Informatietechnologie_Uitvoeren van netwerkbeheer</v>
      </c>
      <c r="U126">
        <f t="shared" si="5"/>
        <v>1</v>
      </c>
    </row>
    <row r="127" spans="2:21" ht="78.75" x14ac:dyDescent="0.25">
      <c r="B127" s="122" t="s">
        <v>1430</v>
      </c>
      <c r="C127" s="123" t="s">
        <v>85</v>
      </c>
      <c r="D127" s="123" t="s">
        <v>2176</v>
      </c>
      <c r="E127" s="123" t="s">
        <v>2199</v>
      </c>
      <c r="F127" s="123" t="s">
        <v>704</v>
      </c>
      <c r="G127" s="124" t="s">
        <v>177</v>
      </c>
      <c r="H127" s="123" t="s">
        <v>1279</v>
      </c>
      <c r="I127" s="123" t="s">
        <v>177</v>
      </c>
      <c r="J127" s="123" t="s">
        <v>911</v>
      </c>
      <c r="K127" s="123" t="s">
        <v>165</v>
      </c>
      <c r="L127" s="123" t="s">
        <v>1071</v>
      </c>
      <c r="M127" s="123" t="s">
        <v>183</v>
      </c>
      <c r="N127" s="123" t="s">
        <v>1280</v>
      </c>
      <c r="O127" s="123" t="s">
        <v>183</v>
      </c>
      <c r="P127" s="123" t="s">
        <v>1281</v>
      </c>
      <c r="Q127" s="124" t="str">
        <f t="shared" si="4"/>
        <v>Kritiek</v>
      </c>
      <c r="T127" s="1" t="str">
        <f t="shared" si="3"/>
        <v>Ondersteunend proces_ICT en informatiebeheer_Informatietechnologie_Nemen, bewaren en terugplaatsen van back-ups van alle essentiële informatie en software</v>
      </c>
      <c r="U127">
        <f t="shared" si="5"/>
        <v>1</v>
      </c>
    </row>
    <row r="128" spans="2:21" ht="63" x14ac:dyDescent="0.25">
      <c r="B128" s="122" t="s">
        <v>1430</v>
      </c>
      <c r="C128" s="123" t="s">
        <v>85</v>
      </c>
      <c r="D128" s="123" t="s">
        <v>2176</v>
      </c>
      <c r="E128" s="123" t="s">
        <v>2199</v>
      </c>
      <c r="F128" s="123" t="s">
        <v>2559</v>
      </c>
      <c r="G128" s="124" t="s">
        <v>171</v>
      </c>
      <c r="H128" s="123" t="s">
        <v>1282</v>
      </c>
      <c r="I128" s="123" t="s">
        <v>171</v>
      </c>
      <c r="J128" s="123" t="s">
        <v>1009</v>
      </c>
      <c r="K128" s="123" t="s">
        <v>165</v>
      </c>
      <c r="L128" s="123" t="s">
        <v>1071</v>
      </c>
      <c r="M128" s="123" t="s">
        <v>183</v>
      </c>
      <c r="N128" s="123" t="s">
        <v>1283</v>
      </c>
      <c r="O128" s="123" t="s">
        <v>171</v>
      </c>
      <c r="P128" s="123" t="s">
        <v>1284</v>
      </c>
      <c r="Q128" s="124" t="str">
        <f t="shared" si="4"/>
        <v>Kritiek</v>
      </c>
      <c r="T128" s="1" t="str">
        <f t="shared" si="3"/>
        <v>Ondersteunend proces_ICT en informatiebeheer_Informatietechnologie_Organiseren van een volwaardige ICT-dienst</v>
      </c>
      <c r="U128">
        <f t="shared" si="5"/>
        <v>1</v>
      </c>
    </row>
    <row r="129" spans="2:21" ht="63" x14ac:dyDescent="0.25">
      <c r="B129" s="122" t="s">
        <v>1430</v>
      </c>
      <c r="C129" s="123" t="s">
        <v>13</v>
      </c>
      <c r="D129" s="123" t="s">
        <v>57</v>
      </c>
      <c r="E129" s="123" t="s">
        <v>66</v>
      </c>
      <c r="F129" s="123" t="s">
        <v>715</v>
      </c>
      <c r="G129" s="124" t="s">
        <v>177</v>
      </c>
      <c r="H129" s="123" t="s">
        <v>1285</v>
      </c>
      <c r="I129" s="123" t="s">
        <v>183</v>
      </c>
      <c r="J129" s="123" t="s">
        <v>942</v>
      </c>
      <c r="K129" s="123" t="s">
        <v>183</v>
      </c>
      <c r="L129" s="123" t="s">
        <v>1286</v>
      </c>
      <c r="M129" s="123" t="s">
        <v>171</v>
      </c>
      <c r="N129" s="123" t="s">
        <v>1275</v>
      </c>
      <c r="O129" s="123" t="s">
        <v>177</v>
      </c>
      <c r="P129" s="123" t="s">
        <v>2317</v>
      </c>
      <c r="Q129" s="124" t="str">
        <f t="shared" si="4"/>
        <v>Kritiek</v>
      </c>
      <c r="T129" s="1" t="str">
        <f t="shared" si="3"/>
        <v>Kernproces_Zorg en Welzijn_Maatschappelijke dienstverlening_Bieden van hulp i.g.v. familiaal geweld</v>
      </c>
      <c r="U129">
        <f t="shared" si="5"/>
        <v>1</v>
      </c>
    </row>
    <row r="130" spans="2:21" ht="78.75" x14ac:dyDescent="0.25">
      <c r="B130" s="122" t="s">
        <v>1430</v>
      </c>
      <c r="C130" s="123" t="s">
        <v>13</v>
      </c>
      <c r="D130" s="123" t="s">
        <v>57</v>
      </c>
      <c r="E130" s="123" t="s">
        <v>66</v>
      </c>
      <c r="F130" s="123" t="s">
        <v>716</v>
      </c>
      <c r="G130" s="124" t="s">
        <v>171</v>
      </c>
      <c r="H130" s="123" t="s">
        <v>1287</v>
      </c>
      <c r="I130" s="123" t="s">
        <v>177</v>
      </c>
      <c r="J130" s="123" t="s">
        <v>911</v>
      </c>
      <c r="K130" s="123" t="s">
        <v>183</v>
      </c>
      <c r="L130" s="123" t="s">
        <v>1288</v>
      </c>
      <c r="M130" s="123" t="s">
        <v>165</v>
      </c>
      <c r="N130" s="123" t="s">
        <v>2398</v>
      </c>
      <c r="O130" s="123" t="s">
        <v>177</v>
      </c>
      <c r="P130" s="123" t="s">
        <v>1289</v>
      </c>
      <c r="Q130" s="124" t="str">
        <f t="shared" si="4"/>
        <v>Kritiek</v>
      </c>
      <c r="T130" s="1" t="str">
        <f t="shared" si="3"/>
        <v>Kernproces_Zorg en Welzijn_Maatschappelijke dienstverlening_Opmaken en opvolgen lokaal gezondheidsbeleid (voedselpakketten, persoonsverzorging, materiële hulp,...)</v>
      </c>
      <c r="U130">
        <f t="shared" si="5"/>
        <v>1</v>
      </c>
    </row>
    <row r="131" spans="2:21" ht="63" x14ac:dyDescent="0.25">
      <c r="B131" s="122" t="s">
        <v>1430</v>
      </c>
      <c r="C131" s="123" t="s">
        <v>13</v>
      </c>
      <c r="D131" s="123" t="s">
        <v>57</v>
      </c>
      <c r="E131" s="123" t="s">
        <v>66</v>
      </c>
      <c r="F131" s="123" t="s">
        <v>717</v>
      </c>
      <c r="G131" s="124" t="s">
        <v>171</v>
      </c>
      <c r="H131" s="123" t="s">
        <v>1290</v>
      </c>
      <c r="I131" s="123" t="s">
        <v>171</v>
      </c>
      <c r="J131" s="123" t="s">
        <v>919</v>
      </c>
      <c r="K131" s="123" t="s">
        <v>177</v>
      </c>
      <c r="L131" s="123" t="s">
        <v>1291</v>
      </c>
      <c r="M131" s="123" t="s">
        <v>171</v>
      </c>
      <c r="N131" s="123" t="s">
        <v>1275</v>
      </c>
      <c r="O131" s="123" t="s">
        <v>177</v>
      </c>
      <c r="P131" s="123" t="s">
        <v>1292</v>
      </c>
      <c r="Q131" s="124" t="str">
        <f t="shared" si="4"/>
        <v>Groot</v>
      </c>
      <c r="T131" s="1" t="str">
        <f t="shared" si="3"/>
        <v>Kernproces_Zorg en Welzijn_Maatschappelijke dienstverlening_Opvolgen van trajectbegeleiding, activering, sociale tewerkstelling</v>
      </c>
      <c r="U131">
        <f t="shared" si="5"/>
        <v>1</v>
      </c>
    </row>
    <row r="132" spans="2:21" ht="78.75" x14ac:dyDescent="0.25">
      <c r="B132" s="122" t="s">
        <v>1430</v>
      </c>
      <c r="C132" s="123" t="s">
        <v>13</v>
      </c>
      <c r="D132" s="123" t="s">
        <v>57</v>
      </c>
      <c r="E132" s="123" t="s">
        <v>66</v>
      </c>
      <c r="F132" s="123" t="s">
        <v>718</v>
      </c>
      <c r="G132" s="124" t="s">
        <v>171</v>
      </c>
      <c r="H132" s="123" t="s">
        <v>1293</v>
      </c>
      <c r="I132" s="123" t="s">
        <v>171</v>
      </c>
      <c r="J132" s="123" t="s">
        <v>1009</v>
      </c>
      <c r="K132" s="123" t="s">
        <v>183</v>
      </c>
      <c r="L132" s="123" t="s">
        <v>2586</v>
      </c>
      <c r="M132" s="123" t="s">
        <v>171</v>
      </c>
      <c r="N132" s="123" t="s">
        <v>1275</v>
      </c>
      <c r="O132" s="123" t="s">
        <v>171</v>
      </c>
      <c r="P132" s="123" t="s">
        <v>1294</v>
      </c>
      <c r="Q132" s="124" t="str">
        <f t="shared" si="4"/>
        <v>Kritiek</v>
      </c>
      <c r="T132" s="1" t="str">
        <f t="shared" si="3"/>
        <v>Kernproces_Zorg en Welzijn_Maatschappelijke dienstverlening_Verlenen van juridische informatie en advies</v>
      </c>
      <c r="U132">
        <f t="shared" si="5"/>
        <v>1</v>
      </c>
    </row>
    <row r="133" spans="2:21" ht="63" x14ac:dyDescent="0.25">
      <c r="B133" s="122" t="s">
        <v>1430</v>
      </c>
      <c r="C133" s="123" t="s">
        <v>13</v>
      </c>
      <c r="D133" s="123" t="s">
        <v>57</v>
      </c>
      <c r="E133" s="123" t="s">
        <v>66</v>
      </c>
      <c r="F133" s="123" t="s">
        <v>719</v>
      </c>
      <c r="G133" s="124" t="s">
        <v>177</v>
      </c>
      <c r="H133" s="123" t="s">
        <v>1295</v>
      </c>
      <c r="I133" s="123" t="s">
        <v>171</v>
      </c>
      <c r="J133" s="123" t="s">
        <v>1009</v>
      </c>
      <c r="K133" s="123" t="s">
        <v>183</v>
      </c>
      <c r="L133" s="123" t="s">
        <v>1296</v>
      </c>
      <c r="M133" s="123" t="s">
        <v>171</v>
      </c>
      <c r="N133" s="123" t="s">
        <v>1275</v>
      </c>
      <c r="O133" s="123" t="s">
        <v>171</v>
      </c>
      <c r="P133" s="123" t="s">
        <v>1297</v>
      </c>
      <c r="Q133" s="124" t="str">
        <f t="shared" si="4"/>
        <v>Kritiek</v>
      </c>
      <c r="T133" s="1" t="str">
        <f t="shared" si="3"/>
        <v>Kernproces_Zorg en Welzijn_Maatschappelijke dienstverlening_Organiseren van schuldbemiddeling en budgetbeheer</v>
      </c>
      <c r="U133">
        <f t="shared" si="5"/>
        <v>1</v>
      </c>
    </row>
    <row r="134" spans="2:21" ht="63" x14ac:dyDescent="0.25">
      <c r="B134" s="122" t="s">
        <v>1430</v>
      </c>
      <c r="C134" s="123" t="s">
        <v>13</v>
      </c>
      <c r="D134" s="123" t="s">
        <v>57</v>
      </c>
      <c r="E134" s="123" t="s">
        <v>66</v>
      </c>
      <c r="F134" s="123" t="s">
        <v>720</v>
      </c>
      <c r="G134" s="124" t="s">
        <v>171</v>
      </c>
      <c r="H134" s="123" t="s">
        <v>1298</v>
      </c>
      <c r="I134" s="123" t="s">
        <v>171</v>
      </c>
      <c r="J134" s="123" t="s">
        <v>1009</v>
      </c>
      <c r="K134" s="123" t="s">
        <v>183</v>
      </c>
      <c r="L134" s="123" t="s">
        <v>1299</v>
      </c>
      <c r="M134" s="123" t="s">
        <v>171</v>
      </c>
      <c r="N134" s="123" t="s">
        <v>1275</v>
      </c>
      <c r="O134" s="123" t="s">
        <v>171</v>
      </c>
      <c r="P134" s="123" t="s">
        <v>1297</v>
      </c>
      <c r="Q134" s="124" t="str">
        <f t="shared" ref="Q134:Q197" si="6">IF(COUNTIF(G134:O134, "Kritiek") &gt; 0, "Kritiek", IF(COUNTIF(G134:O134, "Groot") &gt; 0, "Groot", IF(COUNTIF(G134:O134, "Gemiddeld") &gt; 0, "Gemiddeld", IF(COUNTIF(G134:O134, "Laag") &gt; 0, "Laag", IF(COUNTIF(G134:O134, "Zeer laag") &gt; 0, "Zeer laag", "")))))</f>
        <v>Kritiek</v>
      </c>
      <c r="T134" s="1" t="str">
        <f t="shared" ref="T134:T197" si="7">C134&amp;"_"&amp;D134&amp;"_"&amp;E134&amp;"_"&amp;F134</f>
        <v>Kernproces_Zorg en Welzijn_Maatschappelijke dienstverlening_Beheren van de Lokale Adviescommissie (LAC) over afsluiting of heraansluiting van elektriciteit, aardgas of water</v>
      </c>
      <c r="U134">
        <f t="shared" si="5"/>
        <v>1</v>
      </c>
    </row>
    <row r="135" spans="2:21" ht="63" x14ac:dyDescent="0.25">
      <c r="B135" s="122" t="s">
        <v>1430</v>
      </c>
      <c r="C135" s="123" t="s">
        <v>13</v>
      </c>
      <c r="D135" s="123" t="s">
        <v>57</v>
      </c>
      <c r="E135" s="123" t="s">
        <v>66</v>
      </c>
      <c r="F135" s="123" t="s">
        <v>721</v>
      </c>
      <c r="G135" s="124" t="s">
        <v>165</v>
      </c>
      <c r="H135" s="123" t="s">
        <v>1300</v>
      </c>
      <c r="I135" s="123" t="s">
        <v>165</v>
      </c>
      <c r="J135" s="123" t="s">
        <v>924</v>
      </c>
      <c r="K135" s="123" t="s">
        <v>171</v>
      </c>
      <c r="L135" s="123" t="s">
        <v>1301</v>
      </c>
      <c r="M135" s="123" t="s">
        <v>171</v>
      </c>
      <c r="N135" s="123" t="s">
        <v>1302</v>
      </c>
      <c r="O135" s="123" t="s">
        <v>177</v>
      </c>
      <c r="P135" s="123" t="s">
        <v>1303</v>
      </c>
      <c r="Q135" s="124" t="str">
        <f t="shared" si="6"/>
        <v>Groot</v>
      </c>
      <c r="T135" s="1" t="str">
        <f t="shared" si="7"/>
        <v>Kernproces_Zorg en Welzijn_Maatschappelijke dienstverlening_Ondersteunen bij oprichting welzijnsvereniging</v>
      </c>
      <c r="U135">
        <f t="shared" ref="U135:U198" si="8">COUNTIFS($T:$T,$T135)</f>
        <v>1</v>
      </c>
    </row>
    <row r="136" spans="2:21" ht="63" x14ac:dyDescent="0.25">
      <c r="B136" s="122" t="s">
        <v>1430</v>
      </c>
      <c r="C136" s="123" t="s">
        <v>13</v>
      </c>
      <c r="D136" s="123" t="s">
        <v>57</v>
      </c>
      <c r="E136" s="123" t="s">
        <v>66</v>
      </c>
      <c r="F136" s="123" t="s">
        <v>722</v>
      </c>
      <c r="G136" s="124" t="s">
        <v>165</v>
      </c>
      <c r="H136" s="123" t="s">
        <v>1306</v>
      </c>
      <c r="I136" s="123" t="s">
        <v>165</v>
      </c>
      <c r="J136" s="123" t="s">
        <v>924</v>
      </c>
      <c r="K136" s="123" t="s">
        <v>171</v>
      </c>
      <c r="L136" s="123" t="s">
        <v>1301</v>
      </c>
      <c r="M136" s="123" t="s">
        <v>171</v>
      </c>
      <c r="N136" s="123" t="s">
        <v>1304</v>
      </c>
      <c r="O136" s="123" t="s">
        <v>177</v>
      </c>
      <c r="P136" s="123" t="s">
        <v>1305</v>
      </c>
      <c r="Q136" s="124" t="str">
        <f t="shared" si="6"/>
        <v>Groot</v>
      </c>
      <c r="T136" s="1" t="str">
        <f t="shared" si="7"/>
        <v>Kernproces_Zorg en Welzijn_Maatschappelijke dienstverlening_Ondersteunen bij oprichting van de ziekenhuisvereniging</v>
      </c>
      <c r="U136">
        <f t="shared" si="8"/>
        <v>1</v>
      </c>
    </row>
    <row r="137" spans="2:21" ht="63" x14ac:dyDescent="0.25">
      <c r="B137" s="122" t="s">
        <v>1430</v>
      </c>
      <c r="C137" s="123" t="s">
        <v>13</v>
      </c>
      <c r="D137" s="123" t="s">
        <v>57</v>
      </c>
      <c r="E137" s="123" t="s">
        <v>66</v>
      </c>
      <c r="F137" s="123" t="s">
        <v>723</v>
      </c>
      <c r="G137" s="124" t="s">
        <v>165</v>
      </c>
      <c r="H137" s="123" t="s">
        <v>1306</v>
      </c>
      <c r="I137" s="123" t="s">
        <v>165</v>
      </c>
      <c r="J137" s="123" t="s">
        <v>924</v>
      </c>
      <c r="K137" s="123" t="s">
        <v>171</v>
      </c>
      <c r="L137" s="123" t="s">
        <v>1301</v>
      </c>
      <c r="M137" s="123" t="s">
        <v>171</v>
      </c>
      <c r="N137" s="123" t="s">
        <v>1307</v>
      </c>
      <c r="O137" s="123" t="s">
        <v>177</v>
      </c>
      <c r="P137" s="123" t="s">
        <v>1308</v>
      </c>
      <c r="Q137" s="124" t="str">
        <f t="shared" si="6"/>
        <v>Groot</v>
      </c>
      <c r="T137" s="1" t="str">
        <f t="shared" si="7"/>
        <v>Kernproces_Zorg en Welzijn_Maatschappelijke dienstverlening_Ondersteunen van oprichting van vereniging of vennootschap voor sociale dienstverlening</v>
      </c>
      <c r="U137">
        <f t="shared" si="8"/>
        <v>1</v>
      </c>
    </row>
    <row r="138" spans="2:21" ht="63" x14ac:dyDescent="0.25">
      <c r="B138" s="122" t="s">
        <v>1430</v>
      </c>
      <c r="C138" s="123" t="s">
        <v>13</v>
      </c>
      <c r="D138" s="123" t="s">
        <v>57</v>
      </c>
      <c r="E138" s="123" t="s">
        <v>66</v>
      </c>
      <c r="F138" s="123" t="s">
        <v>726</v>
      </c>
      <c r="G138" s="124" t="s">
        <v>165</v>
      </c>
      <c r="H138" s="123" t="s">
        <v>1309</v>
      </c>
      <c r="I138" s="123" t="s">
        <v>165</v>
      </c>
      <c r="J138" s="123" t="s">
        <v>924</v>
      </c>
      <c r="K138" s="123" t="s">
        <v>171</v>
      </c>
      <c r="L138" s="123" t="s">
        <v>1310</v>
      </c>
      <c r="M138" s="123" t="s">
        <v>171</v>
      </c>
      <c r="N138" s="123" t="s">
        <v>1311</v>
      </c>
      <c r="O138" s="123" t="s">
        <v>171</v>
      </c>
      <c r="P138" s="123" t="s">
        <v>1312</v>
      </c>
      <c r="Q138" s="124" t="str">
        <f t="shared" si="6"/>
        <v>Gemiddeld</v>
      </c>
      <c r="T138" s="1" t="str">
        <f t="shared" si="7"/>
        <v>Kernproces_Zorg en Welzijn_Maatschappelijke dienstverlening_Behandelen van goedkeuring of toetreding vereniging of vennootschap voor sociale dienstverlening</v>
      </c>
      <c r="U138">
        <f t="shared" si="8"/>
        <v>1</v>
      </c>
    </row>
    <row r="139" spans="2:21" ht="63" x14ac:dyDescent="0.25">
      <c r="B139" s="122" t="s">
        <v>1430</v>
      </c>
      <c r="C139" s="123" t="s">
        <v>13</v>
      </c>
      <c r="D139" s="123" t="s">
        <v>57</v>
      </c>
      <c r="E139" s="123" t="s">
        <v>66</v>
      </c>
      <c r="F139" s="123" t="s">
        <v>724</v>
      </c>
      <c r="G139" s="124" t="s">
        <v>165</v>
      </c>
      <c r="H139" s="123" t="s">
        <v>1313</v>
      </c>
      <c r="I139" s="123" t="s">
        <v>177</v>
      </c>
      <c r="J139" s="123" t="s">
        <v>2526</v>
      </c>
      <c r="K139" s="123" t="s">
        <v>177</v>
      </c>
      <c r="L139" s="123" t="s">
        <v>1314</v>
      </c>
      <c r="M139" s="123" t="s">
        <v>171</v>
      </c>
      <c r="N139" s="123" t="s">
        <v>1315</v>
      </c>
      <c r="O139" s="123" t="s">
        <v>177</v>
      </c>
      <c r="P139" s="123" t="s">
        <v>1316</v>
      </c>
      <c r="Q139" s="124" t="str">
        <f t="shared" si="6"/>
        <v>Groot</v>
      </c>
      <c r="T139" s="1" t="str">
        <f t="shared" si="7"/>
        <v>Kernproces_Zorg en Welzijn_Maatschappelijke dienstverlening_Ondersteunen van oprichting woonzorgvereniging of de woonzorgvennootschap</v>
      </c>
      <c r="U139">
        <f t="shared" si="8"/>
        <v>1</v>
      </c>
    </row>
    <row r="140" spans="2:21" ht="63" x14ac:dyDescent="0.25">
      <c r="B140" s="122" t="s">
        <v>1430</v>
      </c>
      <c r="C140" s="123" t="s">
        <v>13</v>
      </c>
      <c r="D140" s="123" t="s">
        <v>57</v>
      </c>
      <c r="E140" s="123" t="s">
        <v>66</v>
      </c>
      <c r="F140" s="123" t="s">
        <v>883</v>
      </c>
      <c r="G140" s="124" t="s">
        <v>165</v>
      </c>
      <c r="H140" s="123" t="s">
        <v>1309</v>
      </c>
      <c r="I140" s="123" t="s">
        <v>165</v>
      </c>
      <c r="J140" s="123" t="s">
        <v>924</v>
      </c>
      <c r="K140" s="123" t="s">
        <v>171</v>
      </c>
      <c r="L140" s="123" t="s">
        <v>1310</v>
      </c>
      <c r="M140" s="123" t="s">
        <v>171</v>
      </c>
      <c r="N140" s="123" t="s">
        <v>1317</v>
      </c>
      <c r="O140" s="123" t="s">
        <v>171</v>
      </c>
      <c r="P140" s="123" t="s">
        <v>1318</v>
      </c>
      <c r="Q140" s="124" t="str">
        <f t="shared" si="6"/>
        <v>Gemiddeld</v>
      </c>
      <c r="T140" s="1" t="str">
        <f t="shared" si="7"/>
        <v>Kernproces_Zorg en Welzijn_Maatschappelijke dienstverlening_Behandelen van goedkeuring of toetreding welzijnsvereniging door gemeenteraad</v>
      </c>
      <c r="U140">
        <f t="shared" si="8"/>
        <v>1</v>
      </c>
    </row>
    <row r="141" spans="2:21" ht="63" x14ac:dyDescent="0.25">
      <c r="B141" s="122" t="s">
        <v>1430</v>
      </c>
      <c r="C141" s="123" t="s">
        <v>13</v>
      </c>
      <c r="D141" s="123" t="s">
        <v>57</v>
      </c>
      <c r="E141" s="123" t="s">
        <v>66</v>
      </c>
      <c r="F141" s="123" t="s">
        <v>725</v>
      </c>
      <c r="G141" s="124" t="s">
        <v>165</v>
      </c>
      <c r="H141" s="123" t="s">
        <v>1309</v>
      </c>
      <c r="I141" s="123" t="s">
        <v>165</v>
      </c>
      <c r="J141" s="123" t="s">
        <v>924</v>
      </c>
      <c r="K141" s="123" t="s">
        <v>171</v>
      </c>
      <c r="L141" s="123" t="s">
        <v>1310</v>
      </c>
      <c r="M141" s="123" t="s">
        <v>171</v>
      </c>
      <c r="N141" s="123" t="s">
        <v>1319</v>
      </c>
      <c r="O141" s="123" t="s">
        <v>171</v>
      </c>
      <c r="P141" s="123" t="s">
        <v>1320</v>
      </c>
      <c r="Q141" s="124" t="str">
        <f t="shared" si="6"/>
        <v>Gemiddeld</v>
      </c>
      <c r="T141" s="1" t="str">
        <f t="shared" si="7"/>
        <v>Kernproces_Zorg en Welzijn_Maatschappelijke dienstverlening_Behandelen van goedkeuring of toetreding ziekenhuisvereniging</v>
      </c>
      <c r="U141">
        <f t="shared" si="8"/>
        <v>1</v>
      </c>
    </row>
    <row r="142" spans="2:21" ht="63" x14ac:dyDescent="0.25">
      <c r="B142" s="122" t="s">
        <v>1430</v>
      </c>
      <c r="C142" s="123" t="s">
        <v>13</v>
      </c>
      <c r="D142" s="123" t="s">
        <v>57</v>
      </c>
      <c r="E142" s="123" t="s">
        <v>66</v>
      </c>
      <c r="F142" s="123" t="s">
        <v>872</v>
      </c>
      <c r="G142" s="124" t="s">
        <v>165</v>
      </c>
      <c r="H142" s="123" t="s">
        <v>1309</v>
      </c>
      <c r="I142" s="123" t="s">
        <v>177</v>
      </c>
      <c r="J142" s="123" t="s">
        <v>2526</v>
      </c>
      <c r="K142" s="123" t="s">
        <v>171</v>
      </c>
      <c r="L142" s="123" t="s">
        <v>1310</v>
      </c>
      <c r="M142" s="123" t="s">
        <v>171</v>
      </c>
      <c r="N142" s="123" t="s">
        <v>1321</v>
      </c>
      <c r="O142" s="123" t="s">
        <v>171</v>
      </c>
      <c r="P142" s="123" t="s">
        <v>1322</v>
      </c>
      <c r="Q142" s="124" t="str">
        <f t="shared" si="6"/>
        <v>Groot</v>
      </c>
      <c r="T142" s="1" t="str">
        <f t="shared" si="7"/>
        <v>Kernproces_Zorg en Welzijn_Maatschappelijke dienstverlening_Behandelen van goedkeuring of toetreding  woonzorgvereniging of woonzorgvennootschap</v>
      </c>
      <c r="U142">
        <f t="shared" si="8"/>
        <v>1</v>
      </c>
    </row>
    <row r="143" spans="2:21" ht="47.25" x14ac:dyDescent="0.25">
      <c r="B143" s="122" t="s">
        <v>1430</v>
      </c>
      <c r="C143" s="123" t="s">
        <v>13</v>
      </c>
      <c r="D143" s="123" t="s">
        <v>57</v>
      </c>
      <c r="E143" s="123" t="s">
        <v>66</v>
      </c>
      <c r="F143" s="123" t="s">
        <v>727</v>
      </c>
      <c r="G143" s="124" t="s">
        <v>171</v>
      </c>
      <c r="H143" s="123" t="s">
        <v>1323</v>
      </c>
      <c r="I143" s="123" t="s">
        <v>177</v>
      </c>
      <c r="J143" s="123" t="s">
        <v>911</v>
      </c>
      <c r="K143" s="123" t="s">
        <v>177</v>
      </c>
      <c r="L143" s="123" t="s">
        <v>932</v>
      </c>
      <c r="M143" s="123" t="s">
        <v>171</v>
      </c>
      <c r="N143" s="123" t="s">
        <v>2124</v>
      </c>
      <c r="O143" s="123" t="s">
        <v>177</v>
      </c>
      <c r="P143" s="123" t="s">
        <v>1324</v>
      </c>
      <c r="Q143" s="124" t="str">
        <f t="shared" si="6"/>
        <v>Groot</v>
      </c>
      <c r="T143" s="1" t="str">
        <f t="shared" si="7"/>
        <v>Kernproces_Zorg en Welzijn_Maatschappelijke dienstverlening_Opvolgen van fysieke en psychosociale revalidatie</v>
      </c>
      <c r="U143">
        <f t="shared" si="8"/>
        <v>1</v>
      </c>
    </row>
    <row r="144" spans="2:21" ht="63" x14ac:dyDescent="0.25">
      <c r="B144" s="122" t="s">
        <v>1430</v>
      </c>
      <c r="C144" s="123" t="s">
        <v>13</v>
      </c>
      <c r="D144" s="123" t="s">
        <v>57</v>
      </c>
      <c r="E144" s="123" t="s">
        <v>66</v>
      </c>
      <c r="F144" s="123" t="s">
        <v>728</v>
      </c>
      <c r="G144" s="124" t="s">
        <v>177</v>
      </c>
      <c r="H144" s="123" t="s">
        <v>1325</v>
      </c>
      <c r="I144" s="123" t="s">
        <v>171</v>
      </c>
      <c r="J144" s="123" t="s">
        <v>1009</v>
      </c>
      <c r="K144" s="123" t="s">
        <v>177</v>
      </c>
      <c r="L144" s="123" t="s">
        <v>932</v>
      </c>
      <c r="M144" s="123" t="s">
        <v>171</v>
      </c>
      <c r="N144" s="123" t="s">
        <v>2124</v>
      </c>
      <c r="O144" s="123" t="s">
        <v>171</v>
      </c>
      <c r="P144" s="123" t="s">
        <v>1326</v>
      </c>
      <c r="Q144" s="124" t="str">
        <f t="shared" si="6"/>
        <v>Groot</v>
      </c>
      <c r="T144" s="1" t="str">
        <f t="shared" si="7"/>
        <v>Kernproces_Zorg en Welzijn_Maatschappelijke dienstverlening_Opvolgen van lokaal opvanginitiatief</v>
      </c>
      <c r="U144">
        <f t="shared" si="8"/>
        <v>1</v>
      </c>
    </row>
    <row r="145" spans="2:21" ht="63" x14ac:dyDescent="0.25">
      <c r="B145" s="122" t="s">
        <v>1430</v>
      </c>
      <c r="C145" s="123" t="s">
        <v>13</v>
      </c>
      <c r="D145" s="123" t="s">
        <v>57</v>
      </c>
      <c r="E145" s="123" t="s">
        <v>66</v>
      </c>
      <c r="F145" s="123" t="s">
        <v>729</v>
      </c>
      <c r="G145" s="124" t="s">
        <v>165</v>
      </c>
      <c r="H145" s="123" t="s">
        <v>1327</v>
      </c>
      <c r="I145" s="123" t="s">
        <v>165</v>
      </c>
      <c r="J145" s="123" t="s">
        <v>924</v>
      </c>
      <c r="K145" s="123" t="s">
        <v>171</v>
      </c>
      <c r="L145" s="123" t="s">
        <v>1328</v>
      </c>
      <c r="M145" s="123" t="s">
        <v>171</v>
      </c>
      <c r="N145" s="123" t="s">
        <v>1329</v>
      </c>
      <c r="O145" s="123" t="s">
        <v>165</v>
      </c>
      <c r="P145" s="123" t="s">
        <v>1330</v>
      </c>
      <c r="Q145" s="124" t="str">
        <f t="shared" si="6"/>
        <v>Gemiddeld</v>
      </c>
      <c r="T145" s="1" t="str">
        <f t="shared" si="7"/>
        <v>Kernproces_Zorg en Welzijn_Maatschappelijke dienstverlening_Organiseren van administratie/secretariaat (bv. opmaken verslag, telefonische bereikbaarheid, etc.)</v>
      </c>
      <c r="U145">
        <f t="shared" si="8"/>
        <v>1</v>
      </c>
    </row>
    <row r="146" spans="2:21" ht="63" x14ac:dyDescent="0.25">
      <c r="B146" s="122" t="s">
        <v>1430</v>
      </c>
      <c r="C146" s="123" t="s">
        <v>13</v>
      </c>
      <c r="D146" s="123" t="s">
        <v>57</v>
      </c>
      <c r="E146" s="123" t="s">
        <v>66</v>
      </c>
      <c r="F146" s="123" t="s">
        <v>730</v>
      </c>
      <c r="G146" s="124" t="s">
        <v>171</v>
      </c>
      <c r="H146" s="123" t="s">
        <v>1331</v>
      </c>
      <c r="I146" s="123" t="s">
        <v>171</v>
      </c>
      <c r="J146" s="123" t="s">
        <v>1009</v>
      </c>
      <c r="K146" s="123" t="s">
        <v>177</v>
      </c>
      <c r="L146" s="123" t="s">
        <v>1332</v>
      </c>
      <c r="M146" s="123" t="s">
        <v>171</v>
      </c>
      <c r="N146" s="123" t="s">
        <v>2124</v>
      </c>
      <c r="O146" s="123" t="s">
        <v>171</v>
      </c>
      <c r="P146" s="123" t="s">
        <v>1333</v>
      </c>
      <c r="Q146" s="124" t="str">
        <f t="shared" si="6"/>
        <v>Groot</v>
      </c>
      <c r="T146" s="1" t="str">
        <f t="shared" si="7"/>
        <v>Kernproces_Zorg en Welzijn_Maatschappelijke dienstverlening_Beschikbaar stellen, schorsen en toewijzingen ontvangen voor LOI-woningen</v>
      </c>
      <c r="U146">
        <f t="shared" si="8"/>
        <v>1</v>
      </c>
    </row>
    <row r="147" spans="2:21" ht="47.25" x14ac:dyDescent="0.25">
      <c r="B147" s="122" t="s">
        <v>1430</v>
      </c>
      <c r="C147" s="123" t="s">
        <v>13</v>
      </c>
      <c r="D147" s="123" t="s">
        <v>57</v>
      </c>
      <c r="E147" s="123" t="s">
        <v>66</v>
      </c>
      <c r="F147" s="123" t="s">
        <v>731</v>
      </c>
      <c r="G147" s="124" t="s">
        <v>165</v>
      </c>
      <c r="H147" s="123" t="s">
        <v>1334</v>
      </c>
      <c r="I147" s="123" t="s">
        <v>165</v>
      </c>
      <c r="J147" s="123" t="s">
        <v>924</v>
      </c>
      <c r="K147" s="123" t="s">
        <v>171</v>
      </c>
      <c r="L147" s="123" t="s">
        <v>1335</v>
      </c>
      <c r="M147" s="123" t="s">
        <v>177</v>
      </c>
      <c r="N147" s="123" t="s">
        <v>2125</v>
      </c>
      <c r="O147" s="123" t="s">
        <v>165</v>
      </c>
      <c r="P147" s="123" t="s">
        <v>1336</v>
      </c>
      <c r="Q147" s="124" t="str">
        <f t="shared" si="6"/>
        <v>Groot</v>
      </c>
      <c r="T147" s="1" t="str">
        <f t="shared" si="7"/>
        <v>Kernproces_Zorg en Welzijn_Maatschappelijke dienstverlening_Opmaken van attesten (geen) leefloon</v>
      </c>
      <c r="U147">
        <f t="shared" si="8"/>
        <v>1</v>
      </c>
    </row>
    <row r="148" spans="2:21" ht="47.25" x14ac:dyDescent="0.25">
      <c r="B148" s="122" t="s">
        <v>1430</v>
      </c>
      <c r="C148" s="123" t="s">
        <v>13</v>
      </c>
      <c r="D148" s="123" t="s">
        <v>57</v>
      </c>
      <c r="E148" s="123" t="s">
        <v>66</v>
      </c>
      <c r="F148" s="123" t="s">
        <v>732</v>
      </c>
      <c r="G148" s="124" t="s">
        <v>165</v>
      </c>
      <c r="H148" s="123" t="s">
        <v>1337</v>
      </c>
      <c r="I148" s="123" t="s">
        <v>165</v>
      </c>
      <c r="J148" s="123" t="s">
        <v>924</v>
      </c>
      <c r="K148" s="123" t="s">
        <v>177</v>
      </c>
      <c r="L148" s="123" t="s">
        <v>932</v>
      </c>
      <c r="M148" s="123" t="s">
        <v>171</v>
      </c>
      <c r="N148" s="123" t="s">
        <v>2124</v>
      </c>
      <c r="O148" s="123" t="s">
        <v>171</v>
      </c>
      <c r="P148" s="123" t="s">
        <v>1338</v>
      </c>
      <c r="Q148" s="124" t="str">
        <f t="shared" si="6"/>
        <v>Groot</v>
      </c>
      <c r="T148" s="1" t="str">
        <f t="shared" si="7"/>
        <v>Kernproces_Zorg en Welzijn_Maatschappelijke dienstverlening_Beheren van meerlingenhulp</v>
      </c>
      <c r="U148">
        <f t="shared" si="8"/>
        <v>1</v>
      </c>
    </row>
    <row r="149" spans="2:21" ht="63" x14ac:dyDescent="0.25">
      <c r="B149" s="122" t="s">
        <v>1430</v>
      </c>
      <c r="C149" s="123" t="s">
        <v>13</v>
      </c>
      <c r="D149" s="123" t="s">
        <v>34</v>
      </c>
      <c r="E149" s="123" t="s">
        <v>35</v>
      </c>
      <c r="F149" s="123" t="s">
        <v>733</v>
      </c>
      <c r="G149" s="124" t="s">
        <v>171</v>
      </c>
      <c r="H149" s="123" t="s">
        <v>1339</v>
      </c>
      <c r="I149" s="123" t="s">
        <v>171</v>
      </c>
      <c r="J149" s="123" t="s">
        <v>1009</v>
      </c>
      <c r="K149" s="123" t="s">
        <v>165</v>
      </c>
      <c r="L149" s="123" t="s">
        <v>1351</v>
      </c>
      <c r="M149" s="123" t="s">
        <v>171</v>
      </c>
      <c r="N149" s="123" t="s">
        <v>2124</v>
      </c>
      <c r="O149" s="123" t="s">
        <v>177</v>
      </c>
      <c r="P149" s="123" t="s">
        <v>1340</v>
      </c>
      <c r="Q149" s="124" t="str">
        <f t="shared" si="6"/>
        <v>Groot</v>
      </c>
      <c r="T149" s="1" t="str">
        <f t="shared" si="7"/>
        <v>Kernproces_Mobiliteit_Mobiliteits- en fietsbeleid en parkeerbeleid_Opmaken en uitvoeren van parkeerbeleid (beheer parkeerautomaten, bewonerskaarten,…)</v>
      </c>
      <c r="U149">
        <f t="shared" si="8"/>
        <v>1</v>
      </c>
    </row>
    <row r="150" spans="2:21" ht="47.25" x14ac:dyDescent="0.25">
      <c r="B150" s="122" t="s">
        <v>1430</v>
      </c>
      <c r="C150" s="123" t="s">
        <v>13</v>
      </c>
      <c r="D150" s="123" t="s">
        <v>34</v>
      </c>
      <c r="E150" s="123" t="s">
        <v>35</v>
      </c>
      <c r="F150" s="123" t="s">
        <v>873</v>
      </c>
      <c r="G150" s="124" t="s">
        <v>171</v>
      </c>
      <c r="H150" s="123" t="s">
        <v>1341</v>
      </c>
      <c r="I150" s="123" t="s">
        <v>171</v>
      </c>
      <c r="J150" s="123" t="s">
        <v>1009</v>
      </c>
      <c r="K150" s="123" t="s">
        <v>171</v>
      </c>
      <c r="L150" s="123" t="s">
        <v>2126</v>
      </c>
      <c r="M150" s="123" t="s">
        <v>171</v>
      </c>
      <c r="N150" s="123" t="s">
        <v>2124</v>
      </c>
      <c r="O150" s="123" t="s">
        <v>177</v>
      </c>
      <c r="P150" s="123" t="s">
        <v>1342</v>
      </c>
      <c r="Q150" s="124" t="str">
        <f t="shared" si="6"/>
        <v>Groot</v>
      </c>
      <c r="T150" s="1" t="str">
        <f t="shared" si="7"/>
        <v>Kernproces_Mobiliteit_Mobiliteits- en fietsbeleid en parkeerbeleid_Opmaken en uitvoeren mobiliteits- en fietsbeleid</v>
      </c>
      <c r="U150">
        <f t="shared" si="8"/>
        <v>1</v>
      </c>
    </row>
    <row r="151" spans="2:21" ht="63" x14ac:dyDescent="0.25">
      <c r="B151" s="122" t="s">
        <v>1430</v>
      </c>
      <c r="C151" s="123" t="s">
        <v>13</v>
      </c>
      <c r="D151" s="123" t="s">
        <v>34</v>
      </c>
      <c r="E151" s="123" t="s">
        <v>35</v>
      </c>
      <c r="F151" s="123" t="s">
        <v>734</v>
      </c>
      <c r="G151" s="124" t="s">
        <v>165</v>
      </c>
      <c r="H151" s="123" t="s">
        <v>1343</v>
      </c>
      <c r="I151" s="123" t="s">
        <v>171</v>
      </c>
      <c r="J151" s="123" t="s">
        <v>2127</v>
      </c>
      <c r="K151" s="123" t="s">
        <v>177</v>
      </c>
      <c r="L151" s="123" t="s">
        <v>1344</v>
      </c>
      <c r="M151" s="123" t="s">
        <v>177</v>
      </c>
      <c r="N151" s="123" t="s">
        <v>2125</v>
      </c>
      <c r="O151" s="123" t="s">
        <v>171</v>
      </c>
      <c r="P151" s="123" t="s">
        <v>1345</v>
      </c>
      <c r="Q151" s="124" t="str">
        <f t="shared" si="6"/>
        <v>Groot</v>
      </c>
      <c r="T151" s="1" t="str">
        <f t="shared" si="7"/>
        <v>Kernproces_Mobiliteit_Mobiliteits- en fietsbeleid en parkeerbeleid_Aanvragen van een parkeerplaats voor personen met een handicap</v>
      </c>
      <c r="U151">
        <f t="shared" si="8"/>
        <v>1</v>
      </c>
    </row>
    <row r="152" spans="2:21" ht="63" x14ac:dyDescent="0.25">
      <c r="B152" s="122" t="s">
        <v>1430</v>
      </c>
      <c r="C152" s="123" t="s">
        <v>13</v>
      </c>
      <c r="D152" s="123" t="s">
        <v>34</v>
      </c>
      <c r="E152" s="123" t="s">
        <v>35</v>
      </c>
      <c r="F152" s="123" t="s">
        <v>735</v>
      </c>
      <c r="G152" s="124" t="s">
        <v>165</v>
      </c>
      <c r="H152" s="123" t="s">
        <v>1346</v>
      </c>
      <c r="I152" s="123" t="s">
        <v>165</v>
      </c>
      <c r="J152" s="123" t="s">
        <v>924</v>
      </c>
      <c r="K152" s="123" t="s">
        <v>171</v>
      </c>
      <c r="L152" s="123" t="s">
        <v>1347</v>
      </c>
      <c r="M152" s="123" t="s">
        <v>171</v>
      </c>
      <c r="N152" s="123" t="s">
        <v>1348</v>
      </c>
      <c r="O152" s="123" t="s">
        <v>165</v>
      </c>
      <c r="P152" s="123" t="s">
        <v>1349</v>
      </c>
      <c r="Q152" s="124" t="str">
        <f t="shared" si="6"/>
        <v>Gemiddeld</v>
      </c>
      <c r="T152" s="1" t="str">
        <f t="shared" si="7"/>
        <v>Kernproces_Mobiliteit_Mobiliteits- en fietsbeleid en parkeerbeleid_Toekennen van taxicheques</v>
      </c>
      <c r="U152">
        <f t="shared" si="8"/>
        <v>1</v>
      </c>
    </row>
    <row r="153" spans="2:21" ht="63" x14ac:dyDescent="0.25">
      <c r="B153" s="122" t="s">
        <v>1430</v>
      </c>
      <c r="C153" s="123" t="s">
        <v>13</v>
      </c>
      <c r="D153" s="123" t="s">
        <v>34</v>
      </c>
      <c r="E153" s="123" t="s">
        <v>35</v>
      </c>
      <c r="F153" s="123" t="s">
        <v>736</v>
      </c>
      <c r="G153" s="124" t="s">
        <v>165</v>
      </c>
      <c r="H153" s="123" t="s">
        <v>1350</v>
      </c>
      <c r="I153" s="123" t="s">
        <v>165</v>
      </c>
      <c r="J153" s="123" t="s">
        <v>924</v>
      </c>
      <c r="K153" s="123" t="s">
        <v>165</v>
      </c>
      <c r="L153" s="123" t="s">
        <v>1351</v>
      </c>
      <c r="M153" s="123" t="s">
        <v>171</v>
      </c>
      <c r="N153" s="123" t="s">
        <v>1352</v>
      </c>
      <c r="O153" s="123" t="s">
        <v>165</v>
      </c>
      <c r="P153" s="123" t="s">
        <v>1353</v>
      </c>
      <c r="Q153" s="124" t="str">
        <f t="shared" si="6"/>
        <v>Gemiddeld</v>
      </c>
      <c r="T153" s="1" t="str">
        <f t="shared" si="7"/>
        <v>Kernproces_Mobiliteit_Mobiliteits- en fietsbeleid en parkeerbeleid_Toekennen van gemeentelijke tussenkomst bij aankoop Buzzy Pazz bij De Lijn</v>
      </c>
      <c r="U153">
        <f t="shared" si="8"/>
        <v>1</v>
      </c>
    </row>
    <row r="154" spans="2:21" ht="63" x14ac:dyDescent="0.25">
      <c r="B154" s="122" t="s">
        <v>1430</v>
      </c>
      <c r="C154" s="123" t="s">
        <v>13</v>
      </c>
      <c r="D154" s="123" t="s">
        <v>34</v>
      </c>
      <c r="E154" s="123" t="s">
        <v>35</v>
      </c>
      <c r="F154" s="123" t="s">
        <v>737</v>
      </c>
      <c r="G154" s="124" t="s">
        <v>165</v>
      </c>
      <c r="H154" s="123" t="s">
        <v>1354</v>
      </c>
      <c r="I154" s="123" t="s">
        <v>165</v>
      </c>
      <c r="J154" s="123" t="s">
        <v>924</v>
      </c>
      <c r="K154" s="123" t="s">
        <v>171</v>
      </c>
      <c r="L154" s="123" t="s">
        <v>1355</v>
      </c>
      <c r="M154" s="123" t="s">
        <v>171</v>
      </c>
      <c r="N154" s="123" t="s">
        <v>1356</v>
      </c>
      <c r="O154" s="123" t="s">
        <v>165</v>
      </c>
      <c r="P154" s="123" t="s">
        <v>1357</v>
      </c>
      <c r="Q154" s="124" t="str">
        <f t="shared" si="6"/>
        <v>Gemiddeld</v>
      </c>
      <c r="T154" s="1" t="str">
        <f t="shared" si="7"/>
        <v>Kernproces_Mobiliteit_Mobiliteits- en fietsbeleid en parkeerbeleid_Toekennen van een tijdelijke speelstraat</v>
      </c>
      <c r="U154">
        <f t="shared" si="8"/>
        <v>1</v>
      </c>
    </row>
    <row r="155" spans="2:21" ht="63" x14ac:dyDescent="0.25">
      <c r="B155" s="122" t="s">
        <v>1430</v>
      </c>
      <c r="C155" s="123" t="s">
        <v>13</v>
      </c>
      <c r="D155" s="123" t="s">
        <v>34</v>
      </c>
      <c r="E155" s="123" t="s">
        <v>35</v>
      </c>
      <c r="F155" s="123" t="s">
        <v>874</v>
      </c>
      <c r="G155" s="124" t="s">
        <v>165</v>
      </c>
      <c r="H155" s="123" t="s">
        <v>1358</v>
      </c>
      <c r="I155" s="123" t="s">
        <v>165</v>
      </c>
      <c r="J155" s="123" t="s">
        <v>924</v>
      </c>
      <c r="K155" s="123" t="s">
        <v>165</v>
      </c>
      <c r="L155" s="123" t="s">
        <v>1351</v>
      </c>
      <c r="M155" s="123" t="s">
        <v>171</v>
      </c>
      <c r="N155" s="123" t="s">
        <v>1359</v>
      </c>
      <c r="O155" s="123" t="s">
        <v>171</v>
      </c>
      <c r="P155" s="123" t="s">
        <v>1360</v>
      </c>
      <c r="Q155" s="124" t="str">
        <f t="shared" si="6"/>
        <v>Gemiddeld</v>
      </c>
      <c r="T155" s="1" t="str">
        <f t="shared" si="7"/>
        <v>Kernproces_Mobiliteit_Mobiliteits- en fietsbeleid en parkeerbeleid_Ontvangen en toekennen van vergunning bewegwijzering</v>
      </c>
      <c r="U155">
        <f t="shared" si="8"/>
        <v>1</v>
      </c>
    </row>
    <row r="156" spans="2:21" ht="63" x14ac:dyDescent="0.25">
      <c r="B156" s="122" t="s">
        <v>1430</v>
      </c>
      <c r="C156" s="123" t="s">
        <v>13</v>
      </c>
      <c r="D156" s="123" t="s">
        <v>34</v>
      </c>
      <c r="E156" s="123" t="s">
        <v>35</v>
      </c>
      <c r="F156" s="123" t="s">
        <v>875</v>
      </c>
      <c r="G156" s="124" t="s">
        <v>165</v>
      </c>
      <c r="H156" s="123" t="s">
        <v>1361</v>
      </c>
      <c r="I156" s="123" t="s">
        <v>171</v>
      </c>
      <c r="J156" s="123" t="s">
        <v>1009</v>
      </c>
      <c r="K156" s="123" t="s">
        <v>165</v>
      </c>
      <c r="L156" s="123" t="s">
        <v>1351</v>
      </c>
      <c r="M156" s="123" t="s">
        <v>171</v>
      </c>
      <c r="N156" s="123" t="s">
        <v>1362</v>
      </c>
      <c r="O156" s="123" t="s">
        <v>171</v>
      </c>
      <c r="P156" s="123" t="s">
        <v>1363</v>
      </c>
      <c r="Q156" s="124" t="str">
        <f t="shared" si="6"/>
        <v>Gemiddeld</v>
      </c>
      <c r="T156" s="1" t="str">
        <f t="shared" si="7"/>
        <v>Kernproces_Mobiliteit_Mobiliteits- en fietsbeleid en parkeerbeleid_Opmaken van politiereglementen en -verordeningen</v>
      </c>
      <c r="U156">
        <f t="shared" si="8"/>
        <v>1</v>
      </c>
    </row>
    <row r="157" spans="2:21" ht="63" x14ac:dyDescent="0.25">
      <c r="B157" s="122" t="s">
        <v>1430</v>
      </c>
      <c r="C157" s="123" t="s">
        <v>13</v>
      </c>
      <c r="D157" s="123" t="s">
        <v>34</v>
      </c>
      <c r="E157" s="123" t="s">
        <v>35</v>
      </c>
      <c r="F157" s="123" t="s">
        <v>738</v>
      </c>
      <c r="G157" s="124" t="s">
        <v>165</v>
      </c>
      <c r="H157" s="123" t="s">
        <v>1364</v>
      </c>
      <c r="I157" s="123" t="s">
        <v>165</v>
      </c>
      <c r="J157" s="123" t="s">
        <v>924</v>
      </c>
      <c r="K157" s="123" t="s">
        <v>165</v>
      </c>
      <c r="L157" s="123" t="s">
        <v>1351</v>
      </c>
      <c r="M157" s="123" t="s">
        <v>171</v>
      </c>
      <c r="N157" s="123" t="s">
        <v>1359</v>
      </c>
      <c r="O157" s="123" t="s">
        <v>171</v>
      </c>
      <c r="P157" s="123" t="s">
        <v>1365</v>
      </c>
      <c r="Q157" s="124" t="str">
        <f t="shared" si="6"/>
        <v>Gemiddeld</v>
      </c>
      <c r="T157" s="1" t="str">
        <f t="shared" si="7"/>
        <v>Kernproces_Mobiliteit_Mobiliteits- en fietsbeleid en parkeerbeleid_Behandelen en toekennen van aanvraag vergunning voor bezoekers van bewoners in een autovrij gebied</v>
      </c>
      <c r="U157">
        <f t="shared" si="8"/>
        <v>1</v>
      </c>
    </row>
    <row r="158" spans="2:21" ht="63" x14ac:dyDescent="0.25">
      <c r="B158" s="122" t="s">
        <v>1430</v>
      </c>
      <c r="C158" s="123" t="s">
        <v>13</v>
      </c>
      <c r="D158" s="123" t="s">
        <v>34</v>
      </c>
      <c r="E158" s="123" t="s">
        <v>35</v>
      </c>
      <c r="F158" s="123" t="s">
        <v>876</v>
      </c>
      <c r="G158" s="124" t="s">
        <v>165</v>
      </c>
      <c r="H158" s="123" t="s">
        <v>1366</v>
      </c>
      <c r="I158" s="123" t="s">
        <v>165</v>
      </c>
      <c r="J158" s="123" t="s">
        <v>924</v>
      </c>
      <c r="K158" s="123" t="s">
        <v>171</v>
      </c>
      <c r="L158" s="123" t="s">
        <v>1367</v>
      </c>
      <c r="M158" s="123" t="s">
        <v>171</v>
      </c>
      <c r="N158" s="123" t="s">
        <v>1368</v>
      </c>
      <c r="O158" s="123" t="s">
        <v>165</v>
      </c>
      <c r="P158" s="123" t="s">
        <v>1369</v>
      </c>
      <c r="Q158" s="124" t="str">
        <f t="shared" si="6"/>
        <v>Gemiddeld</v>
      </c>
      <c r="T158" s="1" t="str">
        <f t="shared" si="7"/>
        <v>Kernproces_Mobiliteit_Mobiliteits- en fietsbeleid en parkeerbeleid_Aanvragen van comité verkeersveiligheid</v>
      </c>
      <c r="U158">
        <f t="shared" si="8"/>
        <v>1</v>
      </c>
    </row>
    <row r="159" spans="2:21" ht="63" x14ac:dyDescent="0.25">
      <c r="B159" s="122" t="s">
        <v>1430</v>
      </c>
      <c r="C159" s="123" t="s">
        <v>13</v>
      </c>
      <c r="D159" s="123" t="s">
        <v>34</v>
      </c>
      <c r="E159" s="123" t="s">
        <v>35</v>
      </c>
      <c r="F159" s="123" t="s">
        <v>877</v>
      </c>
      <c r="G159" s="124" t="s">
        <v>165</v>
      </c>
      <c r="H159" s="123" t="s">
        <v>1370</v>
      </c>
      <c r="I159" s="123" t="s">
        <v>171</v>
      </c>
      <c r="J159" s="123" t="s">
        <v>1009</v>
      </c>
      <c r="K159" s="123" t="s">
        <v>165</v>
      </c>
      <c r="L159" s="123" t="s">
        <v>1371</v>
      </c>
      <c r="M159" s="123" t="s">
        <v>171</v>
      </c>
      <c r="N159" s="123" t="s">
        <v>1372</v>
      </c>
      <c r="O159" s="123" t="s">
        <v>171</v>
      </c>
      <c r="P159" s="123" t="s">
        <v>1373</v>
      </c>
      <c r="Q159" s="124" t="str">
        <f t="shared" si="6"/>
        <v>Gemiddeld</v>
      </c>
      <c r="T159" s="1" t="str">
        <f t="shared" si="7"/>
        <v>Kernproces_Mobiliteit_Mobiliteits- en fietsbeleid en parkeerbeleid_Organiseren van campagnes en educatieve acties inzake verkeersveiligheid</v>
      </c>
      <c r="U159">
        <f t="shared" si="8"/>
        <v>1</v>
      </c>
    </row>
    <row r="160" spans="2:21" ht="63" x14ac:dyDescent="0.25">
      <c r="B160" s="122" t="s">
        <v>1430</v>
      </c>
      <c r="C160" s="123" t="s">
        <v>13</v>
      </c>
      <c r="D160" s="123" t="s">
        <v>34</v>
      </c>
      <c r="E160" s="123" t="s">
        <v>35</v>
      </c>
      <c r="F160" s="123" t="s">
        <v>739</v>
      </c>
      <c r="G160" s="124" t="s">
        <v>165</v>
      </c>
      <c r="H160" s="123" t="s">
        <v>1374</v>
      </c>
      <c r="I160" s="123" t="s">
        <v>165</v>
      </c>
      <c r="J160" s="123" t="s">
        <v>924</v>
      </c>
      <c r="K160" s="123" t="s">
        <v>171</v>
      </c>
      <c r="L160" s="123" t="s">
        <v>2128</v>
      </c>
      <c r="M160" s="123" t="s">
        <v>171</v>
      </c>
      <c r="N160" s="123" t="s">
        <v>1375</v>
      </c>
      <c r="O160" s="123" t="s">
        <v>171</v>
      </c>
      <c r="P160" s="123" t="s">
        <v>1376</v>
      </c>
      <c r="Q160" s="124" t="str">
        <f t="shared" si="6"/>
        <v>Gemiddeld</v>
      </c>
      <c r="T160" s="1" t="str">
        <f t="shared" si="7"/>
        <v>Kernproces_Mobiliteit_Mobiliteits- en fietsbeleid en parkeerbeleid_Behandelen en toekennen van vergunning laden en lossen</v>
      </c>
      <c r="U160">
        <f t="shared" si="8"/>
        <v>1</v>
      </c>
    </row>
    <row r="161" spans="2:21" ht="63" x14ac:dyDescent="0.25">
      <c r="B161" s="122" t="s">
        <v>1430</v>
      </c>
      <c r="C161" s="123" t="s">
        <v>13</v>
      </c>
      <c r="D161" s="123" t="s">
        <v>34</v>
      </c>
      <c r="E161" s="123" t="s">
        <v>35</v>
      </c>
      <c r="F161" s="123" t="s">
        <v>878</v>
      </c>
      <c r="G161" s="124" t="s">
        <v>165</v>
      </c>
      <c r="H161" s="123" t="s">
        <v>1377</v>
      </c>
      <c r="I161" s="123" t="s">
        <v>165</v>
      </c>
      <c r="J161" s="123" t="s">
        <v>924</v>
      </c>
      <c r="K161" s="123" t="s">
        <v>165</v>
      </c>
      <c r="L161" s="123" t="s">
        <v>2129</v>
      </c>
      <c r="M161" s="123" t="s">
        <v>171</v>
      </c>
      <c r="N161" s="123" t="s">
        <v>1378</v>
      </c>
      <c r="O161" s="123" t="s">
        <v>171</v>
      </c>
      <c r="P161" s="123" t="s">
        <v>1012</v>
      </c>
      <c r="Q161" s="124" t="str">
        <f t="shared" si="6"/>
        <v>Gemiddeld</v>
      </c>
      <c r="T161" s="1" t="str">
        <f t="shared" si="7"/>
        <v>Kernproces_Mobiliteit_Mobiliteits- en fietsbeleid en parkeerbeleid_Beheren van lijst gemachtigde seingevers</v>
      </c>
      <c r="U161">
        <f t="shared" si="8"/>
        <v>1</v>
      </c>
    </row>
    <row r="162" spans="2:21" ht="63" x14ac:dyDescent="0.25">
      <c r="B162" s="122" t="s">
        <v>1430</v>
      </c>
      <c r="C162" s="123" t="s">
        <v>13</v>
      </c>
      <c r="D162" s="123" t="s">
        <v>57</v>
      </c>
      <c r="E162" s="123" t="s">
        <v>67</v>
      </c>
      <c r="F162" s="123" t="s">
        <v>753</v>
      </c>
      <c r="G162" s="124" t="s">
        <v>171</v>
      </c>
      <c r="H162" s="123" t="s">
        <v>1379</v>
      </c>
      <c r="I162" s="123" t="s">
        <v>165</v>
      </c>
      <c r="J162" s="123" t="s">
        <v>924</v>
      </c>
      <c r="K162" s="123" t="s">
        <v>177</v>
      </c>
      <c r="L162" s="123" t="s">
        <v>1380</v>
      </c>
      <c r="M162" s="123" t="s">
        <v>171</v>
      </c>
      <c r="N162" s="123" t="s">
        <v>1381</v>
      </c>
      <c r="O162" s="123" t="s">
        <v>171</v>
      </c>
      <c r="P162" s="123" t="s">
        <v>1382</v>
      </c>
      <c r="Q162" s="124" t="str">
        <f t="shared" si="6"/>
        <v>Groot</v>
      </c>
      <c r="T162" s="1" t="str">
        <f t="shared" si="7"/>
        <v>Kernproces_Zorg en Welzijn_Ouderenzorg_Beheren van belangenbehartiging</v>
      </c>
      <c r="U162">
        <f t="shared" si="8"/>
        <v>1</v>
      </c>
    </row>
    <row r="163" spans="2:21" ht="63" x14ac:dyDescent="0.25">
      <c r="B163" s="122" t="s">
        <v>1430</v>
      </c>
      <c r="C163" s="123" t="s">
        <v>13</v>
      </c>
      <c r="D163" s="123" t="s">
        <v>57</v>
      </c>
      <c r="E163" s="123" t="s">
        <v>67</v>
      </c>
      <c r="F163" s="123" t="s">
        <v>879</v>
      </c>
      <c r="G163" s="124" t="s">
        <v>177</v>
      </c>
      <c r="H163" s="123" t="s">
        <v>1383</v>
      </c>
      <c r="I163" s="123" t="s">
        <v>183</v>
      </c>
      <c r="J163" s="123" t="s">
        <v>942</v>
      </c>
      <c r="K163" s="123" t="s">
        <v>171</v>
      </c>
      <c r="L163" s="123" t="s">
        <v>2130</v>
      </c>
      <c r="M163" s="123" t="s">
        <v>183</v>
      </c>
      <c r="N163" s="123" t="s">
        <v>1384</v>
      </c>
      <c r="O163" s="123" t="s">
        <v>177</v>
      </c>
      <c r="P163" s="123" t="s">
        <v>1385</v>
      </c>
      <c r="Q163" s="124" t="str">
        <f t="shared" si="6"/>
        <v>Kritiek</v>
      </c>
      <c r="T163" s="1" t="str">
        <f t="shared" si="7"/>
        <v>Kernproces_Zorg en Welzijn_Ouderenzorg_Beheren van ouderenzorg</v>
      </c>
      <c r="U163">
        <f t="shared" si="8"/>
        <v>1</v>
      </c>
    </row>
    <row r="164" spans="2:21" ht="63" x14ac:dyDescent="0.25">
      <c r="B164" s="122" t="s">
        <v>1430</v>
      </c>
      <c r="C164" s="123" t="s">
        <v>13</v>
      </c>
      <c r="D164" s="123" t="s">
        <v>57</v>
      </c>
      <c r="E164" s="123" t="s">
        <v>67</v>
      </c>
      <c r="F164" s="123" t="s">
        <v>754</v>
      </c>
      <c r="G164" s="124" t="s">
        <v>171</v>
      </c>
      <c r="H164" s="123" t="s">
        <v>1386</v>
      </c>
      <c r="I164" s="123" t="s">
        <v>183</v>
      </c>
      <c r="J164" s="123" t="s">
        <v>942</v>
      </c>
      <c r="K164" s="123" t="s">
        <v>177</v>
      </c>
      <c r="L164" s="123" t="s">
        <v>1387</v>
      </c>
      <c r="M164" s="123" t="s">
        <v>183</v>
      </c>
      <c r="N164" s="123" t="s">
        <v>1388</v>
      </c>
      <c r="O164" s="123" t="s">
        <v>177</v>
      </c>
      <c r="P164" s="123" t="s">
        <v>1389</v>
      </c>
      <c r="Q164" s="124" t="str">
        <f t="shared" si="6"/>
        <v>Kritiek</v>
      </c>
      <c r="T164" s="1" t="str">
        <f t="shared" si="7"/>
        <v>Kernproces_Zorg en Welzijn_Ouderenzorg_Beheren van mantelzorg</v>
      </c>
      <c r="U164">
        <f t="shared" si="8"/>
        <v>1</v>
      </c>
    </row>
    <row r="165" spans="2:21" ht="63" x14ac:dyDescent="0.25">
      <c r="B165" s="122" t="s">
        <v>1430</v>
      </c>
      <c r="C165" s="123" t="s">
        <v>13</v>
      </c>
      <c r="D165" s="123" t="s">
        <v>57</v>
      </c>
      <c r="E165" s="123" t="s">
        <v>67</v>
      </c>
      <c r="F165" s="123" t="s">
        <v>880</v>
      </c>
      <c r="G165" s="124" t="s">
        <v>165</v>
      </c>
      <c r="H165" s="123" t="s">
        <v>1390</v>
      </c>
      <c r="I165" s="123" t="s">
        <v>171</v>
      </c>
      <c r="J165" s="123" t="s">
        <v>919</v>
      </c>
      <c r="K165" s="123" t="s">
        <v>165</v>
      </c>
      <c r="L165" s="123" t="s">
        <v>1086</v>
      </c>
      <c r="M165" s="123" t="s">
        <v>171</v>
      </c>
      <c r="N165" s="123" t="s">
        <v>1391</v>
      </c>
      <c r="O165" s="123" t="s">
        <v>165</v>
      </c>
      <c r="P165" s="123" t="s">
        <v>1392</v>
      </c>
      <c r="Q165" s="124" t="str">
        <f t="shared" si="6"/>
        <v>Gemiddeld</v>
      </c>
      <c r="T165" s="1" t="str">
        <f t="shared" si="7"/>
        <v>Kernproces_Zorg en Welzijn_Ouderenzorg_Beheren van sociaal restaurant</v>
      </c>
      <c r="U165">
        <f t="shared" si="8"/>
        <v>1</v>
      </c>
    </row>
    <row r="166" spans="2:21" ht="78.75" x14ac:dyDescent="0.25">
      <c r="B166" s="122" t="s">
        <v>1430</v>
      </c>
      <c r="C166" s="123" t="s">
        <v>13</v>
      </c>
      <c r="D166" s="123" t="s">
        <v>57</v>
      </c>
      <c r="E166" s="123" t="s">
        <v>67</v>
      </c>
      <c r="F166" s="123" t="s">
        <v>755</v>
      </c>
      <c r="G166" s="124" t="s">
        <v>177</v>
      </c>
      <c r="H166" s="123" t="s">
        <v>1393</v>
      </c>
      <c r="I166" s="123" t="s">
        <v>171</v>
      </c>
      <c r="J166" s="123" t="s">
        <v>1009</v>
      </c>
      <c r="K166" s="123" t="s">
        <v>171</v>
      </c>
      <c r="L166" s="123" t="s">
        <v>1394</v>
      </c>
      <c r="M166" s="123" t="s">
        <v>171</v>
      </c>
      <c r="N166" s="123" t="s">
        <v>2142</v>
      </c>
      <c r="O166" s="123" t="s">
        <v>177</v>
      </c>
      <c r="P166" s="123" t="s">
        <v>1395</v>
      </c>
      <c r="Q166" s="124" t="str">
        <f t="shared" si="6"/>
        <v>Groot</v>
      </c>
      <c r="T166" s="1" t="str">
        <f t="shared" si="7"/>
        <v>Kernproces_Zorg en Welzijn_Ouderenzorg_Bieden van hulp aan ouderen bij het uitoefenen van de dagelijkse bezigheden en participatie gemeenschapsleven (bv. transport, reizen,...)</v>
      </c>
      <c r="U166">
        <f t="shared" si="8"/>
        <v>1</v>
      </c>
    </row>
    <row r="167" spans="2:21" ht="47.25" x14ac:dyDescent="0.25">
      <c r="B167" s="122" t="s">
        <v>1430</v>
      </c>
      <c r="C167" s="123" t="s">
        <v>13</v>
      </c>
      <c r="D167" s="123" t="s">
        <v>47</v>
      </c>
      <c r="E167" s="123" t="s">
        <v>52</v>
      </c>
      <c r="F167" s="123" t="s">
        <v>778</v>
      </c>
      <c r="G167" s="124" t="s">
        <v>165</v>
      </c>
      <c r="H167" s="123" t="s">
        <v>2131</v>
      </c>
      <c r="I167" s="123" t="s">
        <v>171</v>
      </c>
      <c r="J167" s="123" t="s">
        <v>2132</v>
      </c>
      <c r="K167" s="123" t="s">
        <v>183</v>
      </c>
      <c r="L167" s="123" t="s">
        <v>1396</v>
      </c>
      <c r="M167" s="123" t="s">
        <v>171</v>
      </c>
      <c r="N167" s="123" t="s">
        <v>2133</v>
      </c>
      <c r="O167" s="123" t="s">
        <v>171</v>
      </c>
      <c r="P167" s="123" t="s">
        <v>2134</v>
      </c>
      <c r="Q167" s="124" t="str">
        <f t="shared" si="6"/>
        <v>Kritiek</v>
      </c>
      <c r="T167" s="1" t="str">
        <f t="shared" si="7"/>
        <v>Kernproces_Veiligheid en preventie_Preventie_Beheren van vaccinatiecentrum</v>
      </c>
      <c r="U167">
        <f t="shared" si="8"/>
        <v>1</v>
      </c>
    </row>
    <row r="168" spans="2:21" ht="47.25" x14ac:dyDescent="0.25">
      <c r="B168" s="122" t="s">
        <v>1430</v>
      </c>
      <c r="C168" s="123" t="s">
        <v>13</v>
      </c>
      <c r="D168" s="123" t="s">
        <v>47</v>
      </c>
      <c r="E168" s="123" t="s">
        <v>52</v>
      </c>
      <c r="F168" s="123" t="s">
        <v>779</v>
      </c>
      <c r="G168" s="124" t="s">
        <v>165</v>
      </c>
      <c r="H168" s="123" t="s">
        <v>2135</v>
      </c>
      <c r="I168" s="123" t="s">
        <v>177</v>
      </c>
      <c r="J168" s="123" t="s">
        <v>911</v>
      </c>
      <c r="K168" s="123" t="s">
        <v>177</v>
      </c>
      <c r="L168" s="123" t="s">
        <v>2136</v>
      </c>
      <c r="M168" s="123" t="s">
        <v>165</v>
      </c>
      <c r="N168" s="123" t="s">
        <v>2398</v>
      </c>
      <c r="O168" s="123" t="s">
        <v>177</v>
      </c>
      <c r="P168" s="123" t="s">
        <v>1397</v>
      </c>
      <c r="Q168" s="124" t="str">
        <f t="shared" si="6"/>
        <v>Groot</v>
      </c>
      <c r="T168" s="1" t="str">
        <f t="shared" si="7"/>
        <v>Kernproces_Veiligheid en preventie_Preventie_Organiseren van brandpreventie</v>
      </c>
      <c r="U168">
        <f t="shared" si="8"/>
        <v>1</v>
      </c>
    </row>
    <row r="169" spans="2:21" ht="63" x14ac:dyDescent="0.25">
      <c r="B169" s="122" t="s">
        <v>1430</v>
      </c>
      <c r="C169" s="123" t="s">
        <v>13</v>
      </c>
      <c r="D169" s="123" t="s">
        <v>47</v>
      </c>
      <c r="E169" s="123" t="s">
        <v>52</v>
      </c>
      <c r="F169" s="123" t="s">
        <v>780</v>
      </c>
      <c r="G169" s="124" t="s">
        <v>165</v>
      </c>
      <c r="H169" s="123" t="s">
        <v>2137</v>
      </c>
      <c r="I169" s="123" t="s">
        <v>177</v>
      </c>
      <c r="J169" s="123" t="s">
        <v>2138</v>
      </c>
      <c r="K169" s="123" t="s">
        <v>171</v>
      </c>
      <c r="L169" s="123" t="s">
        <v>2139</v>
      </c>
      <c r="M169" s="123" t="s">
        <v>171</v>
      </c>
      <c r="N169" s="123" t="s">
        <v>2400</v>
      </c>
      <c r="O169" s="123" t="s">
        <v>177</v>
      </c>
      <c r="P169" s="123" t="s">
        <v>2426</v>
      </c>
      <c r="Q169" s="124" t="str">
        <f t="shared" si="6"/>
        <v>Groot</v>
      </c>
      <c r="T169" s="1" t="str">
        <f t="shared" si="7"/>
        <v>Kernproces_Veiligheid en preventie_Preventie_Beheren van aangifte meldingsplichtige infectieziekten (bv. poliomyelitis)</v>
      </c>
      <c r="U169">
        <f t="shared" si="8"/>
        <v>1</v>
      </c>
    </row>
    <row r="170" spans="2:21" ht="47.25" x14ac:dyDescent="0.25">
      <c r="B170" s="122" t="s">
        <v>1430</v>
      </c>
      <c r="C170" s="123" t="s">
        <v>71</v>
      </c>
      <c r="D170" s="123" t="s">
        <v>72</v>
      </c>
      <c r="E170" s="123" t="s">
        <v>76</v>
      </c>
      <c r="F170" s="123" t="s">
        <v>790</v>
      </c>
      <c r="G170" s="124" t="s">
        <v>171</v>
      </c>
      <c r="H170" s="123" t="s">
        <v>1398</v>
      </c>
      <c r="I170" s="123" t="s">
        <v>177</v>
      </c>
      <c r="J170" s="123" t="s">
        <v>911</v>
      </c>
      <c r="K170" s="123" t="s">
        <v>171</v>
      </c>
      <c r="L170" s="123" t="s">
        <v>2140</v>
      </c>
      <c r="M170" s="123" t="s">
        <v>177</v>
      </c>
      <c r="N170" s="123" t="s">
        <v>2141</v>
      </c>
      <c r="O170" s="123" t="s">
        <v>177</v>
      </c>
      <c r="P170" s="123" t="s">
        <v>2427</v>
      </c>
      <c r="Q170" s="124" t="str">
        <f t="shared" si="6"/>
        <v>Groot</v>
      </c>
      <c r="T170" s="1" t="str">
        <f t="shared" si="7"/>
        <v>Management proces_Organisatiebeheer_Risicomanagement_Uitvoeren van risicobeheer</v>
      </c>
      <c r="U170">
        <f t="shared" si="8"/>
        <v>1</v>
      </c>
    </row>
    <row r="171" spans="2:21" ht="47.25" x14ac:dyDescent="0.25">
      <c r="B171" s="122" t="s">
        <v>1430</v>
      </c>
      <c r="C171" s="123" t="s">
        <v>13</v>
      </c>
      <c r="D171" s="123" t="s">
        <v>57</v>
      </c>
      <c r="E171" s="123" t="s">
        <v>68</v>
      </c>
      <c r="F171" s="123" t="s">
        <v>811</v>
      </c>
      <c r="G171" s="124" t="s">
        <v>165</v>
      </c>
      <c r="H171" s="123" t="s">
        <v>1399</v>
      </c>
      <c r="I171" s="123" t="s">
        <v>171</v>
      </c>
      <c r="J171" s="123" t="s">
        <v>919</v>
      </c>
      <c r="K171" s="123" t="s">
        <v>177</v>
      </c>
      <c r="L171" s="123" t="s">
        <v>1400</v>
      </c>
      <c r="M171" s="123" t="s">
        <v>171</v>
      </c>
      <c r="N171" s="123" t="s">
        <v>2142</v>
      </c>
      <c r="O171" s="123" t="s">
        <v>171</v>
      </c>
      <c r="P171" s="123" t="s">
        <v>1401</v>
      </c>
      <c r="Q171" s="124" t="str">
        <f t="shared" si="6"/>
        <v>Groot</v>
      </c>
      <c r="T171" s="1" t="str">
        <f t="shared" si="7"/>
        <v>Kernproces_Zorg en Welzijn_Thuiszorgdiensten en aanvullende gezinszorg_Organiseren van klachtenbeheer</v>
      </c>
      <c r="U171">
        <f t="shared" si="8"/>
        <v>1</v>
      </c>
    </row>
    <row r="172" spans="2:21" ht="47.25" x14ac:dyDescent="0.25">
      <c r="B172" s="122" t="s">
        <v>1430</v>
      </c>
      <c r="C172" s="123" t="s">
        <v>13</v>
      </c>
      <c r="D172" s="123" t="s">
        <v>57</v>
      </c>
      <c r="E172" s="123" t="s">
        <v>68</v>
      </c>
      <c r="F172" s="123" t="s">
        <v>812</v>
      </c>
      <c r="G172" s="124" t="s">
        <v>171</v>
      </c>
      <c r="H172" s="123" t="s">
        <v>1402</v>
      </c>
      <c r="I172" s="123" t="s">
        <v>183</v>
      </c>
      <c r="J172" s="123" t="s">
        <v>935</v>
      </c>
      <c r="K172" s="123" t="s">
        <v>183</v>
      </c>
      <c r="L172" s="123" t="s">
        <v>1403</v>
      </c>
      <c r="M172" s="123" t="s">
        <v>177</v>
      </c>
      <c r="N172" s="123" t="s">
        <v>2125</v>
      </c>
      <c r="O172" s="123" t="s">
        <v>177</v>
      </c>
      <c r="P172" s="123" t="s">
        <v>1404</v>
      </c>
      <c r="Q172" s="124" t="str">
        <f t="shared" si="6"/>
        <v>Kritiek</v>
      </c>
      <c r="T172" s="1" t="str">
        <f t="shared" si="7"/>
        <v>Kernproces_Zorg en Welzijn_Thuiszorgdiensten en aanvullende gezinszorg_Beheren van dienst gezinszorg</v>
      </c>
      <c r="U172">
        <f t="shared" si="8"/>
        <v>1</v>
      </c>
    </row>
    <row r="173" spans="2:21" ht="47.25" x14ac:dyDescent="0.25">
      <c r="B173" s="122" t="s">
        <v>1430</v>
      </c>
      <c r="C173" s="123" t="s">
        <v>13</v>
      </c>
      <c r="D173" s="123" t="s">
        <v>57</v>
      </c>
      <c r="E173" s="123" t="s">
        <v>68</v>
      </c>
      <c r="F173" s="123" t="s">
        <v>813</v>
      </c>
      <c r="G173" s="124" t="s">
        <v>177</v>
      </c>
      <c r="H173" s="123" t="s">
        <v>1405</v>
      </c>
      <c r="I173" s="123" t="s">
        <v>183</v>
      </c>
      <c r="J173" s="123" t="s">
        <v>935</v>
      </c>
      <c r="K173" s="123" t="s">
        <v>183</v>
      </c>
      <c r="L173" s="123" t="s">
        <v>1406</v>
      </c>
      <c r="M173" s="123" t="s">
        <v>177</v>
      </c>
      <c r="N173" s="123" t="s">
        <v>2125</v>
      </c>
      <c r="O173" s="123" t="s">
        <v>177</v>
      </c>
      <c r="P173" s="123" t="s">
        <v>1407</v>
      </c>
      <c r="Q173" s="124" t="str">
        <f t="shared" si="6"/>
        <v>Kritiek</v>
      </c>
      <c r="T173" s="1" t="str">
        <f t="shared" si="7"/>
        <v>Kernproces_Zorg en Welzijn_Thuiszorgdiensten en aanvullende gezinszorg_Beheren van thuiszorgdiensten en aanvullende gezinszorg</v>
      </c>
      <c r="U173">
        <f t="shared" si="8"/>
        <v>1</v>
      </c>
    </row>
    <row r="174" spans="2:21" ht="47.25" x14ac:dyDescent="0.25">
      <c r="B174" s="122" t="s">
        <v>1430</v>
      </c>
      <c r="C174" s="123" t="s">
        <v>13</v>
      </c>
      <c r="D174" s="123" t="s">
        <v>57</v>
      </c>
      <c r="E174" s="123" t="s">
        <v>68</v>
      </c>
      <c r="F174" s="123" t="s">
        <v>814</v>
      </c>
      <c r="G174" s="124" t="s">
        <v>165</v>
      </c>
      <c r="H174" s="123" t="s">
        <v>1408</v>
      </c>
      <c r="I174" s="123" t="s">
        <v>165</v>
      </c>
      <c r="J174" s="123" t="s">
        <v>924</v>
      </c>
      <c r="K174" s="123" t="s">
        <v>165</v>
      </c>
      <c r="L174" s="123" t="s">
        <v>1086</v>
      </c>
      <c r="M174" s="123" t="s">
        <v>171</v>
      </c>
      <c r="N174" s="123" t="s">
        <v>2142</v>
      </c>
      <c r="O174" s="123" t="s">
        <v>165</v>
      </c>
      <c r="P174" s="123" t="s">
        <v>1409</v>
      </c>
      <c r="Q174" s="124" t="str">
        <f t="shared" si="6"/>
        <v>Gemiddeld</v>
      </c>
      <c r="T174" s="1" t="str">
        <f t="shared" si="7"/>
        <v>Kernproces_Zorg en Welzijn_Thuiszorgdiensten en aanvullende gezinszorg_Organiseren van klusjesdienst</v>
      </c>
      <c r="U174">
        <f t="shared" si="8"/>
        <v>1</v>
      </c>
    </row>
    <row r="175" spans="2:21" ht="47.25" x14ac:dyDescent="0.25">
      <c r="B175" s="122" t="s">
        <v>1430</v>
      </c>
      <c r="C175" s="123" t="s">
        <v>13</v>
      </c>
      <c r="D175" s="123" t="s">
        <v>57</v>
      </c>
      <c r="E175" s="123" t="s">
        <v>68</v>
      </c>
      <c r="F175" s="123" t="s">
        <v>815</v>
      </c>
      <c r="G175" s="124" t="s">
        <v>171</v>
      </c>
      <c r="H175" s="123" t="s">
        <v>1410</v>
      </c>
      <c r="I175" s="123" t="s">
        <v>171</v>
      </c>
      <c r="J175" s="123" t="s">
        <v>1009</v>
      </c>
      <c r="K175" s="123" t="s">
        <v>171</v>
      </c>
      <c r="L175" s="123" t="s">
        <v>1411</v>
      </c>
      <c r="M175" s="123" t="s">
        <v>171</v>
      </c>
      <c r="N175" s="123" t="s">
        <v>2143</v>
      </c>
      <c r="O175" s="123" t="s">
        <v>171</v>
      </c>
      <c r="P175" s="123" t="s">
        <v>1412</v>
      </c>
      <c r="Q175" s="124" t="str">
        <f t="shared" si="6"/>
        <v>Gemiddeld</v>
      </c>
      <c r="T175" s="1" t="str">
        <f t="shared" si="7"/>
        <v>Kernproces_Zorg en Welzijn_Thuiszorgdiensten en aanvullende gezinszorg_Organiseren van maaltijdbedeling</v>
      </c>
      <c r="U175">
        <f t="shared" si="8"/>
        <v>1</v>
      </c>
    </row>
    <row r="176" spans="2:21" ht="47.25" x14ac:dyDescent="0.25">
      <c r="B176" s="122" t="s">
        <v>1430</v>
      </c>
      <c r="C176" s="123" t="s">
        <v>13</v>
      </c>
      <c r="D176" s="123" t="s">
        <v>57</v>
      </c>
      <c r="E176" s="123" t="s">
        <v>68</v>
      </c>
      <c r="F176" s="123" t="s">
        <v>816</v>
      </c>
      <c r="G176" s="124" t="s">
        <v>177</v>
      </c>
      <c r="H176" s="123" t="s">
        <v>1413</v>
      </c>
      <c r="I176" s="123" t="s">
        <v>183</v>
      </c>
      <c r="J176" s="123" t="s">
        <v>935</v>
      </c>
      <c r="K176" s="123" t="s">
        <v>183</v>
      </c>
      <c r="L176" s="123" t="s">
        <v>1414</v>
      </c>
      <c r="M176" s="123" t="s">
        <v>177</v>
      </c>
      <c r="N176" s="123" t="s">
        <v>2144</v>
      </c>
      <c r="O176" s="123" t="s">
        <v>171</v>
      </c>
      <c r="P176" s="123" t="s">
        <v>2418</v>
      </c>
      <c r="Q176" s="124" t="str">
        <f t="shared" si="6"/>
        <v>Kritiek</v>
      </c>
      <c r="T176" s="1" t="str">
        <f t="shared" si="7"/>
        <v>Kernproces_Zorg en Welzijn_Thuiszorgdiensten en aanvullende gezinszorg_Organiseren van palliatieve zorg buiten het ziekenhuis</v>
      </c>
      <c r="U176">
        <f t="shared" si="8"/>
        <v>1</v>
      </c>
    </row>
    <row r="177" spans="2:21" ht="47.25" x14ac:dyDescent="0.25">
      <c r="B177" s="122" t="s">
        <v>1430</v>
      </c>
      <c r="C177" s="123" t="s">
        <v>13</v>
      </c>
      <c r="D177" s="123" t="s">
        <v>57</v>
      </c>
      <c r="E177" s="123" t="s">
        <v>68</v>
      </c>
      <c r="F177" s="123" t="s">
        <v>817</v>
      </c>
      <c r="G177" s="124" t="s">
        <v>165</v>
      </c>
      <c r="H177" s="123" t="s">
        <v>1415</v>
      </c>
      <c r="I177" s="123" t="s">
        <v>171</v>
      </c>
      <c r="J177" s="123" t="s">
        <v>1009</v>
      </c>
      <c r="K177" s="123" t="s">
        <v>165</v>
      </c>
      <c r="L177" s="123" t="s">
        <v>1086</v>
      </c>
      <c r="M177" s="123" t="s">
        <v>171</v>
      </c>
      <c r="N177" s="123" t="s">
        <v>2133</v>
      </c>
      <c r="O177" s="123" t="s">
        <v>171</v>
      </c>
      <c r="P177" s="123" t="s">
        <v>1416</v>
      </c>
      <c r="Q177" s="124" t="str">
        <f t="shared" si="6"/>
        <v>Gemiddeld</v>
      </c>
      <c r="T177" s="1" t="str">
        <f t="shared" si="7"/>
        <v>Kernproces_Zorg en Welzijn_Thuiszorgdiensten en aanvullende gezinszorg_Organiseren van poetsdienst</v>
      </c>
      <c r="U177">
        <f t="shared" si="8"/>
        <v>1</v>
      </c>
    </row>
    <row r="178" spans="2:21" ht="63" x14ac:dyDescent="0.25">
      <c r="B178" s="122" t="s">
        <v>1430</v>
      </c>
      <c r="C178" s="123" t="s">
        <v>13</v>
      </c>
      <c r="D178" s="123" t="s">
        <v>57</v>
      </c>
      <c r="E178" s="123" t="s">
        <v>68</v>
      </c>
      <c r="F178" s="123" t="s">
        <v>818</v>
      </c>
      <c r="G178" s="124" t="s">
        <v>171</v>
      </c>
      <c r="H178" s="123" t="s">
        <v>1417</v>
      </c>
      <c r="I178" s="123" t="s">
        <v>183</v>
      </c>
      <c r="J178" s="123" t="s">
        <v>935</v>
      </c>
      <c r="K178" s="123" t="s">
        <v>177</v>
      </c>
      <c r="L178" s="123" t="s">
        <v>1418</v>
      </c>
      <c r="M178" s="123" t="s">
        <v>177</v>
      </c>
      <c r="N178" s="123" t="s">
        <v>2145</v>
      </c>
      <c r="O178" s="123" t="s">
        <v>171</v>
      </c>
      <c r="P178" s="123" t="s">
        <v>2412</v>
      </c>
      <c r="Q178" s="124" t="str">
        <f t="shared" si="6"/>
        <v>Kritiek</v>
      </c>
      <c r="T178" s="1" t="str">
        <f t="shared" si="7"/>
        <v>Kernproces_Zorg en Welzijn_Thuiszorgdiensten en aanvullende gezinszorg_Beheren van centrale minder mobiele personen, personenalarm,…</v>
      </c>
      <c r="U178">
        <f t="shared" si="8"/>
        <v>1</v>
      </c>
    </row>
    <row r="179" spans="2:21" ht="63" x14ac:dyDescent="0.25">
      <c r="B179" s="122" t="s">
        <v>1430</v>
      </c>
      <c r="C179" s="123" t="s">
        <v>71</v>
      </c>
      <c r="D179" s="123" t="s">
        <v>72</v>
      </c>
      <c r="E179" s="123" t="s">
        <v>77</v>
      </c>
      <c r="F179" s="123" t="s">
        <v>836</v>
      </c>
      <c r="G179" s="124" t="s">
        <v>171</v>
      </c>
      <c r="H179" s="123" t="s">
        <v>1419</v>
      </c>
      <c r="I179" s="123" t="s">
        <v>177</v>
      </c>
      <c r="J179" s="123" t="s">
        <v>911</v>
      </c>
      <c r="K179" s="123" t="s">
        <v>183</v>
      </c>
      <c r="L179" s="123" t="s">
        <v>1420</v>
      </c>
      <c r="M179" s="123" t="s">
        <v>183</v>
      </c>
      <c r="N179" s="123" t="s">
        <v>1421</v>
      </c>
      <c r="O179" s="123" t="s">
        <v>177</v>
      </c>
      <c r="P179" s="123" t="s">
        <v>2146</v>
      </c>
      <c r="Q179" s="124" t="str">
        <f t="shared" si="6"/>
        <v>Kritiek</v>
      </c>
      <c r="T179" s="1" t="str">
        <f t="shared" si="7"/>
        <v>Management proces_Organisatiebeheer_Welzijn en preventie_Samenwerking/opvolging brandweerzone, politiezone, eerstelijnszone hulpverlening</v>
      </c>
      <c r="U179">
        <f t="shared" si="8"/>
        <v>1</v>
      </c>
    </row>
    <row r="180" spans="2:21" ht="63" x14ac:dyDescent="0.25">
      <c r="B180" s="122" t="s">
        <v>1430</v>
      </c>
      <c r="C180" s="123" t="s">
        <v>71</v>
      </c>
      <c r="D180" s="123" t="s">
        <v>72</v>
      </c>
      <c r="E180" s="123" t="s">
        <v>77</v>
      </c>
      <c r="F180" s="123" t="s">
        <v>837</v>
      </c>
      <c r="G180" s="124" t="s">
        <v>177</v>
      </c>
      <c r="H180" s="123" t="s">
        <v>1422</v>
      </c>
      <c r="I180" s="123" t="s">
        <v>183</v>
      </c>
      <c r="J180" s="123" t="s">
        <v>935</v>
      </c>
      <c r="K180" s="123" t="s">
        <v>183</v>
      </c>
      <c r="L180" s="123" t="s">
        <v>1423</v>
      </c>
      <c r="M180" s="123" t="s">
        <v>183</v>
      </c>
      <c r="N180" s="123" t="s">
        <v>1424</v>
      </c>
      <c r="O180" s="123" t="s">
        <v>183</v>
      </c>
      <c r="P180" s="123" t="s">
        <v>1425</v>
      </c>
      <c r="Q180" s="124" t="str">
        <f t="shared" si="6"/>
        <v>Kritiek</v>
      </c>
      <c r="T180" s="1" t="str">
        <f t="shared" si="7"/>
        <v>Management proces_Organisatiebeheer_Welzijn en preventie_Verzekeren van fysieke veiligheid</v>
      </c>
      <c r="U180">
        <f t="shared" si="8"/>
        <v>1</v>
      </c>
    </row>
    <row r="181" spans="2:21" ht="63" x14ac:dyDescent="0.25">
      <c r="B181" s="122" t="s">
        <v>1430</v>
      </c>
      <c r="C181" s="123" t="s">
        <v>71</v>
      </c>
      <c r="D181" s="123" t="s">
        <v>72</v>
      </c>
      <c r="E181" s="123" t="s">
        <v>77</v>
      </c>
      <c r="F181" s="123" t="s">
        <v>838</v>
      </c>
      <c r="G181" s="124" t="s">
        <v>171</v>
      </c>
      <c r="H181" s="123" t="s">
        <v>1426</v>
      </c>
      <c r="I181" s="123" t="s">
        <v>177</v>
      </c>
      <c r="J181" s="123" t="s">
        <v>911</v>
      </c>
      <c r="K181" s="123" t="s">
        <v>177</v>
      </c>
      <c r="L181" s="123" t="s">
        <v>2147</v>
      </c>
      <c r="M181" s="123" t="s">
        <v>177</v>
      </c>
      <c r="N181" s="123" t="s">
        <v>2148</v>
      </c>
      <c r="O181" s="123" t="s">
        <v>177</v>
      </c>
      <c r="P181" s="123" t="s">
        <v>1427</v>
      </c>
      <c r="Q181" s="124" t="str">
        <f t="shared" si="6"/>
        <v>Groot</v>
      </c>
      <c r="T181" s="1" t="str">
        <f t="shared" si="7"/>
        <v>Management proces_Organisatiebeheer_Welzijn en preventie_Uitvoeren van welzijnsbeleid</v>
      </c>
      <c r="U181">
        <f t="shared" si="8"/>
        <v>1</v>
      </c>
    </row>
    <row r="182" spans="2:21" ht="63" x14ac:dyDescent="0.25">
      <c r="B182" s="122" t="s">
        <v>1430</v>
      </c>
      <c r="C182" s="123" t="s">
        <v>71</v>
      </c>
      <c r="D182" s="123" t="s">
        <v>72</v>
      </c>
      <c r="E182" s="123" t="s">
        <v>77</v>
      </c>
      <c r="F182" s="123" t="s">
        <v>839</v>
      </c>
      <c r="G182" s="124" t="s">
        <v>171</v>
      </c>
      <c r="H182" s="123" t="s">
        <v>1428</v>
      </c>
      <c r="I182" s="123" t="s">
        <v>177</v>
      </c>
      <c r="J182" s="123" t="s">
        <v>2374</v>
      </c>
      <c r="K182" s="123" t="s">
        <v>177</v>
      </c>
      <c r="L182" s="123" t="s">
        <v>2149</v>
      </c>
      <c r="M182" s="123" t="s">
        <v>177</v>
      </c>
      <c r="N182" s="123" t="s">
        <v>2150</v>
      </c>
      <c r="O182" s="123" t="s">
        <v>177</v>
      </c>
      <c r="P182" s="123" t="s">
        <v>1429</v>
      </c>
      <c r="Q182" s="124" t="str">
        <f t="shared" si="6"/>
        <v>Groot</v>
      </c>
      <c r="T182" s="1" t="str">
        <f t="shared" si="7"/>
        <v>Management proces_Organisatiebeheer_Welzijn en preventie_Uitvoeren en opvolgen van preventieplan/preventieadviseur</v>
      </c>
      <c r="U182">
        <f t="shared" si="8"/>
        <v>1</v>
      </c>
    </row>
    <row r="183" spans="2:21" ht="126" x14ac:dyDescent="0.25">
      <c r="B183" s="122" t="s">
        <v>1996</v>
      </c>
      <c r="C183" s="126" t="s">
        <v>13</v>
      </c>
      <c r="D183" s="126" t="s">
        <v>30</v>
      </c>
      <c r="E183" s="126" t="s">
        <v>32</v>
      </c>
      <c r="F183" s="126" t="s">
        <v>827</v>
      </c>
      <c r="G183" s="125" t="s">
        <v>171</v>
      </c>
      <c r="H183" s="126" t="s">
        <v>1518</v>
      </c>
      <c r="I183" s="127" t="s">
        <v>177</v>
      </c>
      <c r="J183" s="126" t="s">
        <v>1519</v>
      </c>
      <c r="K183" s="127" t="s">
        <v>171</v>
      </c>
      <c r="L183" s="126" t="s">
        <v>2386</v>
      </c>
      <c r="M183" s="127" t="s">
        <v>177</v>
      </c>
      <c r="N183" s="126" t="s">
        <v>2007</v>
      </c>
      <c r="O183" s="127" t="s">
        <v>177</v>
      </c>
      <c r="P183" s="126" t="s">
        <v>1520</v>
      </c>
      <c r="Q183" s="124" t="str">
        <f t="shared" si="6"/>
        <v>Groot</v>
      </c>
      <c r="T183" s="1" t="str">
        <f t="shared" si="7"/>
        <v>Kernproces_Leren en onderwijs_Verstrekken gemeentelijk dagonderwijs_Aanbieden van beroepssecundair onderwijs met inbegrip van het land- en tuinbouwonderwijs</v>
      </c>
      <c r="U183">
        <f t="shared" si="8"/>
        <v>1</v>
      </c>
    </row>
    <row r="184" spans="2:21" ht="110.25" x14ac:dyDescent="0.25">
      <c r="B184" s="122" t="s">
        <v>1996</v>
      </c>
      <c r="C184" s="126" t="s">
        <v>13</v>
      </c>
      <c r="D184" s="126" t="s">
        <v>30</v>
      </c>
      <c r="E184" s="126" t="s">
        <v>32</v>
      </c>
      <c r="F184" s="126" t="s">
        <v>828</v>
      </c>
      <c r="G184" s="125" t="s">
        <v>171</v>
      </c>
      <c r="H184" s="126" t="s">
        <v>1521</v>
      </c>
      <c r="I184" s="127" t="s">
        <v>177</v>
      </c>
      <c r="J184" s="126" t="s">
        <v>1522</v>
      </c>
      <c r="K184" s="127" t="s">
        <v>177</v>
      </c>
      <c r="L184" s="126" t="s">
        <v>1523</v>
      </c>
      <c r="M184" s="127" t="s">
        <v>177</v>
      </c>
      <c r="N184" s="126" t="s">
        <v>2008</v>
      </c>
      <c r="O184" s="127" t="s">
        <v>177</v>
      </c>
      <c r="P184" s="126" t="s">
        <v>1524</v>
      </c>
      <c r="Q184" s="124" t="str">
        <f t="shared" si="6"/>
        <v>Groot</v>
      </c>
      <c r="T184" s="1" t="str">
        <f t="shared" si="7"/>
        <v>Kernproces_Leren en onderwijs_Verstrekken gemeentelijk dagonderwijs_Aanbieden van gewoon basisonderwijs</v>
      </c>
      <c r="U184">
        <f t="shared" si="8"/>
        <v>1</v>
      </c>
    </row>
    <row r="185" spans="2:21" ht="126" x14ac:dyDescent="0.25">
      <c r="B185" s="122" t="s">
        <v>1996</v>
      </c>
      <c r="C185" s="126" t="s">
        <v>13</v>
      </c>
      <c r="D185" s="126" t="s">
        <v>30</v>
      </c>
      <c r="E185" s="126" t="s">
        <v>32</v>
      </c>
      <c r="F185" s="126" t="s">
        <v>829</v>
      </c>
      <c r="G185" s="125" t="s">
        <v>171</v>
      </c>
      <c r="H185" s="126" t="s">
        <v>1525</v>
      </c>
      <c r="I185" s="127" t="s">
        <v>177</v>
      </c>
      <c r="J185" s="126" t="s">
        <v>1526</v>
      </c>
      <c r="K185" s="127" t="s">
        <v>177</v>
      </c>
      <c r="L185" s="126" t="s">
        <v>1527</v>
      </c>
      <c r="M185" s="127" t="s">
        <v>177</v>
      </c>
      <c r="N185" s="126" t="s">
        <v>2009</v>
      </c>
      <c r="O185" s="127" t="s">
        <v>177</v>
      </c>
      <c r="P185" s="126" t="s">
        <v>1528</v>
      </c>
      <c r="Q185" s="124" t="str">
        <f t="shared" si="6"/>
        <v>Groot</v>
      </c>
      <c r="T185" s="1" t="str">
        <f t="shared" si="7"/>
        <v>Kernproces_Leren en onderwijs_Verstrekken gemeentelijk dagonderwijs_Aanbieden van technisch secundair onderwijs</v>
      </c>
      <c r="U185">
        <f t="shared" si="8"/>
        <v>1</v>
      </c>
    </row>
    <row r="186" spans="2:21" ht="105" x14ac:dyDescent="0.25">
      <c r="B186" s="122" t="s">
        <v>1996</v>
      </c>
      <c r="C186" s="130" t="s">
        <v>13</v>
      </c>
      <c r="D186" s="130" t="s">
        <v>16</v>
      </c>
      <c r="E186" s="130" t="s">
        <v>17</v>
      </c>
      <c r="F186" s="130" t="s">
        <v>402</v>
      </c>
      <c r="G186" s="131" t="s">
        <v>183</v>
      </c>
      <c r="H186" s="130" t="s">
        <v>1446</v>
      </c>
      <c r="I186" s="132" t="s">
        <v>177</v>
      </c>
      <c r="J186" s="130" t="s">
        <v>1447</v>
      </c>
      <c r="K186" s="132" t="s">
        <v>177</v>
      </c>
      <c r="L186" s="130" t="s">
        <v>1448</v>
      </c>
      <c r="M186" s="132" t="s">
        <v>165</v>
      </c>
      <c r="N186" s="130" t="s">
        <v>1449</v>
      </c>
      <c r="O186" s="132" t="s">
        <v>177</v>
      </c>
      <c r="P186" s="130" t="s">
        <v>1450</v>
      </c>
      <c r="Q186" s="124" t="str">
        <f t="shared" si="6"/>
        <v>Kritiek</v>
      </c>
      <c r="T186" s="1" t="str">
        <f t="shared" si="7"/>
        <v>Kernproces_Algemene financiering_Aanrekenen en innen van belastingen, retributies en heffingen_Aanrekenen en innen van belasting op bedrijven</v>
      </c>
      <c r="U186">
        <f t="shared" si="8"/>
        <v>1</v>
      </c>
    </row>
    <row r="187" spans="2:21" ht="75" x14ac:dyDescent="0.25">
      <c r="B187" s="122" t="s">
        <v>1996</v>
      </c>
      <c r="C187" s="130" t="s">
        <v>13</v>
      </c>
      <c r="D187" s="130" t="s">
        <v>16</v>
      </c>
      <c r="E187" s="130" t="s">
        <v>17</v>
      </c>
      <c r="F187" s="130" t="s">
        <v>409</v>
      </c>
      <c r="G187" s="131" t="s">
        <v>171</v>
      </c>
      <c r="H187" s="130" t="s">
        <v>1486</v>
      </c>
      <c r="I187" s="132" t="s">
        <v>171</v>
      </c>
      <c r="J187" s="130" t="s">
        <v>1456</v>
      </c>
      <c r="K187" s="132" t="s">
        <v>177</v>
      </c>
      <c r="L187" s="130" t="s">
        <v>1487</v>
      </c>
      <c r="M187" s="132" t="s">
        <v>165</v>
      </c>
      <c r="N187" s="130" t="s">
        <v>1488</v>
      </c>
      <c r="O187" s="132" t="s">
        <v>171</v>
      </c>
      <c r="P187" s="130" t="s">
        <v>1489</v>
      </c>
      <c r="Q187" s="124" t="str">
        <f t="shared" si="6"/>
        <v>Groot</v>
      </c>
      <c r="T187" s="1" t="str">
        <f t="shared" si="7"/>
        <v>Kernproces_Algemene financiering_Aanrekenen en innen van belastingen, retributies en heffingen_Aanrekenen en innen van belasting op het verstrekken van logies</v>
      </c>
      <c r="U187">
        <f t="shared" si="8"/>
        <v>1</v>
      </c>
    </row>
    <row r="188" spans="2:21" ht="90" x14ac:dyDescent="0.25">
      <c r="B188" s="122" t="s">
        <v>1996</v>
      </c>
      <c r="C188" s="130" t="s">
        <v>13</v>
      </c>
      <c r="D188" s="130" t="s">
        <v>16</v>
      </c>
      <c r="E188" s="130" t="s">
        <v>17</v>
      </c>
      <c r="F188" s="130" t="s">
        <v>410</v>
      </c>
      <c r="G188" s="131" t="s">
        <v>177</v>
      </c>
      <c r="H188" s="130" t="s">
        <v>1490</v>
      </c>
      <c r="I188" s="132" t="s">
        <v>171</v>
      </c>
      <c r="J188" s="130" t="s">
        <v>1456</v>
      </c>
      <c r="K188" s="132" t="s">
        <v>177</v>
      </c>
      <c r="L188" s="130" t="s">
        <v>1491</v>
      </c>
      <c r="M188" s="132" t="s">
        <v>165</v>
      </c>
      <c r="N188" s="130" t="s">
        <v>1492</v>
      </c>
      <c r="O188" s="132" t="s">
        <v>171</v>
      </c>
      <c r="P188" s="130" t="s">
        <v>1493</v>
      </c>
      <c r="Q188" s="124" t="str">
        <f t="shared" si="6"/>
        <v>Groot</v>
      </c>
      <c r="T188" s="1" t="str">
        <f t="shared" si="7"/>
        <v>Kernproces_Algemene financiering_Aanrekenen en innen van belastingen, retributies en heffingen_Aanrekenen en innen van belasting op ongebruikte gronden en kavels (activeringsheffing onbebouwde percelen)</v>
      </c>
      <c r="U188">
        <f t="shared" si="8"/>
        <v>1</v>
      </c>
    </row>
    <row r="189" spans="2:21" ht="120" x14ac:dyDescent="0.25">
      <c r="B189" s="122" t="s">
        <v>1996</v>
      </c>
      <c r="C189" s="130" t="s">
        <v>13</v>
      </c>
      <c r="D189" s="130" t="s">
        <v>16</v>
      </c>
      <c r="E189" s="130" t="s">
        <v>17</v>
      </c>
      <c r="F189" s="130" t="s">
        <v>411</v>
      </c>
      <c r="G189" s="131" t="s">
        <v>165</v>
      </c>
      <c r="H189" s="130" t="s">
        <v>1494</v>
      </c>
      <c r="I189" s="132" t="s">
        <v>171</v>
      </c>
      <c r="J189" s="130" t="s">
        <v>1456</v>
      </c>
      <c r="K189" s="132" t="s">
        <v>177</v>
      </c>
      <c r="L189" s="130" t="s">
        <v>1495</v>
      </c>
      <c r="M189" s="132" t="s">
        <v>165</v>
      </c>
      <c r="N189" s="130" t="s">
        <v>1496</v>
      </c>
      <c r="O189" s="132" t="s">
        <v>228</v>
      </c>
      <c r="P189" s="130" t="s">
        <v>1497</v>
      </c>
      <c r="Q189" s="124" t="str">
        <f t="shared" si="6"/>
        <v>Groot</v>
      </c>
      <c r="T189" s="1" t="str">
        <f t="shared" si="7"/>
        <v>Kernproces_Algemene financiering_Aanrekenen en innen van belastingen, retributies en heffingen_Aanrekenen en innen van belasting op reclamedrukwerk en vaste reclame zichtbaar van op openbare weg</v>
      </c>
      <c r="U189">
        <f t="shared" si="8"/>
        <v>1</v>
      </c>
    </row>
    <row r="190" spans="2:21" ht="90" x14ac:dyDescent="0.25">
      <c r="B190" s="122" t="s">
        <v>1996</v>
      </c>
      <c r="C190" s="130" t="s">
        <v>13</v>
      </c>
      <c r="D190" s="130" t="s">
        <v>16</v>
      </c>
      <c r="E190" s="130" t="s">
        <v>17</v>
      </c>
      <c r="F190" s="130" t="s">
        <v>403</v>
      </c>
      <c r="G190" s="131" t="s">
        <v>177</v>
      </c>
      <c r="H190" s="130" t="s">
        <v>1451</v>
      </c>
      <c r="I190" s="132" t="s">
        <v>171</v>
      </c>
      <c r="J190" s="130" t="s">
        <v>1452</v>
      </c>
      <c r="K190" s="132" t="s">
        <v>177</v>
      </c>
      <c r="L190" s="130" t="s">
        <v>1453</v>
      </c>
      <c r="M190" s="132" t="s">
        <v>165</v>
      </c>
      <c r="N190" s="130" t="s">
        <v>1454</v>
      </c>
      <c r="O190" s="132" t="s">
        <v>171</v>
      </c>
      <c r="P190" s="130" t="s">
        <v>1455</v>
      </c>
      <c r="Q190" s="124" t="str">
        <f t="shared" si="6"/>
        <v>Groot</v>
      </c>
      <c r="T190" s="1" t="str">
        <f t="shared" si="7"/>
        <v>Kernproces_Algemene financiering_Aanrekenen en innen van belastingen, retributies en heffingen_Aanrekenen en innen van belasting tweede verblijven</v>
      </c>
      <c r="U190">
        <f t="shared" si="8"/>
        <v>1</v>
      </c>
    </row>
    <row r="191" spans="2:21" ht="90" x14ac:dyDescent="0.25">
      <c r="B191" s="122" t="s">
        <v>1996</v>
      </c>
      <c r="C191" s="130" t="s">
        <v>13</v>
      </c>
      <c r="D191" s="130" t="s">
        <v>16</v>
      </c>
      <c r="E191" s="130" t="s">
        <v>18</v>
      </c>
      <c r="F191" s="130" t="s">
        <v>2002</v>
      </c>
      <c r="G191" s="131" t="s">
        <v>228</v>
      </c>
      <c r="H191" s="130" t="s">
        <v>1498</v>
      </c>
      <c r="I191" s="132" t="s">
        <v>171</v>
      </c>
      <c r="J191" s="130" t="s">
        <v>1456</v>
      </c>
      <c r="K191" s="132" t="s">
        <v>171</v>
      </c>
      <c r="L191" s="130" t="s">
        <v>2384</v>
      </c>
      <c r="M191" s="132" t="s">
        <v>171</v>
      </c>
      <c r="N191" s="130" t="s">
        <v>1499</v>
      </c>
      <c r="O191" s="132" t="s">
        <v>165</v>
      </c>
      <c r="P191" s="130" t="s">
        <v>1500</v>
      </c>
      <c r="Q191" s="124" t="str">
        <f t="shared" si="6"/>
        <v>Gemiddeld</v>
      </c>
      <c r="T191" s="1" t="str">
        <f t="shared" si="7"/>
        <v>Kernproces_Algemene financiering_Toekennen en verwerken van premies en subsidies_Aanrekenen en innen van exploitatietoelagen (of andere hulp) gelinkt aan de eredienst</v>
      </c>
      <c r="U191">
        <f t="shared" si="8"/>
        <v>1</v>
      </c>
    </row>
    <row r="192" spans="2:21" ht="75" x14ac:dyDescent="0.25">
      <c r="B192" s="122" t="s">
        <v>1996</v>
      </c>
      <c r="C192" s="130" t="s">
        <v>13</v>
      </c>
      <c r="D192" s="130" t="s">
        <v>16</v>
      </c>
      <c r="E192" s="130" t="s">
        <v>17</v>
      </c>
      <c r="F192" s="130" t="s">
        <v>2204</v>
      </c>
      <c r="G192" s="131" t="s">
        <v>183</v>
      </c>
      <c r="H192" s="130" t="s">
        <v>2004</v>
      </c>
      <c r="I192" s="132" t="s">
        <v>171</v>
      </c>
      <c r="J192" s="130" t="s">
        <v>1456</v>
      </c>
      <c r="K192" s="132" t="s">
        <v>177</v>
      </c>
      <c r="L192" s="130" t="s">
        <v>1457</v>
      </c>
      <c r="M192" s="132" t="s">
        <v>165</v>
      </c>
      <c r="N192" s="130" t="s">
        <v>1458</v>
      </c>
      <c r="O192" s="132" t="s">
        <v>177</v>
      </c>
      <c r="P192" s="130" t="s">
        <v>1459</v>
      </c>
      <c r="Q192" s="124" t="str">
        <f t="shared" si="6"/>
        <v>Kritiek</v>
      </c>
      <c r="T192" s="1" t="str">
        <f t="shared" si="7"/>
        <v>Kernproces_Algemene financiering_Aanrekenen en innen van belastingen, retributies en heffingen_Aanrekenen en innen van gemeentebelasting</v>
      </c>
      <c r="U192">
        <f t="shared" si="8"/>
        <v>1</v>
      </c>
    </row>
    <row r="193" spans="2:21" ht="90" x14ac:dyDescent="0.25">
      <c r="B193" s="122" t="s">
        <v>1996</v>
      </c>
      <c r="C193" s="130" t="s">
        <v>13</v>
      </c>
      <c r="D193" s="130" t="s">
        <v>16</v>
      </c>
      <c r="E193" s="130" t="s">
        <v>17</v>
      </c>
      <c r="F193" s="130" t="s">
        <v>408</v>
      </c>
      <c r="G193" s="131" t="s">
        <v>159</v>
      </c>
      <c r="H193" s="130" t="s">
        <v>1482</v>
      </c>
      <c r="I193" s="132" t="s">
        <v>171</v>
      </c>
      <c r="J193" s="130" t="s">
        <v>1456</v>
      </c>
      <c r="K193" s="132" t="s">
        <v>177</v>
      </c>
      <c r="L193" s="130" t="s">
        <v>1483</v>
      </c>
      <c r="M193" s="132" t="s">
        <v>165</v>
      </c>
      <c r="N193" s="130" t="s">
        <v>1484</v>
      </c>
      <c r="O193" s="132" t="s">
        <v>165</v>
      </c>
      <c r="P193" s="130" t="s">
        <v>1485</v>
      </c>
      <c r="Q193" s="124" t="str">
        <f t="shared" si="6"/>
        <v>Groot</v>
      </c>
      <c r="T193" s="1" t="str">
        <f t="shared" si="7"/>
        <v>Kernproces_Algemene financiering_Aanrekenen en innen van belastingen, retributies en heffingen_Aanrekenen en innen van gemeentebelasting op filmvoorstellingen of andere evenementen</v>
      </c>
      <c r="U193">
        <f t="shared" si="8"/>
        <v>1</v>
      </c>
    </row>
    <row r="194" spans="2:21" ht="90" x14ac:dyDescent="0.25">
      <c r="B194" s="122" t="s">
        <v>1996</v>
      </c>
      <c r="C194" s="130" t="s">
        <v>13</v>
      </c>
      <c r="D194" s="130" t="s">
        <v>16</v>
      </c>
      <c r="E194" s="130" t="s">
        <v>17</v>
      </c>
      <c r="F194" s="130" t="s">
        <v>404</v>
      </c>
      <c r="G194" s="131" t="s">
        <v>228</v>
      </c>
      <c r="H194" s="130" t="s">
        <v>1460</v>
      </c>
      <c r="I194" s="132" t="s">
        <v>177</v>
      </c>
      <c r="J194" s="130" t="s">
        <v>1461</v>
      </c>
      <c r="K194" s="132" t="s">
        <v>177</v>
      </c>
      <c r="L194" s="130" t="s">
        <v>1462</v>
      </c>
      <c r="M194" s="132" t="s">
        <v>165</v>
      </c>
      <c r="N194" s="130" t="s">
        <v>1463</v>
      </c>
      <c r="O194" s="132" t="s">
        <v>177</v>
      </c>
      <c r="P194" s="130" t="s">
        <v>1464</v>
      </c>
      <c r="Q194" s="124" t="str">
        <f t="shared" si="6"/>
        <v>Groot</v>
      </c>
      <c r="T194" s="1" t="str">
        <f t="shared" si="7"/>
        <v>Kernproces_Algemene financiering_Aanrekenen en innen van belastingen, retributies en heffingen_Aanrekenen en innen van heffing voor bedrijven inzake vervuiling (bv op de vervuiling van oppervlaktewateren, storten, verbranden afvalstoffen,..)</v>
      </c>
      <c r="U194">
        <f t="shared" si="8"/>
        <v>1</v>
      </c>
    </row>
    <row r="195" spans="2:21" ht="90" x14ac:dyDescent="0.25">
      <c r="B195" s="122" t="s">
        <v>1996</v>
      </c>
      <c r="C195" s="130" t="s">
        <v>13</v>
      </c>
      <c r="D195" s="130" t="s">
        <v>16</v>
      </c>
      <c r="E195" s="130" t="s">
        <v>17</v>
      </c>
      <c r="F195" s="130" t="s">
        <v>405</v>
      </c>
      <c r="G195" s="131" t="s">
        <v>228</v>
      </c>
      <c r="H195" s="130" t="s">
        <v>1465</v>
      </c>
      <c r="I195" s="132" t="s">
        <v>171</v>
      </c>
      <c r="J195" s="130" t="s">
        <v>1456</v>
      </c>
      <c r="K195" s="132" t="s">
        <v>177</v>
      </c>
      <c r="L195" s="130" t="s">
        <v>1466</v>
      </c>
      <c r="M195" s="132" t="s">
        <v>165</v>
      </c>
      <c r="N195" s="130" t="s">
        <v>1467</v>
      </c>
      <c r="O195" s="132" t="s">
        <v>171</v>
      </c>
      <c r="P195" s="130" t="s">
        <v>1468</v>
      </c>
      <c r="Q195" s="124" t="str">
        <f t="shared" si="6"/>
        <v>Groot</v>
      </c>
      <c r="T195" s="1" t="str">
        <f t="shared" si="7"/>
        <v>Kernproces_Algemene financiering_Aanrekenen en innen van belastingen, retributies en heffingen_Aanrekenen en innen van leegstandsbelasting</v>
      </c>
      <c r="U195">
        <f t="shared" si="8"/>
        <v>1</v>
      </c>
    </row>
    <row r="196" spans="2:21" ht="75" x14ac:dyDescent="0.25">
      <c r="B196" s="122" t="s">
        <v>1996</v>
      </c>
      <c r="C196" s="130" t="s">
        <v>13</v>
      </c>
      <c r="D196" s="130" t="s">
        <v>16</v>
      </c>
      <c r="E196" s="130" t="s">
        <v>17</v>
      </c>
      <c r="F196" s="130" t="s">
        <v>406</v>
      </c>
      <c r="G196" s="131" t="s">
        <v>165</v>
      </c>
      <c r="H196" s="130" t="s">
        <v>1469</v>
      </c>
      <c r="I196" s="132" t="s">
        <v>165</v>
      </c>
      <c r="J196" s="130" t="s">
        <v>1470</v>
      </c>
      <c r="K196" s="132" t="s">
        <v>177</v>
      </c>
      <c r="L196" s="130" t="s">
        <v>1471</v>
      </c>
      <c r="M196" s="132" t="s">
        <v>171</v>
      </c>
      <c r="N196" s="130" t="s">
        <v>1472</v>
      </c>
      <c r="O196" s="132" t="s">
        <v>165</v>
      </c>
      <c r="P196" s="130" t="s">
        <v>1473</v>
      </c>
      <c r="Q196" s="124" t="str">
        <f t="shared" si="6"/>
        <v>Groot</v>
      </c>
      <c r="T196" s="1" t="str">
        <f t="shared" si="7"/>
        <v>Kernproces_Algemene financiering_Aanrekenen en innen van belastingen, retributies en heffingen_Aanrekenen en innen van retributie huisvuilzakken en andere afval inzamelrecipiënten, retributie gebruik containerparken, huisvuil- of milieubelasting</v>
      </c>
      <c r="U196">
        <f t="shared" si="8"/>
        <v>1</v>
      </c>
    </row>
    <row r="197" spans="2:21" ht="75" x14ac:dyDescent="0.25">
      <c r="B197" s="122" t="s">
        <v>1996</v>
      </c>
      <c r="C197" s="130" t="s">
        <v>13</v>
      </c>
      <c r="D197" s="130" t="s">
        <v>16</v>
      </c>
      <c r="E197" s="130" t="s">
        <v>17</v>
      </c>
      <c r="F197" s="130" t="s">
        <v>1474</v>
      </c>
      <c r="G197" s="131" t="s">
        <v>165</v>
      </c>
      <c r="H197" s="130" t="s">
        <v>1475</v>
      </c>
      <c r="I197" s="132" t="s">
        <v>171</v>
      </c>
      <c r="J197" s="130" t="s">
        <v>1456</v>
      </c>
      <c r="K197" s="132" t="s">
        <v>177</v>
      </c>
      <c r="L197" s="130" t="s">
        <v>1476</v>
      </c>
      <c r="M197" s="132" t="s">
        <v>165</v>
      </c>
      <c r="N197" s="130" t="s">
        <v>1477</v>
      </c>
      <c r="O197" s="132" t="s">
        <v>171</v>
      </c>
      <c r="P197" s="130" t="s">
        <v>1478</v>
      </c>
      <c r="Q197" s="124" t="str">
        <f t="shared" si="6"/>
        <v>Groot</v>
      </c>
      <c r="T197" s="1" t="str">
        <f t="shared" si="7"/>
        <v>Kernproces_Algemene financiering_Aanrekenen en innen van belastingen, retributies en heffingen_Aanrekenen en innen van retributie of belasting op inname publiek domein, reclamepanelen, gevelverlichting horeca/bedrijven, terrassen,…</v>
      </c>
      <c r="U197">
        <f t="shared" si="8"/>
        <v>1</v>
      </c>
    </row>
    <row r="198" spans="2:21" ht="75" x14ac:dyDescent="0.25">
      <c r="B198" s="122" t="s">
        <v>1996</v>
      </c>
      <c r="C198" s="130" t="s">
        <v>13</v>
      </c>
      <c r="D198" s="130" t="s">
        <v>16</v>
      </c>
      <c r="E198" s="130" t="s">
        <v>17</v>
      </c>
      <c r="F198" s="130" t="s">
        <v>407</v>
      </c>
      <c r="G198" s="131" t="s">
        <v>165</v>
      </c>
      <c r="H198" s="130" t="s">
        <v>1479</v>
      </c>
      <c r="I198" s="132" t="s">
        <v>165</v>
      </c>
      <c r="J198" s="130" t="s">
        <v>1470</v>
      </c>
      <c r="K198" s="132" t="s">
        <v>177</v>
      </c>
      <c r="L198" s="130" t="s">
        <v>1480</v>
      </c>
      <c r="M198" s="132" t="s">
        <v>165</v>
      </c>
      <c r="N198" s="130" t="s">
        <v>1481</v>
      </c>
      <c r="O198" s="132" t="s">
        <v>165</v>
      </c>
      <c r="P198" s="130" t="s">
        <v>1473</v>
      </c>
      <c r="Q198" s="124" t="str">
        <f t="shared" ref="Q198:Q261" si="9">IF(COUNTIF(G198:O198, "Kritiek") &gt; 0, "Kritiek", IF(COUNTIF(G198:O198, "Groot") &gt; 0, "Groot", IF(COUNTIF(G198:O198, "Gemiddeld") &gt; 0, "Gemiddeld", IF(COUNTIF(G198:O198, "Laag") &gt; 0, "Laag", IF(COUNTIF(G198:O198, "Zeer laag") &gt; 0, "Zeer laag", "")))))</f>
        <v>Groot</v>
      </c>
      <c r="T198" s="1" t="str">
        <f t="shared" ref="T198:T262" si="10">C198&amp;"_"&amp;D198&amp;"_"&amp;E198&amp;"_"&amp;F198</f>
        <v>Kernproces_Algemene financiering_Aanrekenen en innen van belastingen, retributies en heffingen_Aanrekenen en innen van retributie op afgifte van administratieve documenten (vergunningen, pasport,…)</v>
      </c>
      <c r="U198">
        <f t="shared" si="8"/>
        <v>1</v>
      </c>
    </row>
    <row r="199" spans="2:21" ht="110.25" x14ac:dyDescent="0.25">
      <c r="B199" s="122" t="s">
        <v>1996</v>
      </c>
      <c r="C199" s="126" t="s">
        <v>13</v>
      </c>
      <c r="D199" s="126" t="s">
        <v>57</v>
      </c>
      <c r="E199" s="126" t="s">
        <v>64</v>
      </c>
      <c r="F199" s="126" t="s">
        <v>652</v>
      </c>
      <c r="G199" s="125" t="s">
        <v>177</v>
      </c>
      <c r="H199" s="126" t="s">
        <v>2355</v>
      </c>
      <c r="I199" s="127" t="s">
        <v>177</v>
      </c>
      <c r="J199" s="126" t="s">
        <v>2043</v>
      </c>
      <c r="K199" s="127" t="s">
        <v>177</v>
      </c>
      <c r="L199" s="126" t="s">
        <v>1721</v>
      </c>
      <c r="M199" s="127" t="s">
        <v>177</v>
      </c>
      <c r="N199" s="126" t="s">
        <v>1722</v>
      </c>
      <c r="O199" s="127" t="s">
        <v>177</v>
      </c>
      <c r="P199" s="126" t="s">
        <v>2044</v>
      </c>
      <c r="Q199" s="124" t="str">
        <f t="shared" si="9"/>
        <v>Groot</v>
      </c>
      <c r="T199" s="1" t="str">
        <f t="shared" si="10"/>
        <v>Kernproces_Zorg en Welzijn_Financiële hulpverstrekking_Aanvragen van pensioenen, zorgbudget voor ouderen met een zorgnood, kinderbijslag…</v>
      </c>
      <c r="U199">
        <f t="shared" ref="U199:U262" si="11">COUNTIFS($T:$T,$T199)</f>
        <v>1</v>
      </c>
    </row>
    <row r="200" spans="2:21" ht="126" x14ac:dyDescent="0.25">
      <c r="B200" s="122" t="s">
        <v>1996</v>
      </c>
      <c r="C200" s="126" t="s">
        <v>13</v>
      </c>
      <c r="D200" s="126" t="s">
        <v>2177</v>
      </c>
      <c r="E200" s="126" t="s">
        <v>44</v>
      </c>
      <c r="F200" s="126" t="s">
        <v>556</v>
      </c>
      <c r="G200" s="125" t="s">
        <v>165</v>
      </c>
      <c r="H200" s="126" t="s">
        <v>1529</v>
      </c>
      <c r="I200" s="127" t="s">
        <v>177</v>
      </c>
      <c r="J200" s="126" t="s">
        <v>1530</v>
      </c>
      <c r="K200" s="127" t="s">
        <v>171</v>
      </c>
      <c r="L200" s="126" t="s">
        <v>2010</v>
      </c>
      <c r="M200" s="127" t="s">
        <v>183</v>
      </c>
      <c r="N200" s="126" t="s">
        <v>1531</v>
      </c>
      <c r="O200" s="127" t="s">
        <v>183</v>
      </c>
      <c r="P200" s="126" t="s">
        <v>1532</v>
      </c>
      <c r="Q200" s="124" t="str">
        <f t="shared" si="9"/>
        <v>Kritiek</v>
      </c>
      <c r="T200" s="1" t="str">
        <f t="shared" si="10"/>
        <v>Kernproces_Burgerzaken_Burgerlijke stand en bevolking_Afleveren van documenten en diensten</v>
      </c>
      <c r="U200">
        <f t="shared" si="11"/>
        <v>1</v>
      </c>
    </row>
    <row r="201" spans="2:21" ht="110.25" x14ac:dyDescent="0.25">
      <c r="B201" s="122" t="s">
        <v>1996</v>
      </c>
      <c r="C201" s="126" t="s">
        <v>85</v>
      </c>
      <c r="D201" s="126" t="s">
        <v>97</v>
      </c>
      <c r="E201" s="126" t="s">
        <v>98</v>
      </c>
      <c r="F201" s="126" t="s">
        <v>475</v>
      </c>
      <c r="G201" s="125" t="s">
        <v>177</v>
      </c>
      <c r="H201" s="126" t="s">
        <v>2079</v>
      </c>
      <c r="I201" s="127" t="s">
        <v>177</v>
      </c>
      <c r="J201" s="126" t="s">
        <v>2080</v>
      </c>
      <c r="K201" s="127" t="s">
        <v>177</v>
      </c>
      <c r="L201" s="126" t="s">
        <v>1880</v>
      </c>
      <c r="M201" s="127" t="s">
        <v>177</v>
      </c>
      <c r="N201" s="126" t="s">
        <v>1881</v>
      </c>
      <c r="O201" s="127" t="s">
        <v>177</v>
      </c>
      <c r="P201" s="126" t="s">
        <v>2081</v>
      </c>
      <c r="Q201" s="124" t="str">
        <f t="shared" si="9"/>
        <v>Groot</v>
      </c>
      <c r="T201" s="1" t="str">
        <f t="shared" si="10"/>
        <v>Ondersteunend proces_Financieel beheer_Beheer financiële middelen_Begroten van ontvangsten en uitgaven</v>
      </c>
      <c r="U201">
        <f t="shared" si="11"/>
        <v>1</v>
      </c>
    </row>
    <row r="202" spans="2:21" ht="110.25" x14ac:dyDescent="0.25">
      <c r="B202" s="122" t="s">
        <v>1996</v>
      </c>
      <c r="C202" s="126" t="s">
        <v>13</v>
      </c>
      <c r="D202" s="126" t="s">
        <v>57</v>
      </c>
      <c r="E202" s="126" t="s">
        <v>64</v>
      </c>
      <c r="F202" s="126" t="s">
        <v>621</v>
      </c>
      <c r="G202" s="125" t="s">
        <v>177</v>
      </c>
      <c r="H202" s="126" t="s">
        <v>1617</v>
      </c>
      <c r="I202" s="127" t="s">
        <v>177</v>
      </c>
      <c r="J202" s="126" t="s">
        <v>1618</v>
      </c>
      <c r="K202" s="127" t="s">
        <v>177</v>
      </c>
      <c r="L202" s="126" t="s">
        <v>1619</v>
      </c>
      <c r="M202" s="127" t="s">
        <v>177</v>
      </c>
      <c r="N202" s="126" t="s">
        <v>1620</v>
      </c>
      <c r="O202" s="127" t="s">
        <v>177</v>
      </c>
      <c r="P202" s="126" t="s">
        <v>1621</v>
      </c>
      <c r="Q202" s="124" t="str">
        <f t="shared" si="9"/>
        <v>Groot</v>
      </c>
      <c r="T202" s="1" t="str">
        <f t="shared" si="10"/>
        <v>Kernproces_Zorg en Welzijn_Financiële hulpverstrekking_Behandelen en toekennen van aanvragen van tussenkomst voor buitenschoolse kinderopvang</v>
      </c>
      <c r="U202">
        <f t="shared" si="11"/>
        <v>1</v>
      </c>
    </row>
    <row r="203" spans="2:21" ht="94.5" x14ac:dyDescent="0.25">
      <c r="B203" s="122" t="s">
        <v>1996</v>
      </c>
      <c r="C203" s="126" t="s">
        <v>13</v>
      </c>
      <c r="D203" s="126" t="s">
        <v>2177</v>
      </c>
      <c r="E203" s="126" t="s">
        <v>44</v>
      </c>
      <c r="F203" s="126" t="s">
        <v>885</v>
      </c>
      <c r="G203" s="125" t="s">
        <v>165</v>
      </c>
      <c r="H203" s="126" t="s">
        <v>1549</v>
      </c>
      <c r="I203" s="127" t="s">
        <v>165</v>
      </c>
      <c r="J203" s="126" t="s">
        <v>2371</v>
      </c>
      <c r="K203" s="127" t="s">
        <v>165</v>
      </c>
      <c r="L203" s="126" t="s">
        <v>2378</v>
      </c>
      <c r="M203" s="127" t="s">
        <v>165</v>
      </c>
      <c r="N203" s="126" t="s">
        <v>1550</v>
      </c>
      <c r="O203" s="127" t="s">
        <v>165</v>
      </c>
      <c r="P203" s="126" t="s">
        <v>1551</v>
      </c>
      <c r="Q203" s="124" t="str">
        <f t="shared" si="9"/>
        <v>Laag</v>
      </c>
      <c r="T203" s="1" t="str">
        <f t="shared" si="10"/>
        <v>Kernproces_Burgerzaken_Burgerlijke stand en bevolking_Behandelen en toekennen van overige (niet dringende) documenten</v>
      </c>
      <c r="U203">
        <f t="shared" si="11"/>
        <v>1</v>
      </c>
    </row>
    <row r="204" spans="2:21" ht="94.5" x14ac:dyDescent="0.25">
      <c r="B204" s="122" t="s">
        <v>1996</v>
      </c>
      <c r="C204" s="126" t="s">
        <v>13</v>
      </c>
      <c r="D204" s="126" t="s">
        <v>2177</v>
      </c>
      <c r="E204" s="126" t="s">
        <v>44</v>
      </c>
      <c r="F204" s="126" t="s">
        <v>563</v>
      </c>
      <c r="G204" s="125" t="s">
        <v>165</v>
      </c>
      <c r="H204" s="126" t="s">
        <v>1548</v>
      </c>
      <c r="I204" s="127" t="s">
        <v>183</v>
      </c>
      <c r="J204" s="126" t="s">
        <v>2591</v>
      </c>
      <c r="K204" s="127" t="s">
        <v>177</v>
      </c>
      <c r="L204" s="126" t="s">
        <v>2219</v>
      </c>
      <c r="M204" s="127" t="s">
        <v>171</v>
      </c>
      <c r="N204" s="126" t="s">
        <v>2012</v>
      </c>
      <c r="O204" s="127" t="s">
        <v>171</v>
      </c>
      <c r="P204" s="126" t="s">
        <v>2413</v>
      </c>
      <c r="Q204" s="124" t="str">
        <f t="shared" si="9"/>
        <v>Kritiek</v>
      </c>
      <c r="T204" s="1" t="str">
        <f t="shared" si="10"/>
        <v>Kernproces_Burgerzaken_Burgerlijke stand en bevolking_Behandelen en toekennen van overige dringende documenten</v>
      </c>
      <c r="U204">
        <f t="shared" si="11"/>
        <v>1</v>
      </c>
    </row>
    <row r="205" spans="2:21" ht="94.5" x14ac:dyDescent="0.25">
      <c r="B205" s="122" t="s">
        <v>1996</v>
      </c>
      <c r="C205" s="126" t="s">
        <v>13</v>
      </c>
      <c r="D205" s="126" t="s">
        <v>2177</v>
      </c>
      <c r="E205" s="126" t="s">
        <v>44</v>
      </c>
      <c r="F205" s="126" t="s">
        <v>564</v>
      </c>
      <c r="G205" s="125" t="s">
        <v>165</v>
      </c>
      <c r="H205" s="126" t="s">
        <v>1552</v>
      </c>
      <c r="I205" s="127" t="s">
        <v>177</v>
      </c>
      <c r="J205" s="126" t="s">
        <v>1553</v>
      </c>
      <c r="K205" s="127" t="s">
        <v>171</v>
      </c>
      <c r="L205" s="126" t="s">
        <v>2220</v>
      </c>
      <c r="M205" s="127" t="s">
        <v>165</v>
      </c>
      <c r="N205" s="126" t="s">
        <v>2013</v>
      </c>
      <c r="O205" s="127" t="s">
        <v>165</v>
      </c>
      <c r="P205" s="126" t="s">
        <v>1554</v>
      </c>
      <c r="Q205" s="124" t="str">
        <f t="shared" si="9"/>
        <v>Groot</v>
      </c>
      <c r="T205" s="1" t="str">
        <f t="shared" si="10"/>
        <v>Kernproces_Burgerzaken_Burgerlijke stand en bevolking_Behandelen van aangifte erkenning van een kind</v>
      </c>
      <c r="U205">
        <f t="shared" si="11"/>
        <v>1</v>
      </c>
    </row>
    <row r="206" spans="2:21" ht="94.5" x14ac:dyDescent="0.25">
      <c r="B206" s="122" t="s">
        <v>1996</v>
      </c>
      <c r="C206" s="126" t="s">
        <v>13</v>
      </c>
      <c r="D206" s="126" t="s">
        <v>2177</v>
      </c>
      <c r="E206" s="126" t="s">
        <v>44</v>
      </c>
      <c r="F206" s="126" t="s">
        <v>565</v>
      </c>
      <c r="G206" s="125" t="s">
        <v>165</v>
      </c>
      <c r="H206" s="126" t="s">
        <v>1555</v>
      </c>
      <c r="I206" s="127" t="s">
        <v>183</v>
      </c>
      <c r="J206" s="126" t="s">
        <v>2592</v>
      </c>
      <c r="K206" s="127" t="s">
        <v>171</v>
      </c>
      <c r="L206" s="126" t="s">
        <v>2221</v>
      </c>
      <c r="M206" s="127" t="s">
        <v>165</v>
      </c>
      <c r="N206" s="126" t="s">
        <v>2014</v>
      </c>
      <c r="O206" s="127" t="s">
        <v>165</v>
      </c>
      <c r="P206" s="126" t="s">
        <v>2409</v>
      </c>
      <c r="Q206" s="124" t="str">
        <f t="shared" si="9"/>
        <v>Kritiek</v>
      </c>
      <c r="T206" s="1" t="str">
        <f t="shared" si="10"/>
        <v>Kernproces_Burgerzaken_Burgerlijke stand en bevolking_Behandelen van aangifte geboorte</v>
      </c>
      <c r="U206">
        <f t="shared" si="11"/>
        <v>1</v>
      </c>
    </row>
    <row r="207" spans="2:21" ht="94.5" x14ac:dyDescent="0.25">
      <c r="B207" s="122" t="s">
        <v>1996</v>
      </c>
      <c r="C207" s="126" t="s">
        <v>13</v>
      </c>
      <c r="D207" s="126" t="s">
        <v>2177</v>
      </c>
      <c r="E207" s="126" t="s">
        <v>44</v>
      </c>
      <c r="F207" s="126" t="s">
        <v>576</v>
      </c>
      <c r="G207" s="125" t="s">
        <v>165</v>
      </c>
      <c r="H207" s="126" t="s">
        <v>1576</v>
      </c>
      <c r="I207" s="127" t="s">
        <v>183</v>
      </c>
      <c r="J207" s="126" t="s">
        <v>2596</v>
      </c>
      <c r="K207" s="127" t="s">
        <v>177</v>
      </c>
      <c r="L207" s="126" t="s">
        <v>2222</v>
      </c>
      <c r="M207" s="127" t="s">
        <v>165</v>
      </c>
      <c r="N207" s="126" t="s">
        <v>2024</v>
      </c>
      <c r="O207" s="127" t="s">
        <v>165</v>
      </c>
      <c r="P207" s="126" t="s">
        <v>2020</v>
      </c>
      <c r="Q207" s="124" t="str">
        <f t="shared" si="9"/>
        <v>Kritiek</v>
      </c>
      <c r="T207" s="1" t="str">
        <f t="shared" si="10"/>
        <v>Kernproces_Burgerzaken_Burgerlijke stand en bevolking_Behandelen van aangifte huwelijk, wettelijk samenwonen, echtscheiding</v>
      </c>
      <c r="U207">
        <f t="shared" si="11"/>
        <v>1</v>
      </c>
    </row>
    <row r="208" spans="2:21" ht="94.5" x14ac:dyDescent="0.25">
      <c r="B208" s="122" t="s">
        <v>1996</v>
      </c>
      <c r="C208" s="126" t="s">
        <v>13</v>
      </c>
      <c r="D208" s="126" t="s">
        <v>2177</v>
      </c>
      <c r="E208" s="126" t="s">
        <v>44</v>
      </c>
      <c r="F208" s="126" t="s">
        <v>566</v>
      </c>
      <c r="G208" s="125" t="s">
        <v>165</v>
      </c>
      <c r="H208" s="126" t="s">
        <v>1556</v>
      </c>
      <c r="I208" s="127" t="s">
        <v>183</v>
      </c>
      <c r="J208" s="126" t="s">
        <v>2593</v>
      </c>
      <c r="K208" s="127" t="s">
        <v>171</v>
      </c>
      <c r="L208" s="126" t="s">
        <v>2223</v>
      </c>
      <c r="M208" s="127" t="s">
        <v>165</v>
      </c>
      <c r="N208" s="126" t="s">
        <v>2015</v>
      </c>
      <c r="O208" s="127" t="s">
        <v>165</v>
      </c>
      <c r="P208" s="126" t="s">
        <v>2409</v>
      </c>
      <c r="Q208" s="124" t="str">
        <f t="shared" si="9"/>
        <v>Kritiek</v>
      </c>
      <c r="T208" s="1" t="str">
        <f t="shared" si="10"/>
        <v>Kernproces_Burgerzaken_Burgerlijke stand en bevolking_Behandelen van aangifte overlijden</v>
      </c>
      <c r="U208">
        <f t="shared" si="11"/>
        <v>1</v>
      </c>
    </row>
    <row r="209" spans="2:21" ht="94.5" x14ac:dyDescent="0.25">
      <c r="B209" s="122" t="s">
        <v>1996</v>
      </c>
      <c r="C209" s="126" t="s">
        <v>13</v>
      </c>
      <c r="D209" s="126" t="s">
        <v>2177</v>
      </c>
      <c r="E209" s="126" t="s">
        <v>44</v>
      </c>
      <c r="F209" s="126" t="s">
        <v>577</v>
      </c>
      <c r="G209" s="125" t="s">
        <v>165</v>
      </c>
      <c r="H209" s="126" t="s">
        <v>1577</v>
      </c>
      <c r="I209" s="127" t="s">
        <v>177</v>
      </c>
      <c r="J209" s="126" t="s">
        <v>1578</v>
      </c>
      <c r="K209" s="127" t="s">
        <v>171</v>
      </c>
      <c r="L209" s="126" t="s">
        <v>2224</v>
      </c>
      <c r="M209" s="127" t="s">
        <v>165</v>
      </c>
      <c r="N209" s="126" t="s">
        <v>2025</v>
      </c>
      <c r="O209" s="127" t="s">
        <v>165</v>
      </c>
      <c r="P209" s="126" t="s">
        <v>2026</v>
      </c>
      <c r="Q209" s="124" t="str">
        <f t="shared" si="9"/>
        <v>Groot</v>
      </c>
      <c r="T209" s="1" t="str">
        <f t="shared" si="10"/>
        <v>Kernproces_Burgerzaken_Burgerlijke stand en bevolking_Behandelen van aankomst of vertrek vreemdeling</v>
      </c>
      <c r="U209">
        <f t="shared" si="11"/>
        <v>1</v>
      </c>
    </row>
    <row r="210" spans="2:21" ht="94.5" x14ac:dyDescent="0.25">
      <c r="B210" s="122" t="s">
        <v>1996</v>
      </c>
      <c r="C210" s="126" t="s">
        <v>13</v>
      </c>
      <c r="D210" s="126" t="s">
        <v>2177</v>
      </c>
      <c r="E210" s="126" t="s">
        <v>44</v>
      </c>
      <c r="F210" s="126" t="s">
        <v>573</v>
      </c>
      <c r="G210" s="125" t="s">
        <v>165</v>
      </c>
      <c r="H210" s="126" t="s">
        <v>1571</v>
      </c>
      <c r="I210" s="127" t="s">
        <v>177</v>
      </c>
      <c r="J210" s="126" t="s">
        <v>1567</v>
      </c>
      <c r="K210" s="127" t="s">
        <v>177</v>
      </c>
      <c r="L210" s="126" t="s">
        <v>2225</v>
      </c>
      <c r="M210" s="127" t="s">
        <v>165</v>
      </c>
      <c r="N210" s="126" t="s">
        <v>2019</v>
      </c>
      <c r="O210" s="127" t="s">
        <v>165</v>
      </c>
      <c r="P210" s="126" t="s">
        <v>2020</v>
      </c>
      <c r="Q210" s="124" t="str">
        <f t="shared" si="9"/>
        <v>Groot</v>
      </c>
      <c r="T210" s="1" t="str">
        <f t="shared" si="10"/>
        <v>Kernproces_Burgerzaken_Burgerlijke stand en bevolking_Behandelen van aanvraag (internationaal / Europees) rijbewijs (incl. vernieuwing)</v>
      </c>
      <c r="U210">
        <f t="shared" si="11"/>
        <v>1</v>
      </c>
    </row>
    <row r="211" spans="2:21" ht="94.5" x14ac:dyDescent="0.25">
      <c r="B211" s="122" t="s">
        <v>1996</v>
      </c>
      <c r="C211" s="126" t="s">
        <v>13</v>
      </c>
      <c r="D211" s="126" t="s">
        <v>2177</v>
      </c>
      <c r="E211" s="126" t="s">
        <v>44</v>
      </c>
      <c r="F211" s="126" t="s">
        <v>567</v>
      </c>
      <c r="G211" s="125" t="s">
        <v>165</v>
      </c>
      <c r="H211" s="126" t="s">
        <v>1557</v>
      </c>
      <c r="I211" s="127" t="s">
        <v>177</v>
      </c>
      <c r="J211" s="126" t="s">
        <v>1558</v>
      </c>
      <c r="K211" s="127" t="s">
        <v>171</v>
      </c>
      <c r="L211" s="126" t="s">
        <v>2226</v>
      </c>
      <c r="M211" s="127" t="s">
        <v>2016</v>
      </c>
      <c r="N211" s="126" t="s">
        <v>2395</v>
      </c>
      <c r="O211" s="127" t="s">
        <v>228</v>
      </c>
      <c r="P211" s="126" t="s">
        <v>230</v>
      </c>
      <c r="Q211" s="124" t="str">
        <f t="shared" si="9"/>
        <v>Groot</v>
      </c>
      <c r="T211" s="1" t="str">
        <f t="shared" si="10"/>
        <v>Kernproces_Burgerzaken_Burgerlijke stand en bevolking_Behandelen van aanvraag adoptie</v>
      </c>
      <c r="U211">
        <f t="shared" si="11"/>
        <v>1</v>
      </c>
    </row>
    <row r="212" spans="2:21" ht="94.5" x14ac:dyDescent="0.25">
      <c r="B212" s="122" t="s">
        <v>1996</v>
      </c>
      <c r="C212" s="126" t="s">
        <v>13</v>
      </c>
      <c r="D212" s="126" t="s">
        <v>2177</v>
      </c>
      <c r="E212" s="126" t="s">
        <v>44</v>
      </c>
      <c r="F212" s="126" t="s">
        <v>578</v>
      </c>
      <c r="G212" s="125" t="s">
        <v>159</v>
      </c>
      <c r="H212" s="126" t="s">
        <v>2347</v>
      </c>
      <c r="I212" s="127" t="s">
        <v>171</v>
      </c>
      <c r="J212" s="126" t="s">
        <v>1456</v>
      </c>
      <c r="K212" s="127" t="s">
        <v>171</v>
      </c>
      <c r="L212" s="126" t="s">
        <v>2532</v>
      </c>
      <c r="M212" s="127" t="s">
        <v>165</v>
      </c>
      <c r="N212" s="126" t="s">
        <v>2533</v>
      </c>
      <c r="O212" s="127" t="s">
        <v>165</v>
      </c>
      <c r="P212" s="126" t="s">
        <v>2410</v>
      </c>
      <c r="Q212" s="124" t="str">
        <f t="shared" si="9"/>
        <v>Gemiddeld</v>
      </c>
      <c r="T212" s="1" t="str">
        <f t="shared" si="10"/>
        <v>Kernproces_Burgerzaken_Burgerlijke stand en bevolking_Behandelen van aanvraag afschrift bevolkingsregister</v>
      </c>
      <c r="U212">
        <f t="shared" si="11"/>
        <v>1</v>
      </c>
    </row>
    <row r="213" spans="2:21" ht="94.5" x14ac:dyDescent="0.25">
      <c r="B213" s="122" t="s">
        <v>1996</v>
      </c>
      <c r="C213" s="126" t="s">
        <v>13</v>
      </c>
      <c r="D213" s="126" t="s">
        <v>2177</v>
      </c>
      <c r="E213" s="126" t="s">
        <v>44</v>
      </c>
      <c r="F213" s="126" t="s">
        <v>1559</v>
      </c>
      <c r="G213" s="125" t="s">
        <v>165</v>
      </c>
      <c r="H213" s="126" t="s">
        <v>1560</v>
      </c>
      <c r="I213" s="127" t="s">
        <v>183</v>
      </c>
      <c r="J213" s="126" t="s">
        <v>2594</v>
      </c>
      <c r="K213" s="127" t="s">
        <v>171</v>
      </c>
      <c r="L213" s="126" t="s">
        <v>2227</v>
      </c>
      <c r="M213" s="127" t="s">
        <v>2016</v>
      </c>
      <c r="N213" s="126" t="s">
        <v>2396</v>
      </c>
      <c r="O213" s="127" t="s">
        <v>228</v>
      </c>
      <c r="P213" s="126" t="s">
        <v>1561</v>
      </c>
      <c r="Q213" s="124" t="str">
        <f t="shared" si="9"/>
        <v>Kritiek</v>
      </c>
      <c r="T213" s="1" t="str">
        <f t="shared" si="10"/>
        <v>Kernproces_Burgerzaken_Burgerlijke stand en bevolking_Behandelen van aanvraag Belgische nationaliteit</v>
      </c>
      <c r="U213">
        <f t="shared" si="11"/>
        <v>1</v>
      </c>
    </row>
    <row r="214" spans="2:21" ht="78.75" x14ac:dyDescent="0.25">
      <c r="B214" s="122" t="s">
        <v>1996</v>
      </c>
      <c r="C214" s="126" t="s">
        <v>13</v>
      </c>
      <c r="D214" s="126" t="s">
        <v>2177</v>
      </c>
      <c r="E214" s="126" t="s">
        <v>44</v>
      </c>
      <c r="F214" s="126" t="s">
        <v>569</v>
      </c>
      <c r="G214" s="125" t="s">
        <v>159</v>
      </c>
      <c r="H214" s="126" t="s">
        <v>1562</v>
      </c>
      <c r="I214" s="127" t="s">
        <v>171</v>
      </c>
      <c r="J214" s="126" t="s">
        <v>1456</v>
      </c>
      <c r="K214" s="127" t="s">
        <v>177</v>
      </c>
      <c r="L214" s="126" t="s">
        <v>1563</v>
      </c>
      <c r="M214" s="127" t="s">
        <v>171</v>
      </c>
      <c r="N214" s="126" t="s">
        <v>1564</v>
      </c>
      <c r="O214" s="127" t="s">
        <v>171</v>
      </c>
      <c r="P214" s="126" t="s">
        <v>2414</v>
      </c>
      <c r="Q214" s="124" t="str">
        <f t="shared" si="9"/>
        <v>Groot</v>
      </c>
      <c r="T214" s="1" t="str">
        <f t="shared" si="10"/>
        <v>Kernproces_Burgerzaken_Burgerlijke stand en bevolking_Behandelen van aanvraag eensluidend afschrift (van een kopie)</v>
      </c>
      <c r="U214">
        <f t="shared" si="11"/>
        <v>1</v>
      </c>
    </row>
    <row r="215" spans="2:21" ht="94.5" x14ac:dyDescent="0.25">
      <c r="B215" s="122" t="s">
        <v>1996</v>
      </c>
      <c r="C215" s="126" t="s">
        <v>13</v>
      </c>
      <c r="D215" s="126" t="s">
        <v>2177</v>
      </c>
      <c r="E215" s="126" t="s">
        <v>44</v>
      </c>
      <c r="F215" s="126" t="s">
        <v>581</v>
      </c>
      <c r="G215" s="125" t="s">
        <v>165</v>
      </c>
      <c r="H215" s="126" t="s">
        <v>1583</v>
      </c>
      <c r="I215" s="127" t="s">
        <v>177</v>
      </c>
      <c r="J215" s="126" t="s">
        <v>1584</v>
      </c>
      <c r="K215" s="127" t="s">
        <v>183</v>
      </c>
      <c r="L215" s="126" t="s">
        <v>2205</v>
      </c>
      <c r="M215" s="127" t="s">
        <v>183</v>
      </c>
      <c r="N215" s="126" t="s">
        <v>1585</v>
      </c>
      <c r="O215" s="127" t="s">
        <v>183</v>
      </c>
      <c r="P215" s="126" t="s">
        <v>2443</v>
      </c>
      <c r="Q215" s="124" t="str">
        <f t="shared" si="9"/>
        <v>Kritiek</v>
      </c>
      <c r="T215" s="1" t="str">
        <f t="shared" si="10"/>
        <v>Kernproces_Burgerzaken_Burgerlijke stand en bevolking_Behandelen van aanvraag eID, kids-ID of (tijdelijke) verblijfstitel</v>
      </c>
      <c r="U215">
        <f t="shared" si="11"/>
        <v>1</v>
      </c>
    </row>
    <row r="216" spans="2:21" ht="110.25" x14ac:dyDescent="0.25">
      <c r="B216" s="122" t="s">
        <v>1996</v>
      </c>
      <c r="C216" s="126" t="s">
        <v>13</v>
      </c>
      <c r="D216" s="126" t="s">
        <v>2177</v>
      </c>
      <c r="E216" s="126" t="s">
        <v>44</v>
      </c>
      <c r="F216" s="126" t="s">
        <v>570</v>
      </c>
      <c r="G216" s="125" t="s">
        <v>165</v>
      </c>
      <c r="H216" s="126" t="s">
        <v>1565</v>
      </c>
      <c r="I216" s="127" t="s">
        <v>165</v>
      </c>
      <c r="J216" s="126" t="s">
        <v>2017</v>
      </c>
      <c r="K216" s="127" t="s">
        <v>165</v>
      </c>
      <c r="L216" s="126" t="s">
        <v>2228</v>
      </c>
      <c r="M216" s="127" t="s">
        <v>2016</v>
      </c>
      <c r="N216" s="126" t="s">
        <v>2397</v>
      </c>
      <c r="O216" s="127" t="s">
        <v>228</v>
      </c>
      <c r="P216" s="126" t="s">
        <v>2407</v>
      </c>
      <c r="Q216" s="124" t="str">
        <f t="shared" si="9"/>
        <v>Laag</v>
      </c>
      <c r="T216" s="1" t="str">
        <f t="shared" si="10"/>
        <v>Kernproces_Burgerzaken_Burgerlijke stand en bevolking_Behandelen van aanvraag naamswijziging</v>
      </c>
      <c r="U216">
        <f t="shared" si="11"/>
        <v>1</v>
      </c>
    </row>
    <row r="217" spans="2:21" ht="94.5" x14ac:dyDescent="0.25">
      <c r="B217" s="122" t="s">
        <v>1996</v>
      </c>
      <c r="C217" s="126" t="s">
        <v>13</v>
      </c>
      <c r="D217" s="126" t="s">
        <v>2177</v>
      </c>
      <c r="E217" s="126" t="s">
        <v>44</v>
      </c>
      <c r="F217" s="126" t="s">
        <v>571</v>
      </c>
      <c r="G217" s="125" t="s">
        <v>165</v>
      </c>
      <c r="H217" s="126" t="s">
        <v>1566</v>
      </c>
      <c r="I217" s="127" t="s">
        <v>183</v>
      </c>
      <c r="J217" s="126" t="s">
        <v>2595</v>
      </c>
      <c r="K217" s="127" t="s">
        <v>171</v>
      </c>
      <c r="L217" s="126" t="s">
        <v>2229</v>
      </c>
      <c r="M217" s="127" t="s">
        <v>177</v>
      </c>
      <c r="N217" s="126" t="s">
        <v>2018</v>
      </c>
      <c r="O217" s="127" t="s">
        <v>177</v>
      </c>
      <c r="P217" s="126" t="s">
        <v>2428</v>
      </c>
      <c r="Q217" s="124" t="str">
        <f t="shared" si="9"/>
        <v>Kritiek</v>
      </c>
      <c r="T217" s="1" t="str">
        <f t="shared" si="10"/>
        <v>Kernproces_Burgerzaken_Burgerlijke stand en bevolking_Behandelen van aanvraag paspoort/reispas</v>
      </c>
      <c r="U217">
        <f t="shared" si="11"/>
        <v>1</v>
      </c>
    </row>
    <row r="218" spans="2:21" ht="94.5" x14ac:dyDescent="0.25">
      <c r="B218" s="122" t="s">
        <v>1996</v>
      </c>
      <c r="C218" s="126" t="s">
        <v>13</v>
      </c>
      <c r="D218" s="126" t="s">
        <v>2177</v>
      </c>
      <c r="E218" s="126" t="s">
        <v>44</v>
      </c>
      <c r="F218" s="126" t="s">
        <v>572</v>
      </c>
      <c r="G218" s="125" t="s">
        <v>165</v>
      </c>
      <c r="H218" s="126" t="s">
        <v>1568</v>
      </c>
      <c r="I218" s="127" t="s">
        <v>177</v>
      </c>
      <c r="J218" s="126" t="s">
        <v>1569</v>
      </c>
      <c r="K218" s="127" t="s">
        <v>177</v>
      </c>
      <c r="L218" s="126" t="s">
        <v>1570</v>
      </c>
      <c r="M218" s="127" t="s">
        <v>171</v>
      </c>
      <c r="N218" s="126" t="s">
        <v>2401</v>
      </c>
      <c r="O218" s="127" t="s">
        <v>171</v>
      </c>
      <c r="P218" s="126" t="s">
        <v>2414</v>
      </c>
      <c r="Q218" s="124" t="str">
        <f t="shared" si="9"/>
        <v>Groot</v>
      </c>
      <c r="T218" s="1" t="str">
        <f t="shared" si="10"/>
        <v>Kernproces_Burgerzaken_Burgerlijke stand en bevolking_Behandelen van aanvraag pensioen</v>
      </c>
      <c r="U218">
        <f t="shared" si="11"/>
        <v>1</v>
      </c>
    </row>
    <row r="219" spans="2:21" ht="94.5" x14ac:dyDescent="0.25">
      <c r="B219" s="122" t="s">
        <v>1996</v>
      </c>
      <c r="C219" s="126" t="s">
        <v>13</v>
      </c>
      <c r="D219" s="126" t="s">
        <v>2177</v>
      </c>
      <c r="E219" s="126" t="s">
        <v>44</v>
      </c>
      <c r="F219" s="126" t="s">
        <v>579</v>
      </c>
      <c r="G219" s="125" t="s">
        <v>228</v>
      </c>
      <c r="H219" s="126" t="s">
        <v>2531</v>
      </c>
      <c r="I219" s="127" t="s">
        <v>171</v>
      </c>
      <c r="J219" s="126" t="s">
        <v>1456</v>
      </c>
      <c r="K219" s="127" t="s">
        <v>171</v>
      </c>
      <c r="L219" s="126" t="s">
        <v>2230</v>
      </c>
      <c r="M219" s="127" t="s">
        <v>165</v>
      </c>
      <c r="N219" s="126" t="s">
        <v>2399</v>
      </c>
      <c r="O219" s="127" t="s">
        <v>165</v>
      </c>
      <c r="P219" s="126" t="s">
        <v>2410</v>
      </c>
      <c r="Q219" s="124" t="str">
        <f t="shared" si="9"/>
        <v>Gemiddeld</v>
      </c>
      <c r="T219" s="1" t="str">
        <f t="shared" si="10"/>
        <v>Kernproces_Burgerzaken_Burgerlijke stand en bevolking_Behandelen van aanvraag uittreksel strafregister</v>
      </c>
      <c r="U219">
        <f t="shared" si="11"/>
        <v>1</v>
      </c>
    </row>
    <row r="220" spans="2:21" ht="94.5" x14ac:dyDescent="0.25">
      <c r="B220" s="122" t="s">
        <v>1996</v>
      </c>
      <c r="C220" s="126" t="s">
        <v>13</v>
      </c>
      <c r="D220" s="126" t="s">
        <v>2177</v>
      </c>
      <c r="E220" s="126" t="s">
        <v>44</v>
      </c>
      <c r="F220" s="126" t="s">
        <v>580</v>
      </c>
      <c r="G220" s="125" t="s">
        <v>165</v>
      </c>
      <c r="H220" s="126" t="s">
        <v>1579</v>
      </c>
      <c r="I220" s="127" t="s">
        <v>177</v>
      </c>
      <c r="J220" s="126" t="s">
        <v>1580</v>
      </c>
      <c r="K220" s="127" t="s">
        <v>183</v>
      </c>
      <c r="L220" s="126" t="s">
        <v>1776</v>
      </c>
      <c r="M220" s="127" t="s">
        <v>177</v>
      </c>
      <c r="N220" s="126" t="s">
        <v>1582</v>
      </c>
      <c r="O220" s="127" t="s">
        <v>177</v>
      </c>
      <c r="P220" s="126" t="s">
        <v>2429</v>
      </c>
      <c r="Q220" s="124" t="str">
        <f t="shared" si="9"/>
        <v>Kritiek</v>
      </c>
      <c r="T220" s="1" t="str">
        <f t="shared" si="10"/>
        <v>Kernproces_Burgerzaken_Burgerlijke stand en bevolking_Behandelen van aanvraag volmacht of info verkiezingen</v>
      </c>
      <c r="U220">
        <f t="shared" si="11"/>
        <v>1</v>
      </c>
    </row>
    <row r="221" spans="2:21" ht="78.75" x14ac:dyDescent="0.25">
      <c r="B221" s="122" t="s">
        <v>1996</v>
      </c>
      <c r="C221" s="126" t="s">
        <v>13</v>
      </c>
      <c r="D221" s="126" t="s">
        <v>2177</v>
      </c>
      <c r="E221" s="126" t="s">
        <v>44</v>
      </c>
      <c r="F221" s="126" t="s">
        <v>574</v>
      </c>
      <c r="G221" s="125" t="s">
        <v>159</v>
      </c>
      <c r="H221" s="126" t="s">
        <v>1572</v>
      </c>
      <c r="I221" s="127" t="s">
        <v>171</v>
      </c>
      <c r="J221" s="126" t="s">
        <v>1456</v>
      </c>
      <c r="K221" s="127" t="s">
        <v>171</v>
      </c>
      <c r="L221" s="126" t="s">
        <v>2231</v>
      </c>
      <c r="M221" s="127" t="s">
        <v>171</v>
      </c>
      <c r="N221" s="126" t="s">
        <v>2021</v>
      </c>
      <c r="O221" s="127" t="s">
        <v>171</v>
      </c>
      <c r="P221" s="126" t="s">
        <v>2414</v>
      </c>
      <c r="Q221" s="124" t="str">
        <f t="shared" si="9"/>
        <v>Gemiddeld</v>
      </c>
      <c r="T221" s="1" t="str">
        <f t="shared" si="10"/>
        <v>Kernproces_Burgerzaken_Burgerlijke stand en bevolking_Behandelen van melding adreswijziging</v>
      </c>
      <c r="U221">
        <f t="shared" si="11"/>
        <v>1</v>
      </c>
    </row>
    <row r="222" spans="2:21" ht="94.5" x14ac:dyDescent="0.25">
      <c r="B222" s="122" t="s">
        <v>1996</v>
      </c>
      <c r="C222" s="126" t="s">
        <v>13</v>
      </c>
      <c r="D222" s="126" t="s">
        <v>2177</v>
      </c>
      <c r="E222" s="126" t="s">
        <v>44</v>
      </c>
      <c r="F222" s="126" t="s">
        <v>575</v>
      </c>
      <c r="G222" s="125" t="s">
        <v>159</v>
      </c>
      <c r="H222" s="126" t="s">
        <v>1573</v>
      </c>
      <c r="I222" s="127" t="s">
        <v>177</v>
      </c>
      <c r="J222" s="126" t="s">
        <v>1574</v>
      </c>
      <c r="K222" s="127" t="s">
        <v>177</v>
      </c>
      <c r="L222" s="126" t="s">
        <v>1575</v>
      </c>
      <c r="M222" s="127" t="s">
        <v>165</v>
      </c>
      <c r="N222" s="126" t="s">
        <v>2022</v>
      </c>
      <c r="O222" s="127" t="s">
        <v>165</v>
      </c>
      <c r="P222" s="126" t="s">
        <v>2023</v>
      </c>
      <c r="Q222" s="124" t="str">
        <f t="shared" si="9"/>
        <v>Groot</v>
      </c>
      <c r="T222" s="1" t="str">
        <f t="shared" si="10"/>
        <v>Kernproces_Burgerzaken_Burgerlijke stand en bevolking_Behandelen van melding afleggen verklaring</v>
      </c>
      <c r="U222">
        <f t="shared" si="11"/>
        <v>1</v>
      </c>
    </row>
    <row r="223" spans="2:21" ht="110.25" x14ac:dyDescent="0.25">
      <c r="B223" s="122" t="s">
        <v>1996</v>
      </c>
      <c r="C223" s="126" t="s">
        <v>85</v>
      </c>
      <c r="D223" s="126" t="s">
        <v>120</v>
      </c>
      <c r="E223" s="126" t="s">
        <v>126</v>
      </c>
      <c r="F223" s="126" t="s">
        <v>767</v>
      </c>
      <c r="G223" s="125" t="s">
        <v>165</v>
      </c>
      <c r="H223" s="126" t="s">
        <v>1921</v>
      </c>
      <c r="I223" s="127" t="s">
        <v>165</v>
      </c>
      <c r="J223" s="126" t="s">
        <v>1799</v>
      </c>
      <c r="K223" s="127" t="s">
        <v>165</v>
      </c>
      <c r="L223" s="126" t="s">
        <v>2232</v>
      </c>
      <c r="M223" s="127" t="s">
        <v>171</v>
      </c>
      <c r="N223" s="126" t="s">
        <v>1923</v>
      </c>
      <c r="O223" s="127" t="s">
        <v>171</v>
      </c>
      <c r="P223" s="126" t="s">
        <v>1924</v>
      </c>
      <c r="Q223" s="124" t="str">
        <f t="shared" si="9"/>
        <v>Gemiddeld</v>
      </c>
      <c r="T223" s="1" t="str">
        <f t="shared" si="10"/>
        <v>Ondersteunend proces_Personeel en organisatie_Personeelsbeheer: Personeelsadministratie_Behandelen van verlofaanvragen</v>
      </c>
      <c r="U223">
        <f t="shared" si="11"/>
        <v>1</v>
      </c>
    </row>
    <row r="224" spans="2:21" ht="94.5" x14ac:dyDescent="0.25">
      <c r="B224" s="122" t="s">
        <v>1996</v>
      </c>
      <c r="C224" s="126" t="s">
        <v>13</v>
      </c>
      <c r="D224" s="126" t="s">
        <v>2177</v>
      </c>
      <c r="E224" s="126" t="s">
        <v>44</v>
      </c>
      <c r="F224" s="126" t="s">
        <v>557</v>
      </c>
      <c r="G224" s="125" t="s">
        <v>165</v>
      </c>
      <c r="H224" s="126" t="s">
        <v>1533</v>
      </c>
      <c r="I224" s="127" t="s">
        <v>177</v>
      </c>
      <c r="J224" s="126" t="s">
        <v>1534</v>
      </c>
      <c r="K224" s="127" t="s">
        <v>171</v>
      </c>
      <c r="L224" s="126" t="s">
        <v>2010</v>
      </c>
      <c r="M224" s="127" t="s">
        <v>183</v>
      </c>
      <c r="N224" s="126" t="s">
        <v>2529</v>
      </c>
      <c r="O224" s="127" t="s">
        <v>183</v>
      </c>
      <c r="P224" s="126" t="s">
        <v>1532</v>
      </c>
      <c r="Q224" s="124" t="str">
        <f t="shared" si="9"/>
        <v>Kritiek</v>
      </c>
      <c r="T224" s="1" t="str">
        <f t="shared" si="10"/>
        <v>Kernproces_Burgerzaken_Burgerlijke stand en bevolking_Behandelen verzoeken en akten</v>
      </c>
      <c r="U224">
        <f t="shared" si="11"/>
        <v>1</v>
      </c>
    </row>
    <row r="225" spans="2:21" ht="110.25" x14ac:dyDescent="0.25">
      <c r="B225" s="122" t="s">
        <v>1996</v>
      </c>
      <c r="C225" s="126" t="s">
        <v>85</v>
      </c>
      <c r="D225" s="126" t="s">
        <v>93</v>
      </c>
      <c r="E225" s="126" t="s">
        <v>94</v>
      </c>
      <c r="F225" s="126" t="s">
        <v>396</v>
      </c>
      <c r="G225" s="125" t="s">
        <v>183</v>
      </c>
      <c r="H225" s="126" t="s">
        <v>1827</v>
      </c>
      <c r="I225" s="127" t="s">
        <v>177</v>
      </c>
      <c r="J225" s="126" t="s">
        <v>1828</v>
      </c>
      <c r="K225" s="127" t="s">
        <v>171</v>
      </c>
      <c r="L225" s="126" t="s">
        <v>1829</v>
      </c>
      <c r="M225" s="127" t="s">
        <v>177</v>
      </c>
      <c r="N225" s="126" t="s">
        <v>1830</v>
      </c>
      <c r="O225" s="127" t="s">
        <v>177</v>
      </c>
      <c r="P225" s="126" t="s">
        <v>1831</v>
      </c>
      <c r="Q225" s="124" t="str">
        <f t="shared" si="9"/>
        <v>Kritiek</v>
      </c>
      <c r="T225" s="1" t="str">
        <f t="shared" si="10"/>
        <v>Ondersteunend proces_Facilitaire middelen en diensten_Aankoop, beheer en onderhoud vaste activa, patrimonium en materiaal (excl. exploitatie)_Beheren en onderhouden van grondgebied</v>
      </c>
      <c r="U225">
        <f t="shared" si="11"/>
        <v>1</v>
      </c>
    </row>
    <row r="226" spans="2:21" ht="94.5" x14ac:dyDescent="0.25">
      <c r="B226" s="122" t="s">
        <v>1996</v>
      </c>
      <c r="C226" s="126" t="s">
        <v>13</v>
      </c>
      <c r="D226" s="126" t="s">
        <v>2177</v>
      </c>
      <c r="E226" s="126" t="s">
        <v>44</v>
      </c>
      <c r="F226" s="126" t="s">
        <v>561</v>
      </c>
      <c r="G226" s="125" t="s">
        <v>165</v>
      </c>
      <c r="H226" s="126" t="s">
        <v>1543</v>
      </c>
      <c r="I226" s="127" t="s">
        <v>171</v>
      </c>
      <c r="J226" s="126" t="s">
        <v>1544</v>
      </c>
      <c r="K226" s="127" t="s">
        <v>177</v>
      </c>
      <c r="L226" s="126" t="s">
        <v>2388</v>
      </c>
      <c r="M226" s="127" t="s">
        <v>177</v>
      </c>
      <c r="N226" s="126" t="s">
        <v>2011</v>
      </c>
      <c r="O226" s="127" t="s">
        <v>177</v>
      </c>
      <c r="P226" s="126" t="s">
        <v>2428</v>
      </c>
      <c r="Q226" s="124" t="str">
        <f t="shared" si="9"/>
        <v>Groot</v>
      </c>
      <c r="T226" s="1" t="str">
        <f t="shared" si="10"/>
        <v>Kernproces_Burgerzaken_Burgerlijke stand en bevolking_Beheren en onderhouden van informatiestroom</v>
      </c>
      <c r="U226">
        <f t="shared" si="11"/>
        <v>1</v>
      </c>
    </row>
    <row r="227" spans="2:21" ht="126" x14ac:dyDescent="0.25">
      <c r="B227" s="122" t="s">
        <v>1996</v>
      </c>
      <c r="C227" s="126" t="s">
        <v>85</v>
      </c>
      <c r="D227" s="126" t="s">
        <v>86</v>
      </c>
      <c r="E227" s="126" t="s">
        <v>87</v>
      </c>
      <c r="F227" s="126" t="s">
        <v>888</v>
      </c>
      <c r="G227" s="125" t="s">
        <v>177</v>
      </c>
      <c r="H227" s="126" t="s">
        <v>1784</v>
      </c>
      <c r="I227" s="127" t="s">
        <v>171</v>
      </c>
      <c r="J227" s="126" t="s">
        <v>1785</v>
      </c>
      <c r="K227" s="127" t="s">
        <v>177</v>
      </c>
      <c r="L227" s="126" t="s">
        <v>1786</v>
      </c>
      <c r="M227" s="127" t="s">
        <v>177</v>
      </c>
      <c r="N227" s="126" t="s">
        <v>1787</v>
      </c>
      <c r="O227" s="127" t="s">
        <v>171</v>
      </c>
      <c r="P227" s="126" t="s">
        <v>1788</v>
      </c>
      <c r="Q227" s="124" t="str">
        <f t="shared" si="9"/>
        <v>Groot</v>
      </c>
      <c r="T227" s="1" t="str">
        <f t="shared" si="10"/>
        <v>Ondersteunend proces_Aankopen/Overheidsopdrachten_Leveranciersmanagement en contractbeheer_Beheren en opvolgen van onderhoudscontracten, verzekeringscontracten, huur, ontleningen, erfpacht, leasing,…</v>
      </c>
      <c r="U227">
        <f t="shared" si="11"/>
        <v>1</v>
      </c>
    </row>
    <row r="228" spans="2:21" ht="110.25" x14ac:dyDescent="0.25">
      <c r="B228" s="122" t="s">
        <v>1996</v>
      </c>
      <c r="C228" s="126" t="s">
        <v>85</v>
      </c>
      <c r="D228" s="126" t="s">
        <v>120</v>
      </c>
      <c r="E228" s="126" t="s">
        <v>126</v>
      </c>
      <c r="F228" s="126" t="s">
        <v>769</v>
      </c>
      <c r="G228" s="125" t="s">
        <v>177</v>
      </c>
      <c r="H228" s="126" t="s">
        <v>1938</v>
      </c>
      <c r="I228" s="127" t="s">
        <v>177</v>
      </c>
      <c r="J228" s="126" t="s">
        <v>2086</v>
      </c>
      <c r="K228" s="127" t="s">
        <v>183</v>
      </c>
      <c r="L228" s="126" t="s">
        <v>1581</v>
      </c>
      <c r="M228" s="127" t="s">
        <v>177</v>
      </c>
      <c r="N228" s="126" t="s">
        <v>2087</v>
      </c>
      <c r="O228" s="127" t="s">
        <v>171</v>
      </c>
      <c r="P228" s="126" t="s">
        <v>1940</v>
      </c>
      <c r="Q228" s="124" t="str">
        <f t="shared" si="9"/>
        <v>Kritiek</v>
      </c>
      <c r="T228" s="1" t="str">
        <f t="shared" si="10"/>
        <v>Ondersteunend proces_Personeel en organisatie_Personeelsbeheer: Personeelsadministratie_Beheren van (reguliere) personeelscontracten en statutaire benoemingen</v>
      </c>
      <c r="U228">
        <f t="shared" si="11"/>
        <v>1</v>
      </c>
    </row>
    <row r="229" spans="2:21" ht="110.25" x14ac:dyDescent="0.25">
      <c r="B229" s="122" t="s">
        <v>1996</v>
      </c>
      <c r="C229" s="126" t="s">
        <v>13</v>
      </c>
      <c r="D229" s="126" t="s">
        <v>57</v>
      </c>
      <c r="E229" s="126" t="s">
        <v>64</v>
      </c>
      <c r="F229" s="126" t="s">
        <v>645</v>
      </c>
      <c r="G229" s="125" t="s">
        <v>177</v>
      </c>
      <c r="H229" s="126" t="s">
        <v>2356</v>
      </c>
      <c r="I229" s="127" t="s">
        <v>177</v>
      </c>
      <c r="J229" s="126" t="s">
        <v>2565</v>
      </c>
      <c r="K229" s="127" t="s">
        <v>177</v>
      </c>
      <c r="L229" s="126" t="s">
        <v>1701</v>
      </c>
      <c r="M229" s="127" t="s">
        <v>177</v>
      </c>
      <c r="N229" s="126" t="s">
        <v>1702</v>
      </c>
      <c r="O229" s="127" t="s">
        <v>177</v>
      </c>
      <c r="P229" s="126" t="s">
        <v>2430</v>
      </c>
      <c r="Q229" s="124" t="str">
        <f t="shared" si="9"/>
        <v>Groot</v>
      </c>
      <c r="T229" s="1" t="str">
        <f t="shared" si="10"/>
        <v>Kernproces_Zorg en Welzijn_Financiële hulpverstrekking_Beheren van aanpassingspremie voor woning van ouderen en personen met handicap</v>
      </c>
      <c r="U229">
        <f t="shared" si="11"/>
        <v>1</v>
      </c>
    </row>
    <row r="230" spans="2:21" ht="126" x14ac:dyDescent="0.25">
      <c r="B230" s="122" t="s">
        <v>1996</v>
      </c>
      <c r="C230" s="126" t="s">
        <v>71</v>
      </c>
      <c r="D230" s="126" t="s">
        <v>80</v>
      </c>
      <c r="E230" s="126" t="s">
        <v>214</v>
      </c>
      <c r="F230" s="126" t="s">
        <v>795</v>
      </c>
      <c r="G230" s="125" t="s">
        <v>165</v>
      </c>
      <c r="H230" s="126" t="s">
        <v>2068</v>
      </c>
      <c r="I230" s="127" t="s">
        <v>183</v>
      </c>
      <c r="J230" s="126" t="s">
        <v>2522</v>
      </c>
      <c r="K230" s="127" t="s">
        <v>171</v>
      </c>
      <c r="L230" s="126" t="s">
        <v>2233</v>
      </c>
      <c r="M230" s="127" t="s">
        <v>177</v>
      </c>
      <c r="N230" s="126" t="s">
        <v>2069</v>
      </c>
      <c r="O230" s="127" t="s">
        <v>177</v>
      </c>
      <c r="P230" s="126" t="s">
        <v>2070</v>
      </c>
      <c r="Q230" s="124" t="str">
        <f t="shared" si="9"/>
        <v>Kritiek</v>
      </c>
      <c r="T230" s="1" t="str">
        <f t="shared" si="10"/>
        <v>Management proces_Strategisch beheer_Samenwerking, fusies, regiovorming en verzelfstandiging_Beheren van afsprakennota, deontologische code mandatarissen, huishoudelijk reglement, sensibilisering en handhaving</v>
      </c>
      <c r="U230">
        <f t="shared" si="11"/>
        <v>1</v>
      </c>
    </row>
    <row r="231" spans="2:21" ht="110.25" x14ac:dyDescent="0.25">
      <c r="B231" s="122" t="s">
        <v>1996</v>
      </c>
      <c r="C231" s="126" t="s">
        <v>71</v>
      </c>
      <c r="D231" s="126" t="s">
        <v>80</v>
      </c>
      <c r="E231" s="126" t="s">
        <v>82</v>
      </c>
      <c r="F231" s="126" t="s">
        <v>547</v>
      </c>
      <c r="G231" s="125" t="s">
        <v>177</v>
      </c>
      <c r="H231" s="126" t="s">
        <v>2357</v>
      </c>
      <c r="I231" s="127" t="s">
        <v>177</v>
      </c>
      <c r="J231" s="126" t="s">
        <v>2048</v>
      </c>
      <c r="K231" s="127" t="s">
        <v>177</v>
      </c>
      <c r="L231" s="126" t="s">
        <v>2234</v>
      </c>
      <c r="M231" s="127" t="s">
        <v>177</v>
      </c>
      <c r="N231" s="126" t="s">
        <v>2049</v>
      </c>
      <c r="O231" s="127" t="s">
        <v>177</v>
      </c>
      <c r="P231" s="126" t="s">
        <v>2050</v>
      </c>
      <c r="Q231" s="124" t="str">
        <f t="shared" si="9"/>
        <v>Groot</v>
      </c>
      <c r="T231" s="1" t="str">
        <f t="shared" si="10"/>
        <v>Management proces_Strategisch beheer_Beleidsbeslissingen en bestuurlijke goedkeuringen_Beheren van akte van voordracht</v>
      </c>
      <c r="U231">
        <f t="shared" si="11"/>
        <v>1</v>
      </c>
    </row>
    <row r="232" spans="2:21" ht="126" x14ac:dyDescent="0.25">
      <c r="B232" s="122" t="s">
        <v>1996</v>
      </c>
      <c r="C232" s="126" t="s">
        <v>85</v>
      </c>
      <c r="D232" s="126" t="s">
        <v>97</v>
      </c>
      <c r="E232" s="126" t="s">
        <v>98</v>
      </c>
      <c r="F232" s="126" t="s">
        <v>476</v>
      </c>
      <c r="G232" s="125" t="s">
        <v>183</v>
      </c>
      <c r="H232" s="126" t="s">
        <v>1882</v>
      </c>
      <c r="I232" s="127" t="s">
        <v>183</v>
      </c>
      <c r="J232" s="126" t="s">
        <v>1883</v>
      </c>
      <c r="K232" s="127" t="s">
        <v>177</v>
      </c>
      <c r="L232" s="126" t="s">
        <v>1884</v>
      </c>
      <c r="M232" s="127" t="s">
        <v>177</v>
      </c>
      <c r="N232" s="126" t="s">
        <v>1885</v>
      </c>
      <c r="O232" s="127" t="s">
        <v>183</v>
      </c>
      <c r="P232" s="126" t="s">
        <v>1886</v>
      </c>
      <c r="Q232" s="124" t="str">
        <f t="shared" si="9"/>
        <v>Kritiek</v>
      </c>
      <c r="T232" s="1" t="str">
        <f t="shared" si="10"/>
        <v>Ondersteunend proces_Financieel beheer_Beheer financiële middelen_Beheren van bankrekeningen (incl bankautorisaties, volmachten,..)</v>
      </c>
      <c r="U232">
        <f t="shared" si="11"/>
        <v>1</v>
      </c>
    </row>
    <row r="233" spans="2:21" ht="141.75" x14ac:dyDescent="0.25">
      <c r="B233" s="122" t="s">
        <v>1996</v>
      </c>
      <c r="C233" s="126" t="s">
        <v>85</v>
      </c>
      <c r="D233" s="126" t="s">
        <v>97</v>
      </c>
      <c r="E233" s="126" t="s">
        <v>104</v>
      </c>
      <c r="F233" s="126" t="s">
        <v>653</v>
      </c>
      <c r="G233" s="125" t="s">
        <v>183</v>
      </c>
      <c r="H233" s="126" t="s">
        <v>1898</v>
      </c>
      <c r="I233" s="127" t="s">
        <v>177</v>
      </c>
      <c r="J233" s="126" t="s">
        <v>1899</v>
      </c>
      <c r="K233" s="127" t="s">
        <v>177</v>
      </c>
      <c r="L233" s="126" t="s">
        <v>1900</v>
      </c>
      <c r="M233" s="127" t="s">
        <v>177</v>
      </c>
      <c r="N233" s="126" t="s">
        <v>1901</v>
      </c>
      <c r="O233" s="127" t="s">
        <v>183</v>
      </c>
      <c r="P233" s="126" t="s">
        <v>1902</v>
      </c>
      <c r="Q233" s="124" t="str">
        <f t="shared" si="9"/>
        <v>Kritiek</v>
      </c>
      <c r="T233" s="1" t="str">
        <f t="shared" si="10"/>
        <v>Ondersteunend proces_Financieel beheer_Financiële monitoring/beheersopvolging_Beheren van boekhouding van de inkomsten en uitgaven</v>
      </c>
      <c r="U233">
        <f t="shared" si="11"/>
        <v>1</v>
      </c>
    </row>
    <row r="234" spans="2:21" ht="110.25" x14ac:dyDescent="0.25">
      <c r="B234" s="122" t="s">
        <v>1996</v>
      </c>
      <c r="C234" s="126" t="s">
        <v>71</v>
      </c>
      <c r="D234" s="126" t="s">
        <v>80</v>
      </c>
      <c r="E234" s="126" t="s">
        <v>82</v>
      </c>
      <c r="F234" s="126" t="s">
        <v>543</v>
      </c>
      <c r="G234" s="125" t="s">
        <v>177</v>
      </c>
      <c r="H234" s="126" t="s">
        <v>2358</v>
      </c>
      <c r="I234" s="127" t="s">
        <v>177</v>
      </c>
      <c r="J234" s="126" t="s">
        <v>2375</v>
      </c>
      <c r="K234" s="127" t="s">
        <v>177</v>
      </c>
      <c r="L234" s="126" t="s">
        <v>2235</v>
      </c>
      <c r="M234" s="127" t="s">
        <v>171</v>
      </c>
      <c r="N234" s="126" t="s">
        <v>2047</v>
      </c>
      <c r="O234" s="127" t="s">
        <v>171</v>
      </c>
      <c r="P234" s="126" t="s">
        <v>2415</v>
      </c>
      <c r="Q234" s="124" t="str">
        <f t="shared" si="9"/>
        <v>Groot</v>
      </c>
      <c r="T234" s="1" t="str">
        <f t="shared" si="10"/>
        <v>Management proces_Strategisch beheer_Beleidsbeslissingen en bestuurlijke goedkeuringen_Beheren van collectieve motie gemeenteraadslid/burgermeester</v>
      </c>
      <c r="U234">
        <f t="shared" si="11"/>
        <v>1</v>
      </c>
    </row>
    <row r="235" spans="2:21" ht="110.25" x14ac:dyDescent="0.25">
      <c r="B235" s="122" t="s">
        <v>1996</v>
      </c>
      <c r="C235" s="126" t="s">
        <v>13</v>
      </c>
      <c r="D235" s="126" t="s">
        <v>2155</v>
      </c>
      <c r="E235" s="126" t="s">
        <v>56</v>
      </c>
      <c r="F235" s="126" t="s">
        <v>843</v>
      </c>
      <c r="G235" s="125" t="s">
        <v>177</v>
      </c>
      <c r="H235" s="126" t="s">
        <v>1609</v>
      </c>
      <c r="I235" s="127" t="s">
        <v>171</v>
      </c>
      <c r="J235" s="126" t="s">
        <v>1610</v>
      </c>
      <c r="K235" s="127" t="s">
        <v>177</v>
      </c>
      <c r="L235" s="126" t="s">
        <v>1611</v>
      </c>
      <c r="M235" s="127" t="s">
        <v>171</v>
      </c>
      <c r="N235" s="126" t="s">
        <v>1612</v>
      </c>
      <c r="O235" s="127" t="s">
        <v>177</v>
      </c>
      <c r="P235" s="126" t="s">
        <v>1613</v>
      </c>
      <c r="Q235" s="124" t="str">
        <f t="shared" si="9"/>
        <v>Groot</v>
      </c>
      <c r="T235" s="1" t="str">
        <f t="shared" si="10"/>
        <v>Kernproces_Wonen, ruimtelijke ordening en omgeving_Woningkwaliteitsbewaking_Beheren van conformiteitsattest voor (huur)woningen</v>
      </c>
      <c r="U235">
        <f t="shared" si="11"/>
        <v>1</v>
      </c>
    </row>
    <row r="236" spans="2:21" ht="110.25" x14ac:dyDescent="0.25">
      <c r="B236" s="122" t="s">
        <v>1996</v>
      </c>
      <c r="C236" s="126" t="s">
        <v>13</v>
      </c>
      <c r="D236" s="126" t="s">
        <v>57</v>
      </c>
      <c r="E236" s="126" t="s">
        <v>212</v>
      </c>
      <c r="F236" s="126" t="s">
        <v>806</v>
      </c>
      <c r="G236" s="125" t="s">
        <v>177</v>
      </c>
      <c r="H236" s="126" t="s">
        <v>1728</v>
      </c>
      <c r="I236" s="127" t="s">
        <v>183</v>
      </c>
      <c r="J236" s="126" t="s">
        <v>1729</v>
      </c>
      <c r="K236" s="127" t="s">
        <v>177</v>
      </c>
      <c r="L236" s="126" t="s">
        <v>1730</v>
      </c>
      <c r="M236" s="127" t="s">
        <v>171</v>
      </c>
      <c r="N236" s="126" t="s">
        <v>2045</v>
      </c>
      <c r="O236" s="127" t="s">
        <v>171</v>
      </c>
      <c r="P236" s="126" t="s">
        <v>2420</v>
      </c>
      <c r="Q236" s="124" t="str">
        <f t="shared" si="9"/>
        <v>Kritiek</v>
      </c>
      <c r="T236" s="1" t="str">
        <f t="shared" si="10"/>
        <v>Kernproces_Zorg en Welzijn_Sociale huisvesting_Beheren van doorgangs- en noodwoningen</v>
      </c>
      <c r="U236">
        <f t="shared" si="11"/>
        <v>1</v>
      </c>
    </row>
    <row r="237" spans="2:21" ht="110.25" x14ac:dyDescent="0.25">
      <c r="B237" s="122" t="s">
        <v>1996</v>
      </c>
      <c r="C237" s="126" t="s">
        <v>13</v>
      </c>
      <c r="D237" s="126" t="s">
        <v>47</v>
      </c>
      <c r="E237" s="126" t="s">
        <v>20</v>
      </c>
      <c r="F237" s="126" t="s">
        <v>511</v>
      </c>
      <c r="G237" s="125" t="s">
        <v>165</v>
      </c>
      <c r="H237" s="126" t="s">
        <v>1586</v>
      </c>
      <c r="I237" s="127" t="s">
        <v>177</v>
      </c>
      <c r="J237" s="126" t="s">
        <v>1587</v>
      </c>
      <c r="K237" s="127" t="s">
        <v>183</v>
      </c>
      <c r="L237" s="126" t="s">
        <v>1959</v>
      </c>
      <c r="M237" s="127" t="s">
        <v>183</v>
      </c>
      <c r="N237" s="126" t="s">
        <v>1589</v>
      </c>
      <c r="O237" s="127" t="s">
        <v>183</v>
      </c>
      <c r="P237" s="126" t="s">
        <v>1590</v>
      </c>
      <c r="Q237" s="124" t="str">
        <f t="shared" si="9"/>
        <v>Kritiek</v>
      </c>
      <c r="T237" s="1" t="str">
        <f t="shared" si="10"/>
        <v>Kernproces_Veiligheid en preventie_Beheer publiek relevante informatie_Beheren van epidemiologische gegevens</v>
      </c>
      <c r="U237">
        <f t="shared" si="11"/>
        <v>1</v>
      </c>
    </row>
    <row r="238" spans="2:21" ht="94.5" x14ac:dyDescent="0.25">
      <c r="B238" s="122" t="s">
        <v>1996</v>
      </c>
      <c r="C238" s="126" t="s">
        <v>13</v>
      </c>
      <c r="D238" s="126" t="s">
        <v>57</v>
      </c>
      <c r="E238" s="126" t="s">
        <v>64</v>
      </c>
      <c r="F238" s="126" t="s">
        <v>626</v>
      </c>
      <c r="G238" s="125" t="s">
        <v>177</v>
      </c>
      <c r="H238" s="126" t="s">
        <v>2351</v>
      </c>
      <c r="I238" s="127" t="s">
        <v>183</v>
      </c>
      <c r="J238" s="126" t="s">
        <v>1614</v>
      </c>
      <c r="K238" s="127" t="s">
        <v>177</v>
      </c>
      <c r="L238" s="126" t="s">
        <v>1640</v>
      </c>
      <c r="M238" s="127" t="s">
        <v>183</v>
      </c>
      <c r="N238" s="126" t="s">
        <v>1641</v>
      </c>
      <c r="O238" s="127" t="s">
        <v>171</v>
      </c>
      <c r="P238" s="126" t="s">
        <v>2029</v>
      </c>
      <c r="Q238" s="124" t="str">
        <f t="shared" si="9"/>
        <v>Kritiek</v>
      </c>
      <c r="T238" s="1" t="str">
        <f t="shared" si="10"/>
        <v>Kernproces_Zorg en Welzijn_Financiële hulpverstrekking_Beheren van financiële steunmaatregelen</v>
      </c>
      <c r="U238">
        <f t="shared" si="11"/>
        <v>1</v>
      </c>
    </row>
    <row r="239" spans="2:21" ht="110.25" x14ac:dyDescent="0.25">
      <c r="B239" s="122" t="s">
        <v>1996</v>
      </c>
      <c r="C239" s="126" t="s">
        <v>13</v>
      </c>
      <c r="D239" s="126" t="s">
        <v>57</v>
      </c>
      <c r="E239" s="126" t="s">
        <v>64</v>
      </c>
      <c r="F239" s="126" t="s">
        <v>644</v>
      </c>
      <c r="G239" s="125" t="s">
        <v>177</v>
      </c>
      <c r="H239" s="126" t="s">
        <v>2359</v>
      </c>
      <c r="I239" s="127" t="s">
        <v>177</v>
      </c>
      <c r="J239" s="126" t="s">
        <v>1698</v>
      </c>
      <c r="K239" s="127" t="s">
        <v>177</v>
      </c>
      <c r="L239" s="126" t="s">
        <v>1699</v>
      </c>
      <c r="M239" s="127" t="s">
        <v>183</v>
      </c>
      <c r="N239" s="126" t="s">
        <v>1700</v>
      </c>
      <c r="O239" s="127" t="s">
        <v>177</v>
      </c>
      <c r="P239" s="126" t="s">
        <v>2431</v>
      </c>
      <c r="Q239" s="124" t="str">
        <f t="shared" si="9"/>
        <v>Kritiek</v>
      </c>
      <c r="T239" s="1" t="str">
        <f t="shared" si="10"/>
        <v>Kernproces_Zorg en Welzijn_Financiële hulpverstrekking_Beheren van financiële tussenkomst verblijf in een woonzorgcentrum</v>
      </c>
      <c r="U239">
        <f t="shared" si="11"/>
        <v>1</v>
      </c>
    </row>
    <row r="240" spans="2:21" ht="94.5" x14ac:dyDescent="0.25">
      <c r="B240" s="122" t="s">
        <v>1996</v>
      </c>
      <c r="C240" s="126" t="s">
        <v>13</v>
      </c>
      <c r="D240" s="126" t="s">
        <v>57</v>
      </c>
      <c r="E240" s="126" t="s">
        <v>64</v>
      </c>
      <c r="F240" s="126" t="s">
        <v>641</v>
      </c>
      <c r="G240" s="125" t="s">
        <v>177</v>
      </c>
      <c r="H240" s="126" t="s">
        <v>1689</v>
      </c>
      <c r="I240" s="127" t="s">
        <v>177</v>
      </c>
      <c r="J240" s="126" t="s">
        <v>1650</v>
      </c>
      <c r="K240" s="127" t="s">
        <v>177</v>
      </c>
      <c r="L240" s="126" t="s">
        <v>1690</v>
      </c>
      <c r="M240" s="127" t="s">
        <v>183</v>
      </c>
      <c r="N240" s="126" t="s">
        <v>1691</v>
      </c>
      <c r="O240" s="127" t="s">
        <v>171</v>
      </c>
      <c r="P240" s="126" t="s">
        <v>2036</v>
      </c>
      <c r="Q240" s="124" t="str">
        <f t="shared" si="9"/>
        <v>Kritiek</v>
      </c>
      <c r="T240" s="1" t="str">
        <f t="shared" si="10"/>
        <v>Kernproces_Zorg en Welzijn_Financiële hulpverstrekking_Beheren van gemeentelijke huurtoelage</v>
      </c>
      <c r="U240">
        <f t="shared" si="11"/>
        <v>1</v>
      </c>
    </row>
    <row r="241" spans="2:21" ht="126" x14ac:dyDescent="0.25">
      <c r="B241" s="122" t="s">
        <v>1996</v>
      </c>
      <c r="C241" s="126" t="s">
        <v>71</v>
      </c>
      <c r="D241" s="126" t="s">
        <v>80</v>
      </c>
      <c r="E241" s="126" t="s">
        <v>214</v>
      </c>
      <c r="F241" s="126" t="s">
        <v>887</v>
      </c>
      <c r="G241" s="125" t="s">
        <v>171</v>
      </c>
      <c r="H241" s="126" t="s">
        <v>2064</v>
      </c>
      <c r="I241" s="127" t="s">
        <v>171</v>
      </c>
      <c r="J241" s="126" t="s">
        <v>2065</v>
      </c>
      <c r="K241" s="127" t="s">
        <v>177</v>
      </c>
      <c r="L241" s="126" t="s">
        <v>2236</v>
      </c>
      <c r="M241" s="127" t="s">
        <v>171</v>
      </c>
      <c r="N241" s="126" t="s">
        <v>2066</v>
      </c>
      <c r="O241" s="127" t="s">
        <v>177</v>
      </c>
      <c r="P241" s="126" t="s">
        <v>2067</v>
      </c>
      <c r="Q241" s="124" t="str">
        <f t="shared" si="9"/>
        <v>Groot</v>
      </c>
      <c r="T241" s="1" t="str">
        <f t="shared" si="10"/>
        <v>Management proces_Strategisch beheer_Samenwerking, fusies, regiovorming en verzelfstandiging_Beheren van interbestuurlijke samenwerking (samenwerkingsverbanden zonder rechtspersoon)</v>
      </c>
      <c r="U241">
        <f t="shared" si="11"/>
        <v>1</v>
      </c>
    </row>
    <row r="242" spans="2:21" ht="141.75" x14ac:dyDescent="0.25">
      <c r="B242" s="122" t="s">
        <v>1996</v>
      </c>
      <c r="C242" s="126" t="s">
        <v>71</v>
      </c>
      <c r="D242" s="126" t="s">
        <v>80</v>
      </c>
      <c r="E242" s="126" t="s">
        <v>214</v>
      </c>
      <c r="F242" s="126" t="s">
        <v>796</v>
      </c>
      <c r="G242" s="125" t="s">
        <v>165</v>
      </c>
      <c r="H242" s="126" t="s">
        <v>2071</v>
      </c>
      <c r="I242" s="127" t="s">
        <v>171</v>
      </c>
      <c r="J242" s="126" t="s">
        <v>2072</v>
      </c>
      <c r="K242" s="127" t="s">
        <v>171</v>
      </c>
      <c r="L242" s="126" t="s">
        <v>2237</v>
      </c>
      <c r="M242" s="127" t="s">
        <v>177</v>
      </c>
      <c r="N242" s="126" t="s">
        <v>2073</v>
      </c>
      <c r="O242" s="127" t="s">
        <v>183</v>
      </c>
      <c r="P242" s="126" t="s">
        <v>2525</v>
      </c>
      <c r="Q242" s="124" t="str">
        <f t="shared" si="9"/>
        <v>Kritiek</v>
      </c>
      <c r="T242" s="1" t="str">
        <f t="shared" si="10"/>
        <v>Management proces_Strategisch beheer_Samenwerking, fusies, regiovorming en verzelfstandiging_Beheren van inventaris samenwerkingsovereenkomsten, verbonden entiteiten, beheersovereenkomsten</v>
      </c>
      <c r="U242">
        <f t="shared" si="11"/>
        <v>1</v>
      </c>
    </row>
    <row r="243" spans="2:21" ht="110.25" x14ac:dyDescent="0.25">
      <c r="B243" s="122" t="s">
        <v>1996</v>
      </c>
      <c r="C243" s="126" t="s">
        <v>13</v>
      </c>
      <c r="D243" s="126" t="s">
        <v>2155</v>
      </c>
      <c r="E243" s="126" t="s">
        <v>56</v>
      </c>
      <c r="F243" s="126" t="s">
        <v>841</v>
      </c>
      <c r="G243" s="125" t="s">
        <v>171</v>
      </c>
      <c r="H243" s="126" t="s">
        <v>1600</v>
      </c>
      <c r="I243" s="127" t="s">
        <v>171</v>
      </c>
      <c r="J243" s="126" t="s">
        <v>1601</v>
      </c>
      <c r="K243" s="127" t="s">
        <v>177</v>
      </c>
      <c r="L243" s="126" t="s">
        <v>1602</v>
      </c>
      <c r="M243" s="127" t="s">
        <v>165</v>
      </c>
      <c r="N243" s="126" t="s">
        <v>1603</v>
      </c>
      <c r="O243" s="127" t="s">
        <v>177</v>
      </c>
      <c r="P243" s="126" t="s">
        <v>1604</v>
      </c>
      <c r="Q243" s="124" t="str">
        <f t="shared" si="9"/>
        <v>Groot</v>
      </c>
      <c r="T243" s="1" t="str">
        <f t="shared" si="10"/>
        <v>Kernproces_Wonen, ruimtelijke ordening en omgeving_Woningkwaliteitsbewaking_Beheren van leegstandregister (woningen, bedrijven)</v>
      </c>
      <c r="U243">
        <f t="shared" si="11"/>
        <v>1</v>
      </c>
    </row>
    <row r="244" spans="2:21" ht="126" x14ac:dyDescent="0.25">
      <c r="B244" s="122" t="s">
        <v>1996</v>
      </c>
      <c r="C244" s="126" t="s">
        <v>85</v>
      </c>
      <c r="D244" s="126" t="s">
        <v>97</v>
      </c>
      <c r="E244" s="126" t="s">
        <v>98</v>
      </c>
      <c r="F244" s="126" t="s">
        <v>2622</v>
      </c>
      <c r="G244" s="125" t="s">
        <v>183</v>
      </c>
      <c r="H244" s="126" t="s">
        <v>2623</v>
      </c>
      <c r="I244" s="127" t="s">
        <v>183</v>
      </c>
      <c r="J244" s="126" t="s">
        <v>1872</v>
      </c>
      <c r="K244" s="127" t="s">
        <v>177</v>
      </c>
      <c r="L244" s="126" t="s">
        <v>2624</v>
      </c>
      <c r="M244" s="127" t="s">
        <v>177</v>
      </c>
      <c r="N244" s="126" t="s">
        <v>2625</v>
      </c>
      <c r="O244" s="127" t="s">
        <v>183</v>
      </c>
      <c r="P244" s="126" t="s">
        <v>2626</v>
      </c>
      <c r="Q244" s="124" t="str">
        <f t="shared" si="9"/>
        <v>Kritiek</v>
      </c>
      <c r="T244" s="1" t="str">
        <f t="shared" si="10"/>
        <v>Ondersteunend proces_Financieel beheer_Beheer financiële middelen_Beheren van leningen</v>
      </c>
      <c r="U244">
        <f t="shared" si="11"/>
        <v>1</v>
      </c>
    </row>
    <row r="245" spans="2:21" ht="110.25" x14ac:dyDescent="0.25">
      <c r="B245" s="122" t="s">
        <v>1996</v>
      </c>
      <c r="C245" s="126" t="s">
        <v>13</v>
      </c>
      <c r="D245" s="126" t="s">
        <v>57</v>
      </c>
      <c r="E245" s="126" t="s">
        <v>212</v>
      </c>
      <c r="F245" s="126" t="s">
        <v>809</v>
      </c>
      <c r="G245" s="125" t="s">
        <v>177</v>
      </c>
      <c r="H245" s="126" t="s">
        <v>1741</v>
      </c>
      <c r="I245" s="127" t="s">
        <v>183</v>
      </c>
      <c r="J245" s="126" t="s">
        <v>1742</v>
      </c>
      <c r="K245" s="127" t="s">
        <v>177</v>
      </c>
      <c r="L245" s="126" t="s">
        <v>1743</v>
      </c>
      <c r="M245" s="127" t="s">
        <v>177</v>
      </c>
      <c r="N245" s="126" t="s">
        <v>2046</v>
      </c>
      <c r="O245" s="127" t="s">
        <v>171</v>
      </c>
      <c r="P245" s="126" t="s">
        <v>2421</v>
      </c>
      <c r="Q245" s="124" t="str">
        <f t="shared" si="9"/>
        <v>Kritiek</v>
      </c>
      <c r="T245" s="1" t="str">
        <f t="shared" si="10"/>
        <v>Kernproces_Zorg en Welzijn_Sociale huisvesting_Beheren van lokaal opvanginitiatief (LOI)</v>
      </c>
      <c r="U245">
        <f t="shared" si="11"/>
        <v>1</v>
      </c>
    </row>
    <row r="246" spans="2:21" ht="126" x14ac:dyDescent="0.25">
      <c r="B246" s="122" t="s">
        <v>1996</v>
      </c>
      <c r="C246" s="126" t="s">
        <v>13</v>
      </c>
      <c r="D246" s="126" t="s">
        <v>57</v>
      </c>
      <c r="E246" s="126" t="s">
        <v>64</v>
      </c>
      <c r="F246" s="126" t="s">
        <v>642</v>
      </c>
      <c r="G246" s="125" t="s">
        <v>177</v>
      </c>
      <c r="H246" s="126" t="s">
        <v>2360</v>
      </c>
      <c r="I246" s="127" t="s">
        <v>177</v>
      </c>
      <c r="J246" s="126" t="s">
        <v>1692</v>
      </c>
      <c r="K246" s="127" t="s">
        <v>177</v>
      </c>
      <c r="L246" s="126" t="s">
        <v>1693</v>
      </c>
      <c r="M246" s="127" t="s">
        <v>183</v>
      </c>
      <c r="N246" s="126" t="s">
        <v>1694</v>
      </c>
      <c r="O246" s="127" t="s">
        <v>171</v>
      </c>
      <c r="P246" s="126" t="s">
        <v>2037</v>
      </c>
      <c r="Q246" s="124" t="str">
        <f t="shared" si="9"/>
        <v>Kritiek</v>
      </c>
      <c r="T246" s="1" t="str">
        <f t="shared" si="10"/>
        <v>Kernproces_Zorg en Welzijn_Financiële hulpverstrekking_Beheren van medisch-sociale toelage volwassenen met een handicap</v>
      </c>
      <c r="U246">
        <f t="shared" si="11"/>
        <v>1</v>
      </c>
    </row>
    <row r="247" spans="2:21" ht="141.75" x14ac:dyDescent="0.25">
      <c r="B247" s="122" t="s">
        <v>1996</v>
      </c>
      <c r="C247" s="126" t="s">
        <v>71</v>
      </c>
      <c r="D247" s="126" t="s">
        <v>80</v>
      </c>
      <c r="E247" s="126" t="s">
        <v>214</v>
      </c>
      <c r="F247" s="126" t="s">
        <v>791</v>
      </c>
      <c r="G247" s="125" t="s">
        <v>171</v>
      </c>
      <c r="H247" s="126" t="s">
        <v>2051</v>
      </c>
      <c r="I247" s="127" t="s">
        <v>177</v>
      </c>
      <c r="J247" s="126" t="s">
        <v>2052</v>
      </c>
      <c r="K247" s="127" t="s">
        <v>177</v>
      </c>
      <c r="L247" s="126" t="s">
        <v>2238</v>
      </c>
      <c r="M247" s="127" t="s">
        <v>177</v>
      </c>
      <c r="N247" s="126" t="s">
        <v>2053</v>
      </c>
      <c r="O247" s="127" t="s">
        <v>177</v>
      </c>
      <c r="P247" s="126" t="s">
        <v>2432</v>
      </c>
      <c r="Q247" s="124" t="str">
        <f t="shared" si="9"/>
        <v>Groot</v>
      </c>
      <c r="T247" s="1" t="str">
        <f t="shared" si="10"/>
        <v>Management proces_Strategisch beheer_Samenwerking, fusies, regiovorming en verzelfstandiging_Beheren van oprichting vereniging</v>
      </c>
      <c r="U247">
        <f t="shared" si="11"/>
        <v>1</v>
      </c>
    </row>
    <row r="248" spans="2:21" ht="110.25" x14ac:dyDescent="0.25">
      <c r="B248" s="122" t="s">
        <v>1996</v>
      </c>
      <c r="C248" s="126" t="s">
        <v>13</v>
      </c>
      <c r="D248" s="126" t="s">
        <v>57</v>
      </c>
      <c r="E248" s="126" t="s">
        <v>64</v>
      </c>
      <c r="F248" s="126" t="s">
        <v>647</v>
      </c>
      <c r="G248" s="125" t="s">
        <v>177</v>
      </c>
      <c r="H248" s="126" t="s">
        <v>2361</v>
      </c>
      <c r="I248" s="127" t="s">
        <v>177</v>
      </c>
      <c r="J248" s="126" t="s">
        <v>1706</v>
      </c>
      <c r="K248" s="127" t="s">
        <v>177</v>
      </c>
      <c r="L248" s="126" t="s">
        <v>1707</v>
      </c>
      <c r="M248" s="127" t="s">
        <v>177</v>
      </c>
      <c r="N248" s="126" t="s">
        <v>1708</v>
      </c>
      <c r="O248" s="127" t="s">
        <v>177</v>
      </c>
      <c r="P248" s="126" t="s">
        <v>2433</v>
      </c>
      <c r="Q248" s="124" t="str">
        <f t="shared" si="9"/>
        <v>Groot</v>
      </c>
      <c r="T248" s="1" t="str">
        <f t="shared" si="10"/>
        <v>Kernproces_Zorg en Welzijn_Financiële hulpverstrekking_Beheren van overige financiële steun (bv mazouttoelage, tussenkomst kinderopvang..)</v>
      </c>
      <c r="U248">
        <f t="shared" si="11"/>
        <v>1</v>
      </c>
    </row>
    <row r="249" spans="2:21" ht="94.5" x14ac:dyDescent="0.25">
      <c r="B249" s="122" t="s">
        <v>1996</v>
      </c>
      <c r="C249" s="126" t="s">
        <v>13</v>
      </c>
      <c r="D249" s="126" t="s">
        <v>57</v>
      </c>
      <c r="E249" s="126" t="s">
        <v>64</v>
      </c>
      <c r="F249" s="126" t="s">
        <v>646</v>
      </c>
      <c r="G249" s="125" t="s">
        <v>177</v>
      </c>
      <c r="H249" s="126" t="s">
        <v>2352</v>
      </c>
      <c r="I249" s="127" t="s">
        <v>183</v>
      </c>
      <c r="J249" s="126" t="s">
        <v>1703</v>
      </c>
      <c r="K249" s="127" t="s">
        <v>177</v>
      </c>
      <c r="L249" s="126" t="s">
        <v>1704</v>
      </c>
      <c r="M249" s="127" t="s">
        <v>183</v>
      </c>
      <c r="N249" s="126" t="s">
        <v>1705</v>
      </c>
      <c r="O249" s="127" t="s">
        <v>177</v>
      </c>
      <c r="P249" s="126" t="s">
        <v>2434</v>
      </c>
      <c r="Q249" s="124" t="str">
        <f t="shared" si="9"/>
        <v>Kritiek</v>
      </c>
      <c r="T249" s="1" t="str">
        <f t="shared" si="10"/>
        <v>Kernproces_Zorg en Welzijn_Financiële hulpverstrekking_Beheren van premie voor palliatieve thuiszorg</v>
      </c>
      <c r="U249">
        <f t="shared" si="11"/>
        <v>1</v>
      </c>
    </row>
    <row r="250" spans="2:21" ht="126" x14ac:dyDescent="0.25">
      <c r="B250" s="122" t="s">
        <v>1996</v>
      </c>
      <c r="C250" s="126" t="s">
        <v>71</v>
      </c>
      <c r="D250" s="126" t="s">
        <v>80</v>
      </c>
      <c r="E250" s="126" t="s">
        <v>214</v>
      </c>
      <c r="F250" s="126" t="s">
        <v>793</v>
      </c>
      <c r="G250" s="125" t="s">
        <v>183</v>
      </c>
      <c r="H250" s="126" t="s">
        <v>1777</v>
      </c>
      <c r="I250" s="127" t="s">
        <v>171</v>
      </c>
      <c r="J250" s="126" t="s">
        <v>2058</v>
      </c>
      <c r="K250" s="127" t="s">
        <v>183</v>
      </c>
      <c r="L250" s="126" t="s">
        <v>1939</v>
      </c>
      <c r="M250" s="127" t="s">
        <v>177</v>
      </c>
      <c r="N250" s="126" t="s">
        <v>2059</v>
      </c>
      <c r="O250" s="127" t="s">
        <v>177</v>
      </c>
      <c r="P250" s="126" t="s">
        <v>2060</v>
      </c>
      <c r="Q250" s="124" t="str">
        <f t="shared" si="9"/>
        <v>Kritiek</v>
      </c>
      <c r="T250" s="1" t="str">
        <f t="shared" si="10"/>
        <v>Management proces_Strategisch beheer_Samenwerking, fusies, regiovorming en verzelfstandiging_Beheren van regiovorming/fusies</v>
      </c>
      <c r="U250">
        <f t="shared" si="11"/>
        <v>1</v>
      </c>
    </row>
    <row r="251" spans="2:21" ht="126" x14ac:dyDescent="0.25">
      <c r="B251" s="122" t="s">
        <v>1996</v>
      </c>
      <c r="C251" s="126" t="s">
        <v>71</v>
      </c>
      <c r="D251" s="126" t="s">
        <v>80</v>
      </c>
      <c r="E251" s="126" t="s">
        <v>214</v>
      </c>
      <c r="F251" s="126" t="s">
        <v>794</v>
      </c>
      <c r="G251" s="125" t="s">
        <v>171</v>
      </c>
      <c r="H251" s="126" t="s">
        <v>2061</v>
      </c>
      <c r="I251" s="127" t="s">
        <v>171</v>
      </c>
      <c r="J251" s="126" t="s">
        <v>2062</v>
      </c>
      <c r="K251" s="127" t="s">
        <v>183</v>
      </c>
      <c r="L251" s="126" t="s">
        <v>1943</v>
      </c>
      <c r="M251" s="127" t="s">
        <v>171</v>
      </c>
      <c r="N251" s="126" t="s">
        <v>2402</v>
      </c>
      <c r="O251" s="127" t="s">
        <v>177</v>
      </c>
      <c r="P251" s="126" t="s">
        <v>2063</v>
      </c>
      <c r="Q251" s="124" t="str">
        <f t="shared" si="9"/>
        <v>Kritiek</v>
      </c>
      <c r="T251" s="1" t="str">
        <f t="shared" si="10"/>
        <v>Management proces_Strategisch beheer_Samenwerking, fusies, regiovorming en verzelfstandiging_Beheren van samenwerking intergemeentelijke samenwerkingsverbanden (intercommunales)/projectverenigingen</v>
      </c>
      <c r="U251">
        <f t="shared" si="11"/>
        <v>1</v>
      </c>
    </row>
    <row r="252" spans="2:21" ht="94.5" x14ac:dyDescent="0.25">
      <c r="B252" s="122" t="s">
        <v>1996</v>
      </c>
      <c r="C252" s="126" t="s">
        <v>13</v>
      </c>
      <c r="D252" s="126" t="s">
        <v>57</v>
      </c>
      <c r="E252" s="126" t="s">
        <v>64</v>
      </c>
      <c r="F252" s="126" t="s">
        <v>628</v>
      </c>
      <c r="G252" s="125" t="s">
        <v>177</v>
      </c>
      <c r="H252" s="126" t="s">
        <v>1644</v>
      </c>
      <c r="I252" s="127" t="s">
        <v>177</v>
      </c>
      <c r="J252" s="126" t="s">
        <v>1645</v>
      </c>
      <c r="K252" s="127" t="s">
        <v>177</v>
      </c>
      <c r="L252" s="126" t="s">
        <v>1646</v>
      </c>
      <c r="M252" s="127" t="s">
        <v>177</v>
      </c>
      <c r="N252" s="126" t="s">
        <v>1647</v>
      </c>
      <c r="O252" s="127" t="s">
        <v>177</v>
      </c>
      <c r="P252" s="126" t="s">
        <v>1648</v>
      </c>
      <c r="Q252" s="124" t="str">
        <f t="shared" si="9"/>
        <v>Groot</v>
      </c>
      <c r="T252" s="1" t="str">
        <f t="shared" si="10"/>
        <v>Kernproces_Zorg en Welzijn_Financiële hulpverstrekking_Beheren van sociale premie voor jeugdactiviteiten</v>
      </c>
      <c r="U252">
        <f t="shared" si="11"/>
        <v>1</v>
      </c>
    </row>
    <row r="253" spans="2:21" ht="110.25" x14ac:dyDescent="0.25">
      <c r="B253" s="122" t="s">
        <v>1996</v>
      </c>
      <c r="C253" s="126" t="s">
        <v>13</v>
      </c>
      <c r="D253" s="126" t="s">
        <v>57</v>
      </c>
      <c r="E253" s="126" t="s">
        <v>64</v>
      </c>
      <c r="F253" s="126" t="s">
        <v>640</v>
      </c>
      <c r="G253" s="125" t="s">
        <v>171</v>
      </c>
      <c r="H253" s="126" t="s">
        <v>2035</v>
      </c>
      <c r="I253" s="127" t="s">
        <v>177</v>
      </c>
      <c r="J253" s="126" t="s">
        <v>1686</v>
      </c>
      <c r="K253" s="127" t="s">
        <v>177</v>
      </c>
      <c r="L253" s="126" t="s">
        <v>1687</v>
      </c>
      <c r="M253" s="127" t="s">
        <v>183</v>
      </c>
      <c r="N253" s="126" t="s">
        <v>1688</v>
      </c>
      <c r="O253" s="127" t="s">
        <v>177</v>
      </c>
      <c r="P253" s="126" t="s">
        <v>2435</v>
      </c>
      <c r="Q253" s="124" t="str">
        <f t="shared" si="9"/>
        <v>Kritiek</v>
      </c>
      <c r="T253" s="1" t="str">
        <f t="shared" si="10"/>
        <v>Kernproces_Zorg en Welzijn_Financiële hulpverstrekking_Beheren van sociale premie water en elektriciteit voor gezinnen en personen met een laag inkomen</v>
      </c>
      <c r="U253">
        <f t="shared" si="11"/>
        <v>1</v>
      </c>
    </row>
    <row r="254" spans="2:21" ht="126" x14ac:dyDescent="0.25">
      <c r="B254" s="122" t="s">
        <v>1996</v>
      </c>
      <c r="C254" s="126" t="s">
        <v>13</v>
      </c>
      <c r="D254" s="126" t="s">
        <v>57</v>
      </c>
      <c r="E254" s="126" t="s">
        <v>212</v>
      </c>
      <c r="F254" s="126" t="s">
        <v>805</v>
      </c>
      <c r="G254" s="125" t="s">
        <v>177</v>
      </c>
      <c r="H254" s="126" t="s">
        <v>1723</v>
      </c>
      <c r="I254" s="127" t="s">
        <v>183</v>
      </c>
      <c r="J254" s="126" t="s">
        <v>1724</v>
      </c>
      <c r="K254" s="127" t="s">
        <v>177</v>
      </c>
      <c r="L254" s="126" t="s">
        <v>1725</v>
      </c>
      <c r="M254" s="127" t="s">
        <v>177</v>
      </c>
      <c r="N254" s="126" t="s">
        <v>1726</v>
      </c>
      <c r="O254" s="127" t="s">
        <v>183</v>
      </c>
      <c r="P254" s="126" t="s">
        <v>1727</v>
      </c>
      <c r="Q254" s="124" t="str">
        <f t="shared" si="9"/>
        <v>Kritiek</v>
      </c>
      <c r="T254" s="1" t="str">
        <f t="shared" si="10"/>
        <v>Kernproces_Zorg en Welzijn_Sociale huisvesting_Beheren van sociale woningen</v>
      </c>
      <c r="U254">
        <f t="shared" si="11"/>
        <v>1</v>
      </c>
    </row>
    <row r="255" spans="2:21" ht="94.5" x14ac:dyDescent="0.25">
      <c r="B255" s="122" t="s">
        <v>1996</v>
      </c>
      <c r="C255" s="126" t="s">
        <v>13</v>
      </c>
      <c r="D255" s="126" t="s">
        <v>57</v>
      </c>
      <c r="E255" s="126" t="s">
        <v>64</v>
      </c>
      <c r="F255" s="126" t="s">
        <v>629</v>
      </c>
      <c r="G255" s="125" t="s">
        <v>177</v>
      </c>
      <c r="H255" s="126" t="s">
        <v>1649</v>
      </c>
      <c r="I255" s="127" t="s">
        <v>177</v>
      </c>
      <c r="J255" s="126" t="s">
        <v>1650</v>
      </c>
      <c r="K255" s="127" t="s">
        <v>177</v>
      </c>
      <c r="L255" s="126" t="s">
        <v>1651</v>
      </c>
      <c r="M255" s="127" t="s">
        <v>183</v>
      </c>
      <c r="N255" s="126" t="s">
        <v>1652</v>
      </c>
      <c r="O255" s="127" t="s">
        <v>171</v>
      </c>
      <c r="P255" s="126" t="s">
        <v>2031</v>
      </c>
      <c r="Q255" s="124" t="str">
        <f t="shared" si="9"/>
        <v>Kritiek</v>
      </c>
      <c r="T255" s="1" t="str">
        <f t="shared" si="10"/>
        <v>Kernproces_Zorg en Welzijn_Financiële hulpverstrekking_Beheren van tussenkomst eerste maand huishuur</v>
      </c>
      <c r="U255">
        <f t="shared" si="11"/>
        <v>1</v>
      </c>
    </row>
    <row r="256" spans="2:21" ht="94.5" x14ac:dyDescent="0.25">
      <c r="B256" s="122" t="s">
        <v>1996</v>
      </c>
      <c r="C256" s="126" t="s">
        <v>13</v>
      </c>
      <c r="D256" s="126" t="s">
        <v>57</v>
      </c>
      <c r="E256" s="126" t="s">
        <v>64</v>
      </c>
      <c r="F256" s="126" t="s">
        <v>630</v>
      </c>
      <c r="G256" s="125" t="s">
        <v>177</v>
      </c>
      <c r="H256" s="126" t="s">
        <v>1653</v>
      </c>
      <c r="I256" s="127" t="s">
        <v>177</v>
      </c>
      <c r="J256" s="126" t="s">
        <v>1654</v>
      </c>
      <c r="K256" s="127" t="s">
        <v>177</v>
      </c>
      <c r="L256" s="126" t="s">
        <v>1655</v>
      </c>
      <c r="M256" s="127" t="s">
        <v>183</v>
      </c>
      <c r="N256" s="126" t="s">
        <v>1656</v>
      </c>
      <c r="O256" s="127" t="s">
        <v>171</v>
      </c>
      <c r="P256" s="126" t="s">
        <v>2032</v>
      </c>
      <c r="Q256" s="124" t="str">
        <f t="shared" si="9"/>
        <v>Kritiek</v>
      </c>
      <c r="T256" s="1" t="str">
        <f t="shared" si="10"/>
        <v>Kernproces_Zorg en Welzijn_Financiële hulpverstrekking_Beheren van tussenkomst in energiefacturen</v>
      </c>
      <c r="U256">
        <f t="shared" si="11"/>
        <v>1</v>
      </c>
    </row>
    <row r="257" spans="2:21" ht="110.25" x14ac:dyDescent="0.25">
      <c r="B257" s="122" t="s">
        <v>1996</v>
      </c>
      <c r="C257" s="126" t="s">
        <v>13</v>
      </c>
      <c r="D257" s="126" t="s">
        <v>57</v>
      </c>
      <c r="E257" s="126" t="s">
        <v>64</v>
      </c>
      <c r="F257" s="126" t="s">
        <v>631</v>
      </c>
      <c r="G257" s="125" t="s">
        <v>177</v>
      </c>
      <c r="H257" s="126" t="s">
        <v>2362</v>
      </c>
      <c r="I257" s="127" t="s">
        <v>177</v>
      </c>
      <c r="J257" s="126" t="s">
        <v>1657</v>
      </c>
      <c r="K257" s="127" t="s">
        <v>177</v>
      </c>
      <c r="L257" s="126" t="s">
        <v>1658</v>
      </c>
      <c r="M257" s="127" t="s">
        <v>183</v>
      </c>
      <c r="N257" s="126" t="s">
        <v>1659</v>
      </c>
      <c r="O257" s="127" t="s">
        <v>171</v>
      </c>
      <c r="P257" s="126" t="s">
        <v>2416</v>
      </c>
      <c r="Q257" s="124" t="str">
        <f t="shared" si="9"/>
        <v>Kritiek</v>
      </c>
      <c r="T257" s="1" t="str">
        <f t="shared" si="10"/>
        <v>Kernproces_Zorg en Welzijn_Financiële hulpverstrekking_Beheren van tussenkomst in farmaceutische en (para-) medische kosten</v>
      </c>
      <c r="U257">
        <f t="shared" si="11"/>
        <v>1</v>
      </c>
    </row>
    <row r="258" spans="2:21" ht="94.5" x14ac:dyDescent="0.25">
      <c r="B258" s="122" t="s">
        <v>1996</v>
      </c>
      <c r="C258" s="126" t="s">
        <v>13</v>
      </c>
      <c r="D258" s="126" t="s">
        <v>57</v>
      </c>
      <c r="E258" s="126" t="s">
        <v>64</v>
      </c>
      <c r="F258" s="126" t="s">
        <v>632</v>
      </c>
      <c r="G258" s="125" t="s">
        <v>177</v>
      </c>
      <c r="H258" s="126" t="s">
        <v>1660</v>
      </c>
      <c r="I258" s="127" t="s">
        <v>177</v>
      </c>
      <c r="J258" s="126" t="s">
        <v>1650</v>
      </c>
      <c r="K258" s="127" t="s">
        <v>177</v>
      </c>
      <c r="L258" s="126" t="s">
        <v>1661</v>
      </c>
      <c r="M258" s="127" t="s">
        <v>183</v>
      </c>
      <c r="N258" s="126" t="s">
        <v>1662</v>
      </c>
      <c r="O258" s="127" t="s">
        <v>171</v>
      </c>
      <c r="P258" s="126" t="s">
        <v>2417</v>
      </c>
      <c r="Q258" s="124" t="str">
        <f t="shared" si="9"/>
        <v>Kritiek</v>
      </c>
      <c r="T258" s="1" t="str">
        <f t="shared" si="10"/>
        <v>Kernproces_Zorg en Welzijn_Financiële hulpverstrekking_Beheren van tussenkomst in huurwaarborg</v>
      </c>
      <c r="U258">
        <f t="shared" si="11"/>
        <v>1</v>
      </c>
    </row>
    <row r="259" spans="2:21" ht="94.5" x14ac:dyDescent="0.25">
      <c r="B259" s="122" t="s">
        <v>1996</v>
      </c>
      <c r="C259" s="126" t="s">
        <v>13</v>
      </c>
      <c r="D259" s="126" t="s">
        <v>57</v>
      </c>
      <c r="E259" s="126" t="s">
        <v>64</v>
      </c>
      <c r="F259" s="126" t="s">
        <v>633</v>
      </c>
      <c r="G259" s="125" t="s">
        <v>177</v>
      </c>
      <c r="H259" s="126" t="s">
        <v>1663</v>
      </c>
      <c r="I259" s="127" t="s">
        <v>177</v>
      </c>
      <c r="J259" s="126" t="s">
        <v>1664</v>
      </c>
      <c r="K259" s="127" t="s">
        <v>177</v>
      </c>
      <c r="L259" s="126" t="s">
        <v>1665</v>
      </c>
      <c r="M259" s="127" t="s">
        <v>183</v>
      </c>
      <c r="N259" s="126" t="s">
        <v>1666</v>
      </c>
      <c r="O259" s="127" t="s">
        <v>177</v>
      </c>
      <c r="P259" s="126" t="s">
        <v>2436</v>
      </c>
      <c r="Q259" s="124" t="str">
        <f t="shared" si="9"/>
        <v>Kritiek</v>
      </c>
      <c r="T259" s="1" t="str">
        <f t="shared" si="10"/>
        <v>Kernproces_Zorg en Welzijn_Financiële hulpverstrekking_Beheren van tussenkomst in mutualiteitsbijdragen</v>
      </c>
      <c r="U259">
        <f t="shared" si="11"/>
        <v>1</v>
      </c>
    </row>
    <row r="260" spans="2:21" ht="110.25" x14ac:dyDescent="0.25">
      <c r="B260" s="122" t="s">
        <v>1996</v>
      </c>
      <c r="C260" s="126" t="s">
        <v>13</v>
      </c>
      <c r="D260" s="126" t="s">
        <v>57</v>
      </c>
      <c r="E260" s="126" t="s">
        <v>64</v>
      </c>
      <c r="F260" s="126" t="s">
        <v>622</v>
      </c>
      <c r="G260" s="125" t="s">
        <v>171</v>
      </c>
      <c r="H260" s="126" t="s">
        <v>1622</v>
      </c>
      <c r="I260" s="127" t="s">
        <v>177</v>
      </c>
      <c r="J260" s="126" t="s">
        <v>1623</v>
      </c>
      <c r="K260" s="127" t="s">
        <v>177</v>
      </c>
      <c r="L260" s="126" t="s">
        <v>1624</v>
      </c>
      <c r="M260" s="127" t="s">
        <v>171</v>
      </c>
      <c r="N260" s="126" t="s">
        <v>1625</v>
      </c>
      <c r="O260" s="127" t="s">
        <v>171</v>
      </c>
      <c r="P260" s="126" t="s">
        <v>1626</v>
      </c>
      <c r="Q260" s="124" t="str">
        <f t="shared" si="9"/>
        <v>Groot</v>
      </c>
      <c r="T260" s="1" t="str">
        <f t="shared" si="10"/>
        <v>Kernproces_Zorg en Welzijn_Financiële hulpverstrekking_Beheren van tussenkomst kosten begraafplaats</v>
      </c>
      <c r="U260">
        <f t="shared" si="11"/>
        <v>1</v>
      </c>
    </row>
    <row r="261" spans="2:21" ht="110.25" x14ac:dyDescent="0.25">
      <c r="B261" s="122" t="s">
        <v>1996</v>
      </c>
      <c r="C261" s="126" t="s">
        <v>13</v>
      </c>
      <c r="D261" s="126" t="s">
        <v>57</v>
      </c>
      <c r="E261" s="126" t="s">
        <v>64</v>
      </c>
      <c r="F261" s="126" t="s">
        <v>623</v>
      </c>
      <c r="G261" s="125" t="s">
        <v>171</v>
      </c>
      <c r="H261" s="126" t="s">
        <v>1627</v>
      </c>
      <c r="I261" s="127" t="s">
        <v>177</v>
      </c>
      <c r="J261" s="126" t="s">
        <v>1628</v>
      </c>
      <c r="K261" s="127" t="s">
        <v>177</v>
      </c>
      <c r="L261" s="126" t="s">
        <v>1629</v>
      </c>
      <c r="M261" s="127" t="s">
        <v>171</v>
      </c>
      <c r="N261" s="126" t="s">
        <v>1630</v>
      </c>
      <c r="O261" s="127" t="s">
        <v>171</v>
      </c>
      <c r="P261" s="126" t="s">
        <v>1631</v>
      </c>
      <c r="Q261" s="124" t="str">
        <f t="shared" si="9"/>
        <v>Groot</v>
      </c>
      <c r="T261" s="1" t="str">
        <f t="shared" si="10"/>
        <v>Kernproces_Zorg en Welzijn_Financiële hulpverstrekking_Beheren van tussenkomst kosten crematoria</v>
      </c>
      <c r="U261">
        <f t="shared" si="11"/>
        <v>1</v>
      </c>
    </row>
    <row r="262" spans="2:21" ht="110.25" x14ac:dyDescent="0.25">
      <c r="B262" s="122" t="s">
        <v>1996</v>
      </c>
      <c r="C262" s="126" t="s">
        <v>13</v>
      </c>
      <c r="D262" s="126" t="s">
        <v>57</v>
      </c>
      <c r="E262" s="126" t="s">
        <v>64</v>
      </c>
      <c r="F262" s="126" t="s">
        <v>624</v>
      </c>
      <c r="G262" s="125" t="s">
        <v>171</v>
      </c>
      <c r="H262" s="126" t="s">
        <v>1632</v>
      </c>
      <c r="I262" s="127" t="s">
        <v>177</v>
      </c>
      <c r="J262" s="126" t="s">
        <v>1633</v>
      </c>
      <c r="K262" s="127" t="s">
        <v>177</v>
      </c>
      <c r="L262" s="126" t="s">
        <v>1634</v>
      </c>
      <c r="M262" s="127" t="s">
        <v>171</v>
      </c>
      <c r="N262" s="126" t="s">
        <v>1635</v>
      </c>
      <c r="O262" s="127" t="s">
        <v>171</v>
      </c>
      <c r="P262" s="126" t="s">
        <v>1636</v>
      </c>
      <c r="Q262" s="124" t="str">
        <f t="shared" ref="Q262:Q325" si="12">IF(COUNTIF(G262:O262, "Kritiek") &gt; 0, "Kritiek", IF(COUNTIF(G262:O262, "Groot") &gt; 0, "Groot", IF(COUNTIF(G262:O262, "Gemiddeld") &gt; 0, "Gemiddeld", IF(COUNTIF(G262:O262, "Laag") &gt; 0, "Laag", IF(COUNTIF(G262:O262, "Zeer laag") &gt; 0, "Zeer laag", "")))))</f>
        <v>Groot</v>
      </c>
      <c r="T262" s="1" t="str">
        <f t="shared" si="10"/>
        <v>Kernproces_Zorg en Welzijn_Financiële hulpverstrekking_Beheren van tussenkomst kosten mortuarium</v>
      </c>
      <c r="U262">
        <f t="shared" si="11"/>
        <v>1</v>
      </c>
    </row>
    <row r="263" spans="2:21" ht="94.5" x14ac:dyDescent="0.25">
      <c r="B263" s="122" t="s">
        <v>1996</v>
      </c>
      <c r="C263" s="126" t="s">
        <v>13</v>
      </c>
      <c r="D263" s="126" t="s">
        <v>57</v>
      </c>
      <c r="E263" s="126" t="s">
        <v>64</v>
      </c>
      <c r="F263" s="126" t="s">
        <v>634</v>
      </c>
      <c r="G263" s="125" t="s">
        <v>177</v>
      </c>
      <c r="H263" s="126" t="s">
        <v>2363</v>
      </c>
      <c r="I263" s="127" t="s">
        <v>183</v>
      </c>
      <c r="J263" s="126" t="s">
        <v>1614</v>
      </c>
      <c r="K263" s="127" t="s">
        <v>177</v>
      </c>
      <c r="L263" s="126" t="s">
        <v>1667</v>
      </c>
      <c r="M263" s="127" t="s">
        <v>183</v>
      </c>
      <c r="N263" s="126" t="s">
        <v>1668</v>
      </c>
      <c r="O263" s="127" t="s">
        <v>177</v>
      </c>
      <c r="P263" s="126" t="s">
        <v>2437</v>
      </c>
      <c r="Q263" s="124" t="str">
        <f t="shared" si="12"/>
        <v>Kritiek</v>
      </c>
      <c r="T263" s="1" t="str">
        <f t="shared" ref="T263:T326" si="13">C263&amp;"_"&amp;D263&amp;"_"&amp;E263&amp;"_"&amp;F263</f>
        <v>Kernproces_Zorg en Welzijn_Financiële hulpverstrekking_Beheren van tussenkomst leefgeld</v>
      </c>
      <c r="U263">
        <f t="shared" ref="U263:U326" si="14">COUNTIFS($T:$T,$T263)</f>
        <v>1</v>
      </c>
    </row>
    <row r="264" spans="2:21" ht="94.5" x14ac:dyDescent="0.25">
      <c r="B264" s="122" t="s">
        <v>1996</v>
      </c>
      <c r="C264" s="126" t="s">
        <v>13</v>
      </c>
      <c r="D264" s="126" t="s">
        <v>57</v>
      </c>
      <c r="E264" s="126" t="s">
        <v>64</v>
      </c>
      <c r="F264" s="126" t="s">
        <v>635</v>
      </c>
      <c r="G264" s="125" t="s">
        <v>177</v>
      </c>
      <c r="H264" s="126" t="s">
        <v>1669</v>
      </c>
      <c r="I264" s="127" t="s">
        <v>177</v>
      </c>
      <c r="J264" s="126" t="s">
        <v>1670</v>
      </c>
      <c r="K264" s="127" t="s">
        <v>177</v>
      </c>
      <c r="L264" s="126" t="s">
        <v>1671</v>
      </c>
      <c r="M264" s="127" t="s">
        <v>177</v>
      </c>
      <c r="N264" s="126" t="s">
        <v>1672</v>
      </c>
      <c r="O264" s="127" t="s">
        <v>177</v>
      </c>
      <c r="P264" s="126" t="s">
        <v>1673</v>
      </c>
      <c r="Q264" s="124" t="str">
        <f t="shared" si="12"/>
        <v>Groot</v>
      </c>
      <c r="T264" s="1" t="str">
        <f t="shared" si="13"/>
        <v>Kernproces_Zorg en Welzijn_Financiële hulpverstrekking_Beheren van tussenkomst Nederlandse taallessen</v>
      </c>
      <c r="U264">
        <f t="shared" si="14"/>
        <v>1</v>
      </c>
    </row>
    <row r="265" spans="2:21" ht="110.25" x14ac:dyDescent="0.25">
      <c r="B265" s="122" t="s">
        <v>1996</v>
      </c>
      <c r="C265" s="126" t="s">
        <v>13</v>
      </c>
      <c r="D265" s="126" t="s">
        <v>57</v>
      </c>
      <c r="E265" s="126" t="s">
        <v>64</v>
      </c>
      <c r="F265" s="126" t="s">
        <v>638</v>
      </c>
      <c r="G265" s="125" t="s">
        <v>177</v>
      </c>
      <c r="H265" s="126" t="s">
        <v>1683</v>
      </c>
      <c r="I265" s="127" t="s">
        <v>177</v>
      </c>
      <c r="J265" s="126" t="s">
        <v>1684</v>
      </c>
      <c r="K265" s="127" t="s">
        <v>177</v>
      </c>
      <c r="L265" s="126" t="s">
        <v>1685</v>
      </c>
      <c r="M265" s="127" t="s">
        <v>171</v>
      </c>
      <c r="N265" s="126" t="s">
        <v>2562</v>
      </c>
      <c r="O265" s="127" t="s">
        <v>171</v>
      </c>
      <c r="P265" s="126" t="s">
        <v>2034</v>
      </c>
      <c r="Q265" s="124" t="str">
        <f t="shared" si="12"/>
        <v>Groot</v>
      </c>
      <c r="T265" s="1" t="str">
        <f t="shared" si="13"/>
        <v>Kernproces_Zorg en Welzijn_Financiële hulpverstrekking_Beheren van tussenkomst taxivervoer, minder mobiele personen</v>
      </c>
      <c r="U265">
        <f t="shared" si="14"/>
        <v>1</v>
      </c>
    </row>
    <row r="266" spans="2:21" ht="94.5" x14ac:dyDescent="0.25">
      <c r="B266" s="122" t="s">
        <v>1996</v>
      </c>
      <c r="C266" s="126" t="s">
        <v>13</v>
      </c>
      <c r="D266" s="126" t="s">
        <v>57</v>
      </c>
      <c r="E266" s="126" t="s">
        <v>64</v>
      </c>
      <c r="F266" s="126" t="s">
        <v>639</v>
      </c>
      <c r="G266" s="125" t="s">
        <v>228</v>
      </c>
      <c r="H266" s="126" t="s">
        <v>2534</v>
      </c>
      <c r="I266" s="127" t="s">
        <v>171</v>
      </c>
      <c r="J266" s="126" t="s">
        <v>2535</v>
      </c>
      <c r="K266" s="127" t="s">
        <v>165</v>
      </c>
      <c r="L266" s="126" t="s">
        <v>2536</v>
      </c>
      <c r="M266" s="127" t="s">
        <v>165</v>
      </c>
      <c r="N266" s="126" t="s">
        <v>2537</v>
      </c>
      <c r="O266" s="127" t="s">
        <v>171</v>
      </c>
      <c r="P266" s="126" t="s">
        <v>2538</v>
      </c>
      <c r="Q266" s="124" t="str">
        <f t="shared" si="12"/>
        <v>Gemiddeld</v>
      </c>
      <c r="T266" s="1" t="str">
        <f t="shared" si="13"/>
        <v>Kernproces_Zorg en Welzijn_Financiële hulpverstrekking_Beheren van tussenkomst vaccin tegen baarmoederhalskanker</v>
      </c>
      <c r="U266">
        <f t="shared" si="14"/>
        <v>1</v>
      </c>
    </row>
    <row r="267" spans="2:21" ht="94.5" x14ac:dyDescent="0.25">
      <c r="B267" s="122" t="s">
        <v>1996</v>
      </c>
      <c r="C267" s="126" t="s">
        <v>13</v>
      </c>
      <c r="D267" s="126" t="s">
        <v>57</v>
      </c>
      <c r="E267" s="126" t="s">
        <v>64</v>
      </c>
      <c r="F267" s="126" t="s">
        <v>636</v>
      </c>
      <c r="G267" s="125" t="s">
        <v>171</v>
      </c>
      <c r="H267" s="126" t="s">
        <v>1674</v>
      </c>
      <c r="I267" s="127" t="s">
        <v>171</v>
      </c>
      <c r="J267" s="126" t="s">
        <v>1675</v>
      </c>
      <c r="K267" s="127" t="s">
        <v>177</v>
      </c>
      <c r="L267" s="126" t="s">
        <v>1676</v>
      </c>
      <c r="M267" s="127" t="s">
        <v>171</v>
      </c>
      <c r="N267" s="126" t="s">
        <v>1677</v>
      </c>
      <c r="O267" s="127" t="s">
        <v>171</v>
      </c>
      <c r="P267" s="126" t="s">
        <v>1678</v>
      </c>
      <c r="Q267" s="124" t="str">
        <f t="shared" si="12"/>
        <v>Groot</v>
      </c>
      <c r="T267" s="1" t="str">
        <f t="shared" si="13"/>
        <v>Kernproces_Zorg en Welzijn_Financiële hulpverstrekking_Beheren van tussenkomst voor haarverzorging</v>
      </c>
      <c r="U267">
        <f t="shared" si="14"/>
        <v>1</v>
      </c>
    </row>
    <row r="268" spans="2:21" ht="94.5" x14ac:dyDescent="0.25">
      <c r="B268" s="122" t="s">
        <v>1996</v>
      </c>
      <c r="C268" s="126" t="s">
        <v>13</v>
      </c>
      <c r="D268" s="126" t="s">
        <v>57</v>
      </c>
      <c r="E268" s="126" t="s">
        <v>64</v>
      </c>
      <c r="F268" s="126" t="s">
        <v>625</v>
      </c>
      <c r="G268" s="125" t="s">
        <v>177</v>
      </c>
      <c r="H268" s="126" t="s">
        <v>2364</v>
      </c>
      <c r="I268" s="127" t="s">
        <v>183</v>
      </c>
      <c r="J268" s="126" t="s">
        <v>1637</v>
      </c>
      <c r="K268" s="127" t="s">
        <v>177</v>
      </c>
      <c r="L268" s="126" t="s">
        <v>1638</v>
      </c>
      <c r="M268" s="127" t="s">
        <v>183</v>
      </c>
      <c r="N268" s="126" t="s">
        <v>1639</v>
      </c>
      <c r="O268" s="127" t="s">
        <v>171</v>
      </c>
      <c r="P268" s="126" t="s">
        <v>2028</v>
      </c>
      <c r="Q268" s="124" t="str">
        <f t="shared" si="12"/>
        <v>Kritiek</v>
      </c>
      <c r="T268" s="1" t="str">
        <f t="shared" si="13"/>
        <v>Kernproces_Zorg en Welzijn_Financiële hulpverstrekking_Beheren van uitkeringen in geld zoals toelagen voor zorg</v>
      </c>
      <c r="U268">
        <f t="shared" si="14"/>
        <v>1</v>
      </c>
    </row>
    <row r="269" spans="2:21" ht="110.25" x14ac:dyDescent="0.25">
      <c r="B269" s="122" t="s">
        <v>1996</v>
      </c>
      <c r="C269" s="126" t="s">
        <v>13</v>
      </c>
      <c r="D269" s="126" t="s">
        <v>57</v>
      </c>
      <c r="E269" s="126" t="s">
        <v>64</v>
      </c>
      <c r="F269" s="126" t="s">
        <v>637</v>
      </c>
      <c r="G269" s="125" t="s">
        <v>177</v>
      </c>
      <c r="H269" s="126" t="s">
        <v>1679</v>
      </c>
      <c r="I269" s="127" t="s">
        <v>177</v>
      </c>
      <c r="J269" s="126" t="s">
        <v>1680</v>
      </c>
      <c r="K269" s="127" t="s">
        <v>177</v>
      </c>
      <c r="L269" s="126" t="s">
        <v>1681</v>
      </c>
      <c r="M269" s="127" t="s">
        <v>183</v>
      </c>
      <c r="N269" s="126" t="s">
        <v>1682</v>
      </c>
      <c r="O269" s="127" t="s">
        <v>171</v>
      </c>
      <c r="P269" s="126" t="s">
        <v>2033</v>
      </c>
      <c r="Q269" s="124" t="str">
        <f t="shared" si="12"/>
        <v>Kritiek</v>
      </c>
      <c r="T269" s="1" t="str">
        <f t="shared" si="13"/>
        <v>Kernproces_Zorg en Welzijn_Financiële hulpverstrekking_Beheren van vakantietoelage personen met een handicap</v>
      </c>
      <c r="U269">
        <f t="shared" si="14"/>
        <v>1</v>
      </c>
    </row>
    <row r="270" spans="2:21" ht="141.75" x14ac:dyDescent="0.25">
      <c r="B270" s="122" t="s">
        <v>1996</v>
      </c>
      <c r="C270" s="126" t="s">
        <v>85</v>
      </c>
      <c r="D270" s="126" t="s">
        <v>93</v>
      </c>
      <c r="E270" s="126" t="s">
        <v>94</v>
      </c>
      <c r="F270" s="126" t="s">
        <v>394</v>
      </c>
      <c r="G270" s="125" t="s">
        <v>183</v>
      </c>
      <c r="H270" s="126" t="s">
        <v>1818</v>
      </c>
      <c r="I270" s="127" t="s">
        <v>171</v>
      </c>
      <c r="J270" s="126" t="s">
        <v>1785</v>
      </c>
      <c r="K270" s="127" t="s">
        <v>171</v>
      </c>
      <c r="L270" s="126" t="s">
        <v>1819</v>
      </c>
      <c r="M270" s="127" t="s">
        <v>177</v>
      </c>
      <c r="N270" s="126" t="s">
        <v>1820</v>
      </c>
      <c r="O270" s="127" t="s">
        <v>171</v>
      </c>
      <c r="P270" s="126" t="s">
        <v>1821</v>
      </c>
      <c r="Q270" s="124" t="str">
        <f t="shared" si="12"/>
        <v>Kritiek</v>
      </c>
      <c r="T270" s="1" t="str">
        <f t="shared" si="13"/>
        <v>Ondersteunend proces_Facilitaire middelen en diensten_Aankoop, beheer en onderhoud vaste activa, patrimonium en materiaal (excl. exploitatie)_Beheren van vaste activa, patrimonium en materieel</v>
      </c>
      <c r="U270">
        <f t="shared" si="14"/>
        <v>1</v>
      </c>
    </row>
    <row r="271" spans="2:21" ht="94.5" x14ac:dyDescent="0.25">
      <c r="B271" s="122" t="s">
        <v>1996</v>
      </c>
      <c r="C271" s="126" t="s">
        <v>13</v>
      </c>
      <c r="D271" s="126" t="s">
        <v>57</v>
      </c>
      <c r="E271" s="126" t="s">
        <v>64</v>
      </c>
      <c r="F271" s="126" t="s">
        <v>643</v>
      </c>
      <c r="G271" s="125" t="s">
        <v>177</v>
      </c>
      <c r="H271" s="126" t="s">
        <v>2370</v>
      </c>
      <c r="I271" s="127" t="s">
        <v>177</v>
      </c>
      <c r="J271" s="126" t="s">
        <v>1695</v>
      </c>
      <c r="K271" s="127" t="s">
        <v>177</v>
      </c>
      <c r="L271" s="126" t="s">
        <v>1696</v>
      </c>
      <c r="M271" s="127" t="s">
        <v>183</v>
      </c>
      <c r="N271" s="126" t="s">
        <v>1697</v>
      </c>
      <c r="O271" s="127" t="s">
        <v>171</v>
      </c>
      <c r="P271" s="126" t="s">
        <v>2038</v>
      </c>
      <c r="Q271" s="124" t="str">
        <f t="shared" si="12"/>
        <v>Kritiek</v>
      </c>
      <c r="T271" s="1" t="str">
        <f t="shared" si="13"/>
        <v>Kernproces_Zorg en Welzijn_Financiële hulpverstrekking_Beheren van vergoedingen betaald aan personen die zorgen voor een oudere (mantelzorgpremie)</v>
      </c>
      <c r="U271">
        <f t="shared" si="14"/>
        <v>1</v>
      </c>
    </row>
    <row r="272" spans="2:21" ht="141.75" x14ac:dyDescent="0.25">
      <c r="B272" s="122" t="s">
        <v>1996</v>
      </c>
      <c r="C272" s="126" t="s">
        <v>13</v>
      </c>
      <c r="D272" s="126" t="s">
        <v>47</v>
      </c>
      <c r="E272" s="126" t="s">
        <v>50</v>
      </c>
      <c r="F272" s="126" t="s">
        <v>514</v>
      </c>
      <c r="G272" s="125" t="s">
        <v>165</v>
      </c>
      <c r="H272" s="126" t="s">
        <v>1591</v>
      </c>
      <c r="I272" s="127" t="s">
        <v>177</v>
      </c>
      <c r="J272" s="126" t="s">
        <v>1592</v>
      </c>
      <c r="K272" s="127" t="s">
        <v>177</v>
      </c>
      <c r="L272" s="126" t="s">
        <v>1593</v>
      </c>
      <c r="M272" s="127" t="s">
        <v>177</v>
      </c>
      <c r="N272" s="126" t="s">
        <v>2027</v>
      </c>
      <c r="O272" s="127" t="s">
        <v>171</v>
      </c>
      <c r="P272" s="126" t="s">
        <v>1594</v>
      </c>
      <c r="Q272" s="124" t="str">
        <f t="shared" si="12"/>
        <v>Groot</v>
      </c>
      <c r="T272" s="1" t="str">
        <f t="shared" si="13"/>
        <v>Kernproces_Veiligheid en preventie_Beheer tijdelijke inname openbaar domein_Beheren van vergunning tijdelijke inname openbaar domein (bv aanvraag stelling)</v>
      </c>
      <c r="U272">
        <f t="shared" si="14"/>
        <v>1</v>
      </c>
    </row>
    <row r="273" spans="2:21" ht="110.25" x14ac:dyDescent="0.25">
      <c r="B273" s="122" t="s">
        <v>1996</v>
      </c>
      <c r="C273" s="126" t="s">
        <v>13</v>
      </c>
      <c r="D273" s="126" t="s">
        <v>57</v>
      </c>
      <c r="E273" s="126" t="s">
        <v>64</v>
      </c>
      <c r="F273" s="126" t="s">
        <v>627</v>
      </c>
      <c r="G273" s="125" t="s">
        <v>177</v>
      </c>
      <c r="H273" s="126" t="s">
        <v>2353</v>
      </c>
      <c r="I273" s="127" t="s">
        <v>183</v>
      </c>
      <c r="J273" s="126" t="s">
        <v>1614</v>
      </c>
      <c r="K273" s="127" t="s">
        <v>177</v>
      </c>
      <c r="L273" s="126" t="s">
        <v>1642</v>
      </c>
      <c r="M273" s="127" t="s">
        <v>183</v>
      </c>
      <c r="N273" s="126" t="s">
        <v>1643</v>
      </c>
      <c r="O273" s="127" t="s">
        <v>171</v>
      </c>
      <c r="P273" s="126" t="s">
        <v>2030</v>
      </c>
      <c r="Q273" s="124" t="str">
        <f t="shared" si="12"/>
        <v>Kritiek</v>
      </c>
      <c r="T273" s="1" t="str">
        <f t="shared" si="13"/>
        <v>Kernproces_Zorg en Welzijn_Financiële hulpverstrekking_Beheren van voorschotten (bv op sociale uitkeringen)</v>
      </c>
      <c r="U273">
        <f t="shared" si="14"/>
        <v>1</v>
      </c>
    </row>
    <row r="274" spans="2:21" ht="110.25" x14ac:dyDescent="0.25">
      <c r="B274" s="122" t="s">
        <v>1996</v>
      </c>
      <c r="C274" s="126" t="s">
        <v>85</v>
      </c>
      <c r="D274" s="126" t="s">
        <v>120</v>
      </c>
      <c r="E274" s="126" t="s">
        <v>126</v>
      </c>
      <c r="F274" s="126" t="s">
        <v>894</v>
      </c>
      <c r="G274" s="125" t="s">
        <v>171</v>
      </c>
      <c r="H274" s="126" t="s">
        <v>1941</v>
      </c>
      <c r="I274" s="127" t="s">
        <v>177</v>
      </c>
      <c r="J274" s="126" t="s">
        <v>1942</v>
      </c>
      <c r="K274" s="127" t="s">
        <v>177</v>
      </c>
      <c r="L274" s="126" t="s">
        <v>2576</v>
      </c>
      <c r="M274" s="127" t="s">
        <v>177</v>
      </c>
      <c r="N274" s="126" t="s">
        <v>1944</v>
      </c>
      <c r="O274" s="127" t="s">
        <v>171</v>
      </c>
      <c r="P274" s="126" t="s">
        <v>1945</v>
      </c>
      <c r="Q274" s="124" t="str">
        <f t="shared" si="12"/>
        <v>Groot</v>
      </c>
      <c r="T274" s="1" t="str">
        <f t="shared" si="13"/>
        <v>Ondersteunend proces_Personeel en organisatie_Personeelsbeheer: Personeelsadministratie_Beheren van vrijwilligers &amp; speciale statuten en contracten (bv. art. 60)</v>
      </c>
      <c r="U274">
        <f t="shared" si="14"/>
        <v>1</v>
      </c>
    </row>
    <row r="275" spans="2:21" ht="126" x14ac:dyDescent="0.25">
      <c r="B275" s="122" t="s">
        <v>1996</v>
      </c>
      <c r="C275" s="126" t="s">
        <v>13</v>
      </c>
      <c r="D275" s="126" t="s">
        <v>57</v>
      </c>
      <c r="E275" s="126" t="s">
        <v>212</v>
      </c>
      <c r="F275" s="126" t="s">
        <v>808</v>
      </c>
      <c r="G275" s="125" t="s">
        <v>177</v>
      </c>
      <c r="H275" s="126" t="s">
        <v>1736</v>
      </c>
      <c r="I275" s="127" t="s">
        <v>183</v>
      </c>
      <c r="J275" s="126" t="s">
        <v>1737</v>
      </c>
      <c r="K275" s="127" t="s">
        <v>177</v>
      </c>
      <c r="L275" s="126" t="s">
        <v>1738</v>
      </c>
      <c r="M275" s="127" t="s">
        <v>177</v>
      </c>
      <c r="N275" s="126" t="s">
        <v>1739</v>
      </c>
      <c r="O275" s="127" t="s">
        <v>183</v>
      </c>
      <c r="P275" s="126" t="s">
        <v>1740</v>
      </c>
      <c r="Q275" s="124" t="str">
        <f t="shared" si="12"/>
        <v>Kritiek</v>
      </c>
      <c r="T275" s="1" t="str">
        <f t="shared" si="13"/>
        <v>Kernproces_Zorg en Welzijn_Sociale huisvesting_Beheren van woningen voor personen met een handicap</v>
      </c>
      <c r="U275">
        <f t="shared" si="14"/>
        <v>1</v>
      </c>
    </row>
    <row r="276" spans="2:21" ht="110.25" x14ac:dyDescent="0.25">
      <c r="B276" s="122" t="s">
        <v>1996</v>
      </c>
      <c r="C276" s="126" t="s">
        <v>85</v>
      </c>
      <c r="D276" s="126" t="s">
        <v>93</v>
      </c>
      <c r="E276" s="126" t="s">
        <v>95</v>
      </c>
      <c r="F276" s="126" t="s">
        <v>671</v>
      </c>
      <c r="G276" s="125" t="s">
        <v>165</v>
      </c>
      <c r="H276" s="126" t="s">
        <v>1841</v>
      </c>
      <c r="I276" s="127" t="s">
        <v>177</v>
      </c>
      <c r="J276" s="126" t="s">
        <v>1842</v>
      </c>
      <c r="K276" s="127" t="s">
        <v>177</v>
      </c>
      <c r="L276" s="126" t="s">
        <v>1843</v>
      </c>
      <c r="M276" s="127" t="s">
        <v>171</v>
      </c>
      <c r="N276" s="126" t="s">
        <v>2403</v>
      </c>
      <c r="O276" s="127" t="s">
        <v>177</v>
      </c>
      <c r="P276" s="126" t="s">
        <v>1844</v>
      </c>
      <c r="Q276" s="124" t="str">
        <f t="shared" si="12"/>
        <v>Groot</v>
      </c>
      <c r="T276" s="1" t="str">
        <f t="shared" si="13"/>
        <v>Ondersteunend proces_Facilitaire middelen en diensten_Fysisch toegangsbeheer_Beheren, loggen en toezicht houden op toegangen</v>
      </c>
      <c r="U276">
        <f t="shared" si="14"/>
        <v>1</v>
      </c>
    </row>
    <row r="277" spans="2:21" ht="150" x14ac:dyDescent="0.25">
      <c r="B277" s="122" t="s">
        <v>1996</v>
      </c>
      <c r="C277" s="126" t="s">
        <v>71</v>
      </c>
      <c r="D277" s="126" t="s">
        <v>80</v>
      </c>
      <c r="E277" s="126" t="s">
        <v>83</v>
      </c>
      <c r="F277" s="126" t="s">
        <v>810</v>
      </c>
      <c r="G277" s="128" t="s">
        <v>171</v>
      </c>
      <c r="H277" s="122" t="s">
        <v>1991</v>
      </c>
      <c r="I277" s="129" t="s">
        <v>177</v>
      </c>
      <c r="J277" s="122" t="s">
        <v>1992</v>
      </c>
      <c r="K277" s="129" t="s">
        <v>177</v>
      </c>
      <c r="L277" s="122" t="s">
        <v>1993</v>
      </c>
      <c r="M277" s="129" t="s">
        <v>177</v>
      </c>
      <c r="N277" s="122" t="s">
        <v>1994</v>
      </c>
      <c r="O277" s="129" t="s">
        <v>177</v>
      </c>
      <c r="P277" s="122" t="s">
        <v>1995</v>
      </c>
      <c r="Q277" s="124" t="str">
        <f t="shared" si="12"/>
        <v>Groot</v>
      </c>
      <c r="T277" s="1" t="str">
        <f t="shared" si="13"/>
        <v>Management proces_Strategisch beheer_Strategische rapportering_Beleidsrapporten</v>
      </c>
      <c r="U277">
        <f t="shared" si="14"/>
        <v>1</v>
      </c>
    </row>
    <row r="278" spans="2:21" ht="126" x14ac:dyDescent="0.25">
      <c r="B278" s="122" t="s">
        <v>1996</v>
      </c>
      <c r="C278" s="126" t="s">
        <v>85</v>
      </c>
      <c r="D278" s="126" t="s">
        <v>120</v>
      </c>
      <c r="E278" s="126" t="s">
        <v>126</v>
      </c>
      <c r="F278" s="126" t="s">
        <v>2636</v>
      </c>
      <c r="G278" s="125" t="s">
        <v>183</v>
      </c>
      <c r="H278" s="126" t="s">
        <v>1950</v>
      </c>
      <c r="I278" s="127" t="s">
        <v>177</v>
      </c>
      <c r="J278" s="126" t="s">
        <v>2088</v>
      </c>
      <c r="K278" s="127" t="s">
        <v>177</v>
      </c>
      <c r="L278" s="126" t="s">
        <v>2239</v>
      </c>
      <c r="M278" s="127" t="s">
        <v>177</v>
      </c>
      <c r="N278" s="126" t="s">
        <v>2089</v>
      </c>
      <c r="O278" s="127" t="s">
        <v>177</v>
      </c>
      <c r="P278" s="126" t="s">
        <v>1951</v>
      </c>
      <c r="Q278" s="124" t="str">
        <f t="shared" si="12"/>
        <v>Kritiek</v>
      </c>
      <c r="T278" s="1" t="str">
        <f t="shared" si="13"/>
        <v>Ondersteunend proces_Personeel en organisatie_Personeelsbeheer: Personeelsadministratie_Berekenen van verloning/extra legale voordelen en uitbetalen lonen aan personeel gemeente en OCMW</v>
      </c>
      <c r="U278">
        <f t="shared" si="14"/>
        <v>1</v>
      </c>
    </row>
    <row r="279" spans="2:21" ht="141.75" x14ac:dyDescent="0.25">
      <c r="B279" s="122" t="s">
        <v>1996</v>
      </c>
      <c r="C279" s="126" t="s">
        <v>85</v>
      </c>
      <c r="D279" s="126" t="s">
        <v>86</v>
      </c>
      <c r="E279" s="126" t="s">
        <v>88</v>
      </c>
      <c r="F279" s="126" t="s">
        <v>390</v>
      </c>
      <c r="G279" s="125" t="s">
        <v>177</v>
      </c>
      <c r="H279" s="126" t="s">
        <v>1793</v>
      </c>
      <c r="I279" s="127" t="s">
        <v>171</v>
      </c>
      <c r="J279" s="126" t="s">
        <v>1794</v>
      </c>
      <c r="K279" s="127" t="s">
        <v>177</v>
      </c>
      <c r="L279" s="126" t="s">
        <v>1795</v>
      </c>
      <c r="M279" s="127" t="s">
        <v>171</v>
      </c>
      <c r="N279" s="126" t="s">
        <v>1796</v>
      </c>
      <c r="O279" s="127" t="s">
        <v>171</v>
      </c>
      <c r="P279" s="126" t="s">
        <v>1797</v>
      </c>
      <c r="Q279" s="124" t="str">
        <f t="shared" si="12"/>
        <v>Groot</v>
      </c>
      <c r="T279" s="1" t="str">
        <f t="shared" si="13"/>
        <v>Ondersteunend proces_Aankopen/Overheidsopdrachten_Aankoop_Beschrijven van goedkeuring aankoop en facturatie proces</v>
      </c>
      <c r="U279">
        <f t="shared" si="14"/>
        <v>1</v>
      </c>
    </row>
    <row r="280" spans="2:21" ht="110.25" x14ac:dyDescent="0.25">
      <c r="B280" s="122" t="s">
        <v>1996</v>
      </c>
      <c r="C280" s="126" t="s">
        <v>85</v>
      </c>
      <c r="D280" s="126" t="s">
        <v>120</v>
      </c>
      <c r="E280" s="126" t="s">
        <v>126</v>
      </c>
      <c r="F280" s="126" t="s">
        <v>892</v>
      </c>
      <c r="G280" s="125" t="s">
        <v>177</v>
      </c>
      <c r="H280" s="126" t="s">
        <v>1925</v>
      </c>
      <c r="I280" s="127" t="s">
        <v>183</v>
      </c>
      <c r="J280" s="126" t="s">
        <v>1926</v>
      </c>
      <c r="K280" s="127" t="s">
        <v>183</v>
      </c>
      <c r="L280" s="126" t="s">
        <v>2206</v>
      </c>
      <c r="M280" s="127" t="s">
        <v>177</v>
      </c>
      <c r="N280" s="126" t="s">
        <v>1927</v>
      </c>
      <c r="O280" s="127" t="s">
        <v>171</v>
      </c>
      <c r="P280" s="126" t="s">
        <v>1928</v>
      </c>
      <c r="Q280" s="124" t="str">
        <f t="shared" si="12"/>
        <v>Kritiek</v>
      </c>
      <c r="T280" s="1" t="str">
        <f t="shared" si="13"/>
        <v>Ondersteunend proces_Personeel en organisatie_Personeelsbeheer: Personeelsadministratie_Bijhouden van het personeelsregister</v>
      </c>
      <c r="U280">
        <f t="shared" si="14"/>
        <v>1</v>
      </c>
    </row>
    <row r="281" spans="2:21" ht="110.25" x14ac:dyDescent="0.25">
      <c r="B281" s="122" t="s">
        <v>1996</v>
      </c>
      <c r="C281" s="126" t="s">
        <v>85</v>
      </c>
      <c r="D281" s="126" t="s">
        <v>93</v>
      </c>
      <c r="E281" s="126" t="s">
        <v>95</v>
      </c>
      <c r="F281" s="126" t="s">
        <v>673</v>
      </c>
      <c r="G281" s="125" t="s">
        <v>165</v>
      </c>
      <c r="H281" s="126" t="s">
        <v>1849</v>
      </c>
      <c r="I281" s="127" t="s">
        <v>177</v>
      </c>
      <c r="J281" s="126" t="s">
        <v>1850</v>
      </c>
      <c r="K281" s="127" t="s">
        <v>177</v>
      </c>
      <c r="L281" s="126" t="s">
        <v>1851</v>
      </c>
      <c r="M281" s="127" t="s">
        <v>177</v>
      </c>
      <c r="N281" s="126" t="s">
        <v>1852</v>
      </c>
      <c r="O281" s="127" t="s">
        <v>171</v>
      </c>
      <c r="P281" s="126" t="s">
        <v>1853</v>
      </c>
      <c r="Q281" s="124" t="str">
        <f t="shared" si="12"/>
        <v>Groot</v>
      </c>
      <c r="T281" s="1" t="str">
        <f t="shared" si="13"/>
        <v>Ondersteunend proces_Facilitaire middelen en diensten_Fysisch toegangsbeheer_Coördineren van begeleiding van derden in private en technische ruimtes</v>
      </c>
      <c r="U281">
        <f t="shared" si="14"/>
        <v>1</v>
      </c>
    </row>
    <row r="282" spans="2:21" ht="126" x14ac:dyDescent="0.25">
      <c r="B282" s="122" t="s">
        <v>1996</v>
      </c>
      <c r="C282" s="126" t="s">
        <v>85</v>
      </c>
      <c r="D282" s="126" t="s">
        <v>93</v>
      </c>
      <c r="E282" s="126" t="s">
        <v>95</v>
      </c>
      <c r="F282" s="126" t="s">
        <v>669</v>
      </c>
      <c r="G282" s="125" t="s">
        <v>165</v>
      </c>
      <c r="H282" s="126" t="s">
        <v>1832</v>
      </c>
      <c r="I282" s="127" t="s">
        <v>177</v>
      </c>
      <c r="J282" s="126" t="s">
        <v>1833</v>
      </c>
      <c r="K282" s="127" t="s">
        <v>177</v>
      </c>
      <c r="L282" s="126" t="s">
        <v>1834</v>
      </c>
      <c r="M282" s="127" t="s">
        <v>171</v>
      </c>
      <c r="N282" s="126" t="s">
        <v>2404</v>
      </c>
      <c r="O282" s="127" t="s">
        <v>171</v>
      </c>
      <c r="P282" s="126" t="s">
        <v>1835</v>
      </c>
      <c r="Q282" s="124" t="str">
        <f t="shared" si="12"/>
        <v>Groot</v>
      </c>
      <c r="T282" s="1" t="str">
        <f t="shared" si="13"/>
        <v>Ondersteunend proces_Facilitaire middelen en diensten_Fysisch toegangsbeheer_Coördineren van fysische scheiding tussen openbare, private en technische ruimtes</v>
      </c>
      <c r="U282">
        <f t="shared" si="14"/>
        <v>1</v>
      </c>
    </row>
    <row r="283" spans="2:21" ht="110.25" x14ac:dyDescent="0.25">
      <c r="B283" s="122" t="s">
        <v>1996</v>
      </c>
      <c r="C283" s="126" t="s">
        <v>13</v>
      </c>
      <c r="D283" s="126" t="s">
        <v>57</v>
      </c>
      <c r="E283" s="126" t="s">
        <v>64</v>
      </c>
      <c r="F283" s="126" t="s">
        <v>650</v>
      </c>
      <c r="G283" s="125" t="s">
        <v>177</v>
      </c>
      <c r="H283" s="126" t="s">
        <v>2365</v>
      </c>
      <c r="I283" s="127" t="s">
        <v>183</v>
      </c>
      <c r="J283" s="126" t="s">
        <v>1716</v>
      </c>
      <c r="K283" s="127" t="s">
        <v>177</v>
      </c>
      <c r="L283" s="126" t="s">
        <v>1717</v>
      </c>
      <c r="M283" s="127" t="s">
        <v>171</v>
      </c>
      <c r="N283" s="126" t="s">
        <v>1718</v>
      </c>
      <c r="O283" s="127" t="s">
        <v>177</v>
      </c>
      <c r="P283" s="126" t="s">
        <v>2438</v>
      </c>
      <c r="Q283" s="124" t="str">
        <f t="shared" si="12"/>
        <v>Kritiek</v>
      </c>
      <c r="T283" s="1" t="str">
        <f t="shared" si="13"/>
        <v>Kernproces_Zorg en Welzijn_Financiële hulpverstrekking_Doorgeven van beslissingen genomen op het BCSD aan financiële dienst voor betalingen maar ook aan hogere overheden om subsidies te ontvangen</v>
      </c>
      <c r="U283">
        <f t="shared" si="14"/>
        <v>1</v>
      </c>
    </row>
    <row r="284" spans="2:21" ht="126" x14ac:dyDescent="0.25">
      <c r="B284" s="122" t="s">
        <v>1996</v>
      </c>
      <c r="C284" s="126" t="s">
        <v>71</v>
      </c>
      <c r="D284" s="126" t="s">
        <v>80</v>
      </c>
      <c r="E284" s="126" t="s">
        <v>82</v>
      </c>
      <c r="F284" s="126" t="s">
        <v>542</v>
      </c>
      <c r="G284" s="125" t="s">
        <v>183</v>
      </c>
      <c r="H284" s="126" t="s">
        <v>1768</v>
      </c>
      <c r="I284" s="127" t="s">
        <v>183</v>
      </c>
      <c r="J284" s="126" t="s">
        <v>1769</v>
      </c>
      <c r="K284" s="127" t="s">
        <v>183</v>
      </c>
      <c r="L284" s="126" t="s">
        <v>1905</v>
      </c>
      <c r="M284" s="127" t="s">
        <v>183</v>
      </c>
      <c r="N284" s="126" t="s">
        <v>1770</v>
      </c>
      <c r="O284" s="127" t="s">
        <v>183</v>
      </c>
      <c r="P284" s="126" t="s">
        <v>1747</v>
      </c>
      <c r="Q284" s="124" t="str">
        <f t="shared" si="12"/>
        <v>Kritiek</v>
      </c>
      <c r="T284" s="1" t="str">
        <f t="shared" si="13"/>
        <v>Management proces_Strategisch beheer_Beleidsbeslissingen en bestuurlijke goedkeuringen_Indienen en beoordelen van de lokale invulling van de Vlaamse beleidsprioriteiten en toekenning van de subsidies</v>
      </c>
      <c r="U284">
        <f t="shared" si="14"/>
        <v>1</v>
      </c>
    </row>
    <row r="285" spans="2:21" ht="110.25" x14ac:dyDescent="0.25">
      <c r="B285" s="122" t="s">
        <v>1996</v>
      </c>
      <c r="C285" s="126" t="s">
        <v>13</v>
      </c>
      <c r="D285" s="126" t="s">
        <v>57</v>
      </c>
      <c r="E285" s="126" t="s">
        <v>64</v>
      </c>
      <c r="F285" s="126" t="s">
        <v>649</v>
      </c>
      <c r="G285" s="125" t="s">
        <v>177</v>
      </c>
      <c r="H285" s="126" t="s">
        <v>2040</v>
      </c>
      <c r="I285" s="127" t="s">
        <v>177</v>
      </c>
      <c r="J285" s="126" t="s">
        <v>2041</v>
      </c>
      <c r="K285" s="127" t="s">
        <v>177</v>
      </c>
      <c r="L285" s="126" t="s">
        <v>1711</v>
      </c>
      <c r="M285" s="127" t="s">
        <v>171</v>
      </c>
      <c r="N285" s="126" t="s">
        <v>1712</v>
      </c>
      <c r="O285" s="127" t="s">
        <v>177</v>
      </c>
      <c r="P285" s="126" t="s">
        <v>2439</v>
      </c>
      <c r="Q285" s="124" t="str">
        <f t="shared" si="12"/>
        <v>Groot</v>
      </c>
      <c r="T285" s="1" t="str">
        <f t="shared" si="13"/>
        <v>Kernproces_Zorg en Welzijn_Financiële hulpverstrekking_Meedelen van gegevens RaaS/eCalcura i.k.v. financiering voorzieningen</v>
      </c>
      <c r="U285">
        <f t="shared" si="14"/>
        <v>1</v>
      </c>
    </row>
    <row r="286" spans="2:21" ht="105" x14ac:dyDescent="0.25">
      <c r="B286" s="122" t="s">
        <v>1996</v>
      </c>
      <c r="C286" s="126" t="s">
        <v>85</v>
      </c>
      <c r="D286" s="126" t="s">
        <v>97</v>
      </c>
      <c r="E286" s="126" t="s">
        <v>105</v>
      </c>
      <c r="F286" s="126" t="s">
        <v>656</v>
      </c>
      <c r="G286" s="128" t="s">
        <v>177</v>
      </c>
      <c r="H286" s="122" t="s">
        <v>1986</v>
      </c>
      <c r="I286" s="129" t="s">
        <v>177</v>
      </c>
      <c r="J286" s="122" t="s">
        <v>1987</v>
      </c>
      <c r="K286" s="129" t="s">
        <v>177</v>
      </c>
      <c r="L286" s="122" t="s">
        <v>1988</v>
      </c>
      <c r="M286" s="129" t="s">
        <v>177</v>
      </c>
      <c r="N286" s="122" t="s">
        <v>1989</v>
      </c>
      <c r="O286" s="129" t="s">
        <v>177</v>
      </c>
      <c r="P286" s="122" t="s">
        <v>1990</v>
      </c>
      <c r="Q286" s="124" t="str">
        <f t="shared" si="12"/>
        <v>Groot</v>
      </c>
      <c r="T286" s="1" t="str">
        <f t="shared" si="13"/>
        <v>Ondersteunend proces_Financieel beheer_Financiële rapportering_Nakomen van jaarlijkse rapportering (jaarrekening etc)</v>
      </c>
      <c r="U286">
        <f t="shared" si="14"/>
        <v>1</v>
      </c>
    </row>
    <row r="287" spans="2:21" ht="105" x14ac:dyDescent="0.25">
      <c r="B287" s="122" t="s">
        <v>1996</v>
      </c>
      <c r="C287" s="126" t="s">
        <v>85</v>
      </c>
      <c r="D287" s="126" t="s">
        <v>97</v>
      </c>
      <c r="E287" s="126" t="s">
        <v>105</v>
      </c>
      <c r="F287" s="126" t="s">
        <v>655</v>
      </c>
      <c r="G287" s="128" t="s">
        <v>165</v>
      </c>
      <c r="H287" s="122" t="s">
        <v>1981</v>
      </c>
      <c r="I287" s="129" t="s">
        <v>171</v>
      </c>
      <c r="J287" s="122" t="s">
        <v>1982</v>
      </c>
      <c r="K287" s="129" t="s">
        <v>171</v>
      </c>
      <c r="L287" s="122" t="s">
        <v>1983</v>
      </c>
      <c r="M287" s="129" t="s">
        <v>171</v>
      </c>
      <c r="N287" s="122" t="s">
        <v>1984</v>
      </c>
      <c r="O287" s="129" t="s">
        <v>171</v>
      </c>
      <c r="P287" s="122" t="s">
        <v>1985</v>
      </c>
      <c r="Q287" s="124" t="str">
        <f t="shared" si="12"/>
        <v>Gemiddeld</v>
      </c>
      <c r="T287" s="1" t="str">
        <f t="shared" si="13"/>
        <v>Ondersteunend proces_Financieel beheer_Financiële rapportering_Nakomen van periodieke rapportering</v>
      </c>
      <c r="U287">
        <f t="shared" si="14"/>
        <v>1</v>
      </c>
    </row>
    <row r="288" spans="2:21" ht="110.25" x14ac:dyDescent="0.25">
      <c r="B288" s="122" t="s">
        <v>1996</v>
      </c>
      <c r="C288" s="126" t="s">
        <v>85</v>
      </c>
      <c r="D288" s="126" t="s">
        <v>93</v>
      </c>
      <c r="E288" s="126" t="s">
        <v>95</v>
      </c>
      <c r="F288" s="126" t="s">
        <v>670</v>
      </c>
      <c r="G288" s="125" t="s">
        <v>165</v>
      </c>
      <c r="H288" s="126" t="s">
        <v>1836</v>
      </c>
      <c r="I288" s="127" t="s">
        <v>177</v>
      </c>
      <c r="J288" s="126" t="s">
        <v>1837</v>
      </c>
      <c r="K288" s="127" t="s">
        <v>177</v>
      </c>
      <c r="L288" s="126" t="s">
        <v>1838</v>
      </c>
      <c r="M288" s="127" t="s">
        <v>177</v>
      </c>
      <c r="N288" s="126" t="s">
        <v>1839</v>
      </c>
      <c r="O288" s="127" t="s">
        <v>171</v>
      </c>
      <c r="P288" s="126" t="s">
        <v>1840</v>
      </c>
      <c r="Q288" s="124" t="str">
        <f t="shared" si="12"/>
        <v>Groot</v>
      </c>
      <c r="T288" s="1" t="str">
        <f t="shared" si="13"/>
        <v>Ondersteunend proces_Facilitaire middelen en diensten_Fysisch toegangsbeheer_Naleven van vastgelegde afspraken met derde partijen omtrent fysieke toegang</v>
      </c>
      <c r="U288">
        <f t="shared" si="14"/>
        <v>1</v>
      </c>
    </row>
    <row r="289" spans="2:21" ht="78.75" x14ac:dyDescent="0.25">
      <c r="B289" s="122" t="s">
        <v>1996</v>
      </c>
      <c r="C289" s="126" t="s">
        <v>13</v>
      </c>
      <c r="D289" s="126" t="s">
        <v>2177</v>
      </c>
      <c r="E289" s="126" t="s">
        <v>44</v>
      </c>
      <c r="F289" s="126" t="s">
        <v>559</v>
      </c>
      <c r="G289" s="125" t="s">
        <v>159</v>
      </c>
      <c r="H289" s="126" t="s">
        <v>1538</v>
      </c>
      <c r="I289" s="127" t="s">
        <v>165</v>
      </c>
      <c r="J289" s="126" t="s">
        <v>1470</v>
      </c>
      <c r="K289" s="127" t="s">
        <v>165</v>
      </c>
      <c r="L289" s="126" t="s">
        <v>2379</v>
      </c>
      <c r="M289" s="127" t="s">
        <v>165</v>
      </c>
      <c r="N289" s="126" t="s">
        <v>1539</v>
      </c>
      <c r="O289" s="127" t="s">
        <v>165</v>
      </c>
      <c r="P289" s="126" t="s">
        <v>2411</v>
      </c>
      <c r="Q289" s="124" t="str">
        <f t="shared" si="12"/>
        <v>Laag</v>
      </c>
      <c r="T289" s="1" t="str">
        <f t="shared" si="13"/>
        <v>Kernproces_Burgerzaken_Burgerlijke stand en bevolking_Netwerken</v>
      </c>
      <c r="U289">
        <f t="shared" si="14"/>
        <v>1</v>
      </c>
    </row>
    <row r="290" spans="2:21" ht="120" x14ac:dyDescent="0.25">
      <c r="B290" s="122" t="s">
        <v>1996</v>
      </c>
      <c r="C290" s="130" t="s">
        <v>13</v>
      </c>
      <c r="D290" s="130" t="s">
        <v>2151</v>
      </c>
      <c r="E290" s="130" t="s">
        <v>15</v>
      </c>
      <c r="F290" s="130" t="s">
        <v>752</v>
      </c>
      <c r="G290" s="131" t="s">
        <v>228</v>
      </c>
      <c r="H290" s="130" t="s">
        <v>1441</v>
      </c>
      <c r="I290" s="132" t="s">
        <v>171</v>
      </c>
      <c r="J290" s="130" t="s">
        <v>1442</v>
      </c>
      <c r="K290" s="132" t="s">
        <v>177</v>
      </c>
      <c r="L290" s="130" t="s">
        <v>1443</v>
      </c>
      <c r="M290" s="132" t="s">
        <v>171</v>
      </c>
      <c r="N290" s="130" t="s">
        <v>1444</v>
      </c>
      <c r="O290" s="132" t="s">
        <v>177</v>
      </c>
      <c r="P290" s="130" t="s">
        <v>1445</v>
      </c>
      <c r="Q290" s="124" t="str">
        <f t="shared" si="12"/>
        <v>Groot</v>
      </c>
      <c r="T290" s="1" t="str">
        <f t="shared" si="13"/>
        <v>Kernproces_Organiseren van inspraak_Organiseren van verkiezingen_Onderhouden van contacten met politieke organen en het management</v>
      </c>
      <c r="U290">
        <f t="shared" si="14"/>
        <v>1</v>
      </c>
    </row>
    <row r="291" spans="2:21" ht="110.25" x14ac:dyDescent="0.25">
      <c r="B291" s="122" t="s">
        <v>1996</v>
      </c>
      <c r="C291" s="126" t="s">
        <v>71</v>
      </c>
      <c r="D291" s="126" t="s">
        <v>80</v>
      </c>
      <c r="E291" s="126" t="s">
        <v>82</v>
      </c>
      <c r="F291" s="126" t="s">
        <v>541</v>
      </c>
      <c r="G291" s="125" t="s">
        <v>183</v>
      </c>
      <c r="H291" s="126" t="s">
        <v>1767</v>
      </c>
      <c r="I291" s="127" t="s">
        <v>183</v>
      </c>
      <c r="J291" s="126" t="s">
        <v>1763</v>
      </c>
      <c r="K291" s="127" t="s">
        <v>183</v>
      </c>
      <c r="L291" s="126" t="s">
        <v>1895</v>
      </c>
      <c r="M291" s="127" t="s">
        <v>183</v>
      </c>
      <c r="N291" s="126" t="s">
        <v>1764</v>
      </c>
      <c r="O291" s="127" t="s">
        <v>183</v>
      </c>
      <c r="P291" s="126" t="s">
        <v>1747</v>
      </c>
      <c r="Q291" s="124" t="str">
        <f t="shared" si="12"/>
        <v>Kritiek</v>
      </c>
      <c r="T291" s="1" t="str">
        <f t="shared" si="13"/>
        <v>Management proces_Strategisch beheer_Beleidsbeslissingen en bestuurlijke goedkeuringen_Onderwerpen van de besluiten van de bestuursorganen aan de toezichthoudende overheid</v>
      </c>
      <c r="U291">
        <f t="shared" si="14"/>
        <v>1</v>
      </c>
    </row>
    <row r="292" spans="2:21" ht="126" x14ac:dyDescent="0.25">
      <c r="B292" s="122" t="s">
        <v>1996</v>
      </c>
      <c r="C292" s="126" t="s">
        <v>71</v>
      </c>
      <c r="D292" s="126" t="s">
        <v>80</v>
      </c>
      <c r="E292" s="126" t="s">
        <v>82</v>
      </c>
      <c r="F292" s="126" t="s">
        <v>540</v>
      </c>
      <c r="G292" s="125" t="s">
        <v>183</v>
      </c>
      <c r="H292" s="126" t="s">
        <v>1765</v>
      </c>
      <c r="I292" s="127" t="s">
        <v>183</v>
      </c>
      <c r="J292" s="126" t="s">
        <v>1766</v>
      </c>
      <c r="K292" s="127" t="s">
        <v>183</v>
      </c>
      <c r="L292" s="126" t="s">
        <v>1890</v>
      </c>
      <c r="M292" s="127" t="s">
        <v>183</v>
      </c>
      <c r="N292" s="126" t="s">
        <v>1764</v>
      </c>
      <c r="O292" s="127" t="s">
        <v>183</v>
      </c>
      <c r="P292" s="126" t="s">
        <v>1747</v>
      </c>
      <c r="Q292" s="124" t="str">
        <f t="shared" si="12"/>
        <v>Kritiek</v>
      </c>
      <c r="T292" s="1" t="str">
        <f t="shared" si="13"/>
        <v>Management proces_Strategisch beheer_Beleidsbeslissingen en bestuurlijke goedkeuringen_Onderwerpen van de besluiten van de verschillende politieke bestuursorganen aan het administratief toezicht</v>
      </c>
      <c r="U292">
        <f t="shared" si="14"/>
        <v>1</v>
      </c>
    </row>
    <row r="293" spans="2:21" ht="110.25" x14ac:dyDescent="0.25">
      <c r="B293" s="122" t="s">
        <v>1996</v>
      </c>
      <c r="C293" s="126" t="s">
        <v>71</v>
      </c>
      <c r="D293" s="126" t="s">
        <v>80</v>
      </c>
      <c r="E293" s="126" t="s">
        <v>82</v>
      </c>
      <c r="F293" s="126" t="s">
        <v>539</v>
      </c>
      <c r="G293" s="125" t="s">
        <v>183</v>
      </c>
      <c r="H293" s="126" t="s">
        <v>1762</v>
      </c>
      <c r="I293" s="127" t="s">
        <v>183</v>
      </c>
      <c r="J293" s="126" t="s">
        <v>1763</v>
      </c>
      <c r="K293" s="127" t="s">
        <v>183</v>
      </c>
      <c r="L293" s="126" t="s">
        <v>2207</v>
      </c>
      <c r="M293" s="127" t="s">
        <v>183</v>
      </c>
      <c r="N293" s="126" t="s">
        <v>1764</v>
      </c>
      <c r="O293" s="127" t="s">
        <v>183</v>
      </c>
      <c r="P293" s="126" t="s">
        <v>1747</v>
      </c>
      <c r="Q293" s="124" t="str">
        <f t="shared" si="12"/>
        <v>Kritiek</v>
      </c>
      <c r="T293" s="1" t="str">
        <f t="shared" si="13"/>
        <v>Management proces_Strategisch beheer_Beleidsbeslissingen en bestuurlijke goedkeuringen_Onderwerpen van het bestuur aan het bestuurlijke toezicht van de hogere overheid</v>
      </c>
      <c r="U293">
        <f t="shared" si="14"/>
        <v>1</v>
      </c>
    </row>
    <row r="294" spans="2:21" ht="110.25" x14ac:dyDescent="0.25">
      <c r="B294" s="122" t="s">
        <v>1996</v>
      </c>
      <c r="C294" s="126" t="s">
        <v>13</v>
      </c>
      <c r="D294" s="126" t="s">
        <v>2155</v>
      </c>
      <c r="E294" s="126" t="s">
        <v>56</v>
      </c>
      <c r="F294" s="126" t="s">
        <v>842</v>
      </c>
      <c r="G294" s="125" t="s">
        <v>177</v>
      </c>
      <c r="H294" s="126" t="s">
        <v>1605</v>
      </c>
      <c r="I294" s="127" t="s">
        <v>177</v>
      </c>
      <c r="J294" s="126" t="s">
        <v>1606</v>
      </c>
      <c r="K294" s="127" t="s">
        <v>183</v>
      </c>
      <c r="L294" s="126" t="s">
        <v>1964</v>
      </c>
      <c r="M294" s="127" t="s">
        <v>177</v>
      </c>
      <c r="N294" s="126" t="s">
        <v>1607</v>
      </c>
      <c r="O294" s="127" t="s">
        <v>183</v>
      </c>
      <c r="P294" s="126" t="s">
        <v>1608</v>
      </c>
      <c r="Q294" s="124" t="str">
        <f t="shared" si="12"/>
        <v>Kritiek</v>
      </c>
      <c r="T294" s="1" t="str">
        <f t="shared" si="13"/>
        <v>Kernproces_Wonen, ruimtelijke ordening en omgeving_Woningkwaliteitsbewaking_Ongeschikt of onbewoonbaar verklaren van een woning</v>
      </c>
      <c r="U294">
        <f t="shared" si="14"/>
        <v>1</v>
      </c>
    </row>
    <row r="295" spans="2:21" ht="141.75" x14ac:dyDescent="0.25">
      <c r="B295" s="122" t="s">
        <v>1996</v>
      </c>
      <c r="C295" s="126" t="s">
        <v>85</v>
      </c>
      <c r="D295" s="126" t="s">
        <v>97</v>
      </c>
      <c r="E295" s="126" t="s">
        <v>98</v>
      </c>
      <c r="F295" s="126" t="s">
        <v>477</v>
      </c>
      <c r="G295" s="125" t="s">
        <v>177</v>
      </c>
      <c r="H295" s="126" t="s">
        <v>2082</v>
      </c>
      <c r="I295" s="127" t="s">
        <v>177</v>
      </c>
      <c r="J295" s="126" t="s">
        <v>2083</v>
      </c>
      <c r="K295" s="127" t="s">
        <v>177</v>
      </c>
      <c r="L295" s="126" t="s">
        <v>1887</v>
      </c>
      <c r="M295" s="127" t="s">
        <v>177</v>
      </c>
      <c r="N295" s="126" t="s">
        <v>1888</v>
      </c>
      <c r="O295" s="127" t="s">
        <v>177</v>
      </c>
      <c r="P295" s="126" t="s">
        <v>2084</v>
      </c>
      <c r="Q295" s="124" t="str">
        <f t="shared" si="12"/>
        <v>Groot</v>
      </c>
      <c r="T295" s="1" t="str">
        <f t="shared" si="13"/>
        <v>Ondersteunend proces_Financieel beheer_Beheer financiële middelen_Opmaken en uitvoeren KT en MT planning (waaronder thesaurieplanning)</v>
      </c>
      <c r="U295">
        <f t="shared" si="14"/>
        <v>1</v>
      </c>
    </row>
    <row r="296" spans="2:21" ht="126" x14ac:dyDescent="0.25">
      <c r="B296" s="122" t="s">
        <v>1996</v>
      </c>
      <c r="C296" s="126" t="s">
        <v>85</v>
      </c>
      <c r="D296" s="126" t="s">
        <v>86</v>
      </c>
      <c r="E296" s="126" t="s">
        <v>87</v>
      </c>
      <c r="F296" s="126" t="s">
        <v>711</v>
      </c>
      <c r="G296" s="125" t="s">
        <v>165</v>
      </c>
      <c r="H296" s="126" t="s">
        <v>1779</v>
      </c>
      <c r="I296" s="127" t="s">
        <v>165</v>
      </c>
      <c r="J296" s="126" t="s">
        <v>1780</v>
      </c>
      <c r="K296" s="127" t="s">
        <v>177</v>
      </c>
      <c r="L296" s="126" t="s">
        <v>1781</v>
      </c>
      <c r="M296" s="127" t="s">
        <v>171</v>
      </c>
      <c r="N296" s="126" t="s">
        <v>1782</v>
      </c>
      <c r="O296" s="127" t="s">
        <v>165</v>
      </c>
      <c r="P296" s="126" t="s">
        <v>1783</v>
      </c>
      <c r="Q296" s="124" t="str">
        <f t="shared" si="12"/>
        <v>Groot</v>
      </c>
      <c r="T296" s="1" t="str">
        <f t="shared" si="13"/>
        <v>Ondersteunend proces_Aankopen/Overheidsopdrachten_Leveranciersmanagement en contractbeheer_Opmaken van bestelbon</v>
      </c>
      <c r="U296">
        <f t="shared" si="14"/>
        <v>1</v>
      </c>
    </row>
    <row r="297" spans="2:21" ht="126" x14ac:dyDescent="0.25">
      <c r="B297" s="122" t="s">
        <v>1996</v>
      </c>
      <c r="C297" s="126" t="s">
        <v>85</v>
      </c>
      <c r="D297" s="126" t="s">
        <v>97</v>
      </c>
      <c r="E297" s="126" t="s">
        <v>107</v>
      </c>
      <c r="F297" s="126" t="s">
        <v>398</v>
      </c>
      <c r="G297" s="125" t="s">
        <v>183</v>
      </c>
      <c r="H297" s="126" t="s">
        <v>2513</v>
      </c>
      <c r="I297" s="127" t="s">
        <v>177</v>
      </c>
      <c r="J297" s="126" t="s">
        <v>1858</v>
      </c>
      <c r="K297" s="127" t="s">
        <v>177</v>
      </c>
      <c r="L297" s="126" t="s">
        <v>1859</v>
      </c>
      <c r="M297" s="127" t="s">
        <v>177</v>
      </c>
      <c r="N297" s="126" t="s">
        <v>1860</v>
      </c>
      <c r="O297" s="127" t="s">
        <v>177</v>
      </c>
      <c r="P297" s="126" t="s">
        <v>2075</v>
      </c>
      <c r="Q297" s="124" t="str">
        <f t="shared" si="12"/>
        <v>Kritiek</v>
      </c>
      <c r="T297" s="1" t="str">
        <f t="shared" si="13"/>
        <v>Ondersteunend proces_Financieel beheer_Aanpassing MJP / financiële planning_Opmaken van MJP (financieel) en bijhorende MT planningen</v>
      </c>
      <c r="U297">
        <f t="shared" si="14"/>
        <v>1</v>
      </c>
    </row>
    <row r="298" spans="2:21" ht="126" x14ac:dyDescent="0.25">
      <c r="B298" s="122" t="s">
        <v>1996</v>
      </c>
      <c r="C298" s="126" t="s">
        <v>85</v>
      </c>
      <c r="D298" s="126" t="s">
        <v>86</v>
      </c>
      <c r="E298" s="126" t="s">
        <v>88</v>
      </c>
      <c r="F298" s="126" t="s">
        <v>392</v>
      </c>
      <c r="G298" s="125" t="s">
        <v>177</v>
      </c>
      <c r="H298" s="126" t="s">
        <v>1808</v>
      </c>
      <c r="I298" s="127" t="s">
        <v>171</v>
      </c>
      <c r="J298" s="126" t="s">
        <v>1809</v>
      </c>
      <c r="K298" s="127" t="s">
        <v>177</v>
      </c>
      <c r="L298" s="126" t="s">
        <v>1810</v>
      </c>
      <c r="M298" s="127" t="s">
        <v>177</v>
      </c>
      <c r="N298" s="126" t="s">
        <v>1811</v>
      </c>
      <c r="O298" s="127" t="s">
        <v>171</v>
      </c>
      <c r="P298" s="126" t="s">
        <v>1812</v>
      </c>
      <c r="Q298" s="124" t="str">
        <f t="shared" si="12"/>
        <v>Groot</v>
      </c>
      <c r="T298" s="1" t="str">
        <f t="shared" si="13"/>
        <v>Ondersteunend proces_Aankopen/Overheidsopdrachten_Aankoop_Opvolgen van aankopen / overheidsopdrachten</v>
      </c>
      <c r="U298">
        <f t="shared" si="14"/>
        <v>1</v>
      </c>
    </row>
    <row r="299" spans="2:21" ht="126" x14ac:dyDescent="0.25">
      <c r="B299" s="122" t="s">
        <v>1996</v>
      </c>
      <c r="C299" s="126" t="s">
        <v>71</v>
      </c>
      <c r="D299" s="126" t="s">
        <v>80</v>
      </c>
      <c r="E299" s="126" t="s">
        <v>214</v>
      </c>
      <c r="F299" s="126" t="s">
        <v>792</v>
      </c>
      <c r="G299" s="125" t="s">
        <v>171</v>
      </c>
      <c r="H299" s="126" t="s">
        <v>2054</v>
      </c>
      <c r="I299" s="127" t="s">
        <v>171</v>
      </c>
      <c r="J299" s="126" t="s">
        <v>2055</v>
      </c>
      <c r="K299" s="127" t="s">
        <v>183</v>
      </c>
      <c r="L299" s="126" t="s">
        <v>1935</v>
      </c>
      <c r="M299" s="127" t="s">
        <v>177</v>
      </c>
      <c r="N299" s="126" t="s">
        <v>2056</v>
      </c>
      <c r="O299" s="127" t="s">
        <v>177</v>
      </c>
      <c r="P299" s="126" t="s">
        <v>2057</v>
      </c>
      <c r="Q299" s="124" t="str">
        <f t="shared" si="12"/>
        <v>Kritiek</v>
      </c>
      <c r="T299" s="1" t="str">
        <f t="shared" si="13"/>
        <v>Management proces_Strategisch beheer_Samenwerking, fusies, regiovorming en verzelfstandiging_Opvolgen van Autonoom GemeenteBedrijf (AGB), welzijnsvereniging/zorgbedrijf en overige IVA's/EVA's/VZW's</v>
      </c>
      <c r="U299">
        <f t="shared" si="14"/>
        <v>1</v>
      </c>
    </row>
    <row r="300" spans="2:21" ht="141.75" x14ac:dyDescent="0.25">
      <c r="B300" s="122" t="s">
        <v>1996</v>
      </c>
      <c r="C300" s="126" t="s">
        <v>85</v>
      </c>
      <c r="D300" s="126" t="s">
        <v>114</v>
      </c>
      <c r="E300" s="126" t="s">
        <v>116</v>
      </c>
      <c r="F300" s="126" t="s">
        <v>891</v>
      </c>
      <c r="G300" s="125" t="s">
        <v>183</v>
      </c>
      <c r="H300" s="126" t="s">
        <v>1911</v>
      </c>
      <c r="I300" s="127" t="s">
        <v>177</v>
      </c>
      <c r="J300" s="126" t="s">
        <v>1912</v>
      </c>
      <c r="K300" s="127" t="s">
        <v>183</v>
      </c>
      <c r="L300" s="126" t="s">
        <v>2208</v>
      </c>
      <c r="M300" s="127" t="s">
        <v>177</v>
      </c>
      <c r="N300" s="126" t="s">
        <v>1914</v>
      </c>
      <c r="O300" s="127" t="s">
        <v>183</v>
      </c>
      <c r="P300" s="126" t="s">
        <v>1915</v>
      </c>
      <c r="Q300" s="124" t="str">
        <f t="shared" si="12"/>
        <v>Kritiek</v>
      </c>
      <c r="T300" s="1" t="str">
        <f t="shared" si="13"/>
        <v>Ondersteunend proces_Juridische zaken en naleving_Naleving_Opvolgen van dossiers m.b.t aansprakelijkheid, geschillen en rechtsvordering</v>
      </c>
      <c r="U300">
        <f t="shared" si="14"/>
        <v>1</v>
      </c>
    </row>
    <row r="301" spans="2:21" ht="94.5" x14ac:dyDescent="0.25">
      <c r="B301" s="122" t="s">
        <v>1996</v>
      </c>
      <c r="C301" s="126" t="s">
        <v>85</v>
      </c>
      <c r="D301" s="126" t="s">
        <v>93</v>
      </c>
      <c r="E301" s="126" t="s">
        <v>95</v>
      </c>
      <c r="F301" s="126" t="s">
        <v>672</v>
      </c>
      <c r="G301" s="125" t="s">
        <v>165</v>
      </c>
      <c r="H301" s="126" t="s">
        <v>1845</v>
      </c>
      <c r="I301" s="127" t="s">
        <v>177</v>
      </c>
      <c r="J301" s="126" t="s">
        <v>1846</v>
      </c>
      <c r="K301" s="127" t="s">
        <v>177</v>
      </c>
      <c r="L301" s="126" t="s">
        <v>1847</v>
      </c>
      <c r="M301" s="127" t="s">
        <v>171</v>
      </c>
      <c r="N301" s="126" t="s">
        <v>2405</v>
      </c>
      <c r="O301" s="127" t="s">
        <v>177</v>
      </c>
      <c r="P301" s="126" t="s">
        <v>1848</v>
      </c>
      <c r="Q301" s="124" t="str">
        <f t="shared" si="12"/>
        <v>Groot</v>
      </c>
      <c r="T301" s="1" t="str">
        <f t="shared" si="13"/>
        <v>Ondersteunend proces_Facilitaire middelen en diensten_Fysisch toegangsbeheer_Opvolgen van inbraakbeveiliging</v>
      </c>
      <c r="U301">
        <f t="shared" si="14"/>
        <v>1</v>
      </c>
    </row>
    <row r="302" spans="2:21" ht="126" x14ac:dyDescent="0.25">
      <c r="B302" s="122" t="s">
        <v>1996</v>
      </c>
      <c r="C302" s="126" t="s">
        <v>13</v>
      </c>
      <c r="D302" s="126" t="s">
        <v>57</v>
      </c>
      <c r="E302" s="126" t="s">
        <v>64</v>
      </c>
      <c r="F302" s="126" t="s">
        <v>620</v>
      </c>
      <c r="G302" s="125" t="s">
        <v>177</v>
      </c>
      <c r="H302" s="126" t="s">
        <v>2366</v>
      </c>
      <c r="I302" s="127" t="s">
        <v>183</v>
      </c>
      <c r="J302" s="126" t="s">
        <v>1614</v>
      </c>
      <c r="K302" s="127" t="s">
        <v>177</v>
      </c>
      <c r="L302" s="126" t="s">
        <v>1615</v>
      </c>
      <c r="M302" s="127" t="s">
        <v>177</v>
      </c>
      <c r="N302" s="126" t="s">
        <v>1616</v>
      </c>
      <c r="O302" s="127" t="s">
        <v>171</v>
      </c>
      <c r="P302" s="126" t="s">
        <v>2419</v>
      </c>
      <c r="Q302" s="124" t="str">
        <f t="shared" si="12"/>
        <v>Kritiek</v>
      </c>
      <c r="T302" s="1" t="str">
        <f t="shared" si="13"/>
        <v>Kernproces_Zorg en Welzijn_Financiële hulpverstrekking_Opvolgen van onderhoudsgelden</v>
      </c>
      <c r="U302">
        <f t="shared" si="14"/>
        <v>1</v>
      </c>
    </row>
    <row r="303" spans="2:21" ht="110.25" x14ac:dyDescent="0.25">
      <c r="B303" s="122" t="s">
        <v>1996</v>
      </c>
      <c r="C303" s="126" t="s">
        <v>13</v>
      </c>
      <c r="D303" s="126" t="s">
        <v>57</v>
      </c>
      <c r="E303" s="126" t="s">
        <v>64</v>
      </c>
      <c r="F303" s="126" t="s">
        <v>648</v>
      </c>
      <c r="G303" s="125" t="s">
        <v>177</v>
      </c>
      <c r="H303" s="126" t="s">
        <v>2367</v>
      </c>
      <c r="I303" s="127" t="s">
        <v>177</v>
      </c>
      <c r="J303" s="126" t="s">
        <v>2039</v>
      </c>
      <c r="K303" s="127" t="s">
        <v>177</v>
      </c>
      <c r="L303" s="126" t="s">
        <v>1709</v>
      </c>
      <c r="M303" s="127" t="s">
        <v>171</v>
      </c>
      <c r="N303" s="126" t="s">
        <v>1710</v>
      </c>
      <c r="O303" s="127" t="s">
        <v>177</v>
      </c>
      <c r="P303" s="126" t="s">
        <v>2440</v>
      </c>
      <c r="Q303" s="124" t="str">
        <f t="shared" si="12"/>
        <v>Groot</v>
      </c>
      <c r="T303" s="1" t="str">
        <f t="shared" si="13"/>
        <v>Kernproces_Zorg en Welzijn_Financiële hulpverstrekking_Opvolgen van opname - en facturatieproces VSB i.k.v. financiering voorzieningen</v>
      </c>
      <c r="U303">
        <f t="shared" si="14"/>
        <v>1</v>
      </c>
    </row>
    <row r="304" spans="2:21" ht="126" x14ac:dyDescent="0.25">
      <c r="B304" s="122" t="s">
        <v>1996</v>
      </c>
      <c r="C304" s="126" t="s">
        <v>85</v>
      </c>
      <c r="D304" s="126" t="s">
        <v>114</v>
      </c>
      <c r="E304" s="126" t="s">
        <v>116</v>
      </c>
      <c r="F304" s="126" t="s">
        <v>741</v>
      </c>
      <c r="G304" s="125" t="s">
        <v>183</v>
      </c>
      <c r="H304" s="126" t="s">
        <v>1916</v>
      </c>
      <c r="I304" s="127" t="s">
        <v>177</v>
      </c>
      <c r="J304" s="126" t="s">
        <v>1917</v>
      </c>
      <c r="K304" s="127" t="s">
        <v>183</v>
      </c>
      <c r="L304" s="126" t="s">
        <v>2209</v>
      </c>
      <c r="M304" s="127" t="s">
        <v>177</v>
      </c>
      <c r="N304" s="126" t="s">
        <v>1919</v>
      </c>
      <c r="O304" s="127" t="s">
        <v>183</v>
      </c>
      <c r="P304" s="126" t="s">
        <v>1920</v>
      </c>
      <c r="Q304" s="124" t="str">
        <f t="shared" si="12"/>
        <v>Kritiek</v>
      </c>
      <c r="T304" s="1" t="str">
        <f t="shared" si="13"/>
        <v>Ondersteunend proces_Juridische zaken en naleving_Naleving_Opvolgen van personeelsregelgeving, RSZ</v>
      </c>
      <c r="U304">
        <f t="shared" si="14"/>
        <v>1</v>
      </c>
    </row>
    <row r="305" spans="2:21" ht="126" x14ac:dyDescent="0.25">
      <c r="B305" s="122" t="s">
        <v>1996</v>
      </c>
      <c r="C305" s="126" t="s">
        <v>85</v>
      </c>
      <c r="D305" s="126" t="s">
        <v>120</v>
      </c>
      <c r="E305" s="126" t="s">
        <v>126</v>
      </c>
      <c r="F305" s="126" t="s">
        <v>504</v>
      </c>
      <c r="G305" s="125" t="s">
        <v>177</v>
      </c>
      <c r="H305" s="126" t="s">
        <v>1893</v>
      </c>
      <c r="I305" s="127" t="s">
        <v>183</v>
      </c>
      <c r="J305" s="126" t="s">
        <v>1894</v>
      </c>
      <c r="K305" s="127" t="s">
        <v>183</v>
      </c>
      <c r="L305" s="126" t="s">
        <v>1535</v>
      </c>
      <c r="M305" s="127" t="s">
        <v>183</v>
      </c>
      <c r="N305" s="126" t="s">
        <v>1896</v>
      </c>
      <c r="O305" s="127" t="s">
        <v>177</v>
      </c>
      <c r="P305" s="126" t="s">
        <v>1897</v>
      </c>
      <c r="Q305" s="124" t="str">
        <f t="shared" si="12"/>
        <v>Kritiek</v>
      </c>
      <c r="T305" s="1" t="str">
        <f t="shared" si="13"/>
        <v>Ondersteunend proces_Personeel en organisatie_Personeelsbeheer: Personeelsadministratie_Opvolgen van personeelsschulden en pensioenen</v>
      </c>
      <c r="U305">
        <f t="shared" si="14"/>
        <v>1</v>
      </c>
    </row>
    <row r="306" spans="2:21" ht="110.25" x14ac:dyDescent="0.25">
      <c r="B306" s="122" t="s">
        <v>1996</v>
      </c>
      <c r="C306" s="126" t="s">
        <v>85</v>
      </c>
      <c r="D306" s="126" t="s">
        <v>86</v>
      </c>
      <c r="E306" s="126" t="s">
        <v>87</v>
      </c>
      <c r="F306" s="126" t="s">
        <v>889</v>
      </c>
      <c r="G306" s="125" t="s">
        <v>171</v>
      </c>
      <c r="H306" s="126" t="s">
        <v>1789</v>
      </c>
      <c r="I306" s="127" t="s">
        <v>171</v>
      </c>
      <c r="J306" s="126" t="s">
        <v>1790</v>
      </c>
      <c r="K306" s="127" t="s">
        <v>177</v>
      </c>
      <c r="L306" s="126" t="s">
        <v>1791</v>
      </c>
      <c r="M306" s="127" t="s">
        <v>177</v>
      </c>
      <c r="N306" s="126" t="s">
        <v>2074</v>
      </c>
      <c r="O306" s="127" t="s">
        <v>171</v>
      </c>
      <c r="P306" s="126" t="s">
        <v>1792</v>
      </c>
      <c r="Q306" s="124" t="str">
        <f t="shared" si="12"/>
        <v>Groot</v>
      </c>
      <c r="T306" s="1" t="str">
        <f t="shared" si="13"/>
        <v>Ondersteunend proces_Aankopen/Overheidsopdrachten_Leveranciersmanagement en contractbeheer_Opvolgen van samenwerkingsovereenkomsten</v>
      </c>
      <c r="U306">
        <f t="shared" si="14"/>
        <v>1</v>
      </c>
    </row>
    <row r="307" spans="2:21" ht="105" x14ac:dyDescent="0.25">
      <c r="B307" s="122" t="s">
        <v>1996</v>
      </c>
      <c r="C307" s="130" t="s">
        <v>13</v>
      </c>
      <c r="D307" s="130" t="s">
        <v>2151</v>
      </c>
      <c r="E307" s="130" t="s">
        <v>15</v>
      </c>
      <c r="F307" s="130" t="s">
        <v>749</v>
      </c>
      <c r="G307" s="131" t="s">
        <v>177</v>
      </c>
      <c r="H307" s="130" t="s">
        <v>1432</v>
      </c>
      <c r="I307" s="132" t="s">
        <v>183</v>
      </c>
      <c r="J307" s="130" t="s">
        <v>1433</v>
      </c>
      <c r="K307" s="132" t="s">
        <v>183</v>
      </c>
      <c r="L307" s="130" t="s">
        <v>2392</v>
      </c>
      <c r="M307" s="132" t="s">
        <v>177</v>
      </c>
      <c r="N307" s="130" t="s">
        <v>1434</v>
      </c>
      <c r="O307" s="132" t="s">
        <v>183</v>
      </c>
      <c r="P307" s="130" t="s">
        <v>2444</v>
      </c>
      <c r="Q307" s="124" t="str">
        <f t="shared" si="12"/>
        <v>Kritiek</v>
      </c>
      <c r="T307" s="1" t="str">
        <f t="shared" si="13"/>
        <v>Kernproces_Organiseren van inspraak_Organiseren van verkiezingen_Organisatie federale verkiezingen (incl voorafgaande communicatie)</v>
      </c>
      <c r="U307">
        <f t="shared" si="14"/>
        <v>1</v>
      </c>
    </row>
    <row r="308" spans="2:21" ht="90" x14ac:dyDescent="0.25">
      <c r="B308" s="122" t="s">
        <v>1996</v>
      </c>
      <c r="C308" s="130" t="s">
        <v>13</v>
      </c>
      <c r="D308" s="130" t="s">
        <v>2151</v>
      </c>
      <c r="E308" s="130" t="s">
        <v>15</v>
      </c>
      <c r="F308" s="130" t="s">
        <v>751</v>
      </c>
      <c r="G308" s="131" t="s">
        <v>171</v>
      </c>
      <c r="H308" s="130" t="s">
        <v>1438</v>
      </c>
      <c r="I308" s="132" t="s">
        <v>183</v>
      </c>
      <c r="J308" s="130" t="s">
        <v>1439</v>
      </c>
      <c r="K308" s="132" t="s">
        <v>183</v>
      </c>
      <c r="L308" s="130" t="s">
        <v>2393</v>
      </c>
      <c r="M308" s="132" t="s">
        <v>177</v>
      </c>
      <c r="N308" s="130" t="s">
        <v>1440</v>
      </c>
      <c r="O308" s="132" t="s">
        <v>183</v>
      </c>
      <c r="P308" s="130" t="s">
        <v>2444</v>
      </c>
      <c r="Q308" s="124" t="str">
        <f t="shared" si="12"/>
        <v>Kritiek</v>
      </c>
      <c r="T308" s="1" t="str">
        <f t="shared" si="13"/>
        <v>Kernproces_Organiseren van inspraak_Organiseren van verkiezingen_Organisatie gemeente- en provincieraadsverkiezingen (incl voorafgaande communicatie)</v>
      </c>
      <c r="U308">
        <f t="shared" si="14"/>
        <v>1</v>
      </c>
    </row>
    <row r="309" spans="2:21" ht="120" x14ac:dyDescent="0.25">
      <c r="B309" s="122" t="s">
        <v>1996</v>
      </c>
      <c r="C309" s="130" t="s">
        <v>13</v>
      </c>
      <c r="D309" s="130" t="s">
        <v>2151</v>
      </c>
      <c r="E309" s="130" t="s">
        <v>15</v>
      </c>
      <c r="F309" s="130" t="s">
        <v>750</v>
      </c>
      <c r="G309" s="131" t="s">
        <v>177</v>
      </c>
      <c r="H309" s="130" t="s">
        <v>1435</v>
      </c>
      <c r="I309" s="132" t="s">
        <v>183</v>
      </c>
      <c r="J309" s="130" t="s">
        <v>1436</v>
      </c>
      <c r="K309" s="132" t="s">
        <v>183</v>
      </c>
      <c r="L309" s="130" t="s">
        <v>2394</v>
      </c>
      <c r="M309" s="132" t="s">
        <v>177</v>
      </c>
      <c r="N309" s="130" t="s">
        <v>1437</v>
      </c>
      <c r="O309" s="132" t="s">
        <v>183</v>
      </c>
      <c r="P309" s="130" t="s">
        <v>2444</v>
      </c>
      <c r="Q309" s="124" t="str">
        <f t="shared" si="12"/>
        <v>Kritiek</v>
      </c>
      <c r="T309" s="1" t="str">
        <f t="shared" si="13"/>
        <v>Kernproces_Organiseren van inspraak_Organiseren van verkiezingen_Organisatie regionale en Europese verkiezingen (incl voorafgaande communcatie)</v>
      </c>
      <c r="U309">
        <f t="shared" si="14"/>
        <v>1</v>
      </c>
    </row>
    <row r="310" spans="2:21" ht="110.25" x14ac:dyDescent="0.25">
      <c r="B310" s="122" t="s">
        <v>1996</v>
      </c>
      <c r="C310" s="126" t="s">
        <v>71</v>
      </c>
      <c r="D310" s="126" t="s">
        <v>80</v>
      </c>
      <c r="E310" s="126" t="s">
        <v>82</v>
      </c>
      <c r="F310" s="126" t="s">
        <v>544</v>
      </c>
      <c r="G310" s="125" t="s">
        <v>183</v>
      </c>
      <c r="H310" s="126" t="s">
        <v>1771</v>
      </c>
      <c r="I310" s="127" t="s">
        <v>183</v>
      </c>
      <c r="J310" s="126" t="s">
        <v>1772</v>
      </c>
      <c r="K310" s="127" t="s">
        <v>183</v>
      </c>
      <c r="L310" s="126" t="s">
        <v>1913</v>
      </c>
      <c r="M310" s="127" t="s">
        <v>183</v>
      </c>
      <c r="N310" s="126" t="s">
        <v>1746</v>
      </c>
      <c r="O310" s="127" t="s">
        <v>183</v>
      </c>
      <c r="P310" s="126" t="s">
        <v>1747</v>
      </c>
      <c r="Q310" s="124" t="str">
        <f t="shared" si="12"/>
        <v>Kritiek</v>
      </c>
      <c r="T310" s="1" t="str">
        <f t="shared" si="13"/>
        <v>Management proces_Strategisch beheer_Beleidsbeslissingen en bestuurlijke goedkeuringen_Organiseren van algemene vergadering</v>
      </c>
      <c r="U310">
        <f t="shared" si="14"/>
        <v>1</v>
      </c>
    </row>
    <row r="311" spans="2:21" ht="110.25" x14ac:dyDescent="0.25">
      <c r="B311" s="122" t="s">
        <v>1996</v>
      </c>
      <c r="C311" s="126" t="s">
        <v>71</v>
      </c>
      <c r="D311" s="126" t="s">
        <v>80</v>
      </c>
      <c r="E311" s="126" t="s">
        <v>82</v>
      </c>
      <c r="F311" s="126" t="s">
        <v>536</v>
      </c>
      <c r="G311" s="125" t="s">
        <v>183</v>
      </c>
      <c r="H311" s="126" t="s">
        <v>1753</v>
      </c>
      <c r="I311" s="127" t="s">
        <v>183</v>
      </c>
      <c r="J311" s="126" t="s">
        <v>1754</v>
      </c>
      <c r="K311" s="127" t="s">
        <v>183</v>
      </c>
      <c r="L311" s="126" t="s">
        <v>2210</v>
      </c>
      <c r="M311" s="127" t="s">
        <v>183</v>
      </c>
      <c r="N311" s="126" t="s">
        <v>1755</v>
      </c>
      <c r="O311" s="127" t="s">
        <v>183</v>
      </c>
      <c r="P311" s="126" t="s">
        <v>1756</v>
      </c>
      <c r="Q311" s="124" t="str">
        <f t="shared" si="12"/>
        <v>Kritiek</v>
      </c>
      <c r="T311" s="1" t="str">
        <f t="shared" si="13"/>
        <v>Management proces_Strategisch beheer_Beleidsbeslissingen en bestuurlijke goedkeuringen_Organiseren van bestuur door de financieel directeur</v>
      </c>
      <c r="U311">
        <f t="shared" si="14"/>
        <v>1</v>
      </c>
    </row>
    <row r="312" spans="2:21" ht="110.25" x14ac:dyDescent="0.25">
      <c r="B312" s="122" t="s">
        <v>1996</v>
      </c>
      <c r="C312" s="126" t="s">
        <v>85</v>
      </c>
      <c r="D312" s="126" t="s">
        <v>120</v>
      </c>
      <c r="E312" s="126" t="s">
        <v>126</v>
      </c>
      <c r="F312" s="126" t="s">
        <v>893</v>
      </c>
      <c r="G312" s="125" t="s">
        <v>171</v>
      </c>
      <c r="H312" s="126" t="s">
        <v>1933</v>
      </c>
      <c r="I312" s="127" t="s">
        <v>177</v>
      </c>
      <c r="J312" s="126" t="s">
        <v>1934</v>
      </c>
      <c r="K312" s="127" t="s">
        <v>183</v>
      </c>
      <c r="L312" s="126" t="s">
        <v>2211</v>
      </c>
      <c r="M312" s="127" t="s">
        <v>177</v>
      </c>
      <c r="N312" s="126" t="s">
        <v>1936</v>
      </c>
      <c r="O312" s="127" t="s">
        <v>171</v>
      </c>
      <c r="P312" s="126" t="s">
        <v>1937</v>
      </c>
      <c r="Q312" s="124" t="str">
        <f t="shared" si="12"/>
        <v>Kritiek</v>
      </c>
      <c r="T312" s="1" t="str">
        <f t="shared" si="13"/>
        <v>Ondersteunend proces_Personeel en organisatie_Personeelsbeheer: Personeelsadministratie_Organiseren van bijkomende (secundaire) arbeidsvoorwaarden</v>
      </c>
      <c r="U312">
        <f t="shared" si="14"/>
        <v>1</v>
      </c>
    </row>
    <row r="313" spans="2:21" ht="110.25" x14ac:dyDescent="0.25">
      <c r="B313" s="122" t="s">
        <v>1996</v>
      </c>
      <c r="C313" s="126" t="s">
        <v>13</v>
      </c>
      <c r="D313" s="126" t="s">
        <v>57</v>
      </c>
      <c r="E313" s="126" t="s">
        <v>64</v>
      </c>
      <c r="F313" s="126" t="s">
        <v>886</v>
      </c>
      <c r="G313" s="125" t="s">
        <v>177</v>
      </c>
      <c r="H313" s="126" t="s">
        <v>2354</v>
      </c>
      <c r="I313" s="127" t="s">
        <v>177</v>
      </c>
      <c r="J313" s="126" t="s">
        <v>1713</v>
      </c>
      <c r="K313" s="127" t="s">
        <v>177</v>
      </c>
      <c r="L313" s="126" t="s">
        <v>1714</v>
      </c>
      <c r="M313" s="127" t="s">
        <v>177</v>
      </c>
      <c r="N313" s="126" t="s">
        <v>1715</v>
      </c>
      <c r="O313" s="127" t="s">
        <v>177</v>
      </c>
      <c r="P313" s="126" t="s">
        <v>2441</v>
      </c>
      <c r="Q313" s="124" t="str">
        <f t="shared" si="12"/>
        <v>Groot</v>
      </c>
      <c r="T313" s="1" t="str">
        <f t="shared" si="13"/>
        <v>Kernproces_Zorg en Welzijn_Financiële hulpverstrekking_Organiseren van budgethulpverlening</v>
      </c>
      <c r="U313">
        <f t="shared" si="14"/>
        <v>1</v>
      </c>
    </row>
    <row r="314" spans="2:21" ht="110.25" x14ac:dyDescent="0.25">
      <c r="B314" s="122" t="s">
        <v>1996</v>
      </c>
      <c r="C314" s="126" t="s">
        <v>71</v>
      </c>
      <c r="D314" s="126" t="s">
        <v>80</v>
      </c>
      <c r="E314" s="126" t="s">
        <v>82</v>
      </c>
      <c r="F314" s="126" t="s">
        <v>537</v>
      </c>
      <c r="G314" s="125" t="s">
        <v>183</v>
      </c>
      <c r="H314" s="126" t="s">
        <v>1757</v>
      </c>
      <c r="I314" s="127" t="s">
        <v>183</v>
      </c>
      <c r="J314" s="126" t="s">
        <v>1758</v>
      </c>
      <c r="K314" s="127" t="s">
        <v>183</v>
      </c>
      <c r="L314" s="126" t="s">
        <v>2212</v>
      </c>
      <c r="M314" s="127" t="s">
        <v>183</v>
      </c>
      <c r="N314" s="126" t="s">
        <v>1759</v>
      </c>
      <c r="O314" s="127" t="s">
        <v>183</v>
      </c>
      <c r="P314" s="126" t="s">
        <v>1747</v>
      </c>
      <c r="Q314" s="124" t="str">
        <f t="shared" si="12"/>
        <v>Kritiek</v>
      </c>
      <c r="T314" s="1" t="str">
        <f t="shared" si="13"/>
        <v>Management proces_Strategisch beheer_Beleidsbeslissingen en bestuurlijke goedkeuringen_Organiseren van de Raad voor Maatschappelijk Welzijn</v>
      </c>
      <c r="U314">
        <f t="shared" si="14"/>
        <v>1</v>
      </c>
    </row>
    <row r="315" spans="2:21" ht="110.25" x14ac:dyDescent="0.25">
      <c r="B315" s="122" t="s">
        <v>1996</v>
      </c>
      <c r="C315" s="126" t="s">
        <v>71</v>
      </c>
      <c r="D315" s="126" t="s">
        <v>80</v>
      </c>
      <c r="E315" s="126" t="s">
        <v>82</v>
      </c>
      <c r="F315" s="126" t="s">
        <v>546</v>
      </c>
      <c r="G315" s="125" t="s">
        <v>183</v>
      </c>
      <c r="H315" s="126" t="s">
        <v>1775</v>
      </c>
      <c r="I315" s="127" t="s">
        <v>183</v>
      </c>
      <c r="J315" s="126" t="s">
        <v>1761</v>
      </c>
      <c r="K315" s="127" t="s">
        <v>183</v>
      </c>
      <c r="L315" s="126" t="s">
        <v>1922</v>
      </c>
      <c r="M315" s="127" t="s">
        <v>183</v>
      </c>
      <c r="N315" s="126" t="s">
        <v>1746</v>
      </c>
      <c r="O315" s="127" t="s">
        <v>183</v>
      </c>
      <c r="P315" s="126" t="s">
        <v>1747</v>
      </c>
      <c r="Q315" s="124" t="str">
        <f t="shared" si="12"/>
        <v>Kritiek</v>
      </c>
      <c r="T315" s="1" t="str">
        <f t="shared" si="13"/>
        <v>Management proces_Strategisch beheer_Beleidsbeslissingen en bestuurlijke goedkeuringen_Organiseren van een Directiecomité</v>
      </c>
      <c r="U315">
        <f t="shared" si="14"/>
        <v>1</v>
      </c>
    </row>
    <row r="316" spans="2:21" ht="141.75" x14ac:dyDescent="0.25">
      <c r="B316" s="122" t="s">
        <v>1996</v>
      </c>
      <c r="C316" s="126" t="s">
        <v>71</v>
      </c>
      <c r="D316" s="126" t="s">
        <v>80</v>
      </c>
      <c r="E316" s="126" t="s">
        <v>82</v>
      </c>
      <c r="F316" s="126" t="s">
        <v>533</v>
      </c>
      <c r="G316" s="125" t="s">
        <v>183</v>
      </c>
      <c r="H316" s="126" t="s">
        <v>1744</v>
      </c>
      <c r="I316" s="127" t="s">
        <v>183</v>
      </c>
      <c r="J316" s="126" t="s">
        <v>1745</v>
      </c>
      <c r="K316" s="127" t="s">
        <v>183</v>
      </c>
      <c r="L316" s="126" t="s">
        <v>2214</v>
      </c>
      <c r="M316" s="127" t="s">
        <v>183</v>
      </c>
      <c r="N316" s="126" t="s">
        <v>1746</v>
      </c>
      <c r="O316" s="127" t="s">
        <v>183</v>
      </c>
      <c r="P316" s="126" t="s">
        <v>1747</v>
      </c>
      <c r="Q316" s="124" t="str">
        <f t="shared" si="12"/>
        <v>Kritiek</v>
      </c>
      <c r="T316" s="1" t="str">
        <f t="shared" si="13"/>
        <v>Management proces_Strategisch beheer_Beleidsbeslissingen en bestuurlijke goedkeuringen_Organiseren van gemeenteraad</v>
      </c>
      <c r="U316">
        <f t="shared" si="14"/>
        <v>1</v>
      </c>
    </row>
    <row r="317" spans="2:21" ht="110.25" x14ac:dyDescent="0.25">
      <c r="B317" s="122" t="s">
        <v>1996</v>
      </c>
      <c r="C317" s="126" t="s">
        <v>71</v>
      </c>
      <c r="D317" s="126" t="s">
        <v>80</v>
      </c>
      <c r="E317" s="126" t="s">
        <v>82</v>
      </c>
      <c r="F317" s="126" t="s">
        <v>538</v>
      </c>
      <c r="G317" s="125" t="s">
        <v>183</v>
      </c>
      <c r="H317" s="126" t="s">
        <v>1760</v>
      </c>
      <c r="I317" s="127" t="s">
        <v>183</v>
      </c>
      <c r="J317" s="126" t="s">
        <v>1761</v>
      </c>
      <c r="K317" s="127" t="s">
        <v>183</v>
      </c>
      <c r="L317" s="126" t="s">
        <v>2215</v>
      </c>
      <c r="M317" s="127" t="s">
        <v>183</v>
      </c>
      <c r="N317" s="126" t="s">
        <v>1746</v>
      </c>
      <c r="O317" s="127" t="s">
        <v>183</v>
      </c>
      <c r="P317" s="126" t="s">
        <v>1747</v>
      </c>
      <c r="Q317" s="124" t="str">
        <f t="shared" si="12"/>
        <v>Kritiek</v>
      </c>
      <c r="T317" s="1" t="str">
        <f t="shared" si="13"/>
        <v>Management proces_Strategisch beheer_Beleidsbeslissingen en bestuurlijke goedkeuringen_Organiseren van het bestuur door de algemeen directeur en/of zijn gedelegeerden</v>
      </c>
      <c r="U317">
        <f t="shared" si="14"/>
        <v>1</v>
      </c>
    </row>
    <row r="318" spans="2:21" ht="110.25" x14ac:dyDescent="0.25">
      <c r="B318" s="122" t="s">
        <v>1996</v>
      </c>
      <c r="C318" s="126" t="s">
        <v>71</v>
      </c>
      <c r="D318" s="126" t="s">
        <v>80</v>
      </c>
      <c r="E318" s="126" t="s">
        <v>82</v>
      </c>
      <c r="F318" s="126" t="s">
        <v>535</v>
      </c>
      <c r="G318" s="125" t="s">
        <v>183</v>
      </c>
      <c r="H318" s="126" t="s">
        <v>1750</v>
      </c>
      <c r="I318" s="127" t="s">
        <v>183</v>
      </c>
      <c r="J318" s="126" t="s">
        <v>1751</v>
      </c>
      <c r="K318" s="127" t="s">
        <v>183</v>
      </c>
      <c r="L318" s="126" t="s">
        <v>1778</v>
      </c>
      <c r="M318" s="127" t="s">
        <v>183</v>
      </c>
      <c r="N318" s="126" t="s">
        <v>1752</v>
      </c>
      <c r="O318" s="127" t="s">
        <v>183</v>
      </c>
      <c r="P318" s="126" t="s">
        <v>1747</v>
      </c>
      <c r="Q318" s="124" t="str">
        <f t="shared" si="12"/>
        <v>Kritiek</v>
      </c>
      <c r="T318" s="1" t="str">
        <f t="shared" si="13"/>
        <v>Management proces_Strategisch beheer_Beleidsbeslissingen en bestuurlijke goedkeuringen_Organiseren van het Bijzonder Comité voor de Sociale Dienst</v>
      </c>
      <c r="U318">
        <f t="shared" si="14"/>
        <v>1</v>
      </c>
    </row>
    <row r="319" spans="2:21" ht="110.25" x14ac:dyDescent="0.25">
      <c r="B319" s="122" t="s">
        <v>1996</v>
      </c>
      <c r="C319" s="126" t="s">
        <v>71</v>
      </c>
      <c r="D319" s="126" t="s">
        <v>80</v>
      </c>
      <c r="E319" s="126" t="s">
        <v>82</v>
      </c>
      <c r="F319" s="126" t="s">
        <v>534</v>
      </c>
      <c r="G319" s="125" t="s">
        <v>183</v>
      </c>
      <c r="H319" s="126" t="s">
        <v>1748</v>
      </c>
      <c r="I319" s="127" t="s">
        <v>183</v>
      </c>
      <c r="J319" s="126" t="s">
        <v>1749</v>
      </c>
      <c r="K319" s="127" t="s">
        <v>183</v>
      </c>
      <c r="L319" s="126" t="s">
        <v>2217</v>
      </c>
      <c r="M319" s="127" t="s">
        <v>183</v>
      </c>
      <c r="N319" s="126" t="s">
        <v>1746</v>
      </c>
      <c r="O319" s="127" t="s">
        <v>183</v>
      </c>
      <c r="P319" s="126" t="s">
        <v>1747</v>
      </c>
      <c r="Q319" s="124" t="str">
        <f t="shared" si="12"/>
        <v>Kritiek</v>
      </c>
      <c r="T319" s="1" t="str">
        <f t="shared" si="13"/>
        <v>Management proces_Strategisch beheer_Beleidsbeslissingen en bestuurlijke goedkeuringen_Organiseren van het college van burgemeester en schepenen</v>
      </c>
      <c r="U319">
        <f t="shared" si="14"/>
        <v>1</v>
      </c>
    </row>
    <row r="320" spans="2:21" ht="110.25" x14ac:dyDescent="0.25">
      <c r="B320" s="122" t="s">
        <v>1996</v>
      </c>
      <c r="C320" s="126" t="s">
        <v>13</v>
      </c>
      <c r="D320" s="126" t="s">
        <v>57</v>
      </c>
      <c r="E320" s="126" t="s">
        <v>212</v>
      </c>
      <c r="F320" s="126" t="s">
        <v>807</v>
      </c>
      <c r="G320" s="125" t="s">
        <v>171</v>
      </c>
      <c r="H320" s="126" t="s">
        <v>1731</v>
      </c>
      <c r="I320" s="127" t="s">
        <v>177</v>
      </c>
      <c r="J320" s="126" t="s">
        <v>1732</v>
      </c>
      <c r="K320" s="127" t="s">
        <v>171</v>
      </c>
      <c r="L320" s="126" t="s">
        <v>1733</v>
      </c>
      <c r="M320" s="127" t="s">
        <v>171</v>
      </c>
      <c r="N320" s="126" t="s">
        <v>1734</v>
      </c>
      <c r="O320" s="127" t="s">
        <v>177</v>
      </c>
      <c r="P320" s="126" t="s">
        <v>1735</v>
      </c>
      <c r="Q320" s="124" t="str">
        <f t="shared" si="12"/>
        <v>Groot</v>
      </c>
      <c r="T320" s="1" t="str">
        <f t="shared" si="13"/>
        <v>Kernproces_Zorg en Welzijn_Sociale huisvesting_Organiseren van netwerk-woonoverleg</v>
      </c>
      <c r="U320">
        <f t="shared" si="14"/>
        <v>1</v>
      </c>
    </row>
    <row r="321" spans="2:21" ht="141.75" x14ac:dyDescent="0.25">
      <c r="B321" s="122" t="s">
        <v>1996</v>
      </c>
      <c r="C321" s="126" t="s">
        <v>85</v>
      </c>
      <c r="D321" s="126" t="s">
        <v>97</v>
      </c>
      <c r="E321" s="126" t="s">
        <v>107</v>
      </c>
      <c r="F321" s="126" t="s">
        <v>397</v>
      </c>
      <c r="G321" s="125" t="s">
        <v>177</v>
      </c>
      <c r="H321" s="126" t="s">
        <v>1854</v>
      </c>
      <c r="I321" s="127" t="s">
        <v>177</v>
      </c>
      <c r="J321" s="126" t="s">
        <v>1855</v>
      </c>
      <c r="K321" s="127" t="s">
        <v>177</v>
      </c>
      <c r="L321" s="126" t="s">
        <v>1856</v>
      </c>
      <c r="M321" s="127" t="s">
        <v>177</v>
      </c>
      <c r="N321" s="126" t="s">
        <v>1857</v>
      </c>
      <c r="O321" s="127" t="s">
        <v>177</v>
      </c>
      <c r="P321" s="126" t="s">
        <v>2075</v>
      </c>
      <c r="Q321" s="124" t="str">
        <f t="shared" si="12"/>
        <v>Groot</v>
      </c>
      <c r="T321" s="1" t="str">
        <f t="shared" si="13"/>
        <v>Ondersteunend proces_Financieel beheer_Aanpassing MJP / financiële planning_Organiseren van opname en overdrachten kredieten, leningen etc. in MJP</v>
      </c>
      <c r="U321">
        <f t="shared" si="14"/>
        <v>1</v>
      </c>
    </row>
    <row r="322" spans="2:21" ht="78.75" x14ac:dyDescent="0.25">
      <c r="B322" s="122" t="s">
        <v>1996</v>
      </c>
      <c r="C322" s="126" t="s">
        <v>13</v>
      </c>
      <c r="D322" s="126" t="s">
        <v>2177</v>
      </c>
      <c r="E322" s="126" t="s">
        <v>44</v>
      </c>
      <c r="F322" s="126" t="s">
        <v>560</v>
      </c>
      <c r="G322" s="125" t="s">
        <v>159</v>
      </c>
      <c r="H322" s="126" t="s">
        <v>1540</v>
      </c>
      <c r="I322" s="127" t="s">
        <v>165</v>
      </c>
      <c r="J322" s="126" t="s">
        <v>1470</v>
      </c>
      <c r="K322" s="127" t="s">
        <v>165</v>
      </c>
      <c r="L322" s="126" t="s">
        <v>2380</v>
      </c>
      <c r="M322" s="127" t="s">
        <v>165</v>
      </c>
      <c r="N322" s="126" t="s">
        <v>1541</v>
      </c>
      <c r="O322" s="127" t="s">
        <v>165</v>
      </c>
      <c r="P322" s="126" t="s">
        <v>1542</v>
      </c>
      <c r="Q322" s="124" t="str">
        <f t="shared" si="12"/>
        <v>Laag</v>
      </c>
      <c r="T322" s="1" t="str">
        <f t="shared" si="13"/>
        <v>Kernproces_Burgerzaken_Burgerlijke stand en bevolking_Organiseren van overlegmomenten (intern &amp; extern)</v>
      </c>
      <c r="U322">
        <f t="shared" si="14"/>
        <v>1</v>
      </c>
    </row>
    <row r="323" spans="2:21" ht="110.25" x14ac:dyDescent="0.25">
      <c r="B323" s="122" t="s">
        <v>1996</v>
      </c>
      <c r="C323" s="126" t="s">
        <v>71</v>
      </c>
      <c r="D323" s="126" t="s">
        <v>80</v>
      </c>
      <c r="E323" s="126" t="s">
        <v>82</v>
      </c>
      <c r="F323" s="126" t="s">
        <v>545</v>
      </c>
      <c r="G323" s="125" t="s">
        <v>183</v>
      </c>
      <c r="H323" s="126" t="s">
        <v>1773</v>
      </c>
      <c r="I323" s="127" t="s">
        <v>183</v>
      </c>
      <c r="J323" s="126" t="s">
        <v>1774</v>
      </c>
      <c r="K323" s="127" t="s">
        <v>183</v>
      </c>
      <c r="L323" s="126" t="s">
        <v>1918</v>
      </c>
      <c r="M323" s="127" t="s">
        <v>183</v>
      </c>
      <c r="N323" s="126" t="s">
        <v>1746</v>
      </c>
      <c r="O323" s="127" t="s">
        <v>183</v>
      </c>
      <c r="P323" s="126" t="s">
        <v>1747</v>
      </c>
      <c r="Q323" s="124" t="str">
        <f t="shared" si="12"/>
        <v>Kritiek</v>
      </c>
      <c r="T323" s="1" t="str">
        <f t="shared" si="13"/>
        <v>Management proces_Strategisch beheer_Beleidsbeslissingen en bestuurlijke goedkeuringen_Organiseren van Raad van Bestuur</v>
      </c>
      <c r="U323">
        <f t="shared" si="14"/>
        <v>1</v>
      </c>
    </row>
    <row r="324" spans="2:21" ht="157.5" x14ac:dyDescent="0.25">
      <c r="B324" s="122" t="s">
        <v>1996</v>
      </c>
      <c r="C324" s="126" t="s">
        <v>85</v>
      </c>
      <c r="D324" s="126" t="s">
        <v>120</v>
      </c>
      <c r="E324" s="126" t="s">
        <v>129</v>
      </c>
      <c r="F324" s="126" t="s">
        <v>804</v>
      </c>
      <c r="G324" s="125" t="s">
        <v>165</v>
      </c>
      <c r="H324" s="126" t="s">
        <v>1972</v>
      </c>
      <c r="I324" s="127" t="s">
        <v>177</v>
      </c>
      <c r="J324" s="126" t="s">
        <v>1973</v>
      </c>
      <c r="K324" s="127" t="s">
        <v>171</v>
      </c>
      <c r="L324" s="126" t="s">
        <v>1974</v>
      </c>
      <c r="M324" s="127" t="s">
        <v>183</v>
      </c>
      <c r="N324" s="126" t="s">
        <v>1975</v>
      </c>
      <c r="O324" s="127" t="s">
        <v>165</v>
      </c>
      <c r="P324" s="126" t="s">
        <v>1976</v>
      </c>
      <c r="Q324" s="124" t="str">
        <f t="shared" si="12"/>
        <v>Kritiek</v>
      </c>
      <c r="T324" s="1" t="str">
        <f t="shared" si="13"/>
        <v>Ondersteunend proces_Personeel en organisatie_Sociaal overleg_Organiseren van sociaal overleg</v>
      </c>
      <c r="U324">
        <f t="shared" si="14"/>
        <v>1</v>
      </c>
    </row>
    <row r="325" spans="2:21" ht="110.25" x14ac:dyDescent="0.25">
      <c r="B325" s="122" t="s">
        <v>1996</v>
      </c>
      <c r="C325" s="126" t="s">
        <v>85</v>
      </c>
      <c r="D325" s="126" t="s">
        <v>120</v>
      </c>
      <c r="E325" s="126" t="s">
        <v>126</v>
      </c>
      <c r="F325" s="126" t="s">
        <v>768</v>
      </c>
      <c r="G325" s="125" t="s">
        <v>177</v>
      </c>
      <c r="H325" s="126" t="s">
        <v>1929</v>
      </c>
      <c r="I325" s="127" t="s">
        <v>177</v>
      </c>
      <c r="J325" s="126" t="s">
        <v>1930</v>
      </c>
      <c r="K325" s="127" t="s">
        <v>183</v>
      </c>
      <c r="L325" s="126" t="s">
        <v>2218</v>
      </c>
      <c r="M325" s="127" t="s">
        <v>177</v>
      </c>
      <c r="N325" s="126" t="s">
        <v>1931</v>
      </c>
      <c r="O325" s="127" t="s">
        <v>171</v>
      </c>
      <c r="P325" s="126" t="s">
        <v>1932</v>
      </c>
      <c r="Q325" s="124" t="str">
        <f t="shared" si="12"/>
        <v>Kritiek</v>
      </c>
      <c r="T325" s="1" t="str">
        <f t="shared" si="13"/>
        <v>Ondersteunend proces_Personeel en organisatie_Personeelsbeheer: Personeelsadministratie_Organiseren van toepassing van algemene (primaire) arbeidsvoorwaarden</v>
      </c>
      <c r="U325">
        <f t="shared" si="14"/>
        <v>1</v>
      </c>
    </row>
    <row r="326" spans="2:21" ht="110.25" x14ac:dyDescent="0.25">
      <c r="B326" s="122" t="s">
        <v>1996</v>
      </c>
      <c r="C326" s="126" t="s">
        <v>85</v>
      </c>
      <c r="D326" s="126" t="s">
        <v>120</v>
      </c>
      <c r="E326" s="126" t="s">
        <v>126</v>
      </c>
      <c r="F326" s="126" t="s">
        <v>772</v>
      </c>
      <c r="G326" s="125" t="s">
        <v>171</v>
      </c>
      <c r="H326" s="126" t="s">
        <v>1957</v>
      </c>
      <c r="I326" s="127" t="s">
        <v>177</v>
      </c>
      <c r="J326" s="126" t="s">
        <v>1958</v>
      </c>
      <c r="K326" s="127" t="s">
        <v>171</v>
      </c>
      <c r="L326" s="126" t="s">
        <v>2244</v>
      </c>
      <c r="M326" s="127" t="s">
        <v>177</v>
      </c>
      <c r="N326" s="126" t="s">
        <v>1960</v>
      </c>
      <c r="O326" s="127" t="s">
        <v>171</v>
      </c>
      <c r="P326" s="126" t="s">
        <v>1961</v>
      </c>
      <c r="Q326" s="124" t="str">
        <f t="shared" ref="Q326:Q351" si="15">IF(COUNTIF(G326:O326, "Kritiek") &gt; 0, "Kritiek", IF(COUNTIF(G326:O326, "Groot") &gt; 0, "Groot", IF(COUNTIF(G326:O326, "Gemiddeld") &gt; 0, "Gemiddeld", IF(COUNTIF(G326:O326, "Laag") &gt; 0, "Laag", IF(COUNTIF(G326:O326, "Zeer laag") &gt; 0, "Zeer laag", "")))))</f>
        <v>Groot</v>
      </c>
      <c r="T326" s="1" t="str">
        <f t="shared" si="13"/>
        <v>Ondersteunend proces_Personeel en organisatie_Personeelsbeheer: Personeelsadministratie_Organiseren van uitzendarbeid</v>
      </c>
      <c r="U326">
        <f t="shared" si="14"/>
        <v>1</v>
      </c>
    </row>
    <row r="327" spans="2:21" ht="110.25" x14ac:dyDescent="0.25">
      <c r="B327" s="122" t="s">
        <v>1996</v>
      </c>
      <c r="C327" s="126" t="s">
        <v>85</v>
      </c>
      <c r="D327" s="126" t="s">
        <v>120</v>
      </c>
      <c r="E327" s="126" t="s">
        <v>126</v>
      </c>
      <c r="F327" s="126" t="s">
        <v>773</v>
      </c>
      <c r="G327" s="125" t="s">
        <v>171</v>
      </c>
      <c r="H327" s="126" t="s">
        <v>1962</v>
      </c>
      <c r="I327" s="127" t="s">
        <v>177</v>
      </c>
      <c r="J327" s="126" t="s">
        <v>1963</v>
      </c>
      <c r="K327" s="127" t="s">
        <v>228</v>
      </c>
      <c r="L327" s="126" t="s">
        <v>2245</v>
      </c>
      <c r="M327" s="127" t="s">
        <v>177</v>
      </c>
      <c r="N327" s="126" t="s">
        <v>1965</v>
      </c>
      <c r="O327" s="127" t="s">
        <v>171</v>
      </c>
      <c r="P327" s="126" t="s">
        <v>1966</v>
      </c>
      <c r="Q327" s="124" t="str">
        <f t="shared" si="15"/>
        <v>Groot</v>
      </c>
      <c r="T327" s="1" t="str">
        <f t="shared" ref="T327:T351" si="16">C327&amp;"_"&amp;D327&amp;"_"&amp;E327&amp;"_"&amp;F327</f>
        <v>Ondersteunend proces_Personeel en organisatie_Personeelsbeheer: Personeelsadministratie_Organiseren van vrijwilligerswerk</v>
      </c>
      <c r="U327">
        <f t="shared" ref="U327:U357" si="17">COUNTIFS($T:$T,$T327)</f>
        <v>1</v>
      </c>
    </row>
    <row r="328" spans="2:21" ht="78.75" x14ac:dyDescent="0.25">
      <c r="B328" s="122" t="s">
        <v>1996</v>
      </c>
      <c r="C328" s="126" t="s">
        <v>13</v>
      </c>
      <c r="D328" s="126" t="s">
        <v>2177</v>
      </c>
      <c r="E328" s="126" t="s">
        <v>44</v>
      </c>
      <c r="F328" s="126" t="s">
        <v>562</v>
      </c>
      <c r="G328" s="125" t="s">
        <v>159</v>
      </c>
      <c r="H328" s="126" t="s">
        <v>1545</v>
      </c>
      <c r="I328" s="127" t="s">
        <v>165</v>
      </c>
      <c r="J328" s="126" t="s">
        <v>1470</v>
      </c>
      <c r="K328" s="127" t="s">
        <v>171</v>
      </c>
      <c r="L328" s="126" t="s">
        <v>1546</v>
      </c>
      <c r="M328" s="127" t="s">
        <v>165</v>
      </c>
      <c r="N328" s="126" t="s">
        <v>1547</v>
      </c>
      <c r="O328" s="127" t="s">
        <v>165</v>
      </c>
      <c r="P328" s="126" t="s">
        <v>1473</v>
      </c>
      <c r="Q328" s="124" t="str">
        <f t="shared" si="15"/>
        <v>Gemiddeld</v>
      </c>
      <c r="T328" s="1" t="str">
        <f t="shared" si="16"/>
        <v>Kernproces_Burgerzaken_Burgerlijke stand en bevolking_Plaatsen van bestellingen (aankoop)</v>
      </c>
      <c r="U328">
        <f t="shared" si="17"/>
        <v>1</v>
      </c>
    </row>
    <row r="329" spans="2:21" ht="126" x14ac:dyDescent="0.25">
      <c r="B329" s="122" t="s">
        <v>1996</v>
      </c>
      <c r="C329" s="126" t="s">
        <v>13</v>
      </c>
      <c r="D329" s="126" t="s">
        <v>2155</v>
      </c>
      <c r="E329" s="126" t="s">
        <v>56</v>
      </c>
      <c r="F329" s="126" t="s">
        <v>840</v>
      </c>
      <c r="G329" s="125" t="s">
        <v>177</v>
      </c>
      <c r="H329" s="126" t="s">
        <v>1595</v>
      </c>
      <c r="I329" s="127" t="s">
        <v>171</v>
      </c>
      <c r="J329" s="126" t="s">
        <v>1596</v>
      </c>
      <c r="K329" s="127" t="s">
        <v>177</v>
      </c>
      <c r="L329" s="126" t="s">
        <v>1597</v>
      </c>
      <c r="M329" s="127" t="s">
        <v>171</v>
      </c>
      <c r="N329" s="126" t="s">
        <v>1598</v>
      </c>
      <c r="O329" s="127" t="s">
        <v>183</v>
      </c>
      <c r="P329" s="126" t="s">
        <v>1599</v>
      </c>
      <c r="Q329" s="124" t="str">
        <f t="shared" si="15"/>
        <v>Kritiek</v>
      </c>
      <c r="T329" s="1" t="str">
        <f t="shared" si="16"/>
        <v>Kernproces_Wonen, ruimtelijke ordening en omgeving_Woningkwaliteitsbewaking_Procesmatig beheren en onderzoeken van woonkwaliteit (VLOK)</v>
      </c>
      <c r="U329">
        <f t="shared" si="17"/>
        <v>1</v>
      </c>
    </row>
    <row r="330" spans="2:21" ht="110.25" x14ac:dyDescent="0.25">
      <c r="B330" s="122" t="s">
        <v>1996</v>
      </c>
      <c r="C330" s="126" t="s">
        <v>85</v>
      </c>
      <c r="D330" s="126" t="s">
        <v>120</v>
      </c>
      <c r="E330" s="126" t="s">
        <v>126</v>
      </c>
      <c r="F330" s="126" t="s">
        <v>771</v>
      </c>
      <c r="G330" s="125" t="s">
        <v>177</v>
      </c>
      <c r="H330" s="126" t="s">
        <v>1952</v>
      </c>
      <c r="I330" s="127" t="s">
        <v>177</v>
      </c>
      <c r="J330" s="126" t="s">
        <v>1953</v>
      </c>
      <c r="K330" s="127" t="s">
        <v>183</v>
      </c>
      <c r="L330" s="126" t="s">
        <v>1954</v>
      </c>
      <c r="M330" s="127" t="s">
        <v>177</v>
      </c>
      <c r="N330" s="126" t="s">
        <v>1955</v>
      </c>
      <c r="O330" s="127" t="s">
        <v>177</v>
      </c>
      <c r="P330" s="126" t="s">
        <v>1956</v>
      </c>
      <c r="Q330" s="124" t="str">
        <f t="shared" si="15"/>
        <v>Kritiek</v>
      </c>
      <c r="T330" s="1" t="str">
        <f t="shared" si="16"/>
        <v>Ondersteunend proces_Personeel en organisatie_Personeelsbeheer: Personeelsadministratie_Registreren van arbeidsongevallen</v>
      </c>
      <c r="U330">
        <f t="shared" si="17"/>
        <v>1</v>
      </c>
    </row>
    <row r="331" spans="2:21" ht="110.25" x14ac:dyDescent="0.25">
      <c r="B331" s="122" t="s">
        <v>1996</v>
      </c>
      <c r="C331" s="126" t="s">
        <v>13</v>
      </c>
      <c r="D331" s="126" t="s">
        <v>16</v>
      </c>
      <c r="E331" s="126" t="s">
        <v>18</v>
      </c>
      <c r="F331" s="126" t="s">
        <v>884</v>
      </c>
      <c r="G331" s="125" t="s">
        <v>171</v>
      </c>
      <c r="H331" s="126" t="s">
        <v>2349</v>
      </c>
      <c r="I331" s="127" t="s">
        <v>171</v>
      </c>
      <c r="J331" s="126" t="s">
        <v>1456</v>
      </c>
      <c r="K331" s="127" t="s">
        <v>177</v>
      </c>
      <c r="L331" s="126" t="s">
        <v>1507</v>
      </c>
      <c r="M331" s="127" t="s">
        <v>177</v>
      </c>
      <c r="N331" s="126" t="s">
        <v>2005</v>
      </c>
      <c r="O331" s="127" t="s">
        <v>165</v>
      </c>
      <c r="P331" s="126" t="s">
        <v>1508</v>
      </c>
      <c r="Q331" s="124" t="str">
        <f t="shared" si="15"/>
        <v>Groot</v>
      </c>
      <c r="T331" s="1" t="str">
        <f t="shared" si="16"/>
        <v>Kernproces_Algemene financiering_Toekennen en verwerken van premies en subsidies_Toekennen en verwerken van investeringssubsidies</v>
      </c>
      <c r="U331">
        <f t="shared" si="17"/>
        <v>1</v>
      </c>
    </row>
    <row r="332" spans="2:21" ht="94.5" x14ac:dyDescent="0.25">
      <c r="B332" s="122" t="s">
        <v>1996</v>
      </c>
      <c r="C332" s="126" t="s">
        <v>13</v>
      </c>
      <c r="D332" s="126" t="s">
        <v>16</v>
      </c>
      <c r="E332" s="126" t="s">
        <v>18</v>
      </c>
      <c r="F332" s="126" t="s">
        <v>820</v>
      </c>
      <c r="G332" s="125" t="s">
        <v>171</v>
      </c>
      <c r="H332" s="126" t="s">
        <v>2350</v>
      </c>
      <c r="I332" s="127" t="s">
        <v>171</v>
      </c>
      <c r="J332" s="126" t="s">
        <v>1456</v>
      </c>
      <c r="K332" s="127" t="s">
        <v>177</v>
      </c>
      <c r="L332" s="126" t="s">
        <v>1509</v>
      </c>
      <c r="M332" s="127" t="s">
        <v>171</v>
      </c>
      <c r="N332" s="126" t="s">
        <v>1510</v>
      </c>
      <c r="O332" s="127" t="s">
        <v>165</v>
      </c>
      <c r="P332" s="126" t="s">
        <v>1511</v>
      </c>
      <c r="Q332" s="124" t="str">
        <f t="shared" si="15"/>
        <v>Groot</v>
      </c>
      <c r="T332" s="1" t="str">
        <f t="shared" si="16"/>
        <v>Kernproces_Algemene financiering_Toekennen en verwerken van premies en subsidies_Toekennen en verwerken van nominatieve subsidies</v>
      </c>
      <c r="U332">
        <f t="shared" si="17"/>
        <v>1</v>
      </c>
    </row>
    <row r="333" spans="2:21" ht="90" x14ac:dyDescent="0.25">
      <c r="B333" s="122" t="s">
        <v>1996</v>
      </c>
      <c r="C333" s="130" t="s">
        <v>13</v>
      </c>
      <c r="D333" s="130" t="s">
        <v>16</v>
      </c>
      <c r="E333" s="130" t="s">
        <v>18</v>
      </c>
      <c r="F333" s="130" t="s">
        <v>819</v>
      </c>
      <c r="G333" s="131" t="s">
        <v>171</v>
      </c>
      <c r="H333" s="130" t="s">
        <v>1503</v>
      </c>
      <c r="I333" s="132" t="s">
        <v>171</v>
      </c>
      <c r="J333" s="130" t="s">
        <v>1456</v>
      </c>
      <c r="K333" s="132" t="s">
        <v>177</v>
      </c>
      <c r="L333" s="130" t="s">
        <v>1504</v>
      </c>
      <c r="M333" s="132" t="s">
        <v>171</v>
      </c>
      <c r="N333" s="130" t="s">
        <v>1505</v>
      </c>
      <c r="O333" s="132" t="s">
        <v>165</v>
      </c>
      <c r="P333" s="130" t="s">
        <v>1506</v>
      </c>
      <c r="Q333" s="124" t="str">
        <f t="shared" si="15"/>
        <v>Groot</v>
      </c>
      <c r="T333" s="1" t="str">
        <f t="shared" si="16"/>
        <v>Kernproces_Algemene financiering_Toekennen en verwerken van premies en subsidies_Toekennen en verwerken van projectsubsidies</v>
      </c>
      <c r="U333">
        <f t="shared" si="17"/>
        <v>1</v>
      </c>
    </row>
    <row r="334" spans="2:21" ht="90" x14ac:dyDescent="0.25">
      <c r="B334" s="122" t="s">
        <v>1996</v>
      </c>
      <c r="C334" s="130" t="s">
        <v>13</v>
      </c>
      <c r="D334" s="130" t="s">
        <v>16</v>
      </c>
      <c r="E334" s="130" t="s">
        <v>18</v>
      </c>
      <c r="F334" s="130" t="s">
        <v>2003</v>
      </c>
      <c r="G334" s="131" t="s">
        <v>177</v>
      </c>
      <c r="H334" s="130" t="s">
        <v>1501</v>
      </c>
      <c r="I334" s="132" t="s">
        <v>171</v>
      </c>
      <c r="J334" s="130" t="s">
        <v>1456</v>
      </c>
      <c r="K334" s="132" t="s">
        <v>171</v>
      </c>
      <c r="L334" s="130" t="s">
        <v>2385</v>
      </c>
      <c r="M334" s="132" t="s">
        <v>171</v>
      </c>
      <c r="N334" s="130" t="s">
        <v>1502</v>
      </c>
      <c r="O334" s="132" t="s">
        <v>171</v>
      </c>
      <c r="P334" s="130" t="s">
        <v>2422</v>
      </c>
      <c r="Q334" s="124" t="str">
        <f t="shared" si="15"/>
        <v>Groot</v>
      </c>
      <c r="T334" s="1" t="str">
        <f t="shared" si="16"/>
        <v>Kernproces_Algemene financiering_Toekennen en verwerken van premies en subsidies_Toekennen en verwerken van werkingssubsidies (bv. i.k.v. diversiteit in sport, cultuur en jeugd)</v>
      </c>
      <c r="U334">
        <f t="shared" si="17"/>
        <v>1</v>
      </c>
    </row>
    <row r="335" spans="2:21" ht="157.5" x14ac:dyDescent="0.25">
      <c r="B335" s="122" t="s">
        <v>1996</v>
      </c>
      <c r="C335" s="126" t="s">
        <v>85</v>
      </c>
      <c r="D335" s="126" t="s">
        <v>120</v>
      </c>
      <c r="E335" s="126" t="s">
        <v>126</v>
      </c>
      <c r="F335" s="126" t="s">
        <v>503</v>
      </c>
      <c r="G335" s="125" t="s">
        <v>183</v>
      </c>
      <c r="H335" s="126" t="s">
        <v>2085</v>
      </c>
      <c r="I335" s="127" t="s">
        <v>183</v>
      </c>
      <c r="J335" s="126" t="s">
        <v>1889</v>
      </c>
      <c r="K335" s="127" t="s">
        <v>183</v>
      </c>
      <c r="L335" s="126" t="s">
        <v>2216</v>
      </c>
      <c r="M335" s="127" t="s">
        <v>183</v>
      </c>
      <c r="N335" s="126" t="s">
        <v>1891</v>
      </c>
      <c r="O335" s="127" t="s">
        <v>177</v>
      </c>
      <c r="P335" s="126" t="s">
        <v>1892</v>
      </c>
      <c r="Q335" s="124" t="str">
        <f t="shared" si="15"/>
        <v>Kritiek</v>
      </c>
      <c r="T335" s="1" t="str">
        <f t="shared" si="16"/>
        <v>Ondersteunend proces_Personeel en organisatie_Personeelsbeheer: Personeelsadministratie_Uitbetalen en boekhoudkundig verwerken van personeelskosten</v>
      </c>
      <c r="U335">
        <f t="shared" si="17"/>
        <v>1</v>
      </c>
    </row>
    <row r="336" spans="2:21" ht="110.25" x14ac:dyDescent="0.25">
      <c r="B336" s="122" t="s">
        <v>1996</v>
      </c>
      <c r="C336" s="126" t="s">
        <v>13</v>
      </c>
      <c r="D336" s="126" t="s">
        <v>57</v>
      </c>
      <c r="E336" s="126" t="s">
        <v>64</v>
      </c>
      <c r="F336" s="126" t="s">
        <v>651</v>
      </c>
      <c r="G336" s="125" t="s">
        <v>177</v>
      </c>
      <c r="H336" s="126" t="s">
        <v>2368</v>
      </c>
      <c r="I336" s="127" t="s">
        <v>177</v>
      </c>
      <c r="J336" s="126" t="s">
        <v>2042</v>
      </c>
      <c r="K336" s="127" t="s">
        <v>177</v>
      </c>
      <c r="L336" s="126" t="s">
        <v>1719</v>
      </c>
      <c r="M336" s="127" t="s">
        <v>183</v>
      </c>
      <c r="N336" s="126" t="s">
        <v>1720</v>
      </c>
      <c r="O336" s="127" t="s">
        <v>177</v>
      </c>
      <c r="P336" s="126" t="s">
        <v>2442</v>
      </c>
      <c r="Q336" s="124" t="str">
        <f t="shared" si="15"/>
        <v>Kritiek</v>
      </c>
      <c r="T336" s="1" t="str">
        <f t="shared" si="16"/>
        <v>Kernproces_Zorg en Welzijn_Financiële hulpverstrekking_Uitbetalen van dringende steunen (per cash of overschrijving)</v>
      </c>
      <c r="U336">
        <f t="shared" si="17"/>
        <v>1</v>
      </c>
    </row>
    <row r="337" spans="2:21" ht="126" x14ac:dyDescent="0.25">
      <c r="B337" s="122" t="s">
        <v>1996</v>
      </c>
      <c r="C337" s="126" t="s">
        <v>85</v>
      </c>
      <c r="D337" s="126" t="s">
        <v>86</v>
      </c>
      <c r="E337" s="126" t="s">
        <v>88</v>
      </c>
      <c r="F337" s="126" t="s">
        <v>890</v>
      </c>
      <c r="G337" s="125" t="s">
        <v>183</v>
      </c>
      <c r="H337" s="126" t="s">
        <v>1803</v>
      </c>
      <c r="I337" s="127" t="s">
        <v>177</v>
      </c>
      <c r="J337" s="126" t="s">
        <v>1804</v>
      </c>
      <c r="K337" s="127" t="s">
        <v>177</v>
      </c>
      <c r="L337" s="126" t="s">
        <v>1805</v>
      </c>
      <c r="M337" s="127" t="s">
        <v>183</v>
      </c>
      <c r="N337" s="126" t="s">
        <v>1806</v>
      </c>
      <c r="O337" s="127" t="s">
        <v>177</v>
      </c>
      <c r="P337" s="126" t="s">
        <v>1807</v>
      </c>
      <c r="Q337" s="124" t="str">
        <f t="shared" si="15"/>
        <v>Kritiek</v>
      </c>
      <c r="T337" s="1" t="str">
        <f t="shared" si="16"/>
        <v>Ondersteunend proces_Aankopen/Overheidsopdrachten_Aankoop_Uitgeven van overheidsopdrachten boven drempelwaardes</v>
      </c>
      <c r="U337">
        <f t="shared" si="17"/>
        <v>1</v>
      </c>
    </row>
    <row r="338" spans="2:21" ht="110.25" x14ac:dyDescent="0.25">
      <c r="B338" s="122" t="s">
        <v>1996</v>
      </c>
      <c r="C338" s="126" t="s">
        <v>85</v>
      </c>
      <c r="D338" s="126" t="s">
        <v>86</v>
      </c>
      <c r="E338" s="126" t="s">
        <v>88</v>
      </c>
      <c r="F338" s="126" t="s">
        <v>391</v>
      </c>
      <c r="G338" s="125" t="s">
        <v>171</v>
      </c>
      <c r="H338" s="126" t="s">
        <v>1798</v>
      </c>
      <c r="I338" s="127" t="s">
        <v>165</v>
      </c>
      <c r="J338" s="126" t="s">
        <v>1799</v>
      </c>
      <c r="K338" s="127" t="s">
        <v>177</v>
      </c>
      <c r="L338" s="126" t="s">
        <v>1800</v>
      </c>
      <c r="M338" s="127" t="s">
        <v>165</v>
      </c>
      <c r="N338" s="126" t="s">
        <v>1801</v>
      </c>
      <c r="O338" s="127" t="s">
        <v>171</v>
      </c>
      <c r="P338" s="126" t="s">
        <v>1802</v>
      </c>
      <c r="Q338" s="124" t="str">
        <f t="shared" si="15"/>
        <v>Groot</v>
      </c>
      <c r="T338" s="1" t="str">
        <f t="shared" si="16"/>
        <v>Ondersteunend proces_Aankopen/Overheidsopdrachten_Aankoop_Uitgeven van overheidsopdrachten met geringe waarde (aanvaarde factuur/bestelbonprocedure/onder drempelwaarde)</v>
      </c>
      <c r="U338">
        <f t="shared" si="17"/>
        <v>1</v>
      </c>
    </row>
    <row r="339" spans="2:21" ht="126" x14ac:dyDescent="0.25">
      <c r="B339" s="122" t="s">
        <v>1996</v>
      </c>
      <c r="C339" s="126" t="s">
        <v>85</v>
      </c>
      <c r="D339" s="126" t="s">
        <v>97</v>
      </c>
      <c r="E339" s="126" t="s">
        <v>107</v>
      </c>
      <c r="F339" s="126" t="s">
        <v>401</v>
      </c>
      <c r="G339" s="125" t="s">
        <v>183</v>
      </c>
      <c r="H339" s="126" t="s">
        <v>2076</v>
      </c>
      <c r="I339" s="127" t="s">
        <v>177</v>
      </c>
      <c r="J339" s="126" t="s">
        <v>1869</v>
      </c>
      <c r="K339" s="127" t="s">
        <v>177</v>
      </c>
      <c r="L339" s="126" t="s">
        <v>1870</v>
      </c>
      <c r="M339" s="127" t="s">
        <v>177</v>
      </c>
      <c r="N339" s="126" t="s">
        <v>1871</v>
      </c>
      <c r="O339" s="127" t="s">
        <v>177</v>
      </c>
      <c r="P339" s="126" t="s">
        <v>2075</v>
      </c>
      <c r="Q339" s="124" t="str">
        <f t="shared" si="15"/>
        <v>Kritiek</v>
      </c>
      <c r="T339" s="1" t="str">
        <f t="shared" si="16"/>
        <v>Ondersteunend proces_Financieel beheer_Aanpassing MJP / financiële planning_Uitvoeren van actief schuldbeheer</v>
      </c>
      <c r="U339">
        <f t="shared" si="17"/>
        <v>1</v>
      </c>
    </row>
    <row r="340" spans="2:21" ht="94.5" x14ac:dyDescent="0.25">
      <c r="B340" s="122" t="s">
        <v>1996</v>
      </c>
      <c r="C340" s="126" t="s">
        <v>13</v>
      </c>
      <c r="D340" s="126" t="s">
        <v>2177</v>
      </c>
      <c r="E340" s="126" t="s">
        <v>44</v>
      </c>
      <c r="F340" s="126" t="s">
        <v>558</v>
      </c>
      <c r="G340" s="125" t="s">
        <v>159</v>
      </c>
      <c r="H340" s="126" t="s">
        <v>1536</v>
      </c>
      <c r="I340" s="127" t="s">
        <v>165</v>
      </c>
      <c r="J340" s="126" t="s">
        <v>2372</v>
      </c>
      <c r="K340" s="127" t="s">
        <v>165</v>
      </c>
      <c r="L340" s="126" t="s">
        <v>2381</v>
      </c>
      <c r="M340" s="127" t="s">
        <v>171</v>
      </c>
      <c r="N340" s="126" t="s">
        <v>1537</v>
      </c>
      <c r="O340" s="127" t="s">
        <v>171</v>
      </c>
      <c r="P340" s="126" t="s">
        <v>2198</v>
      </c>
      <c r="Q340" s="124" t="str">
        <f t="shared" si="15"/>
        <v>Gemiddeld</v>
      </c>
      <c r="T340" s="1" t="str">
        <f t="shared" si="16"/>
        <v>Kernproces_Burgerzaken_Burgerlijke stand en bevolking_Uitvoeren van algemeen management (o.a. administratie,…)</v>
      </c>
      <c r="U340">
        <f t="shared" si="17"/>
        <v>1</v>
      </c>
    </row>
    <row r="341" spans="2:21" ht="110.25" x14ac:dyDescent="0.25">
      <c r="B341" s="122" t="s">
        <v>1996</v>
      </c>
      <c r="C341" s="126" t="s">
        <v>85</v>
      </c>
      <c r="D341" s="126" t="s">
        <v>97</v>
      </c>
      <c r="E341" s="126" t="s">
        <v>98</v>
      </c>
      <c r="F341" s="126" t="s">
        <v>473</v>
      </c>
      <c r="G341" s="125" t="s">
        <v>183</v>
      </c>
      <c r="H341" s="126" t="s">
        <v>2581</v>
      </c>
      <c r="I341" s="127" t="s">
        <v>177</v>
      </c>
      <c r="J341" s="126" t="s">
        <v>2077</v>
      </c>
      <c r="K341" s="127" t="s">
        <v>177</v>
      </c>
      <c r="L341" s="126" t="s">
        <v>1873</v>
      </c>
      <c r="M341" s="127" t="s">
        <v>177</v>
      </c>
      <c r="N341" s="126" t="s">
        <v>1874</v>
      </c>
      <c r="O341" s="127" t="s">
        <v>177</v>
      </c>
      <c r="P341" s="126" t="s">
        <v>2078</v>
      </c>
      <c r="Q341" s="124" t="str">
        <f t="shared" si="15"/>
        <v>Kritiek</v>
      </c>
      <c r="T341" s="1" t="str">
        <f t="shared" si="16"/>
        <v>Ondersteunend proces_Financieel beheer_Beheer financiële middelen_Uitvoeren van crediteurenbeheer</v>
      </c>
      <c r="U341">
        <f t="shared" si="17"/>
        <v>1</v>
      </c>
    </row>
    <row r="342" spans="2:21" ht="110.25" x14ac:dyDescent="0.25">
      <c r="B342" s="122" t="s">
        <v>1996</v>
      </c>
      <c r="C342" s="126" t="s">
        <v>85</v>
      </c>
      <c r="D342" s="126" t="s">
        <v>86</v>
      </c>
      <c r="E342" s="126" t="s">
        <v>88</v>
      </c>
      <c r="F342" s="126" t="s">
        <v>393</v>
      </c>
      <c r="G342" s="125" t="s">
        <v>171</v>
      </c>
      <c r="H342" s="126" t="s">
        <v>1813</v>
      </c>
      <c r="I342" s="127" t="s">
        <v>171</v>
      </c>
      <c r="J342" s="126" t="s">
        <v>1814</v>
      </c>
      <c r="K342" s="127" t="s">
        <v>177</v>
      </c>
      <c r="L342" s="126" t="s">
        <v>1815</v>
      </c>
      <c r="M342" s="127" t="s">
        <v>183</v>
      </c>
      <c r="N342" s="126" t="s">
        <v>1816</v>
      </c>
      <c r="O342" s="127" t="s">
        <v>177</v>
      </c>
      <c r="P342" s="126" t="s">
        <v>1817</v>
      </c>
      <c r="Q342" s="124" t="str">
        <f t="shared" si="15"/>
        <v>Kritiek</v>
      </c>
      <c r="T342" s="1" t="str">
        <f t="shared" si="16"/>
        <v>Ondersteunend proces_Aankopen/Overheidsopdrachten_Aankoop_Uitvoeren van dringende aankopen</v>
      </c>
      <c r="U342">
        <f t="shared" si="17"/>
        <v>1</v>
      </c>
    </row>
    <row r="343" spans="2:21" ht="157.5" x14ac:dyDescent="0.25">
      <c r="B343" s="122" t="s">
        <v>1996</v>
      </c>
      <c r="C343" s="126" t="s">
        <v>85</v>
      </c>
      <c r="D343" s="126" t="s">
        <v>114</v>
      </c>
      <c r="E343" s="126" t="s">
        <v>115</v>
      </c>
      <c r="F343" s="126" t="s">
        <v>708</v>
      </c>
      <c r="G343" s="125" t="s">
        <v>177</v>
      </c>
      <c r="H343" s="126" t="s">
        <v>1903</v>
      </c>
      <c r="I343" s="127" t="s">
        <v>171</v>
      </c>
      <c r="J343" s="126" t="s">
        <v>1904</v>
      </c>
      <c r="K343" s="127" t="s">
        <v>183</v>
      </c>
      <c r="L343" s="126" t="s">
        <v>2213</v>
      </c>
      <c r="M343" s="127" t="s">
        <v>171</v>
      </c>
      <c r="N343" s="126" t="s">
        <v>1906</v>
      </c>
      <c r="O343" s="127" t="s">
        <v>171</v>
      </c>
      <c r="P343" s="126" t="s">
        <v>1907</v>
      </c>
      <c r="Q343" s="124" t="str">
        <f t="shared" si="15"/>
        <v>Kritiek</v>
      </c>
      <c r="T343" s="1" t="str">
        <f t="shared" si="16"/>
        <v>Ondersteunend proces_Juridische zaken en naleving_Juridische ondersteuning_Uitvoeren van juridische ondersteuning</v>
      </c>
      <c r="U343">
        <f t="shared" si="17"/>
        <v>1</v>
      </c>
    </row>
    <row r="344" spans="2:21" ht="110.25" x14ac:dyDescent="0.25">
      <c r="B344" s="122" t="s">
        <v>1996</v>
      </c>
      <c r="C344" s="126" t="s">
        <v>85</v>
      </c>
      <c r="D344" s="126" t="s">
        <v>97</v>
      </c>
      <c r="E344" s="126" t="s">
        <v>98</v>
      </c>
      <c r="F344" s="126" t="s">
        <v>474</v>
      </c>
      <c r="G344" s="125" t="s">
        <v>183</v>
      </c>
      <c r="H344" s="126" t="s">
        <v>1875</v>
      </c>
      <c r="I344" s="127" t="s">
        <v>183</v>
      </c>
      <c r="J344" s="126" t="s">
        <v>1876</v>
      </c>
      <c r="K344" s="127" t="s">
        <v>177</v>
      </c>
      <c r="L344" s="126" t="s">
        <v>1877</v>
      </c>
      <c r="M344" s="127" t="s">
        <v>177</v>
      </c>
      <c r="N344" s="126" t="s">
        <v>1878</v>
      </c>
      <c r="O344" s="127" t="s">
        <v>183</v>
      </c>
      <c r="P344" s="126" t="s">
        <v>1879</v>
      </c>
      <c r="Q344" s="124" t="str">
        <f t="shared" si="15"/>
        <v>Kritiek</v>
      </c>
      <c r="T344" s="1" t="str">
        <f t="shared" si="16"/>
        <v>Ondersteunend proces_Financieel beheer_Beheer financiële middelen_Uitvoeren van kassabeheer &amp; provisies</v>
      </c>
      <c r="U344">
        <f t="shared" si="17"/>
        <v>1</v>
      </c>
    </row>
    <row r="345" spans="2:21" ht="126" x14ac:dyDescent="0.25">
      <c r="B345" s="122" t="s">
        <v>1996</v>
      </c>
      <c r="C345" s="126" t="s">
        <v>85</v>
      </c>
      <c r="D345" s="126" t="s">
        <v>97</v>
      </c>
      <c r="E345" s="126" t="s">
        <v>107</v>
      </c>
      <c r="F345" s="126" t="s">
        <v>399</v>
      </c>
      <c r="G345" s="125" t="s">
        <v>177</v>
      </c>
      <c r="H345" s="126" t="s">
        <v>1861</v>
      </c>
      <c r="I345" s="127" t="s">
        <v>177</v>
      </c>
      <c r="J345" s="126" t="s">
        <v>1862</v>
      </c>
      <c r="K345" s="127" t="s">
        <v>177</v>
      </c>
      <c r="L345" s="126" t="s">
        <v>1863</v>
      </c>
      <c r="M345" s="127" t="s">
        <v>177</v>
      </c>
      <c r="N345" s="126" t="s">
        <v>1864</v>
      </c>
      <c r="O345" s="127" t="s">
        <v>177</v>
      </c>
      <c r="P345" s="126" t="s">
        <v>2075</v>
      </c>
      <c r="Q345" s="124" t="str">
        <f t="shared" si="15"/>
        <v>Groot</v>
      </c>
      <c r="T345" s="1" t="str">
        <f t="shared" si="16"/>
        <v>Ondersteunend proces_Financieel beheer_Aanpassing MJP / financiële planning_Uitvoeren van monitoring en bewaken van voortgang financiële planning &amp; bijsturen van MJP</v>
      </c>
      <c r="U345">
        <f t="shared" si="17"/>
        <v>1</v>
      </c>
    </row>
    <row r="346" spans="2:21" ht="105" x14ac:dyDescent="0.25">
      <c r="B346" s="122" t="s">
        <v>1996</v>
      </c>
      <c r="C346" s="126" t="s">
        <v>85</v>
      </c>
      <c r="D346" s="126" t="s">
        <v>97</v>
      </c>
      <c r="E346" s="126" t="s">
        <v>105</v>
      </c>
      <c r="F346" s="126" t="s">
        <v>654</v>
      </c>
      <c r="G346" s="128" t="s">
        <v>171</v>
      </c>
      <c r="H346" s="122" t="s">
        <v>1977</v>
      </c>
      <c r="I346" s="129" t="s">
        <v>171</v>
      </c>
      <c r="J346" s="122" t="s">
        <v>1978</v>
      </c>
      <c r="K346" s="129" t="s">
        <v>177</v>
      </c>
      <c r="L346" s="122" t="s">
        <v>1979</v>
      </c>
      <c r="M346" s="129" t="s">
        <v>177</v>
      </c>
      <c r="N346" s="122" t="s">
        <v>2090</v>
      </c>
      <c r="O346" s="129" t="s">
        <v>177</v>
      </c>
      <c r="P346" s="122" t="s">
        <v>1980</v>
      </c>
      <c r="Q346" s="124" t="str">
        <f t="shared" si="15"/>
        <v>Groot</v>
      </c>
      <c r="T346" s="1" t="str">
        <f t="shared" si="16"/>
        <v>Ondersteunend proces_Financieel beheer_Financiële rapportering_Uitvoeren van rapportering (financieel) / afsluitingen</v>
      </c>
      <c r="U346">
        <f t="shared" si="17"/>
        <v>1</v>
      </c>
    </row>
    <row r="347" spans="2:21" ht="63" x14ac:dyDescent="0.25">
      <c r="B347" s="122" t="s">
        <v>1996</v>
      </c>
      <c r="C347" s="123" t="s">
        <v>85</v>
      </c>
      <c r="D347" s="123" t="s">
        <v>86</v>
      </c>
      <c r="E347" s="123" t="s">
        <v>88</v>
      </c>
      <c r="F347" s="123" t="s">
        <v>701</v>
      </c>
      <c r="G347" s="124" t="s">
        <v>165</v>
      </c>
      <c r="H347" s="123" t="s">
        <v>1270</v>
      </c>
      <c r="I347" s="123" t="s">
        <v>165</v>
      </c>
      <c r="J347" s="123" t="s">
        <v>924</v>
      </c>
      <c r="K347" s="123" t="s">
        <v>171</v>
      </c>
      <c r="L347" s="123" t="s">
        <v>1274</v>
      </c>
      <c r="M347" s="123" t="s">
        <v>171</v>
      </c>
      <c r="N347" s="123" t="s">
        <v>1271</v>
      </c>
      <c r="O347" s="123" t="s">
        <v>177</v>
      </c>
      <c r="P347" s="123" t="s">
        <v>1272</v>
      </c>
      <c r="Q347" s="124" t="str">
        <f t="shared" si="15"/>
        <v>Groot</v>
      </c>
      <c r="T347" s="1" t="str">
        <f t="shared" si="16"/>
        <v>Ondersteunend proces_Aankopen/Overheidsopdrachten_Aankoop_Uitvoeren van sourcingstrategie: outsourcing, insourcing of hybride-model</v>
      </c>
      <c r="U347">
        <f t="shared" si="17"/>
        <v>1</v>
      </c>
    </row>
    <row r="348" spans="2:21" ht="110.25" x14ac:dyDescent="0.25">
      <c r="B348" s="122" t="s">
        <v>1996</v>
      </c>
      <c r="C348" s="126" t="s">
        <v>85</v>
      </c>
      <c r="D348" s="126" t="s">
        <v>120</v>
      </c>
      <c r="E348" s="126" t="s">
        <v>126</v>
      </c>
      <c r="F348" s="126" t="s">
        <v>770</v>
      </c>
      <c r="G348" s="125" t="s">
        <v>165</v>
      </c>
      <c r="H348" s="126" t="s">
        <v>1946</v>
      </c>
      <c r="I348" s="127" t="s">
        <v>177</v>
      </c>
      <c r="J348" s="126" t="s">
        <v>1947</v>
      </c>
      <c r="K348" s="127" t="s">
        <v>183</v>
      </c>
      <c r="L348" s="126" t="s">
        <v>1588</v>
      </c>
      <c r="M348" s="127" t="s">
        <v>171</v>
      </c>
      <c r="N348" s="126" t="s">
        <v>1948</v>
      </c>
      <c r="O348" s="127" t="s">
        <v>171</v>
      </c>
      <c r="P348" s="126" t="s">
        <v>1949</v>
      </c>
      <c r="Q348" s="124" t="str">
        <f t="shared" si="15"/>
        <v>Kritiek</v>
      </c>
      <c r="T348" s="1" t="str">
        <f t="shared" si="16"/>
        <v>Ondersteunend proces_Personeel en organisatie_Personeelsbeheer: Personeelsadministratie_Uitvoeren van tijdsregistratie</v>
      </c>
      <c r="U348">
        <f t="shared" si="17"/>
        <v>1</v>
      </c>
    </row>
    <row r="349" spans="2:21" ht="141.75" x14ac:dyDescent="0.25">
      <c r="B349" s="122" t="s">
        <v>1996</v>
      </c>
      <c r="C349" s="126" t="s">
        <v>85</v>
      </c>
      <c r="D349" s="126" t="s">
        <v>97</v>
      </c>
      <c r="E349" s="126" t="s">
        <v>107</v>
      </c>
      <c r="F349" s="126" t="s">
        <v>400</v>
      </c>
      <c r="G349" s="125" t="s">
        <v>177</v>
      </c>
      <c r="H349" s="126" t="s">
        <v>1865</v>
      </c>
      <c r="I349" s="127" t="s">
        <v>177</v>
      </c>
      <c r="J349" s="126" t="s">
        <v>1866</v>
      </c>
      <c r="K349" s="127" t="s">
        <v>177</v>
      </c>
      <c r="L349" s="126" t="s">
        <v>1867</v>
      </c>
      <c r="M349" s="127" t="s">
        <v>171</v>
      </c>
      <c r="N349" s="126" t="s">
        <v>1868</v>
      </c>
      <c r="O349" s="127" t="s">
        <v>177</v>
      </c>
      <c r="P349" s="126" t="s">
        <v>2075</v>
      </c>
      <c r="Q349" s="124" t="str">
        <f t="shared" si="15"/>
        <v>Groot</v>
      </c>
      <c r="T349" s="1" t="str">
        <f t="shared" si="16"/>
        <v>Ondersteunend proces_Financieel beheer_Aanpassing MJP / financiële planning_Verlenen van advies inzake conformiteitscontrole/bewaking van financiële planning/visum</v>
      </c>
      <c r="U349">
        <f t="shared" si="17"/>
        <v>1</v>
      </c>
    </row>
    <row r="350" spans="2:21" ht="126" x14ac:dyDescent="0.25">
      <c r="B350" s="122" t="s">
        <v>1996</v>
      </c>
      <c r="C350" s="126" t="s">
        <v>85</v>
      </c>
      <c r="D350" s="126" t="s">
        <v>93</v>
      </c>
      <c r="E350" s="126" t="s">
        <v>94</v>
      </c>
      <c r="F350" s="126" t="s">
        <v>395</v>
      </c>
      <c r="G350" s="125" t="s">
        <v>183</v>
      </c>
      <c r="H350" s="126" t="s">
        <v>1822</v>
      </c>
      <c r="I350" s="127" t="s">
        <v>171</v>
      </c>
      <c r="J350" s="126" t="s">
        <v>1823</v>
      </c>
      <c r="K350" s="127" t="s">
        <v>171</v>
      </c>
      <c r="L350" s="126" t="s">
        <v>1824</v>
      </c>
      <c r="M350" s="127" t="s">
        <v>177</v>
      </c>
      <c r="N350" s="126" t="s">
        <v>1825</v>
      </c>
      <c r="O350" s="127" t="s">
        <v>171</v>
      </c>
      <c r="P350" s="126" t="s">
        <v>1826</v>
      </c>
      <c r="Q350" s="124" t="str">
        <f t="shared" si="15"/>
        <v>Kritiek</v>
      </c>
      <c r="T350" s="1" t="str">
        <f t="shared" si="16"/>
        <v>Ondersteunend proces_Facilitaire middelen en diensten_Aankoop, beheer en onderhoud vaste activa, patrimonium en materiaal (excl. exploitatie)_Verwerven van vaste activa, patrimonium en materieel</v>
      </c>
      <c r="U350">
        <f t="shared" si="17"/>
        <v>1</v>
      </c>
    </row>
    <row r="351" spans="2:21" ht="126" x14ac:dyDescent="0.25">
      <c r="B351" s="122" t="s">
        <v>1996</v>
      </c>
      <c r="C351" s="126" t="s">
        <v>85</v>
      </c>
      <c r="D351" s="126" t="s">
        <v>120</v>
      </c>
      <c r="E351" s="126" t="s">
        <v>129</v>
      </c>
      <c r="F351" s="126" t="s">
        <v>803</v>
      </c>
      <c r="G351" s="125" t="s">
        <v>171</v>
      </c>
      <c r="H351" s="126" t="s">
        <v>1967</v>
      </c>
      <c r="I351" s="127" t="s">
        <v>177</v>
      </c>
      <c r="J351" s="126" t="s">
        <v>1968</v>
      </c>
      <c r="K351" s="127" t="s">
        <v>171</v>
      </c>
      <c r="L351" s="126" t="s">
        <v>1969</v>
      </c>
      <c r="M351" s="127" t="s">
        <v>183</v>
      </c>
      <c r="N351" s="126" t="s">
        <v>1970</v>
      </c>
      <c r="O351" s="127" t="s">
        <v>165</v>
      </c>
      <c r="P351" s="126" t="s">
        <v>1971</v>
      </c>
      <c r="Q351" s="124" t="str">
        <f t="shared" si="15"/>
        <v>Kritiek</v>
      </c>
      <c r="T351" s="1" t="str">
        <f t="shared" si="16"/>
        <v>Ondersteunend proces_Personeel en organisatie_Sociaal overleg_Voorzien van werkverschaffing (sociale en beschermde werkplaatsen, weer-werk-actie, PWA en dergelijke)</v>
      </c>
      <c r="U351">
        <f t="shared" si="17"/>
        <v>1</v>
      </c>
    </row>
    <row r="352" spans="2:21" ht="78.75" x14ac:dyDescent="0.25">
      <c r="B352" s="122" t="s">
        <v>1996</v>
      </c>
      <c r="C352" s="123" t="s">
        <v>13</v>
      </c>
      <c r="D352" s="133" t="s">
        <v>2177</v>
      </c>
      <c r="E352" s="133" t="s">
        <v>44</v>
      </c>
      <c r="F352" s="123" t="s">
        <v>2540</v>
      </c>
      <c r="G352" s="124" t="s">
        <v>228</v>
      </c>
      <c r="H352" s="123" t="s">
        <v>2606</v>
      </c>
      <c r="I352" s="123" t="s">
        <v>177</v>
      </c>
      <c r="J352" s="123" t="s">
        <v>2611</v>
      </c>
      <c r="K352" s="123" t="s">
        <v>183</v>
      </c>
      <c r="L352" s="123" t="s">
        <v>2607</v>
      </c>
      <c r="M352" s="123" t="s">
        <v>171</v>
      </c>
      <c r="N352" s="123" t="s">
        <v>2608</v>
      </c>
      <c r="O352" s="123" t="s">
        <v>183</v>
      </c>
      <c r="P352" s="123" t="s">
        <v>2609</v>
      </c>
      <c r="Q352" s="124" t="str">
        <f t="shared" ref="Q352:Q357" si="18">IF(COUNTIF(G352:O352, "Kritiek") &gt; 0, "Kritiek", IF(COUNTIF(G352:O352, "Groot") &gt; 0, "Groot", IF(COUNTIF(G352:O352, "Gemiddeld") &gt; 0, "Gemiddeld", IF(COUNTIF(G352:O352, "Laag") &gt; 0, "Laag", IF(COUNTIF(G352:O352, "Zeer laag") &gt; 0, "Zeer laag", "")))))</f>
        <v>Kritiek</v>
      </c>
      <c r="T352" s="1" t="str">
        <f t="shared" ref="T352:T353" si="19">C352&amp;"_"&amp;D352&amp;"_"&amp;E352&amp;"_"&amp;F352</f>
        <v>Kernproces_Burgerzaken_Burgerlijke stand en bevolking_Registreren van wilsbeschikking of wilsverklaring</v>
      </c>
      <c r="U352">
        <f t="shared" si="17"/>
        <v>1</v>
      </c>
    </row>
    <row r="353" spans="2:21" ht="68.099999999999994" customHeight="1" x14ac:dyDescent="0.25">
      <c r="B353" s="134" t="s">
        <v>1430</v>
      </c>
      <c r="C353" s="135" t="s">
        <v>71</v>
      </c>
      <c r="D353" s="135" t="s">
        <v>72</v>
      </c>
      <c r="E353" s="135" t="s">
        <v>2552</v>
      </c>
      <c r="F353" s="136" t="s">
        <v>2553</v>
      </c>
      <c r="G353" s="137" t="s">
        <v>171</v>
      </c>
      <c r="H353" s="136" t="s">
        <v>2610</v>
      </c>
      <c r="I353" s="136" t="s">
        <v>177</v>
      </c>
      <c r="J353" s="136" t="s">
        <v>2611</v>
      </c>
      <c r="K353" s="136" t="s">
        <v>177</v>
      </c>
      <c r="L353" s="136" t="s">
        <v>2612</v>
      </c>
      <c r="M353" s="136" t="s">
        <v>177</v>
      </c>
      <c r="N353" s="136" t="s">
        <v>2613</v>
      </c>
      <c r="O353" s="136" t="s">
        <v>171</v>
      </c>
      <c r="P353" s="136" t="s">
        <v>2614</v>
      </c>
      <c r="Q353" s="137" t="str">
        <f t="shared" si="18"/>
        <v>Groot</v>
      </c>
      <c r="T353" s="1" t="str">
        <f t="shared" si="19"/>
        <v>Management proces_Organisatiebeheer_Externe controle_Uitvoeren van een externe audit, doorlichting of inspectie</v>
      </c>
      <c r="U353">
        <f t="shared" si="17"/>
        <v>1</v>
      </c>
    </row>
    <row r="354" spans="2:21" ht="120" x14ac:dyDescent="0.25">
      <c r="B354" s="134" t="s">
        <v>1996</v>
      </c>
      <c r="C354" s="135" t="s">
        <v>85</v>
      </c>
      <c r="D354" s="135" t="s">
        <v>97</v>
      </c>
      <c r="E354" s="135" t="s">
        <v>98</v>
      </c>
      <c r="F354" s="136" t="s">
        <v>2621</v>
      </c>
      <c r="G354" s="137" t="s">
        <v>177</v>
      </c>
      <c r="H354" s="135" t="s">
        <v>2628</v>
      </c>
      <c r="I354" s="135" t="s">
        <v>177</v>
      </c>
      <c r="J354" s="135" t="s">
        <v>2630</v>
      </c>
      <c r="K354" s="135" t="s">
        <v>177</v>
      </c>
      <c r="L354" s="136" t="s">
        <v>2627</v>
      </c>
      <c r="M354" s="138" t="s">
        <v>177</v>
      </c>
      <c r="N354" s="136" t="s">
        <v>2629</v>
      </c>
      <c r="O354" s="138" t="s">
        <v>171</v>
      </c>
      <c r="P354" s="139" t="s">
        <v>2631</v>
      </c>
      <c r="Q354" s="136" t="str">
        <f t="shared" si="18"/>
        <v>Groot</v>
      </c>
      <c r="T354" s="1" t="str">
        <f>C354&amp;"_"&amp;D354&amp;"_"&amp;E354&amp;"_"&amp;F354</f>
        <v>Ondersteunend proces_Financieel beheer_Beheer financiële middelen_Beheren van beleggingen</v>
      </c>
      <c r="U354">
        <f t="shared" si="17"/>
        <v>1</v>
      </c>
    </row>
    <row r="355" spans="2:21" ht="94.5" x14ac:dyDescent="0.25">
      <c r="B355" s="134" t="s">
        <v>1996</v>
      </c>
      <c r="C355" s="135" t="s">
        <v>85</v>
      </c>
      <c r="D355" s="135" t="s">
        <v>97</v>
      </c>
      <c r="E355" s="135" t="s">
        <v>99</v>
      </c>
      <c r="F355" s="136" t="s">
        <v>480</v>
      </c>
      <c r="G355" s="137" t="s">
        <v>171</v>
      </c>
      <c r="H355" s="135" t="s">
        <v>2640</v>
      </c>
      <c r="I355" s="136" t="s">
        <v>171</v>
      </c>
      <c r="J355" s="136" t="s">
        <v>2643</v>
      </c>
      <c r="K355" s="136" t="s">
        <v>177</v>
      </c>
      <c r="L355" s="136" t="s">
        <v>2644</v>
      </c>
      <c r="M355" s="136" t="s">
        <v>171</v>
      </c>
      <c r="N355" s="136" t="s">
        <v>2647</v>
      </c>
      <c r="O355" s="136" t="s">
        <v>171</v>
      </c>
      <c r="P355" s="140" t="s">
        <v>2650</v>
      </c>
      <c r="Q355" s="136" t="str">
        <f t="shared" si="18"/>
        <v>Groot</v>
      </c>
      <c r="T355" s="1" t="str">
        <f>C355&amp;"_"&amp;D355&amp;"_"&amp;E355&amp;"_"&amp;F355</f>
        <v>Ondersteunend proces_Financieel beheer_Beheer inkomende toelagen en subsidies_Toekennen en verwerken van prijssubsidies AGB</v>
      </c>
      <c r="U355">
        <f t="shared" si="17"/>
        <v>1</v>
      </c>
    </row>
    <row r="356" spans="2:21" ht="78.75" x14ac:dyDescent="0.25">
      <c r="B356" s="134" t="s">
        <v>1996</v>
      </c>
      <c r="C356" s="135" t="s">
        <v>85</v>
      </c>
      <c r="D356" s="135" t="s">
        <v>97</v>
      </c>
      <c r="E356" s="135" t="s">
        <v>99</v>
      </c>
      <c r="F356" s="136" t="s">
        <v>481</v>
      </c>
      <c r="G356" s="137" t="s">
        <v>183</v>
      </c>
      <c r="H356" s="135" t="s">
        <v>2641</v>
      </c>
      <c r="I356" s="136" t="s">
        <v>177</v>
      </c>
      <c r="J356" s="136" t="s">
        <v>2642</v>
      </c>
      <c r="K356" s="136" t="s">
        <v>177</v>
      </c>
      <c r="L356" s="136" t="s">
        <v>2645</v>
      </c>
      <c r="M356" s="136" t="s">
        <v>177</v>
      </c>
      <c r="N356" s="136" t="s">
        <v>2648</v>
      </c>
      <c r="O356" s="136" t="s">
        <v>177</v>
      </c>
      <c r="P356" s="140" t="s">
        <v>2651</v>
      </c>
      <c r="Q356" s="136" t="str">
        <f t="shared" si="18"/>
        <v>Kritiek</v>
      </c>
      <c r="T356" s="1" t="str">
        <f>C356&amp;"_"&amp;D356&amp;"_"&amp;E356&amp;"_"&amp;F356</f>
        <v>Ondersteunend proces_Financieel beheer_Beheer inkomende toelagen en subsidies_Verwerken en betalen uitgaande werkings- en investeringssubsidies (incusief nominatieve)</v>
      </c>
      <c r="U356">
        <f t="shared" si="17"/>
        <v>1</v>
      </c>
    </row>
    <row r="357" spans="2:21" ht="94.5" x14ac:dyDescent="0.25">
      <c r="B357" s="122" t="s">
        <v>1996</v>
      </c>
      <c r="C357" s="133" t="s">
        <v>85</v>
      </c>
      <c r="D357" s="133" t="s">
        <v>97</v>
      </c>
      <c r="E357" s="133" t="s">
        <v>99</v>
      </c>
      <c r="F357" s="123" t="s">
        <v>482</v>
      </c>
      <c r="G357" s="124" t="s">
        <v>183</v>
      </c>
      <c r="H357" s="133" t="s">
        <v>2641</v>
      </c>
      <c r="I357" s="123" t="s">
        <v>177</v>
      </c>
      <c r="J357" s="123" t="s">
        <v>2642</v>
      </c>
      <c r="K357" s="123" t="s">
        <v>177</v>
      </c>
      <c r="L357" s="123" t="s">
        <v>2646</v>
      </c>
      <c r="M357" s="123" t="s">
        <v>177</v>
      </c>
      <c r="N357" s="123" t="s">
        <v>2649</v>
      </c>
      <c r="O357" s="123" t="s">
        <v>177</v>
      </c>
      <c r="P357" s="141" t="s">
        <v>2651</v>
      </c>
      <c r="Q357" s="123" t="str">
        <f t="shared" si="18"/>
        <v>Kritiek</v>
      </c>
      <c r="T357" s="1" t="str">
        <f>C357&amp;"_"&amp;D357&amp;"_"&amp;E357&amp;"_"&amp;F357</f>
        <v xml:space="preserve">Ondersteunend proces_Financieel beheer_Beheer inkomende toelagen en subsidies_Beheren van inkomende toelagen en subsidies </v>
      </c>
      <c r="U357">
        <f t="shared" si="17"/>
        <v>1</v>
      </c>
    </row>
  </sheetData>
  <mergeCells count="2">
    <mergeCell ref="A3:G3"/>
    <mergeCell ref="T5:U5"/>
  </mergeCells>
  <phoneticPr fontId="24" type="noConversion"/>
  <conditionalFormatting sqref="C175:P351">
    <cfRule type="cellIs" dxfId="3" priority="9" operator="equal">
      <formula>$T$6</formula>
    </cfRule>
  </conditionalFormatting>
  <conditionalFormatting sqref="E7:P100 E101:F101 E102:P174">
    <cfRule type="cellIs" dxfId="2" priority="8" operator="equal">
      <formula>$R$6</formula>
    </cfRule>
  </conditionalFormatting>
  <conditionalFormatting sqref="G101:P101">
    <cfRule type="cellIs" dxfId="1" priority="7" operator="equal">
      <formula>$T$6</formula>
    </cfRule>
  </conditionalFormatting>
  <conditionalFormatting sqref="M354 O354:P354">
    <cfRule type="cellIs" dxfId="0" priority="6" operator="equal">
      <formula>$T$6</formula>
    </cfRule>
  </conditionalFormatting>
  <hyperlinks>
    <hyperlink ref="H3" location="'3. Definitie kritiek'!A1" display="Terug naar definitie kritiek proces" xr:uid="{ADADF2C9-46B0-40BB-9007-4651857C3A31}"/>
  </hyperlinks>
  <pageMargins left="0.7" right="0.7" top="0.75" bottom="0.75" header="0.3" footer="0.3"/>
  <drawing r:id="rId1"/>
  <tableParts count="2">
    <tablePart r:id="rId2"/>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8635CF01-D0E9-4658-8468-9DF683794670}">
          <x14:formula1>
            <xm:f>Datavalidatie!$C$2:$C$115</xm:f>
          </x14:formula1>
          <xm:sqref>E352:E353</xm:sqref>
        </x14:dataValidation>
        <x14:dataValidation type="list" allowBlank="1" showInputMessage="1" showErrorMessage="1" xr:uid="{BF5FD404-A857-48A3-B4D6-AE772B82C5E2}">
          <x14:formula1>
            <xm:f>Datavalidatie!$B$2:$B$115</xm:f>
          </x14:formula1>
          <xm:sqref>D352:D353</xm:sqref>
        </x14:dataValidation>
        <x14:dataValidation type="list" allowBlank="1" showInputMessage="1" showErrorMessage="1" xr:uid="{30290A20-4A9B-4DB1-9846-D0C3690A77F3}">
          <x14:formula1>
            <xm:f>Datavalidatie!$A$2:$A$115</xm:f>
          </x14:formula1>
          <xm:sqref>C353</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4ED3E4531600442A744165C01D4635D" ma:contentTypeVersion="14" ma:contentTypeDescription="Een nieuw document maken." ma:contentTypeScope="" ma:versionID="e1b4efcce794cbf585b4cbdeaadb7054">
  <xsd:schema xmlns:xsd="http://www.w3.org/2001/XMLSchema" xmlns:xs="http://www.w3.org/2001/XMLSchema" xmlns:p="http://schemas.microsoft.com/office/2006/metadata/properties" xmlns:ns2="fb609f80-5edc-4270-a840-4ee9ef985542" xmlns:ns3="2bf4d5a1-3ba3-4ee8-b2b8-e7c4da49e25d" targetNamespace="http://schemas.microsoft.com/office/2006/metadata/properties" ma:root="true" ma:fieldsID="4216d6ea1c9d43cf0a8d507d8558bbcb" ns2:_="" ns3:_="">
    <xsd:import namespace="fb609f80-5edc-4270-a840-4ee9ef985542"/>
    <xsd:import namespace="2bf4d5a1-3ba3-4ee8-b2b8-e7c4da49e25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609f80-5edc-4270-a840-4ee9ef98554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lcf76f155ced4ddcb4097134ff3c332f" ma:index="16" nillable="true" ma:taxonomy="true" ma:internalName="lcf76f155ced4ddcb4097134ff3c332f" ma:taxonomyFieldName="MediaServiceImageTags" ma:displayName="Afbeeldingtags" ma:readOnly="false" ma:fieldId="{5cf76f15-5ced-4ddc-b409-7134ff3c332f}" ma:taxonomyMulti="true" ma:sspId="49ca8161-7180-459b-a0ef-1a71cf6ffea5"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bf4d5a1-3ba3-4ee8-b2b8-e7c4da49e25d" elementFormDefault="qualified">
    <xsd:import namespace="http://schemas.microsoft.com/office/2006/documentManagement/types"/>
    <xsd:import namespace="http://schemas.microsoft.com/office/infopath/2007/PartnerControls"/>
    <xsd:element name="SharedWithUsers" ma:index="12"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Gedeeld met details" ma:internalName="SharedWithDetails" ma:readOnly="true">
      <xsd:simpleType>
        <xsd:restriction base="dms:Note">
          <xsd:maxLength value="255"/>
        </xsd:restriction>
      </xsd:simpleType>
    </xsd:element>
    <xsd:element name="TaxCatchAll" ma:index="17" nillable="true" ma:displayName="Taxonomy Catch All Column" ma:hidden="true" ma:list="{e25ad4b8-e1e1-432e-950a-0c998b927e93}" ma:internalName="TaxCatchAll" ma:showField="CatchAllData" ma:web="2bf4d5a1-3ba3-4ee8-b2b8-e7c4da49e25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2bf4d5a1-3ba3-4ee8-b2b8-e7c4da49e25d" xsi:nil="true"/>
    <lcf76f155ced4ddcb4097134ff3c332f xmlns="fb609f80-5edc-4270-a840-4ee9ef98554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C22CA44-D0C2-44C2-BEF5-49BBB2A010DB}">
  <ds:schemaRefs>
    <ds:schemaRef ds:uri="http://schemas.microsoft.com/sharepoint/v3/contenttype/forms"/>
  </ds:schemaRefs>
</ds:datastoreItem>
</file>

<file path=customXml/itemProps2.xml><?xml version="1.0" encoding="utf-8"?>
<ds:datastoreItem xmlns:ds="http://schemas.openxmlformats.org/officeDocument/2006/customXml" ds:itemID="{A2DCD6EE-F643-4BC3-8054-922FFE1EE3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b609f80-5edc-4270-a840-4ee9ef985542"/>
    <ds:schemaRef ds:uri="2bf4d5a1-3ba3-4ee8-b2b8-e7c4da49e2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47212A5-E6B2-418D-AF1F-AB3466E985BB}">
  <ds:schemaRefs>
    <ds:schemaRef ds:uri="fb609f80-5edc-4270-a840-4ee9ef985542"/>
    <ds:schemaRef ds:uri="http://purl.org/dc/dcmitype/"/>
    <ds:schemaRef ds:uri="http://schemas.microsoft.com/office/infopath/2007/PartnerControls"/>
    <ds:schemaRef ds:uri="2bf4d5a1-3ba3-4ee8-b2b8-e7c4da49e25d"/>
    <ds:schemaRef ds:uri="http://schemas.microsoft.com/office/2006/documentManagement/types"/>
    <ds:schemaRef ds:uri="http://schemas.openxmlformats.org/package/2006/metadata/core-properties"/>
    <ds:schemaRef ds:uri="http://www.w3.org/XML/1998/namespace"/>
    <ds:schemaRef ds:uri="http://schemas.microsoft.com/office/2006/metadata/properties"/>
    <ds:schemaRef ds:uri="http://purl.org/dc/terms/"/>
    <ds:schemaRef ds:uri="http://purl.org/dc/elements/1.1/"/>
  </ds:schemaRefs>
</ds:datastoreItem>
</file>

<file path=docMetadata/LabelInfo.xml><?xml version="1.0" encoding="utf-8"?>
<clbl:labelList xmlns:clbl="http://schemas.microsoft.com/office/2020/mipLabelMetadata">
  <clbl:label id="{deff24bb-2089-4400-8c8e-f71e680378b2}" enabled="0" method="" siteId="{deff24bb-2089-4400-8c8e-f71e680378b2}" removed="1"/>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12</vt:i4>
      </vt:variant>
      <vt:variant>
        <vt:lpstr>Named Ranges</vt:lpstr>
      </vt:variant>
      <vt:variant>
        <vt:i4>7</vt:i4>
      </vt:variant>
    </vt:vector>
  </HeadingPairs>
  <TitlesOfParts>
    <vt:vector size="19" baseType="lpstr">
      <vt:lpstr>1. Introductie</vt:lpstr>
      <vt:lpstr>2. Taxonomie</vt:lpstr>
      <vt:lpstr>3. Definitie kritiek</vt:lpstr>
      <vt:lpstr>4. Beslissingsboom &amp; impactscha</vt:lpstr>
      <vt:lpstr>4a. Resultaat stap 1</vt:lpstr>
      <vt:lpstr>4b. Resultaat stap 2</vt:lpstr>
      <vt:lpstr>Pivot domeinen-groepen</vt:lpstr>
      <vt:lpstr>Verdeling workshops</vt:lpstr>
      <vt:lpstr>4c. Resultaat stap 3</vt:lpstr>
      <vt:lpstr>5. Lijst (kritieke) processen</vt:lpstr>
      <vt:lpstr>Datavalidatie</vt:lpstr>
      <vt:lpstr>Bijlage I en II</vt:lpstr>
      <vt:lpstr>Categorie</vt:lpstr>
      <vt:lpstr>Categorieen</vt:lpstr>
      <vt:lpstr>Procedomein</vt:lpstr>
      <vt:lpstr>Procesdomein</vt:lpstr>
      <vt:lpstr>Procesdomeinen</vt:lpstr>
      <vt:lpstr>Procesgroep</vt:lpstr>
      <vt:lpstr>Procesgroepen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Doucé, Liesje</dc:creator>
  <cp:keywords/>
  <dc:description/>
  <cp:lastModifiedBy>Martijn Bogaert</cp:lastModifiedBy>
  <cp:revision/>
  <dcterms:created xsi:type="dcterms:W3CDTF">2025-03-14T14:50:27Z</dcterms:created>
  <dcterms:modified xsi:type="dcterms:W3CDTF">2025-07-23T09:44:04Z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0x01010094ED3E4531600442A744165C01D4635D</vt:lpwstr>
  </property>
  <property fmtid="{D5CDD505-2E9C-101B-9397-08002B2CF9AE}" pid="4" name="MSIP_Label_6502b856-9003-4175-b9ac-9239c405d541_Enabled">
    <vt:lpwstr>true</vt:lpwstr>
  </property>
  <property fmtid="{D5CDD505-2E9C-101B-9397-08002B2CF9AE}" pid="5" name="MSIP_Label_6502b856-9003-4175-b9ac-9239c405d541_SetDate">
    <vt:lpwstr>2025-03-27T10:43:25Z</vt:lpwstr>
  </property>
  <property fmtid="{D5CDD505-2E9C-101B-9397-08002B2CF9AE}" pid="6" name="MSIP_Label_6502b856-9003-4175-b9ac-9239c405d541_Method">
    <vt:lpwstr>Standard</vt:lpwstr>
  </property>
  <property fmtid="{D5CDD505-2E9C-101B-9397-08002B2CF9AE}" pid="7" name="MSIP_Label_6502b856-9003-4175-b9ac-9239c405d541_Name">
    <vt:lpwstr>6502b856-9003-4175-b9ac-9239c405d541</vt:lpwstr>
  </property>
  <property fmtid="{D5CDD505-2E9C-101B-9397-08002B2CF9AE}" pid="8" name="MSIP_Label_6502b856-9003-4175-b9ac-9239c405d541_SiteId">
    <vt:lpwstr>0c0338a6-9561-4ee8-b8d6-4e89cbd520a0</vt:lpwstr>
  </property>
  <property fmtid="{D5CDD505-2E9C-101B-9397-08002B2CF9AE}" pid="9" name="MSIP_Label_6502b856-9003-4175-b9ac-9239c405d541_ActionId">
    <vt:lpwstr>59ae94fc-1d9a-40a5-9c6b-00691e5386f9</vt:lpwstr>
  </property>
  <property fmtid="{D5CDD505-2E9C-101B-9397-08002B2CF9AE}" pid="10" name="MSIP_Label_6502b856-9003-4175-b9ac-9239c405d541_ContentBits">
    <vt:lpwstr>2</vt:lpwstr>
  </property>
  <property fmtid="{D5CDD505-2E9C-101B-9397-08002B2CF9AE}" pid="11" name="MSIP_Label_6502b856-9003-4175-b9ac-9239c405d541_Tag">
    <vt:lpwstr>10, 3, 0, 2</vt:lpwstr>
  </property>
  <property fmtid="{D5CDD505-2E9C-101B-9397-08002B2CF9AE}" pid="12" name="MSIP_Label_30480570-9119-442e-a969-243ba31d67f1_Enabled">
    <vt:lpwstr>true</vt:lpwstr>
  </property>
  <property fmtid="{D5CDD505-2E9C-101B-9397-08002B2CF9AE}" pid="13" name="MSIP_Label_30480570-9119-442e-a969-243ba31d67f1_SetDate">
    <vt:lpwstr>2025-07-23T09:43:57Z</vt:lpwstr>
  </property>
  <property fmtid="{D5CDD505-2E9C-101B-9397-08002B2CF9AE}" pid="14" name="MSIP_Label_30480570-9119-442e-a969-243ba31d67f1_Method">
    <vt:lpwstr>Standard</vt:lpwstr>
  </property>
  <property fmtid="{D5CDD505-2E9C-101B-9397-08002B2CF9AE}" pid="15" name="MSIP_Label_30480570-9119-442e-a969-243ba31d67f1_Name">
    <vt:lpwstr>Public</vt:lpwstr>
  </property>
  <property fmtid="{D5CDD505-2E9C-101B-9397-08002B2CF9AE}" pid="16" name="MSIP_Label_30480570-9119-442e-a969-243ba31d67f1_SiteId">
    <vt:lpwstr>2de48459-a58e-4e86-b817-05bf0eddf08e</vt:lpwstr>
  </property>
  <property fmtid="{D5CDD505-2E9C-101B-9397-08002B2CF9AE}" pid="17" name="MSIP_Label_30480570-9119-442e-a969-243ba31d67f1_ActionId">
    <vt:lpwstr>ed4f3da6-4ef5-493b-a38f-96bab05d7adb</vt:lpwstr>
  </property>
  <property fmtid="{D5CDD505-2E9C-101B-9397-08002B2CF9AE}" pid="18" name="MSIP_Label_30480570-9119-442e-a969-243ba31d67f1_ContentBits">
    <vt:lpwstr>0</vt:lpwstr>
  </property>
  <property fmtid="{D5CDD505-2E9C-101B-9397-08002B2CF9AE}" pid="19" name="MSIP_Label_30480570-9119-442e-a969-243ba31d67f1_Tag">
    <vt:lpwstr>10, 3, 0, 1</vt:lpwstr>
  </property>
</Properties>
</file>