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uisbolanos/Documents/OSU_postdoc/NAAMES/N1N2/analysisDada/Photo/FinalDatasets/"/>
    </mc:Choice>
  </mc:AlternateContent>
  <bookViews>
    <workbookView xWindow="-1340" yWindow="460" windowWidth="3352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" i="1" l="1"/>
  <c r="S25" i="1"/>
  <c r="S58" i="1"/>
  <c r="S59" i="1"/>
  <c r="Q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</calcChain>
</file>

<file path=xl/sharedStrings.xml><?xml version="1.0" encoding="utf-8"?>
<sst xmlns="http://schemas.openxmlformats.org/spreadsheetml/2006/main" count="538" uniqueCount="132">
  <si>
    <t>baseMean</t>
  </si>
  <si>
    <t>log2FoldChange</t>
  </si>
  <si>
    <t>lfcSE</t>
  </si>
  <si>
    <t>stat</t>
  </si>
  <si>
    <t>pvalue</t>
  </si>
  <si>
    <t>padj</t>
  </si>
  <si>
    <t>Domain</t>
  </si>
  <si>
    <t>Phylum</t>
  </si>
  <si>
    <t>Class</t>
  </si>
  <si>
    <t>Order</t>
  </si>
  <si>
    <t>Family</t>
  </si>
  <si>
    <t>Genus</t>
  </si>
  <si>
    <t>Species</t>
  </si>
  <si>
    <t>condition</t>
  </si>
  <si>
    <t>N1N2_SNV317</t>
  </si>
  <si>
    <t>Eukaryota</t>
  </si>
  <si>
    <t>Stramenopiles</t>
  </si>
  <si>
    <t>Bacillariophyceae</t>
  </si>
  <si>
    <t>NA</t>
  </si>
  <si>
    <t>overwintering</t>
  </si>
  <si>
    <t>N1N2_SNV3167</t>
  </si>
  <si>
    <t>non-overwintering</t>
  </si>
  <si>
    <t>N1N2_SNV828</t>
  </si>
  <si>
    <t>N1N2_SNV698</t>
  </si>
  <si>
    <t>N1N2_SNV1808</t>
  </si>
  <si>
    <t>new_euk_B</t>
  </si>
  <si>
    <t>N1N2_SNV134</t>
  </si>
  <si>
    <t>Chaetocerotales</t>
  </si>
  <si>
    <t>Chaetocerotaceae</t>
  </si>
  <si>
    <t>Chaetoceros</t>
  </si>
  <si>
    <t>N1N2_SNV511</t>
  </si>
  <si>
    <t>Thalassiosirales</t>
  </si>
  <si>
    <t>Thalassiosiraceae</t>
  </si>
  <si>
    <t>Thalassiosira</t>
  </si>
  <si>
    <t>N1N2_SNV1201</t>
  </si>
  <si>
    <t>N1N2_SNV966</t>
  </si>
  <si>
    <t>N1N2_SNV25</t>
  </si>
  <si>
    <t>Cymatosirales</t>
  </si>
  <si>
    <t>Cymatosiraceae</t>
  </si>
  <si>
    <t>Minutocellus</t>
  </si>
  <si>
    <t>N1N2_SNV1569</t>
  </si>
  <si>
    <t>N1N2_SNV1150</t>
  </si>
  <si>
    <t>Bolidophyceae</t>
  </si>
  <si>
    <t>N1N2_SNV535</t>
  </si>
  <si>
    <t>N1N2_SNV2326</t>
  </si>
  <si>
    <t>N1N2_SNV1627</t>
  </si>
  <si>
    <t>N1N2_SNV3060</t>
  </si>
  <si>
    <t>N1N2_SNV740</t>
  </si>
  <si>
    <t>N1N2_SNV1315</t>
  </si>
  <si>
    <t>Dictyochophyceae</t>
  </si>
  <si>
    <t>N1N2_SNV2928</t>
  </si>
  <si>
    <t>N1N2_SNV1168</t>
  </si>
  <si>
    <t>N1N2_SNV1521</t>
  </si>
  <si>
    <t>N1N2_SNV571</t>
  </si>
  <si>
    <t>Pelagophyceae</t>
  </si>
  <si>
    <t>Pelagomonadales</t>
  </si>
  <si>
    <t>pelB</t>
  </si>
  <si>
    <t>N1N2_SNV3019</t>
  </si>
  <si>
    <t>Chlorophyta</t>
  </si>
  <si>
    <t>PrasinophyceaeII</t>
  </si>
  <si>
    <t>Mamiellales</t>
  </si>
  <si>
    <t>Mamiellaceae</t>
  </si>
  <si>
    <t>Micromonas</t>
  </si>
  <si>
    <t>MicromonasE2</t>
  </si>
  <si>
    <t>N1N2_SNV243</t>
  </si>
  <si>
    <t>N1N2_SNV16</t>
  </si>
  <si>
    <t>N1N2_SNV34</t>
  </si>
  <si>
    <t>N1N2_SNV9</t>
  </si>
  <si>
    <t>MicromonasABC_C</t>
  </si>
  <si>
    <t>N1N2_SNV624</t>
  </si>
  <si>
    <t>N1N2_SNV62</t>
  </si>
  <si>
    <t>Bathycoccaceae</t>
  </si>
  <si>
    <t>Bathycoccus</t>
  </si>
  <si>
    <t>N1N2_SNV78</t>
  </si>
  <si>
    <t>N1N2_SNV4</t>
  </si>
  <si>
    <t>Ostreococcus</t>
  </si>
  <si>
    <t>OstreococcusI</t>
  </si>
  <si>
    <t>N1N2_SNV10</t>
  </si>
  <si>
    <t>N1N2_SNV662</t>
  </si>
  <si>
    <t>PrasinophyceaeVIII</t>
  </si>
  <si>
    <t>N1N2_SNV3667</t>
  </si>
  <si>
    <t>PrasinophyceaeVI_Pderma</t>
  </si>
  <si>
    <t>N1N2_SNV1825</t>
  </si>
  <si>
    <t>Haptophyta</t>
  </si>
  <si>
    <t>N1N2_SNV1927</t>
  </si>
  <si>
    <t>N1N2_SNV159</t>
  </si>
  <si>
    <t>Prymnesiophyceae</t>
  </si>
  <si>
    <t>Phaeocystales</t>
  </si>
  <si>
    <t>Phaeocystaceae</t>
  </si>
  <si>
    <t>Phaeocystis</t>
  </si>
  <si>
    <t>N1N2_SNV1616</t>
  </si>
  <si>
    <t>N1N2_SNV1323</t>
  </si>
  <si>
    <t>N1N2_SNV3101</t>
  </si>
  <si>
    <t>N1N2_SNV1224</t>
  </si>
  <si>
    <t>N1N2_SNV195</t>
  </si>
  <si>
    <t>Rappemonad</t>
  </si>
  <si>
    <t>N1N2_SNV193</t>
  </si>
  <si>
    <t>N1N2_SNV128</t>
  </si>
  <si>
    <t>Cryptophyta</t>
  </si>
  <si>
    <t>Cryptophyceae</t>
  </si>
  <si>
    <t>Pyrenomonadales</t>
  </si>
  <si>
    <t>Geminigeraceae</t>
  </si>
  <si>
    <t>Teleaulax</t>
  </si>
  <si>
    <t>N1N2_SNV141</t>
  </si>
  <si>
    <t>N1N2_SNV2244</t>
  </si>
  <si>
    <t>N1N2_SNV3280</t>
  </si>
  <si>
    <t>PrasinophyceaeI</t>
  </si>
  <si>
    <t>N1N2_SNV1913</t>
  </si>
  <si>
    <t>N1N2_SNV1230</t>
  </si>
  <si>
    <t>N1N2_SNV1016</t>
  </si>
  <si>
    <t>new_euk_C</t>
  </si>
  <si>
    <t>N1N2_SNV3871</t>
  </si>
  <si>
    <t>N1N2_SNV3496</t>
  </si>
  <si>
    <t>N1N2_SNV519</t>
  </si>
  <si>
    <t>N1N2_SNV357</t>
  </si>
  <si>
    <t>2ndaryPlastid</t>
  </si>
  <si>
    <t>N1N2_SNV75</t>
  </si>
  <si>
    <t>Bacteria</t>
  </si>
  <si>
    <t>Cyanobacteria</t>
  </si>
  <si>
    <t>MarSynB</t>
  </si>
  <si>
    <t>Synechococcales</t>
  </si>
  <si>
    <t>Synechococcaceae</t>
  </si>
  <si>
    <t>Synechococcus</t>
  </si>
  <si>
    <t>SynI</t>
  </si>
  <si>
    <t>N1N2_SNV182</t>
  </si>
  <si>
    <t>SynIV</t>
  </si>
  <si>
    <t>N1N2_SNV22</t>
  </si>
  <si>
    <t>winter</t>
  </si>
  <si>
    <t>spring</t>
  </si>
  <si>
    <t>Nanofrustulum</t>
  </si>
  <si>
    <t>Sigtab 1 Polar</t>
  </si>
  <si>
    <t>Mayor a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</si>
</sst>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3"/>
      <color rgb="FF00000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topLeftCell="I6" workbookViewId="0">
      <selection activeCell="N42" sqref="N42"/>
    </sheetView>
  </sheetViews>
  <sheetFormatPr baseColWidth="10" defaultRowHeight="16" x14ac:dyDescent="0.2"/>
  <cols>
    <col min="1" max="1" width="58.6640625" customWidth="1"/>
    <col min="13" max="13" width="24.1640625" customWidth="1"/>
    <col min="14" max="14" width="23.6640625" customWidth="1"/>
    <col min="16" max="16" width="8" customWidth="1"/>
    <col min="21" max="21" width="18.83203125" customWidth="1"/>
  </cols>
  <sheetData>
    <row r="1" spans="1:20" x14ac:dyDescent="0.2">
      <c r="A1" t="s">
        <v>130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131</v>
      </c>
    </row>
    <row r="2" spans="1:20" s="2" customFormat="1" x14ac:dyDescent="0.2">
      <c r="A2" t="s">
        <v>57</v>
      </c>
      <c r="B2">
        <v>24.270068296867102</v>
      </c>
      <c r="C2">
        <v>-8.0248698392867706</v>
      </c>
      <c r="D2">
        <v>2.2720066331553301</v>
      </c>
      <c r="E2">
        <v>-3.5320626807070301</v>
      </c>
      <c r="F2">
        <v>4.1233160725361902E-4</v>
      </c>
      <c r="G2">
        <v>1.4974147842368301E-3</v>
      </c>
      <c r="H2" t="s">
        <v>15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21</v>
      </c>
      <c r="Q2" s="2">
        <f>IF(B2&gt;100,1,0)</f>
        <v>0</v>
      </c>
      <c r="R2" s="2">
        <v>1</v>
      </c>
      <c r="S2" s="2">
        <f>IF(C2&gt;0,1,0)</f>
        <v>0</v>
      </c>
      <c r="T2" s="2" t="s">
        <v>128</v>
      </c>
    </row>
    <row r="3" spans="1:20" x14ac:dyDescent="0.2">
      <c r="A3" s="2" t="s">
        <v>64</v>
      </c>
      <c r="B3" s="2">
        <v>337.17880691074203</v>
      </c>
      <c r="C3" s="2">
        <v>-3.4194758428819498</v>
      </c>
      <c r="D3" s="2">
        <v>0.79082389906057904</v>
      </c>
      <c r="E3" s="2">
        <v>-4.3239409518907399</v>
      </c>
      <c r="F3" s="3">
        <v>1.53266335296065E-5</v>
      </c>
      <c r="G3" s="3">
        <v>9.6139792140258697E-5</v>
      </c>
      <c r="H3" s="2" t="s">
        <v>15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5" t="s">
        <v>19</v>
      </c>
      <c r="P3" s="6"/>
      <c r="Q3" s="6">
        <f t="shared" ref="Q3:Q58" si="0">IF(B3&gt;100,1,0)</f>
        <v>1</v>
      </c>
      <c r="R3" s="6"/>
      <c r="S3" s="6">
        <f t="shared" ref="S3:S58" si="1">IF(C3&gt;0,1,0)</f>
        <v>0</v>
      </c>
    </row>
    <row r="4" spans="1:20" x14ac:dyDescent="0.2">
      <c r="A4" t="s">
        <v>65</v>
      </c>
      <c r="B4">
        <v>58.579172094874501</v>
      </c>
      <c r="C4">
        <v>-8.1343906631301692</v>
      </c>
      <c r="D4">
        <v>1.5988269543069999</v>
      </c>
      <c r="E4">
        <v>-5.0877242475912299</v>
      </c>
      <c r="F4" s="1">
        <v>3.6238576600024701E-7</v>
      </c>
      <c r="G4" s="1">
        <v>3.5720882648595702E-6</v>
      </c>
      <c r="H4" t="s">
        <v>15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18</v>
      </c>
      <c r="O4" s="6" t="s">
        <v>19</v>
      </c>
      <c r="P4" s="6"/>
      <c r="Q4" s="6">
        <f t="shared" si="0"/>
        <v>0</v>
      </c>
      <c r="R4" s="6"/>
      <c r="S4" s="6">
        <f t="shared" si="1"/>
        <v>0</v>
      </c>
    </row>
    <row r="5" spans="1:20" x14ac:dyDescent="0.2">
      <c r="A5" t="s">
        <v>66</v>
      </c>
      <c r="B5">
        <v>8.3166983278473907</v>
      </c>
      <c r="C5">
        <v>-6.4924292637477796</v>
      </c>
      <c r="D5">
        <v>2.25639717373988</v>
      </c>
      <c r="E5">
        <v>-2.8773432883657</v>
      </c>
      <c r="F5">
        <v>4.0103905037151199E-3</v>
      </c>
      <c r="G5">
        <v>9.7093664826786996E-3</v>
      </c>
      <c r="H5" t="s">
        <v>15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s="6" t="s">
        <v>19</v>
      </c>
      <c r="P5" s="6"/>
      <c r="Q5" s="6">
        <f t="shared" si="0"/>
        <v>0</v>
      </c>
      <c r="R5" s="6"/>
      <c r="S5" s="6">
        <f t="shared" si="1"/>
        <v>0</v>
      </c>
    </row>
    <row r="6" spans="1:20" x14ac:dyDescent="0.2">
      <c r="A6" s="2" t="s">
        <v>67</v>
      </c>
      <c r="B6" s="2">
        <v>1922.75696642868</v>
      </c>
      <c r="C6" s="2">
        <v>-2.4569578502520102</v>
      </c>
      <c r="D6" s="2">
        <v>0.70922360723280398</v>
      </c>
      <c r="E6" s="2">
        <v>-3.4642922559196601</v>
      </c>
      <c r="F6" s="2">
        <v>5.3162858826394995E-4</v>
      </c>
      <c r="G6" s="2">
        <v>1.74677964715298E-3</v>
      </c>
      <c r="H6" s="2" t="s">
        <v>15</v>
      </c>
      <c r="I6" s="2" t="s">
        <v>58</v>
      </c>
      <c r="J6" s="2" t="s">
        <v>59</v>
      </c>
      <c r="K6" s="2" t="s">
        <v>60</v>
      </c>
      <c r="L6" s="2" t="s">
        <v>61</v>
      </c>
      <c r="M6" s="2" t="s">
        <v>62</v>
      </c>
      <c r="N6" s="2" t="s">
        <v>68</v>
      </c>
      <c r="O6" s="5" t="s">
        <v>19</v>
      </c>
      <c r="P6" s="6"/>
      <c r="Q6" s="6">
        <f t="shared" si="0"/>
        <v>1</v>
      </c>
      <c r="R6" s="6"/>
      <c r="S6" s="6">
        <f t="shared" si="1"/>
        <v>0</v>
      </c>
    </row>
    <row r="7" spans="1:20" s="2" customFormat="1" x14ac:dyDescent="0.2">
      <c r="A7" t="s">
        <v>69</v>
      </c>
      <c r="B7">
        <v>26.394587483608799</v>
      </c>
      <c r="C7">
        <v>-8.1593844924503909</v>
      </c>
      <c r="D7">
        <v>1.20261823826348</v>
      </c>
      <c r="E7">
        <v>-6.7846838114081196</v>
      </c>
      <c r="F7" s="1">
        <v>1.16341026120616E-11</v>
      </c>
      <c r="G7" s="1">
        <v>1.78389573384944E-10</v>
      </c>
      <c r="H7" t="s">
        <v>15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18</v>
      </c>
      <c r="O7" t="s">
        <v>21</v>
      </c>
      <c r="Q7" s="2">
        <f t="shared" si="0"/>
        <v>0</v>
      </c>
      <c r="R7" s="2">
        <v>0</v>
      </c>
      <c r="S7" s="2">
        <f t="shared" si="1"/>
        <v>0</v>
      </c>
      <c r="T7" s="2" t="s">
        <v>128</v>
      </c>
    </row>
    <row r="8" spans="1:20" x14ac:dyDescent="0.2">
      <c r="A8" t="s">
        <v>70</v>
      </c>
      <c r="B8">
        <v>26.869496185516301</v>
      </c>
      <c r="C8">
        <v>-8.1791528149239205</v>
      </c>
      <c r="D8">
        <v>2.1683290415451499</v>
      </c>
      <c r="E8">
        <v>-3.77209946378593</v>
      </c>
      <c r="F8">
        <v>1.61879697238167E-4</v>
      </c>
      <c r="G8">
        <v>7.2062574899571096E-4</v>
      </c>
      <c r="H8" t="s">
        <v>15</v>
      </c>
      <c r="I8" t="s">
        <v>58</v>
      </c>
      <c r="J8" t="s">
        <v>59</v>
      </c>
      <c r="K8" t="s">
        <v>60</v>
      </c>
      <c r="L8" t="s">
        <v>71</v>
      </c>
      <c r="M8" t="s">
        <v>72</v>
      </c>
      <c r="N8" t="s">
        <v>18</v>
      </c>
      <c r="O8" s="6" t="s">
        <v>19</v>
      </c>
      <c r="P8" s="6"/>
      <c r="Q8" s="6">
        <f t="shared" si="0"/>
        <v>0</v>
      </c>
      <c r="R8" s="6"/>
      <c r="S8" s="6">
        <f t="shared" si="1"/>
        <v>0</v>
      </c>
    </row>
    <row r="9" spans="1:20" x14ac:dyDescent="0.2">
      <c r="A9" s="2" t="s">
        <v>73</v>
      </c>
      <c r="B9" s="2">
        <v>221.28413454278501</v>
      </c>
      <c r="C9" s="2">
        <v>-2.33294485184696</v>
      </c>
      <c r="D9" s="2">
        <v>0.80085169250209598</v>
      </c>
      <c r="E9" s="2">
        <v>-2.9130797545774798</v>
      </c>
      <c r="F9" s="2">
        <v>3.57883184267768E-3</v>
      </c>
      <c r="G9" s="2">
        <v>8.8192641837414199E-3</v>
      </c>
      <c r="H9" s="2" t="s">
        <v>15</v>
      </c>
      <c r="I9" s="2" t="s">
        <v>58</v>
      </c>
      <c r="J9" s="2" t="s">
        <v>59</v>
      </c>
      <c r="K9" s="2" t="s">
        <v>60</v>
      </c>
      <c r="L9" s="2" t="s">
        <v>71</v>
      </c>
      <c r="M9" s="2" t="s">
        <v>72</v>
      </c>
      <c r="N9" s="2" t="s">
        <v>18</v>
      </c>
      <c r="O9" s="5" t="s">
        <v>19</v>
      </c>
      <c r="P9" s="6"/>
      <c r="Q9" s="6">
        <f t="shared" si="0"/>
        <v>1</v>
      </c>
      <c r="R9" s="6"/>
      <c r="S9" s="6">
        <f t="shared" si="1"/>
        <v>0</v>
      </c>
    </row>
    <row r="10" spans="1:20" x14ac:dyDescent="0.2">
      <c r="A10" t="s">
        <v>74</v>
      </c>
      <c r="B10">
        <v>101.168348094531</v>
      </c>
      <c r="C10">
        <v>-4.7717527065036496</v>
      </c>
      <c r="D10">
        <v>1.29066894949453</v>
      </c>
      <c r="E10">
        <v>-3.69711590905818</v>
      </c>
      <c r="F10">
        <v>2.1806279328023199E-4</v>
      </c>
      <c r="G10">
        <v>9.1189895371733499E-4</v>
      </c>
      <c r="H10" t="s">
        <v>15</v>
      </c>
      <c r="I10" t="s">
        <v>58</v>
      </c>
      <c r="J10" t="s">
        <v>59</v>
      </c>
      <c r="K10" t="s">
        <v>60</v>
      </c>
      <c r="L10" t="s">
        <v>71</v>
      </c>
      <c r="M10" t="s">
        <v>75</v>
      </c>
      <c r="N10" t="s">
        <v>76</v>
      </c>
      <c r="O10" s="6" t="s">
        <v>19</v>
      </c>
      <c r="P10" s="6"/>
      <c r="Q10" s="6">
        <f t="shared" si="0"/>
        <v>1</v>
      </c>
      <c r="R10" s="6"/>
      <c r="S10" s="6">
        <f t="shared" si="1"/>
        <v>0</v>
      </c>
    </row>
    <row r="11" spans="1:20" x14ac:dyDescent="0.2">
      <c r="A11" t="s">
        <v>77</v>
      </c>
      <c r="B11">
        <v>32.115822094224697</v>
      </c>
      <c r="C11">
        <v>-8.4369392355000308</v>
      </c>
      <c r="D11">
        <v>2.1545777112682201</v>
      </c>
      <c r="E11">
        <v>-3.9158203444580799</v>
      </c>
      <c r="F11" s="1">
        <v>9.0097323736662398E-5</v>
      </c>
      <c r="G11">
        <v>4.1444768918864699E-4</v>
      </c>
      <c r="H11" t="s">
        <v>15</v>
      </c>
      <c r="I11" t="s">
        <v>58</v>
      </c>
      <c r="J11" t="s">
        <v>59</v>
      </c>
      <c r="K11" t="s">
        <v>60</v>
      </c>
      <c r="L11" t="s">
        <v>71</v>
      </c>
      <c r="M11" t="s">
        <v>75</v>
      </c>
      <c r="N11" t="s">
        <v>76</v>
      </c>
      <c r="O11" s="6" t="s">
        <v>19</v>
      </c>
      <c r="P11" s="6"/>
      <c r="Q11" s="6">
        <f t="shared" si="0"/>
        <v>0</v>
      </c>
      <c r="R11" s="6"/>
      <c r="S11" s="6">
        <f t="shared" si="1"/>
        <v>0</v>
      </c>
    </row>
    <row r="12" spans="1:20" x14ac:dyDescent="0.2">
      <c r="A12" s="2" t="s">
        <v>78</v>
      </c>
      <c r="B12" s="2">
        <v>114.33019745086099</v>
      </c>
      <c r="C12" s="2">
        <v>8.7920069232781799</v>
      </c>
      <c r="D12" s="2">
        <v>1.2380206343739</v>
      </c>
      <c r="E12" s="2">
        <v>7.1016642850419904</v>
      </c>
      <c r="F12" s="3">
        <v>1.2326336673811599E-12</v>
      </c>
      <c r="G12" s="3">
        <v>2.12629307623249E-11</v>
      </c>
      <c r="H12" s="2" t="s">
        <v>15</v>
      </c>
      <c r="I12" s="2" t="s">
        <v>58</v>
      </c>
      <c r="J12" s="2" t="s">
        <v>79</v>
      </c>
      <c r="K12" s="2" t="s">
        <v>18</v>
      </c>
      <c r="L12" s="2" t="s">
        <v>18</v>
      </c>
      <c r="M12" s="2" t="s">
        <v>18</v>
      </c>
      <c r="N12" s="2" t="s">
        <v>18</v>
      </c>
      <c r="O12" s="2" t="s">
        <v>19</v>
      </c>
      <c r="Q12">
        <f t="shared" si="0"/>
        <v>1</v>
      </c>
      <c r="S12">
        <f t="shared" si="1"/>
        <v>1</v>
      </c>
    </row>
    <row r="13" spans="1:20" x14ac:dyDescent="0.2">
      <c r="A13" t="s">
        <v>80</v>
      </c>
      <c r="B13">
        <v>4.5998579128893597</v>
      </c>
      <c r="C13">
        <v>-5.6207827820659402</v>
      </c>
      <c r="D13">
        <v>1.9070608806226099</v>
      </c>
      <c r="E13">
        <v>-2.9473536158063798</v>
      </c>
      <c r="F13">
        <v>3.2050645934467098E-3</v>
      </c>
      <c r="G13">
        <v>8.0417984344663008E-3</v>
      </c>
      <c r="H13" t="s">
        <v>15</v>
      </c>
      <c r="I13" t="s">
        <v>58</v>
      </c>
      <c r="J13" t="s">
        <v>81</v>
      </c>
      <c r="K13" t="s">
        <v>18</v>
      </c>
      <c r="L13" t="s">
        <v>18</v>
      </c>
      <c r="M13" t="s">
        <v>18</v>
      </c>
      <c r="N13" t="s">
        <v>18</v>
      </c>
      <c r="O13" t="s">
        <v>21</v>
      </c>
      <c r="Q13">
        <f t="shared" si="0"/>
        <v>0</v>
      </c>
      <c r="S13">
        <f t="shared" si="1"/>
        <v>0</v>
      </c>
    </row>
    <row r="14" spans="1:20" s="2" customFormat="1" x14ac:dyDescent="0.2">
      <c r="A14" t="s">
        <v>105</v>
      </c>
      <c r="B14">
        <v>4.9884002888191601</v>
      </c>
      <c r="C14">
        <v>-5.7637422979731801</v>
      </c>
      <c r="D14">
        <v>1.8185489704034401</v>
      </c>
      <c r="E14">
        <v>-3.1694182514614999</v>
      </c>
      <c r="F14">
        <v>1.52744419131675E-3</v>
      </c>
      <c r="G14">
        <v>4.3914020500356596E-3</v>
      </c>
      <c r="H14" t="s">
        <v>15</v>
      </c>
      <c r="I14" t="s">
        <v>58</v>
      </c>
      <c r="J14" t="s">
        <v>106</v>
      </c>
      <c r="K14" t="s">
        <v>18</v>
      </c>
      <c r="L14" t="s">
        <v>18</v>
      </c>
      <c r="M14" t="s">
        <v>18</v>
      </c>
      <c r="N14" t="s">
        <v>18</v>
      </c>
      <c r="O14" t="s">
        <v>21</v>
      </c>
      <c r="Q14" s="2">
        <f t="shared" si="0"/>
        <v>0</v>
      </c>
      <c r="R14" s="2">
        <v>1</v>
      </c>
      <c r="S14" s="2">
        <f t="shared" si="1"/>
        <v>0</v>
      </c>
      <c r="T14" s="2" t="s">
        <v>128</v>
      </c>
    </row>
    <row r="15" spans="1:20" x14ac:dyDescent="0.2">
      <c r="A15" t="s">
        <v>107</v>
      </c>
      <c r="B15">
        <v>7.9508506115441904</v>
      </c>
      <c r="C15">
        <v>-6.4324535363683601</v>
      </c>
      <c r="D15">
        <v>1.83003242125096</v>
      </c>
      <c r="E15">
        <v>-3.5149396599057599</v>
      </c>
      <c r="F15">
        <v>4.39853916703891E-4</v>
      </c>
      <c r="G15">
        <v>1.5406052075984699E-3</v>
      </c>
      <c r="H15" t="s">
        <v>15</v>
      </c>
      <c r="I15" t="s">
        <v>58</v>
      </c>
      <c r="J15" t="s">
        <v>106</v>
      </c>
      <c r="K15" t="s">
        <v>18</v>
      </c>
      <c r="L15" t="s">
        <v>18</v>
      </c>
      <c r="M15" t="s">
        <v>18</v>
      </c>
      <c r="N15" t="s">
        <v>18</v>
      </c>
      <c r="O15" s="6" t="s">
        <v>19</v>
      </c>
      <c r="P15" s="6"/>
      <c r="Q15" s="6">
        <f t="shared" si="0"/>
        <v>0</v>
      </c>
      <c r="R15" s="6"/>
      <c r="S15" s="6">
        <f t="shared" si="1"/>
        <v>0</v>
      </c>
    </row>
    <row r="16" spans="1:20" x14ac:dyDescent="0.2">
      <c r="A16" t="s">
        <v>108</v>
      </c>
      <c r="B16">
        <v>18.4765465268223</v>
      </c>
      <c r="C16">
        <v>-7.6428034395339797</v>
      </c>
      <c r="D16">
        <v>1.8962941534608599</v>
      </c>
      <c r="E16">
        <v>-4.0303891807003396</v>
      </c>
      <c r="F16" s="1">
        <v>5.5684577851910599E-5</v>
      </c>
      <c r="G16">
        <v>2.9555660552167901E-4</v>
      </c>
      <c r="H16" t="s">
        <v>15</v>
      </c>
      <c r="I16" t="s">
        <v>58</v>
      </c>
      <c r="J16" t="s">
        <v>106</v>
      </c>
      <c r="K16" t="s">
        <v>18</v>
      </c>
      <c r="L16" t="s">
        <v>18</v>
      </c>
      <c r="M16" t="s">
        <v>18</v>
      </c>
      <c r="N16" t="s">
        <v>18</v>
      </c>
      <c r="O16" t="s">
        <v>21</v>
      </c>
      <c r="Q16">
        <f t="shared" si="0"/>
        <v>0</v>
      </c>
      <c r="S16">
        <f t="shared" si="1"/>
        <v>0</v>
      </c>
    </row>
    <row r="17" spans="1:22" x14ac:dyDescent="0.2">
      <c r="A17" t="s">
        <v>112</v>
      </c>
      <c r="B17">
        <v>3.0960445617371302</v>
      </c>
      <c r="C17">
        <v>-5.1022233358917397</v>
      </c>
      <c r="D17">
        <v>1.5646225824874</v>
      </c>
      <c r="E17">
        <v>-3.2609930298847898</v>
      </c>
      <c r="F17">
        <v>1.11022769358924E-3</v>
      </c>
      <c r="G17">
        <v>3.4046982603403398E-3</v>
      </c>
      <c r="H17" t="s">
        <v>15</v>
      </c>
      <c r="I17" t="s">
        <v>58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21</v>
      </c>
      <c r="Q17">
        <f t="shared" si="0"/>
        <v>0</v>
      </c>
      <c r="S17">
        <f t="shared" si="1"/>
        <v>0</v>
      </c>
    </row>
    <row r="18" spans="1:22" x14ac:dyDescent="0.2">
      <c r="A18" t="s">
        <v>113</v>
      </c>
      <c r="B18">
        <v>45.827757340891601</v>
      </c>
      <c r="C18">
        <v>-8.9501963749719593</v>
      </c>
      <c r="D18">
        <v>2.0313479923133402</v>
      </c>
      <c r="E18">
        <v>-4.4060379653509196</v>
      </c>
      <c r="F18" s="1">
        <v>1.05278519013352E-5</v>
      </c>
      <c r="G18" s="1">
        <v>7.2642178119212996E-5</v>
      </c>
      <c r="H18" t="s">
        <v>15</v>
      </c>
      <c r="I18" t="s">
        <v>58</v>
      </c>
      <c r="J18" t="s">
        <v>106</v>
      </c>
      <c r="K18" t="s">
        <v>18</v>
      </c>
      <c r="L18" t="s">
        <v>18</v>
      </c>
      <c r="M18" t="s">
        <v>18</v>
      </c>
      <c r="N18" t="s">
        <v>18</v>
      </c>
      <c r="O18" t="s">
        <v>21</v>
      </c>
      <c r="Q18">
        <f t="shared" si="0"/>
        <v>0</v>
      </c>
      <c r="S18">
        <f t="shared" si="1"/>
        <v>0</v>
      </c>
    </row>
    <row r="19" spans="1:22" x14ac:dyDescent="0.2">
      <c r="A19" t="s">
        <v>114</v>
      </c>
      <c r="B19">
        <v>61.935162656551398</v>
      </c>
      <c r="C19">
        <v>-8.6625695165638295</v>
      </c>
      <c r="D19">
        <v>1.6704591066561001</v>
      </c>
      <c r="E19">
        <v>-5.18574174132549</v>
      </c>
      <c r="F19" s="1">
        <v>2.1515679604329799E-7</v>
      </c>
      <c r="G19" s="1">
        <v>2.2839721426134802E-6</v>
      </c>
      <c r="H19" t="s">
        <v>15</v>
      </c>
      <c r="I19" t="s">
        <v>58</v>
      </c>
      <c r="J19" t="s">
        <v>115</v>
      </c>
      <c r="K19" t="s">
        <v>18</v>
      </c>
      <c r="L19" t="s">
        <v>18</v>
      </c>
      <c r="M19" t="s">
        <v>18</v>
      </c>
      <c r="N19" t="s">
        <v>18</v>
      </c>
      <c r="O19" s="6" t="s">
        <v>19</v>
      </c>
      <c r="P19" s="6"/>
      <c r="Q19" s="6">
        <f t="shared" si="0"/>
        <v>0</v>
      </c>
      <c r="R19" s="6"/>
      <c r="S19" s="6">
        <f t="shared" si="1"/>
        <v>0</v>
      </c>
    </row>
    <row r="20" spans="1:22" x14ac:dyDescent="0.2">
      <c r="A20" s="2" t="s">
        <v>97</v>
      </c>
      <c r="B20" s="2">
        <v>158.21704756512699</v>
      </c>
      <c r="C20" s="2">
        <v>-2.6185196416154302</v>
      </c>
      <c r="D20" s="2">
        <v>0.69701985782840703</v>
      </c>
      <c r="E20" s="2">
        <v>-3.75673607029437</v>
      </c>
      <c r="F20" s="2">
        <v>1.7214388093758301E-4</v>
      </c>
      <c r="G20" s="2">
        <v>7.4237048654332495E-4</v>
      </c>
      <c r="H20" s="2" t="s">
        <v>15</v>
      </c>
      <c r="I20" s="2" t="s">
        <v>98</v>
      </c>
      <c r="J20" s="2" t="s">
        <v>99</v>
      </c>
      <c r="K20" s="2" t="s">
        <v>100</v>
      </c>
      <c r="L20" s="2" t="s">
        <v>101</v>
      </c>
      <c r="M20" s="2" t="s">
        <v>102</v>
      </c>
      <c r="N20" s="2" t="s">
        <v>18</v>
      </c>
      <c r="O20" s="5" t="s">
        <v>19</v>
      </c>
      <c r="P20" s="6"/>
      <c r="Q20" s="6">
        <f t="shared" si="0"/>
        <v>1</v>
      </c>
      <c r="R20" s="6"/>
      <c r="S20" s="6">
        <f t="shared" si="1"/>
        <v>0</v>
      </c>
    </row>
    <row r="21" spans="1:22" x14ac:dyDescent="0.2">
      <c r="A21" t="s">
        <v>103</v>
      </c>
      <c r="B21">
        <v>89.103463928428198</v>
      </c>
      <c r="C21">
        <v>-4.7354382690727697</v>
      </c>
      <c r="D21">
        <v>1.4775631970291201</v>
      </c>
      <c r="E21">
        <v>-3.2048972785692902</v>
      </c>
      <c r="F21">
        <v>1.3511068987578001E-3</v>
      </c>
      <c r="G21">
        <v>3.96707983039525E-3</v>
      </c>
      <c r="H21" t="s">
        <v>15</v>
      </c>
      <c r="I21" t="s">
        <v>98</v>
      </c>
      <c r="J21" t="s">
        <v>99</v>
      </c>
      <c r="K21" t="s">
        <v>100</v>
      </c>
      <c r="L21" t="s">
        <v>101</v>
      </c>
      <c r="M21" t="s">
        <v>102</v>
      </c>
      <c r="N21" t="s">
        <v>18</v>
      </c>
      <c r="O21" s="6" t="s">
        <v>19</v>
      </c>
      <c r="P21" s="6"/>
      <c r="Q21" s="6">
        <f t="shared" si="0"/>
        <v>0</v>
      </c>
      <c r="R21" s="6"/>
      <c r="S21" s="6">
        <f t="shared" si="1"/>
        <v>0</v>
      </c>
    </row>
    <row r="22" spans="1:22" x14ac:dyDescent="0.2">
      <c r="A22" t="s">
        <v>104</v>
      </c>
      <c r="B22">
        <v>6.9351511546676301</v>
      </c>
      <c r="C22">
        <v>-6.2406703023641104</v>
      </c>
      <c r="D22">
        <v>1.78007848752578</v>
      </c>
      <c r="E22">
        <v>-3.50583996497723</v>
      </c>
      <c r="F22">
        <v>4.5516880677996102E-4</v>
      </c>
      <c r="G22">
        <v>1.5406052075984699E-3</v>
      </c>
      <c r="H22" t="s">
        <v>15</v>
      </c>
      <c r="I22" t="s">
        <v>98</v>
      </c>
      <c r="J22" t="s">
        <v>99</v>
      </c>
      <c r="K22" t="s">
        <v>18</v>
      </c>
      <c r="L22" t="s">
        <v>18</v>
      </c>
      <c r="M22" t="s">
        <v>18</v>
      </c>
      <c r="N22" t="s">
        <v>18</v>
      </c>
      <c r="O22" t="s">
        <v>21</v>
      </c>
      <c r="Q22">
        <f t="shared" si="0"/>
        <v>0</v>
      </c>
      <c r="S22">
        <f t="shared" si="1"/>
        <v>0</v>
      </c>
      <c r="V22" s="7"/>
    </row>
    <row r="23" spans="1:22" x14ac:dyDescent="0.2">
      <c r="A23" s="2" t="s">
        <v>116</v>
      </c>
      <c r="B23" s="2">
        <v>735.42871167620797</v>
      </c>
      <c r="C23" s="2">
        <v>2.7729832776332</v>
      </c>
      <c r="D23" s="2">
        <v>0.68452206088375001</v>
      </c>
      <c r="E23" s="2">
        <v>4.0509772235143897</v>
      </c>
      <c r="F23" s="3">
        <v>5.1004172631518897E-5</v>
      </c>
      <c r="G23" s="2">
        <v>2.8154303292598403E-4</v>
      </c>
      <c r="H23" s="2" t="s">
        <v>117</v>
      </c>
      <c r="I23" s="2" t="s">
        <v>118</v>
      </c>
      <c r="J23" s="2" t="s">
        <v>119</v>
      </c>
      <c r="K23" s="2" t="s">
        <v>120</v>
      </c>
      <c r="L23" s="2" t="s">
        <v>121</v>
      </c>
      <c r="M23" s="2" t="s">
        <v>122</v>
      </c>
      <c r="N23" s="2" t="s">
        <v>123</v>
      </c>
      <c r="O23" s="2" t="s">
        <v>19</v>
      </c>
      <c r="Q23">
        <f t="shared" si="0"/>
        <v>1</v>
      </c>
      <c r="S23">
        <f t="shared" si="1"/>
        <v>1</v>
      </c>
    </row>
    <row r="24" spans="1:22" x14ac:dyDescent="0.2">
      <c r="A24" t="s">
        <v>124</v>
      </c>
      <c r="B24">
        <v>68.218336390140294</v>
      </c>
      <c r="C24">
        <v>9.4992838392743</v>
      </c>
      <c r="D24">
        <v>1.64718529954165</v>
      </c>
      <c r="E24">
        <v>5.76697949035702</v>
      </c>
      <c r="F24" s="1">
        <v>8.0704869357740396E-9</v>
      </c>
      <c r="G24" s="1">
        <v>1.01247927012438E-7</v>
      </c>
      <c r="H24" t="s">
        <v>117</v>
      </c>
      <c r="I24" t="s">
        <v>118</v>
      </c>
      <c r="J24" t="s">
        <v>119</v>
      </c>
      <c r="K24" t="s">
        <v>120</v>
      </c>
      <c r="L24" t="s">
        <v>121</v>
      </c>
      <c r="M24" t="s">
        <v>122</v>
      </c>
      <c r="N24" t="s">
        <v>125</v>
      </c>
      <c r="O24" t="s">
        <v>19</v>
      </c>
      <c r="Q24">
        <f t="shared" si="0"/>
        <v>0</v>
      </c>
      <c r="S24">
        <f t="shared" si="1"/>
        <v>1</v>
      </c>
    </row>
    <row r="25" spans="1:22" s="2" customFormat="1" x14ac:dyDescent="0.2">
      <c r="A25" s="2" t="s">
        <v>126</v>
      </c>
      <c r="B25" s="2">
        <v>345.20631375843902</v>
      </c>
      <c r="C25" s="2">
        <v>4.6599272486791499</v>
      </c>
      <c r="D25" s="2">
        <v>1.51108442720292</v>
      </c>
      <c r="E25" s="2">
        <v>3.0838298408678999</v>
      </c>
      <c r="F25" s="2">
        <v>2.0435444035972702E-3</v>
      </c>
      <c r="G25" s="2">
        <v>5.64018255392848E-3</v>
      </c>
      <c r="H25" s="2" t="s">
        <v>117</v>
      </c>
      <c r="I25" s="2" t="s">
        <v>118</v>
      </c>
      <c r="J25" s="2" t="s">
        <v>119</v>
      </c>
      <c r="K25" s="2" t="s">
        <v>120</v>
      </c>
      <c r="L25" s="2" t="s">
        <v>121</v>
      </c>
      <c r="M25" s="2" t="s">
        <v>122</v>
      </c>
      <c r="N25" s="2" t="s">
        <v>125</v>
      </c>
      <c r="O25" s="2" t="s">
        <v>19</v>
      </c>
      <c r="Q25" s="2">
        <f t="shared" si="0"/>
        <v>1</v>
      </c>
      <c r="R25" s="2">
        <v>1</v>
      </c>
      <c r="S25" s="2">
        <f>IF(C25&gt;0,1,0)</f>
        <v>1</v>
      </c>
      <c r="T25" s="2" t="s">
        <v>128</v>
      </c>
    </row>
    <row r="26" spans="1:22" x14ac:dyDescent="0.2">
      <c r="A26" t="s">
        <v>82</v>
      </c>
      <c r="B26">
        <v>24.897076794145999</v>
      </c>
      <c r="C26">
        <v>-8.0674793347944806</v>
      </c>
      <c r="D26">
        <v>1.7789115330748</v>
      </c>
      <c r="E26">
        <v>-4.5350649455007304</v>
      </c>
      <c r="F26" s="1">
        <v>5.75857628770097E-6</v>
      </c>
      <c r="G26" s="1">
        <v>4.1825448826459702E-5</v>
      </c>
      <c r="H26" t="s">
        <v>15</v>
      </c>
      <c r="I26" t="s">
        <v>83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s="7" t="s">
        <v>21</v>
      </c>
      <c r="P26" s="7"/>
      <c r="Q26" s="7">
        <f t="shared" si="0"/>
        <v>0</v>
      </c>
      <c r="R26" s="7"/>
      <c r="S26" s="7">
        <f t="shared" si="1"/>
        <v>0</v>
      </c>
    </row>
    <row r="27" spans="1:22" x14ac:dyDescent="0.2">
      <c r="A27" t="s">
        <v>84</v>
      </c>
      <c r="B27">
        <v>18.9135138609963</v>
      </c>
      <c r="C27">
        <v>-7.6716926832403303</v>
      </c>
      <c r="D27">
        <v>1.92834129087156</v>
      </c>
      <c r="E27">
        <v>-3.9783894684809198</v>
      </c>
      <c r="F27" s="1">
        <v>6.9383652806354895E-5</v>
      </c>
      <c r="G27">
        <v>3.4196228883132102E-4</v>
      </c>
      <c r="H27" t="s">
        <v>15</v>
      </c>
      <c r="I27" t="s">
        <v>83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21</v>
      </c>
      <c r="Q27">
        <f t="shared" si="0"/>
        <v>0</v>
      </c>
      <c r="S27">
        <f t="shared" si="1"/>
        <v>0</v>
      </c>
    </row>
    <row r="28" spans="1:22" s="2" customFormat="1" x14ac:dyDescent="0.2">
      <c r="A28" s="2" t="s">
        <v>85</v>
      </c>
      <c r="B28" s="2">
        <v>343.67662227609497</v>
      </c>
      <c r="C28" s="2">
        <v>-11.8559611735506</v>
      </c>
      <c r="D28" s="2">
        <v>1.46637532012703</v>
      </c>
      <c r="E28" s="2">
        <v>-8.0852159817607205</v>
      </c>
      <c r="F28" s="3">
        <v>6.20541280788393E-16</v>
      </c>
      <c r="G28" s="3">
        <v>2.85448989162661E-14</v>
      </c>
      <c r="H28" s="2" t="s">
        <v>15</v>
      </c>
      <c r="I28" s="2" t="s">
        <v>83</v>
      </c>
      <c r="J28" s="2" t="s">
        <v>86</v>
      </c>
      <c r="K28" s="2" t="s">
        <v>87</v>
      </c>
      <c r="L28" s="2" t="s">
        <v>88</v>
      </c>
      <c r="M28" s="2" t="s">
        <v>89</v>
      </c>
      <c r="N28" s="2" t="s">
        <v>18</v>
      </c>
      <c r="O28" s="5" t="s">
        <v>19</v>
      </c>
      <c r="P28" s="5"/>
      <c r="Q28" s="5">
        <f t="shared" si="0"/>
        <v>1</v>
      </c>
      <c r="R28" s="5"/>
      <c r="S28" s="5">
        <f t="shared" si="1"/>
        <v>0</v>
      </c>
    </row>
    <row r="29" spans="1:22" x14ac:dyDescent="0.2">
      <c r="A29" t="s">
        <v>90</v>
      </c>
      <c r="B29">
        <v>13.8324365364914</v>
      </c>
      <c r="C29">
        <v>-7.2272665104430303</v>
      </c>
      <c r="D29">
        <v>1.8297881750954099</v>
      </c>
      <c r="E29">
        <v>-3.9497831545808202</v>
      </c>
      <c r="F29" s="1">
        <v>7.8222026335161696E-5</v>
      </c>
      <c r="G29">
        <v>3.7222895290525199E-4</v>
      </c>
      <c r="H29" t="s">
        <v>15</v>
      </c>
      <c r="I29" t="s">
        <v>83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21</v>
      </c>
      <c r="Q29">
        <f t="shared" si="0"/>
        <v>0</v>
      </c>
      <c r="S29">
        <f t="shared" si="1"/>
        <v>0</v>
      </c>
    </row>
    <row r="30" spans="1:22" x14ac:dyDescent="0.2">
      <c r="A30" t="s">
        <v>91</v>
      </c>
      <c r="B30">
        <v>10.3756593783011</v>
      </c>
      <c r="C30">
        <v>-6.8149496097147004</v>
      </c>
      <c r="D30">
        <v>2.0107825994047301</v>
      </c>
      <c r="E30">
        <v>-3.38920259790003</v>
      </c>
      <c r="F30">
        <v>7.0096199728108795E-4</v>
      </c>
      <c r="G30">
        <v>2.2495989680183701E-3</v>
      </c>
      <c r="H30" t="s">
        <v>15</v>
      </c>
      <c r="I30" t="s">
        <v>83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s="6" t="s">
        <v>19</v>
      </c>
      <c r="P30" s="6"/>
      <c r="Q30" s="6">
        <f t="shared" si="0"/>
        <v>0</v>
      </c>
      <c r="R30" s="6"/>
      <c r="S30" s="6">
        <f t="shared" si="1"/>
        <v>0</v>
      </c>
    </row>
    <row r="31" spans="1:22" s="2" customFormat="1" x14ac:dyDescent="0.2">
      <c r="A31" t="s">
        <v>92</v>
      </c>
      <c r="B31">
        <v>6.6109810750060598</v>
      </c>
      <c r="C31">
        <v>-6.1560042440360698</v>
      </c>
      <c r="D31">
        <v>1.84522113713286</v>
      </c>
      <c r="E31">
        <v>-3.3361877989330901</v>
      </c>
      <c r="F31">
        <v>8.4935766921010597E-4</v>
      </c>
      <c r="G31">
        <v>2.6638945079771499E-3</v>
      </c>
      <c r="H31" t="s">
        <v>15</v>
      </c>
      <c r="I31" t="s">
        <v>83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21</v>
      </c>
      <c r="Q31" s="2">
        <f t="shared" si="0"/>
        <v>0</v>
      </c>
      <c r="R31" s="2">
        <v>1</v>
      </c>
      <c r="S31" s="2">
        <f t="shared" si="1"/>
        <v>0</v>
      </c>
      <c r="T31" s="2" t="s">
        <v>128</v>
      </c>
    </row>
    <row r="32" spans="1:22" x14ac:dyDescent="0.2">
      <c r="A32" t="s">
        <v>93</v>
      </c>
      <c r="B32">
        <v>9.9665772932275392</v>
      </c>
      <c r="C32">
        <v>-6.3936531639872003</v>
      </c>
      <c r="D32">
        <v>2.1515890471155399</v>
      </c>
      <c r="E32">
        <v>-2.9715958874947099</v>
      </c>
      <c r="F32">
        <v>2.9625634645153599E-3</v>
      </c>
      <c r="G32">
        <v>7.7138444925116999E-3</v>
      </c>
      <c r="H32" t="s">
        <v>15</v>
      </c>
      <c r="I32" t="s">
        <v>83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19</v>
      </c>
      <c r="P32" s="6"/>
      <c r="Q32" s="6">
        <f t="shared" si="0"/>
        <v>0</v>
      </c>
      <c r="R32" s="6">
        <v>1</v>
      </c>
      <c r="S32" s="6">
        <f t="shared" si="1"/>
        <v>0</v>
      </c>
      <c r="T32" t="s">
        <v>128</v>
      </c>
    </row>
    <row r="33" spans="1:20" x14ac:dyDescent="0.2">
      <c r="A33" s="2" t="s">
        <v>94</v>
      </c>
      <c r="B33" s="2">
        <v>281.18169023506198</v>
      </c>
      <c r="C33" s="2">
        <v>-11.5663514663303</v>
      </c>
      <c r="D33" s="2">
        <v>1.5812779738248</v>
      </c>
      <c r="E33" s="2">
        <v>-7.3145592728099</v>
      </c>
      <c r="F33" s="3">
        <v>2.58227507045476E-13</v>
      </c>
      <c r="G33" s="3">
        <v>5.09077085318224E-12</v>
      </c>
      <c r="H33" s="2" t="s">
        <v>15</v>
      </c>
      <c r="I33" s="2" t="s">
        <v>83</v>
      </c>
      <c r="J33" s="2" t="s">
        <v>95</v>
      </c>
      <c r="K33" s="2" t="s">
        <v>18</v>
      </c>
      <c r="L33" s="2" t="s">
        <v>18</v>
      </c>
      <c r="M33" s="2" t="s">
        <v>18</v>
      </c>
      <c r="N33" s="2" t="s">
        <v>18</v>
      </c>
      <c r="O33" s="2" t="s">
        <v>21</v>
      </c>
      <c r="Q33">
        <f t="shared" si="0"/>
        <v>1</v>
      </c>
      <c r="S33">
        <f t="shared" si="1"/>
        <v>0</v>
      </c>
    </row>
    <row r="34" spans="1:20" s="2" customFormat="1" x14ac:dyDescent="0.2">
      <c r="A34" s="2" t="s">
        <v>96</v>
      </c>
      <c r="B34" s="2">
        <v>284.269926251323</v>
      </c>
      <c r="C34" s="2">
        <v>-11.581676018464799</v>
      </c>
      <c r="D34" s="2">
        <v>1.8171340650013601</v>
      </c>
      <c r="E34" s="2">
        <v>-6.3735946849117902</v>
      </c>
      <c r="F34" s="3">
        <v>1.84648188290416E-10</v>
      </c>
      <c r="G34" s="3">
        <v>2.54814499840774E-9</v>
      </c>
      <c r="H34" s="2" t="s">
        <v>15</v>
      </c>
      <c r="I34" s="2" t="s">
        <v>83</v>
      </c>
      <c r="J34" s="2" t="s">
        <v>95</v>
      </c>
      <c r="K34" s="2" t="s">
        <v>18</v>
      </c>
      <c r="L34" s="2" t="s">
        <v>18</v>
      </c>
      <c r="M34" s="2" t="s">
        <v>18</v>
      </c>
      <c r="N34" s="2" t="s">
        <v>18</v>
      </c>
      <c r="O34" s="2" t="s">
        <v>21</v>
      </c>
      <c r="Q34" s="2">
        <f t="shared" si="0"/>
        <v>1</v>
      </c>
      <c r="R34" s="2">
        <v>1</v>
      </c>
      <c r="S34" s="2">
        <f t="shared" si="1"/>
        <v>0</v>
      </c>
      <c r="T34" s="2" t="s">
        <v>127</v>
      </c>
    </row>
    <row r="35" spans="1:20" x14ac:dyDescent="0.2">
      <c r="A35" t="s">
        <v>109</v>
      </c>
      <c r="B35">
        <v>59.747639074214597</v>
      </c>
      <c r="C35">
        <v>-5.2580639717168101</v>
      </c>
      <c r="D35">
        <v>1.1033825273139599</v>
      </c>
      <c r="E35">
        <v>-4.76540441918804</v>
      </c>
      <c r="F35" s="1">
        <v>1.8847522747890999E-6</v>
      </c>
      <c r="G35" s="1">
        <v>1.5299753760052699E-5</v>
      </c>
      <c r="H35" t="s">
        <v>15</v>
      </c>
      <c r="I35" t="s">
        <v>110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s="6" t="s">
        <v>19</v>
      </c>
      <c r="P35" s="6"/>
      <c r="Q35" s="6">
        <f t="shared" si="0"/>
        <v>0</v>
      </c>
      <c r="R35" s="6"/>
      <c r="S35" s="6">
        <f t="shared" si="1"/>
        <v>0</v>
      </c>
    </row>
    <row r="36" spans="1:20" x14ac:dyDescent="0.2">
      <c r="A36" t="s">
        <v>111</v>
      </c>
      <c r="B36">
        <v>4.1274341341076601</v>
      </c>
      <c r="C36">
        <v>-5.4810042800187002</v>
      </c>
      <c r="D36">
        <v>1.48654471690652</v>
      </c>
      <c r="E36">
        <v>-3.6870766265441399</v>
      </c>
      <c r="F36">
        <v>2.2684506572704199E-4</v>
      </c>
      <c r="G36">
        <v>9.1276247751351301E-4</v>
      </c>
      <c r="H36" t="s">
        <v>15</v>
      </c>
      <c r="I36" t="s">
        <v>110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21</v>
      </c>
      <c r="Q36">
        <f t="shared" si="0"/>
        <v>0</v>
      </c>
      <c r="S36">
        <f t="shared" si="1"/>
        <v>0</v>
      </c>
    </row>
    <row r="37" spans="1:20" x14ac:dyDescent="0.2">
      <c r="A37" s="2" t="s">
        <v>14</v>
      </c>
      <c r="B37" s="2">
        <v>174.75573012516699</v>
      </c>
      <c r="C37" s="2">
        <v>-7.6903288929735298</v>
      </c>
      <c r="D37" s="2">
        <v>1.02989636620645</v>
      </c>
      <c r="E37" s="2">
        <v>-7.4670900347967297</v>
      </c>
      <c r="F37" s="3">
        <v>8.1987673337398897E-14</v>
      </c>
      <c r="G37" s="3">
        <v>1.88571648676018E-12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18</v>
      </c>
      <c r="M37" s="2" t="s">
        <v>18</v>
      </c>
      <c r="N37" s="2" t="s">
        <v>18</v>
      </c>
      <c r="O37" s="5" t="s">
        <v>19</v>
      </c>
      <c r="P37" s="6"/>
      <c r="Q37" s="6">
        <f t="shared" si="0"/>
        <v>1</v>
      </c>
      <c r="R37" s="6"/>
      <c r="S37" s="6">
        <f t="shared" si="1"/>
        <v>0</v>
      </c>
    </row>
    <row r="38" spans="1:20" s="2" customFormat="1" x14ac:dyDescent="0.2">
      <c r="A38" t="s">
        <v>20</v>
      </c>
      <c r="B38">
        <v>5.6713022604141603</v>
      </c>
      <c r="C38">
        <v>-5.9494855990020499</v>
      </c>
      <c r="D38">
        <v>1.43185648182435</v>
      </c>
      <c r="E38">
        <v>-4.1550851461186298</v>
      </c>
      <c r="F38" s="1">
        <v>3.2516642874446899E-5</v>
      </c>
      <c r="G38">
        <v>1.8697069652807001E-4</v>
      </c>
      <c r="H38" t="s">
        <v>15</v>
      </c>
      <c r="I38" t="s">
        <v>16</v>
      </c>
      <c r="J38" t="s">
        <v>17</v>
      </c>
      <c r="K38" t="s">
        <v>18</v>
      </c>
      <c r="L38" t="s">
        <v>18</v>
      </c>
      <c r="M38" t="s">
        <v>18</v>
      </c>
      <c r="N38" t="s">
        <v>18</v>
      </c>
      <c r="O38" t="s">
        <v>21</v>
      </c>
      <c r="Q38" s="2">
        <f t="shared" si="0"/>
        <v>0</v>
      </c>
      <c r="R38" s="2">
        <v>1</v>
      </c>
      <c r="S38" s="2">
        <f t="shared" si="1"/>
        <v>0</v>
      </c>
      <c r="T38" s="2" t="s">
        <v>128</v>
      </c>
    </row>
    <row r="39" spans="1:20" ht="18" x14ac:dyDescent="0.25">
      <c r="A39" t="s">
        <v>22</v>
      </c>
      <c r="B39">
        <v>15.2666262988048</v>
      </c>
      <c r="C39">
        <v>7.31429474685189</v>
      </c>
      <c r="D39">
        <v>2.37061095561346</v>
      </c>
      <c r="E39">
        <v>3.0854049372935202</v>
      </c>
      <c r="F39">
        <v>2.0327519291474098E-3</v>
      </c>
      <c r="G39">
        <v>5.64018255392848E-3</v>
      </c>
      <c r="H39" t="s">
        <v>15</v>
      </c>
      <c r="I39" t="s">
        <v>16</v>
      </c>
      <c r="J39" t="s">
        <v>17</v>
      </c>
      <c r="K39" t="s">
        <v>18</v>
      </c>
      <c r="L39" t="s">
        <v>18</v>
      </c>
      <c r="M39" t="s">
        <v>18</v>
      </c>
      <c r="N39" s="4" t="s">
        <v>129</v>
      </c>
      <c r="O39" s="7" t="s">
        <v>19</v>
      </c>
      <c r="P39" s="7"/>
      <c r="Q39" s="7">
        <f t="shared" si="0"/>
        <v>0</v>
      </c>
      <c r="R39" s="7"/>
      <c r="S39" s="7">
        <f t="shared" si="1"/>
        <v>1</v>
      </c>
      <c r="T39" s="7"/>
    </row>
    <row r="40" spans="1:20" x14ac:dyDescent="0.2">
      <c r="A40" t="s">
        <v>23</v>
      </c>
      <c r="B40">
        <v>33.313087321174102</v>
      </c>
      <c r="C40">
        <v>-8.4928531938102392</v>
      </c>
      <c r="D40">
        <v>1.7946422666458599</v>
      </c>
      <c r="E40">
        <v>-4.73233766508974</v>
      </c>
      <c r="F40" s="1">
        <v>2.2194879235569801E-6</v>
      </c>
      <c r="G40" s="1">
        <v>1.70160740806035E-5</v>
      </c>
      <c r="H40" t="s">
        <v>15</v>
      </c>
      <c r="I40" t="s">
        <v>16</v>
      </c>
      <c r="J40" t="s">
        <v>17</v>
      </c>
      <c r="K40" t="s">
        <v>18</v>
      </c>
      <c r="L40" t="s">
        <v>18</v>
      </c>
      <c r="M40" s="2" t="s">
        <v>29</v>
      </c>
      <c r="N40" t="s">
        <v>18</v>
      </c>
      <c r="O40" t="s">
        <v>21</v>
      </c>
      <c r="Q40">
        <f t="shared" si="0"/>
        <v>0</v>
      </c>
      <c r="S40">
        <f t="shared" si="1"/>
        <v>0</v>
      </c>
    </row>
    <row r="41" spans="1:20" x14ac:dyDescent="0.2">
      <c r="A41" t="s">
        <v>24</v>
      </c>
      <c r="B41">
        <v>8.1737586467210299</v>
      </c>
      <c r="C41">
        <v>-6.4741078029001802</v>
      </c>
      <c r="D41">
        <v>2.00654428456349</v>
      </c>
      <c r="E41">
        <v>-3.2264963463333598</v>
      </c>
      <c r="F41">
        <v>1.25315831917666E-3</v>
      </c>
      <c r="G41">
        <v>3.7594749575299898E-3</v>
      </c>
      <c r="H41" t="s">
        <v>15</v>
      </c>
      <c r="I41" t="s">
        <v>16</v>
      </c>
      <c r="J41" t="s">
        <v>25</v>
      </c>
      <c r="K41" t="s">
        <v>18</v>
      </c>
      <c r="L41" t="s">
        <v>18</v>
      </c>
      <c r="M41" t="s">
        <v>18</v>
      </c>
      <c r="N41" t="s">
        <v>18</v>
      </c>
      <c r="O41" t="s">
        <v>21</v>
      </c>
      <c r="Q41">
        <f t="shared" si="0"/>
        <v>0</v>
      </c>
      <c r="S41">
        <f t="shared" si="1"/>
        <v>0</v>
      </c>
    </row>
    <row r="42" spans="1:20" x14ac:dyDescent="0.2">
      <c r="A42" s="2" t="s">
        <v>26</v>
      </c>
      <c r="B42" s="2">
        <v>123.129968687831</v>
      </c>
      <c r="C42" s="2">
        <v>-10.375138092729699</v>
      </c>
      <c r="D42" s="2">
        <v>1.2915904237804201</v>
      </c>
      <c r="E42" s="2">
        <v>-8.0328391274086695</v>
      </c>
      <c r="F42" s="3">
        <v>9.5242518014191101E-16</v>
      </c>
      <c r="G42" s="3">
        <v>3.2858668714895898E-14</v>
      </c>
      <c r="H42" s="2" t="s">
        <v>15</v>
      </c>
      <c r="I42" s="2" t="s">
        <v>16</v>
      </c>
      <c r="J42" s="2" t="s">
        <v>17</v>
      </c>
      <c r="K42" s="2" t="s">
        <v>27</v>
      </c>
      <c r="L42" s="2" t="s">
        <v>28</v>
      </c>
      <c r="M42" s="2" t="s">
        <v>29</v>
      </c>
      <c r="N42" s="2" t="s">
        <v>18</v>
      </c>
      <c r="O42" s="2" t="s">
        <v>21</v>
      </c>
      <c r="Q42">
        <f t="shared" si="0"/>
        <v>1</v>
      </c>
      <c r="S42">
        <f t="shared" si="1"/>
        <v>0</v>
      </c>
    </row>
    <row r="43" spans="1:20" s="2" customFormat="1" x14ac:dyDescent="0.2">
      <c r="A43" t="s">
        <v>30</v>
      </c>
      <c r="B43">
        <v>52.263975366560302</v>
      </c>
      <c r="C43">
        <v>-6.7882338275528999</v>
      </c>
      <c r="D43">
        <v>1.6289650679243599</v>
      </c>
      <c r="E43">
        <v>-4.1672065050495704</v>
      </c>
      <c r="F43" s="1">
        <v>3.08355138419043E-5</v>
      </c>
      <c r="G43">
        <v>1.8501308305142599E-4</v>
      </c>
      <c r="H43" t="s">
        <v>15</v>
      </c>
      <c r="I43" t="s">
        <v>16</v>
      </c>
      <c r="J43" t="s">
        <v>17</v>
      </c>
      <c r="K43" t="s">
        <v>17</v>
      </c>
      <c r="L43" t="s">
        <v>31</v>
      </c>
      <c r="M43" t="s">
        <v>32</v>
      </c>
      <c r="N43" t="s">
        <v>33</v>
      </c>
      <c r="O43" s="6" t="s">
        <v>19</v>
      </c>
      <c r="P43" s="5"/>
      <c r="Q43" s="5">
        <f t="shared" si="0"/>
        <v>0</v>
      </c>
      <c r="R43" s="5">
        <v>0</v>
      </c>
      <c r="S43" s="5">
        <f t="shared" si="1"/>
        <v>0</v>
      </c>
    </row>
    <row r="44" spans="1:20" s="2" customFormat="1" x14ac:dyDescent="0.2">
      <c r="A44" t="s">
        <v>34</v>
      </c>
      <c r="B44">
        <v>26.7186869424749</v>
      </c>
      <c r="C44">
        <v>-8.1717261475694691</v>
      </c>
      <c r="D44">
        <v>1.5722828753306399</v>
      </c>
      <c r="E44">
        <v>-5.1973638305072898</v>
      </c>
      <c r="F44" s="1">
        <v>2.02134504502944E-7</v>
      </c>
      <c r="G44" s="1">
        <v>2.2839721426134802E-6</v>
      </c>
      <c r="H44" t="s">
        <v>15</v>
      </c>
      <c r="I44" t="s">
        <v>16</v>
      </c>
      <c r="J44" t="s">
        <v>17</v>
      </c>
      <c r="K44" t="s">
        <v>18</v>
      </c>
      <c r="L44" t="s">
        <v>18</v>
      </c>
      <c r="N44" t="s">
        <v>18</v>
      </c>
      <c r="O44" t="s">
        <v>21</v>
      </c>
      <c r="Q44" s="2">
        <f t="shared" si="0"/>
        <v>0</v>
      </c>
      <c r="R44" s="2">
        <v>0</v>
      </c>
      <c r="S44" s="2">
        <f t="shared" si="1"/>
        <v>0</v>
      </c>
    </row>
    <row r="45" spans="1:20" s="2" customFormat="1" x14ac:dyDescent="0.2">
      <c r="A45" t="s">
        <v>35</v>
      </c>
      <c r="B45">
        <v>38.942393201124901</v>
      </c>
      <c r="C45">
        <v>-8.7093935545185897</v>
      </c>
      <c r="D45">
        <v>1.81329696969794</v>
      </c>
      <c r="E45">
        <v>-4.8030707049432904</v>
      </c>
      <c r="F45" s="1">
        <v>1.56250679230487E-6</v>
      </c>
      <c r="G45" s="1">
        <v>1.3476621083629501E-5</v>
      </c>
      <c r="H45" t="s">
        <v>15</v>
      </c>
      <c r="I45" t="s">
        <v>16</v>
      </c>
      <c r="J45" t="s">
        <v>17</v>
      </c>
      <c r="K45" t="s">
        <v>18</v>
      </c>
      <c r="L45" t="s">
        <v>18</v>
      </c>
      <c r="M45" t="s">
        <v>32</v>
      </c>
      <c r="N45" t="s">
        <v>18</v>
      </c>
      <c r="O45" s="6" t="s">
        <v>19</v>
      </c>
      <c r="P45" s="5"/>
      <c r="Q45" s="5">
        <f t="shared" si="0"/>
        <v>0</v>
      </c>
      <c r="R45" s="5">
        <v>1</v>
      </c>
      <c r="S45" s="5">
        <f t="shared" si="1"/>
        <v>0</v>
      </c>
    </row>
    <row r="46" spans="1:20" x14ac:dyDescent="0.2">
      <c r="A46" t="s">
        <v>36</v>
      </c>
      <c r="B46">
        <v>30.124043281682798</v>
      </c>
      <c r="C46">
        <v>-8.3512580316052691</v>
      </c>
      <c r="D46">
        <v>1.0773187398911599</v>
      </c>
      <c r="E46">
        <v>-7.7518915455317998</v>
      </c>
      <c r="F46" s="1">
        <v>9.0533700128557008E-15</v>
      </c>
      <c r="G46" s="1">
        <v>2.4987301235481698E-13</v>
      </c>
      <c r="H46" t="s">
        <v>15</v>
      </c>
      <c r="I46" t="s">
        <v>16</v>
      </c>
      <c r="J46" t="s">
        <v>17</v>
      </c>
      <c r="K46" t="s">
        <v>37</v>
      </c>
      <c r="L46" t="s">
        <v>38</v>
      </c>
      <c r="M46" t="s">
        <v>39</v>
      </c>
      <c r="N46" t="s">
        <v>18</v>
      </c>
      <c r="O46" s="6" t="s">
        <v>19</v>
      </c>
      <c r="P46" s="6"/>
      <c r="Q46" s="6">
        <f t="shared" si="0"/>
        <v>0</v>
      </c>
      <c r="R46" s="6"/>
      <c r="S46" s="6">
        <f t="shared" si="1"/>
        <v>0</v>
      </c>
    </row>
    <row r="47" spans="1:20" x14ac:dyDescent="0.2">
      <c r="A47" t="s">
        <v>40</v>
      </c>
      <c r="B47">
        <v>20.021202050176701</v>
      </c>
      <c r="C47">
        <v>-7.75615662322961</v>
      </c>
      <c r="D47">
        <v>2.1833559639439701</v>
      </c>
      <c r="E47">
        <v>-3.5524013268175798</v>
      </c>
      <c r="F47">
        <v>3.8173215878700299E-4</v>
      </c>
      <c r="G47">
        <v>1.4237577814218E-3</v>
      </c>
      <c r="H47" t="s">
        <v>15</v>
      </c>
      <c r="I47" t="s">
        <v>16</v>
      </c>
      <c r="J47" t="s">
        <v>17</v>
      </c>
      <c r="K47" t="s">
        <v>18</v>
      </c>
      <c r="L47" t="s">
        <v>18</v>
      </c>
      <c r="M47" t="s">
        <v>18</v>
      </c>
      <c r="N47" t="s">
        <v>18</v>
      </c>
      <c r="O47" s="6" t="s">
        <v>19</v>
      </c>
      <c r="P47" s="6"/>
      <c r="Q47" s="6">
        <f t="shared" si="0"/>
        <v>0</v>
      </c>
      <c r="R47" s="6"/>
      <c r="S47" s="6">
        <f t="shared" si="1"/>
        <v>0</v>
      </c>
    </row>
    <row r="48" spans="1:20" x14ac:dyDescent="0.2">
      <c r="A48" t="s">
        <v>41</v>
      </c>
      <c r="B48">
        <v>34.705844871372797</v>
      </c>
      <c r="C48">
        <v>-8.5482129685182393</v>
      </c>
      <c r="D48">
        <v>1.9628480102124599</v>
      </c>
      <c r="E48">
        <v>-4.35500503556207</v>
      </c>
      <c r="F48" s="1">
        <v>1.3306385923298301E-5</v>
      </c>
      <c r="G48" s="1">
        <v>8.7441964638817696E-5</v>
      </c>
      <c r="H48" t="s">
        <v>15</v>
      </c>
      <c r="I48" t="s">
        <v>16</v>
      </c>
      <c r="J48" t="s">
        <v>42</v>
      </c>
      <c r="K48" t="s">
        <v>18</v>
      </c>
      <c r="L48" t="s">
        <v>18</v>
      </c>
      <c r="M48" t="s">
        <v>18</v>
      </c>
      <c r="N48" t="s">
        <v>18</v>
      </c>
      <c r="O48" s="6" t="s">
        <v>19</v>
      </c>
      <c r="P48" s="6"/>
      <c r="Q48" s="6">
        <f t="shared" si="0"/>
        <v>0</v>
      </c>
      <c r="R48" s="6"/>
      <c r="S48" s="6">
        <f t="shared" si="1"/>
        <v>0</v>
      </c>
    </row>
    <row r="49" spans="1:20" x14ac:dyDescent="0.2">
      <c r="A49" s="2" t="s">
        <v>43</v>
      </c>
      <c r="B49" s="2">
        <v>118.06283444003</v>
      </c>
      <c r="C49" s="2">
        <v>-10.315444899311901</v>
      </c>
      <c r="D49" s="2">
        <v>1.0960906019888701</v>
      </c>
      <c r="E49" s="2">
        <v>-9.4111242999387006</v>
      </c>
      <c r="F49" s="3">
        <v>4.9085791680752302E-21</v>
      </c>
      <c r="G49" s="3">
        <v>6.7738392519438203E-19</v>
      </c>
      <c r="H49" s="2" t="s">
        <v>15</v>
      </c>
      <c r="I49" s="2" t="s">
        <v>16</v>
      </c>
      <c r="J49" s="2" t="s">
        <v>42</v>
      </c>
      <c r="K49" s="2" t="s">
        <v>18</v>
      </c>
      <c r="L49" s="2" t="s">
        <v>18</v>
      </c>
      <c r="M49" s="2" t="s">
        <v>18</v>
      </c>
      <c r="N49" s="2" t="s">
        <v>18</v>
      </c>
      <c r="O49" s="5" t="s">
        <v>19</v>
      </c>
      <c r="P49" s="6"/>
      <c r="Q49" s="6">
        <f t="shared" si="0"/>
        <v>1</v>
      </c>
      <c r="R49" s="6"/>
      <c r="S49" s="6">
        <f t="shared" si="1"/>
        <v>0</v>
      </c>
    </row>
    <row r="50" spans="1:20" x14ac:dyDescent="0.2">
      <c r="A50" t="s">
        <v>44</v>
      </c>
      <c r="B50">
        <v>6.6960266753564204</v>
      </c>
      <c r="C50">
        <v>-6.1870955520465696</v>
      </c>
      <c r="D50">
        <v>1.76554512169391</v>
      </c>
      <c r="E50">
        <v>-3.5043542507203198</v>
      </c>
      <c r="F50">
        <v>4.5771603993867497E-4</v>
      </c>
      <c r="G50">
        <v>1.5406052075984699E-3</v>
      </c>
      <c r="H50" t="s">
        <v>15</v>
      </c>
      <c r="I50" t="s">
        <v>16</v>
      </c>
      <c r="J50" t="s">
        <v>42</v>
      </c>
      <c r="K50" t="s">
        <v>18</v>
      </c>
      <c r="L50" t="s">
        <v>18</v>
      </c>
      <c r="M50" t="s">
        <v>18</v>
      </c>
      <c r="N50" t="s">
        <v>18</v>
      </c>
      <c r="O50" t="s">
        <v>21</v>
      </c>
      <c r="Q50">
        <f t="shared" si="0"/>
        <v>0</v>
      </c>
      <c r="S50">
        <f t="shared" si="1"/>
        <v>0</v>
      </c>
    </row>
    <row r="51" spans="1:20" x14ac:dyDescent="0.2">
      <c r="A51" t="s">
        <v>45</v>
      </c>
      <c r="B51">
        <v>13.5449848259489</v>
      </c>
      <c r="C51">
        <v>-7.1998264950430002</v>
      </c>
      <c r="D51">
        <v>1.49347858695142</v>
      </c>
      <c r="E51">
        <v>-4.8208434710401296</v>
      </c>
      <c r="F51" s="1">
        <v>1.4295249554252599E-6</v>
      </c>
      <c r="G51" s="1">
        <v>1.31516295899124E-5</v>
      </c>
      <c r="H51" t="s">
        <v>15</v>
      </c>
      <c r="I51" t="s">
        <v>16</v>
      </c>
      <c r="J51" t="s">
        <v>17</v>
      </c>
      <c r="K51" t="s">
        <v>18</v>
      </c>
      <c r="L51" t="s">
        <v>18</v>
      </c>
      <c r="M51" t="s">
        <v>18</v>
      </c>
      <c r="N51" t="s">
        <v>18</v>
      </c>
      <c r="O51" t="s">
        <v>21</v>
      </c>
      <c r="Q51">
        <f t="shared" si="0"/>
        <v>0</v>
      </c>
      <c r="S51">
        <f t="shared" si="1"/>
        <v>0</v>
      </c>
    </row>
    <row r="52" spans="1:20" x14ac:dyDescent="0.2">
      <c r="A52" t="s">
        <v>46</v>
      </c>
      <c r="B52">
        <v>4.9222821934062404</v>
      </c>
      <c r="C52">
        <v>-5.7431749676759596</v>
      </c>
      <c r="D52">
        <v>1.4413913593403</v>
      </c>
      <c r="E52">
        <v>-3.9844660719379501</v>
      </c>
      <c r="F52" s="1">
        <v>6.7632018696030705E-5</v>
      </c>
      <c r="G52">
        <v>3.4196228883132102E-4</v>
      </c>
      <c r="H52" t="s">
        <v>15</v>
      </c>
      <c r="I52" t="s">
        <v>16</v>
      </c>
      <c r="J52" t="s">
        <v>42</v>
      </c>
      <c r="K52" t="s">
        <v>18</v>
      </c>
      <c r="L52" t="s">
        <v>18</v>
      </c>
      <c r="M52" t="s">
        <v>18</v>
      </c>
      <c r="N52" t="s">
        <v>18</v>
      </c>
      <c r="O52" t="s">
        <v>21</v>
      </c>
      <c r="Q52">
        <f t="shared" si="0"/>
        <v>0</v>
      </c>
      <c r="S52">
        <f t="shared" si="1"/>
        <v>0</v>
      </c>
    </row>
    <row r="53" spans="1:20" x14ac:dyDescent="0.2">
      <c r="A53" t="s">
        <v>47</v>
      </c>
      <c r="B53">
        <v>42.961629946777499</v>
      </c>
      <c r="C53">
        <v>-5.4498578511513003</v>
      </c>
      <c r="D53">
        <v>1.84079802558732</v>
      </c>
      <c r="E53">
        <v>-2.9605952284811199</v>
      </c>
      <c r="F53">
        <v>3.0704518252702602E-3</v>
      </c>
      <c r="G53">
        <v>7.8467102201350992E-3</v>
      </c>
      <c r="H53" t="s">
        <v>15</v>
      </c>
      <c r="I53" t="s">
        <v>16</v>
      </c>
      <c r="J53" t="s">
        <v>17</v>
      </c>
      <c r="K53" t="s">
        <v>18</v>
      </c>
      <c r="L53" t="s">
        <v>18</v>
      </c>
      <c r="M53" t="s">
        <v>18</v>
      </c>
      <c r="N53" t="s">
        <v>18</v>
      </c>
      <c r="O53" s="6" t="s">
        <v>19</v>
      </c>
      <c r="P53" s="6"/>
      <c r="Q53" s="6">
        <f t="shared" si="0"/>
        <v>0</v>
      </c>
      <c r="R53" s="6"/>
      <c r="S53" s="6">
        <f t="shared" si="1"/>
        <v>0</v>
      </c>
    </row>
    <row r="54" spans="1:20" x14ac:dyDescent="0.2">
      <c r="A54" t="s">
        <v>48</v>
      </c>
      <c r="B54">
        <v>33.836413191626299</v>
      </c>
      <c r="C54">
        <v>-3.5452016821598602</v>
      </c>
      <c r="D54">
        <v>1.1689483533768901</v>
      </c>
      <c r="E54">
        <v>-3.0328129313141998</v>
      </c>
      <c r="F54">
        <v>2.4228574398162902E-3</v>
      </c>
      <c r="G54">
        <v>6.4298908979739996E-3</v>
      </c>
      <c r="H54" t="s">
        <v>15</v>
      </c>
      <c r="I54" t="s">
        <v>16</v>
      </c>
      <c r="J54" t="s">
        <v>49</v>
      </c>
      <c r="K54" t="s">
        <v>18</v>
      </c>
      <c r="L54" t="s">
        <v>18</v>
      </c>
      <c r="M54" t="s">
        <v>18</v>
      </c>
      <c r="N54" t="s">
        <v>18</v>
      </c>
      <c r="O54" s="6" t="s">
        <v>19</v>
      </c>
      <c r="P54" s="6"/>
      <c r="Q54" s="6">
        <f t="shared" si="0"/>
        <v>0</v>
      </c>
      <c r="R54" s="6"/>
      <c r="S54" s="6">
        <f t="shared" si="1"/>
        <v>0</v>
      </c>
    </row>
    <row r="55" spans="1:20" x14ac:dyDescent="0.2">
      <c r="A55" t="s">
        <v>50</v>
      </c>
      <c r="B55">
        <v>7.7994059568791103</v>
      </c>
      <c r="C55">
        <v>-6.3905487161157302</v>
      </c>
      <c r="D55">
        <v>2.0831560766971799</v>
      </c>
      <c r="E55">
        <v>-3.0677243954989</v>
      </c>
      <c r="F55">
        <v>2.1569544927845202E-3</v>
      </c>
      <c r="G55">
        <v>5.8364650981228196E-3</v>
      </c>
      <c r="H55" t="s">
        <v>15</v>
      </c>
      <c r="I55" t="s">
        <v>16</v>
      </c>
      <c r="J55" t="s">
        <v>49</v>
      </c>
      <c r="K55" t="s">
        <v>18</v>
      </c>
      <c r="L55" t="s">
        <v>18</v>
      </c>
      <c r="M55" t="s">
        <v>18</v>
      </c>
      <c r="N55" t="s">
        <v>18</v>
      </c>
      <c r="O55" t="s">
        <v>21</v>
      </c>
      <c r="Q55">
        <f t="shared" si="0"/>
        <v>0</v>
      </c>
      <c r="S55">
        <f t="shared" si="1"/>
        <v>0</v>
      </c>
    </row>
    <row r="56" spans="1:20" s="2" customFormat="1" x14ac:dyDescent="0.2">
      <c r="A56" t="s">
        <v>51</v>
      </c>
      <c r="B56">
        <v>58.379340521848498</v>
      </c>
      <c r="C56">
        <v>-3.66032609021486</v>
      </c>
      <c r="D56">
        <v>0.99608344279671401</v>
      </c>
      <c r="E56">
        <v>-3.6747183347789898</v>
      </c>
      <c r="F56">
        <v>2.3811195065569899E-4</v>
      </c>
      <c r="G56">
        <v>9.1276247751351301E-4</v>
      </c>
      <c r="H56" t="s">
        <v>15</v>
      </c>
      <c r="I56" t="s">
        <v>16</v>
      </c>
      <c r="J56" t="s">
        <v>49</v>
      </c>
      <c r="K56" t="s">
        <v>18</v>
      </c>
      <c r="L56" t="s">
        <v>18</v>
      </c>
      <c r="M56" t="s">
        <v>18</v>
      </c>
      <c r="N56" t="s">
        <v>18</v>
      </c>
      <c r="O56" s="6" t="s">
        <v>19</v>
      </c>
      <c r="P56" s="5"/>
      <c r="Q56" s="5">
        <f t="shared" si="0"/>
        <v>0</v>
      </c>
      <c r="R56" s="5">
        <v>1</v>
      </c>
      <c r="S56" s="5">
        <f t="shared" si="1"/>
        <v>0</v>
      </c>
      <c r="T56" s="2" t="s">
        <v>127</v>
      </c>
    </row>
    <row r="57" spans="1:20" x14ac:dyDescent="0.2">
      <c r="A57" t="s">
        <v>52</v>
      </c>
      <c r="B57">
        <v>12.7225152012634</v>
      </c>
      <c r="C57">
        <v>-23.000278615464101</v>
      </c>
      <c r="D57">
        <v>2.558762668525</v>
      </c>
      <c r="E57">
        <v>-8.9888284280474604</v>
      </c>
      <c r="F57" s="1">
        <v>2.4987976406803201E-19</v>
      </c>
      <c r="G57" s="1">
        <v>1.7241703720694199E-17</v>
      </c>
      <c r="H57" t="s">
        <v>15</v>
      </c>
      <c r="I57" t="s">
        <v>16</v>
      </c>
      <c r="J57" t="s">
        <v>49</v>
      </c>
      <c r="K57" t="s">
        <v>18</v>
      </c>
      <c r="L57" t="s">
        <v>18</v>
      </c>
      <c r="M57" t="s">
        <v>18</v>
      </c>
      <c r="N57" t="s">
        <v>18</v>
      </c>
      <c r="O57" t="s">
        <v>21</v>
      </c>
      <c r="Q57">
        <f t="shared" si="0"/>
        <v>0</v>
      </c>
      <c r="S57">
        <f t="shared" si="1"/>
        <v>0</v>
      </c>
    </row>
    <row r="58" spans="1:20" s="2" customFormat="1" x14ac:dyDescent="0.2">
      <c r="A58" t="s">
        <v>53</v>
      </c>
      <c r="B58">
        <v>98.712517459410094</v>
      </c>
      <c r="C58">
        <v>-4.17893030756826</v>
      </c>
      <c r="D58">
        <v>1.13552693110866</v>
      </c>
      <c r="E58">
        <v>-3.68016838093676</v>
      </c>
      <c r="F58">
        <v>2.33079995142378E-4</v>
      </c>
      <c r="G58">
        <v>9.1276247751351301E-4</v>
      </c>
      <c r="H58" t="s">
        <v>15</v>
      </c>
      <c r="I58" t="s">
        <v>16</v>
      </c>
      <c r="J58" t="s">
        <v>54</v>
      </c>
      <c r="K58" t="s">
        <v>54</v>
      </c>
      <c r="L58" t="s">
        <v>55</v>
      </c>
      <c r="M58" t="s">
        <v>56</v>
      </c>
      <c r="N58" t="s">
        <v>18</v>
      </c>
      <c r="O58" s="6" t="s">
        <v>19</v>
      </c>
      <c r="P58" s="5"/>
      <c r="Q58" s="5">
        <f t="shared" si="0"/>
        <v>0</v>
      </c>
      <c r="R58" s="5">
        <v>1</v>
      </c>
      <c r="S58" s="5">
        <f>IF(C58&gt;0,1,0)</f>
        <v>0</v>
      </c>
      <c r="T58" s="2" t="s">
        <v>127</v>
      </c>
    </row>
    <row r="59" spans="1:20" x14ac:dyDescent="0.2">
      <c r="S59">
        <f>SUM(S2:S58)</f>
        <v>5</v>
      </c>
    </row>
  </sheetData>
  <sortState ref="A2:O59">
    <sortCondition ref="I2:I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Luis Bolanos</cp:lastModifiedBy>
  <dcterms:created xsi:type="dcterms:W3CDTF">2018-11-08T19:30:22Z</dcterms:created>
  <dcterms:modified xsi:type="dcterms:W3CDTF">2019-04-08T21:09:48Z</dcterms:modified>
</cp:coreProperties>
</file>