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uisbolanos/Documents/OSU_postdoc/NAAMES/N1N2/analysisDada/Photo/FinalDatasets/"/>
    </mc:Choice>
  </mc:AlternateContent>
  <bookViews>
    <workbookView xWindow="80" yWindow="460" windowWidth="3352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Q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" i="1"/>
</calcChain>
</file>

<file path=xl/sharedStrings.xml><?xml version="1.0" encoding="utf-8"?>
<sst xmlns="http://schemas.openxmlformats.org/spreadsheetml/2006/main" count="871" uniqueCount="179">
  <si>
    <t>baseMean</t>
  </si>
  <si>
    <t>log2FoldChange</t>
  </si>
  <si>
    <t>lfcSE</t>
  </si>
  <si>
    <t>stat</t>
  </si>
  <si>
    <t>pvalue</t>
  </si>
  <si>
    <t>padj</t>
  </si>
  <si>
    <t>Domain</t>
  </si>
  <si>
    <t>Phylum</t>
  </si>
  <si>
    <t>Class</t>
  </si>
  <si>
    <t>Order</t>
  </si>
  <si>
    <t>Family</t>
  </si>
  <si>
    <t>Genus</t>
  </si>
  <si>
    <t>Species</t>
  </si>
  <si>
    <t>condition</t>
  </si>
  <si>
    <t>N1N2_SNV2205</t>
  </si>
  <si>
    <t>Eukaryota</t>
  </si>
  <si>
    <t>Stramenopiles</t>
  </si>
  <si>
    <t>Bacillariophyceae</t>
  </si>
  <si>
    <t>NA</t>
  </si>
  <si>
    <t>non-overwintering</t>
  </si>
  <si>
    <t>N1N2_SNV164</t>
  </si>
  <si>
    <t>overwintering</t>
  </si>
  <si>
    <t>N1N2_SNV968</t>
  </si>
  <si>
    <t>N1N2_SNV828</t>
  </si>
  <si>
    <t>N1N2_SNV1404</t>
  </si>
  <si>
    <t>N1N2_SNV836</t>
  </si>
  <si>
    <t>N1N2_SNV2485</t>
  </si>
  <si>
    <t>N1N2_SNV1771</t>
  </si>
  <si>
    <t>new_euk_B</t>
  </si>
  <si>
    <t>N1N2_SNV2758</t>
  </si>
  <si>
    <t>N1N2_SNV198</t>
  </si>
  <si>
    <t>Chaetocerotales</t>
  </si>
  <si>
    <t>Chaetocerotaceae</t>
  </si>
  <si>
    <t>Chaetoceros</t>
  </si>
  <si>
    <t>N1N2_SNV1652</t>
  </si>
  <si>
    <t>N1N2_SNV3465</t>
  </si>
  <si>
    <t>N1N2_SNV2076</t>
  </si>
  <si>
    <t>N1N2_SNV2531</t>
  </si>
  <si>
    <t>N1N2_SNV2734</t>
  </si>
  <si>
    <t>N1N2_SNV3015</t>
  </si>
  <si>
    <t>N1N2_SNV29</t>
  </si>
  <si>
    <t>Cymatosirales</t>
  </si>
  <si>
    <t>Cymatosiraceae</t>
  </si>
  <si>
    <t>N1N2_SNV693</t>
  </si>
  <si>
    <t>Minutocellus</t>
  </si>
  <si>
    <t>N1N2_SNV25</t>
  </si>
  <si>
    <t>N1N2_SNV2916</t>
  </si>
  <si>
    <t>N1N2_SNV3697</t>
  </si>
  <si>
    <t>N1N2_SNV467</t>
  </si>
  <si>
    <t>Anaulales</t>
  </si>
  <si>
    <t>Anaulaceae</t>
  </si>
  <si>
    <t>Eunotogramma</t>
  </si>
  <si>
    <t>N1N2_SNV3658</t>
  </si>
  <si>
    <t>N1N2_SNV2099</t>
  </si>
  <si>
    <t>Dictyochophyceae</t>
  </si>
  <si>
    <t>N1N2_SNV366</t>
  </si>
  <si>
    <t>N1N2_SNV74</t>
  </si>
  <si>
    <t>Pelagophyceae</t>
  </si>
  <si>
    <t>Pelagomonadales</t>
  </si>
  <si>
    <t>pelA</t>
  </si>
  <si>
    <t>N1N2_SNV1957</t>
  </si>
  <si>
    <t>N1N2_SNV3860</t>
  </si>
  <si>
    <t>N1N2_SNV1123</t>
  </si>
  <si>
    <t>N1N2_SNV850</t>
  </si>
  <si>
    <t>pelB</t>
  </si>
  <si>
    <t>N1N2_SNV2943</t>
  </si>
  <si>
    <t>N1N2_SNV925</t>
  </si>
  <si>
    <t>Chlorophyta</t>
  </si>
  <si>
    <t>PrasinophyceaeII</t>
  </si>
  <si>
    <t>Mamiellales</t>
  </si>
  <si>
    <t>Mamiellaceae</t>
  </si>
  <si>
    <t>Micromonas</t>
  </si>
  <si>
    <t>N1N2_SNV55</t>
  </si>
  <si>
    <t>N1N2_SNV16</t>
  </si>
  <si>
    <t>N1N2_SNV34</t>
  </si>
  <si>
    <t>MicromonasE2</t>
  </si>
  <si>
    <t>N1N2_SNV200</t>
  </si>
  <si>
    <t>MicromonasABC_C</t>
  </si>
  <si>
    <t>N1N2_SNV624</t>
  </si>
  <si>
    <t>N1N2_SNV62</t>
  </si>
  <si>
    <t>Bathycoccaceae</t>
  </si>
  <si>
    <t>Bathycoccus</t>
  </si>
  <si>
    <t>N1N2_SNV78</t>
  </si>
  <si>
    <t>N1N2_SNV247</t>
  </si>
  <si>
    <t>N1N2_SNV1363</t>
  </si>
  <si>
    <t>N1N2_SNV1422</t>
  </si>
  <si>
    <t>N1N2_SNV1435</t>
  </si>
  <si>
    <t>N1N2_SNV189</t>
  </si>
  <si>
    <t>N1N2_SNV1486</t>
  </si>
  <si>
    <t>Ostreococcus</t>
  </si>
  <si>
    <t>OstreococcusII</t>
  </si>
  <si>
    <t>N1N2_SNV1617</t>
  </si>
  <si>
    <t>N1N2_SNV1330</t>
  </si>
  <si>
    <t>N1N2_SNV2151</t>
  </si>
  <si>
    <t>N1N2_SNV71</t>
  </si>
  <si>
    <t>N1N2_SNV1475</t>
  </si>
  <si>
    <t>N1N2_SNV121</t>
  </si>
  <si>
    <t>N1N2_SNV4</t>
  </si>
  <si>
    <t>OstreococcusI</t>
  </si>
  <si>
    <t>N1N2_SNV192</t>
  </si>
  <si>
    <t>N1N2_SNV10</t>
  </si>
  <si>
    <t>N1N2_SNV181</t>
  </si>
  <si>
    <t>N1N2_SNV662</t>
  </si>
  <si>
    <t>PrasinophyceaeVIII</t>
  </si>
  <si>
    <t>N1N2_SNV2037</t>
  </si>
  <si>
    <t>PrasinophyceaeVI_Pderma</t>
  </si>
  <si>
    <t>N1N2_SNV3238</t>
  </si>
  <si>
    <t>Trebouxiophyceae</t>
  </si>
  <si>
    <t>N1N2_SNV159</t>
  </si>
  <si>
    <t>Haptophyta</t>
  </si>
  <si>
    <t>Prymnesiophyceae</t>
  </si>
  <si>
    <t>Phaeocystales</t>
  </si>
  <si>
    <t>Phaeocystaceae</t>
  </si>
  <si>
    <t>Phaeocystis</t>
  </si>
  <si>
    <t>N1N2_SNV194</t>
  </si>
  <si>
    <t>antarctica</t>
  </si>
  <si>
    <t>N1N2_SNV2156</t>
  </si>
  <si>
    <t>N1N2_SNV770</t>
  </si>
  <si>
    <t>N1N2_SNV2454</t>
  </si>
  <si>
    <t>N1N2_SNV1675</t>
  </si>
  <si>
    <t>N1N2_SNV821</t>
  </si>
  <si>
    <t>N1N2_SNV1478</t>
  </si>
  <si>
    <t>N1N2_SNV2478</t>
  </si>
  <si>
    <t>N1N2_SNV1323</t>
  </si>
  <si>
    <t>N1N2_SNV1297</t>
  </si>
  <si>
    <t>N1N2_SNV4542</t>
  </si>
  <si>
    <t>N1N2_SNV1506</t>
  </si>
  <si>
    <t>N1N2_SNV470</t>
  </si>
  <si>
    <t>Prymnesiales</t>
  </si>
  <si>
    <t>Chrysochromulinaceae</t>
  </si>
  <si>
    <t>Chrysochromulina</t>
  </si>
  <si>
    <t>N1N2_SNV708</t>
  </si>
  <si>
    <t>N1N2_SNV1632</t>
  </si>
  <si>
    <t>Cryptophyta</t>
  </si>
  <si>
    <t>Cryptophyceae</t>
  </si>
  <si>
    <t>N1N2_SNV185</t>
  </si>
  <si>
    <t>Pyrenomonadales</t>
  </si>
  <si>
    <t>Geminigeraceae</t>
  </si>
  <si>
    <t>Teleaulax</t>
  </si>
  <si>
    <t>N1N2_SNV1087</t>
  </si>
  <si>
    <t>N1N2_SNV2001</t>
  </si>
  <si>
    <t>N1N2_SNV1573</t>
  </si>
  <si>
    <t>N1N2_SNV128</t>
  </si>
  <si>
    <t>N1N2_SNV141</t>
  </si>
  <si>
    <t>N1N2_SNV1433</t>
  </si>
  <si>
    <t>N1N2_SNV1976</t>
  </si>
  <si>
    <t>N1N2_SNV1088</t>
  </si>
  <si>
    <t>PrasinophyceaeI</t>
  </si>
  <si>
    <t>N1N2_SNV973</t>
  </si>
  <si>
    <t>N1N2_SNV2277</t>
  </si>
  <si>
    <t>PrasinophyceaeV</t>
  </si>
  <si>
    <t>N1N2_SNV325</t>
  </si>
  <si>
    <t>Bacteria</t>
  </si>
  <si>
    <t>Cyanobacteria</t>
  </si>
  <si>
    <t>MarSynB</t>
  </si>
  <si>
    <t>Synechococcales</t>
  </si>
  <si>
    <t>Prochloraceae</t>
  </si>
  <si>
    <t>Prochlorococcus</t>
  </si>
  <si>
    <t>ProHLII</t>
  </si>
  <si>
    <t>N1N2_SNV277</t>
  </si>
  <si>
    <t>N1N2_SNV42</t>
  </si>
  <si>
    <t>ProHLI</t>
  </si>
  <si>
    <t>N1N2_SNV2153</t>
  </si>
  <si>
    <t>N1N2_SNV1370</t>
  </si>
  <si>
    <t>Synechococcaceae</t>
  </si>
  <si>
    <t>Synechococcus</t>
  </si>
  <si>
    <t>SynIII</t>
  </si>
  <si>
    <t>N1N2_SNV2163</t>
  </si>
  <si>
    <t>Syn5_3</t>
  </si>
  <si>
    <t>N1N2_SNV127</t>
  </si>
  <si>
    <t>ProLLI</t>
  </si>
  <si>
    <t>N1N2_SNV1471</t>
  </si>
  <si>
    <t>SynEPC2</t>
  </si>
  <si>
    <t>N1N2_SNV2051</t>
  </si>
  <si>
    <t>SynWPC1</t>
  </si>
  <si>
    <t>N1N2_SNV1412</t>
  </si>
  <si>
    <t>SynXVI</t>
  </si>
  <si>
    <t>Mayor a 100</t>
  </si>
  <si>
    <t>winter igual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</si>
</sst>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T74" sqref="T74"/>
    </sheetView>
  </sheetViews>
  <sheetFormatPr baseColWidth="10" defaultRowHeight="16" x14ac:dyDescent="0.2"/>
  <cols>
    <col min="1" max="1" width="19.5" customWidth="1"/>
    <col min="15" max="16" width="19.5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178</v>
      </c>
      <c r="Q1" t="s">
        <v>177</v>
      </c>
    </row>
    <row r="2" spans="1:17" x14ac:dyDescent="0.2">
      <c r="A2" t="s">
        <v>14</v>
      </c>
      <c r="B2">
        <v>4.1619543363846896</v>
      </c>
      <c r="C2">
        <v>-5.5569691606475997</v>
      </c>
      <c r="D2">
        <v>1.94893364065694</v>
      </c>
      <c r="E2">
        <v>-2.8512870036839599</v>
      </c>
      <c r="F2">
        <v>4.35426476708866E-3</v>
      </c>
      <c r="G2">
        <v>9.07910525903592E-3</v>
      </c>
      <c r="H2" t="s">
        <v>15</v>
      </c>
      <c r="I2" t="s">
        <v>16</v>
      </c>
      <c r="J2" t="s">
        <v>17</v>
      </c>
      <c r="K2" t="s">
        <v>18</v>
      </c>
      <c r="L2" t="s">
        <v>18</v>
      </c>
      <c r="M2" t="s">
        <v>18</v>
      </c>
      <c r="N2" t="s">
        <v>18</v>
      </c>
      <c r="O2" t="s">
        <v>19</v>
      </c>
      <c r="P2">
        <f>IF(C2&gt;0,1,0)</f>
        <v>0</v>
      </c>
      <c r="Q2">
        <f>IF(B2&gt;100,1,0)</f>
        <v>0</v>
      </c>
    </row>
    <row r="3" spans="1:17" s="4" customFormat="1" x14ac:dyDescent="0.2">
      <c r="A3" s="4" t="s">
        <v>20</v>
      </c>
      <c r="B3" s="4">
        <v>225.601503601205</v>
      </c>
      <c r="C3" s="4">
        <v>-6.9629431144315896</v>
      </c>
      <c r="D3" s="4">
        <v>0.55455100466715701</v>
      </c>
      <c r="E3" s="4">
        <v>-12.5560012619773</v>
      </c>
      <c r="F3" s="5">
        <v>3.6849020526757003E-36</v>
      </c>
      <c r="G3" s="5">
        <v>3.80126738065493E-35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18</v>
      </c>
      <c r="M3" s="4" t="s">
        <v>18</v>
      </c>
      <c r="N3" s="4" t="s">
        <v>18</v>
      </c>
      <c r="O3" s="6" t="s">
        <v>21</v>
      </c>
      <c r="P3" s="6">
        <f t="shared" ref="P3:P66" si="0">IF(C3&gt;0,1,0)</f>
        <v>0</v>
      </c>
      <c r="Q3" s="4">
        <f t="shared" ref="Q3:Q66" si="1">IF(B3&gt;100,1,0)</f>
        <v>1</v>
      </c>
    </row>
    <row r="4" spans="1:17" x14ac:dyDescent="0.2">
      <c r="A4" t="s">
        <v>22</v>
      </c>
      <c r="B4">
        <v>31.3760701230898</v>
      </c>
      <c r="C4">
        <v>8.3397120085661403</v>
      </c>
      <c r="D4">
        <v>0.74768235895164004</v>
      </c>
      <c r="E4">
        <v>11.1540842293773</v>
      </c>
      <c r="F4" s="1">
        <v>6.8393374339590304E-29</v>
      </c>
      <c r="G4" s="1">
        <v>6.09322789570895E-28</v>
      </c>
      <c r="H4" t="s">
        <v>15</v>
      </c>
      <c r="I4" t="s">
        <v>16</v>
      </c>
      <c r="J4" t="s">
        <v>17</v>
      </c>
      <c r="K4" t="s">
        <v>18</v>
      </c>
      <c r="L4" t="s">
        <v>18</v>
      </c>
      <c r="M4" t="s">
        <v>18</v>
      </c>
      <c r="N4" t="s">
        <v>18</v>
      </c>
      <c r="O4" t="s">
        <v>21</v>
      </c>
      <c r="P4">
        <f t="shared" si="0"/>
        <v>1</v>
      </c>
      <c r="Q4">
        <f t="shared" si="1"/>
        <v>0</v>
      </c>
    </row>
    <row r="5" spans="1:17" x14ac:dyDescent="0.2">
      <c r="A5" t="s">
        <v>23</v>
      </c>
      <c r="B5">
        <v>17.8293031881955</v>
      </c>
      <c r="C5">
        <v>23.9855181416467</v>
      </c>
      <c r="D5">
        <v>1.7966082518644</v>
      </c>
      <c r="E5">
        <v>13.3504441587397</v>
      </c>
      <c r="F5" s="1">
        <v>1.17744767194263E-40</v>
      </c>
      <c r="G5" s="1">
        <v>1.5385316246716999E-39</v>
      </c>
      <c r="H5" t="s">
        <v>15</v>
      </c>
      <c r="I5" t="s">
        <v>16</v>
      </c>
      <c r="J5" t="s">
        <v>17</v>
      </c>
      <c r="K5" t="s">
        <v>18</v>
      </c>
      <c r="L5" t="s">
        <v>18</v>
      </c>
      <c r="M5" t="s">
        <v>18</v>
      </c>
      <c r="N5" t="s">
        <v>18</v>
      </c>
      <c r="O5" t="s">
        <v>21</v>
      </c>
      <c r="P5">
        <f t="shared" si="0"/>
        <v>1</v>
      </c>
      <c r="Q5">
        <f t="shared" si="1"/>
        <v>0</v>
      </c>
    </row>
    <row r="6" spans="1:17" x14ac:dyDescent="0.2">
      <c r="A6" t="s">
        <v>24</v>
      </c>
      <c r="B6">
        <v>20.139953145770999</v>
      </c>
      <c r="C6">
        <v>6.0480659474801</v>
      </c>
      <c r="D6">
        <v>0.57461939169891596</v>
      </c>
      <c r="E6">
        <v>10.525342574322901</v>
      </c>
      <c r="F6" s="1">
        <v>6.6020848612267303E-26</v>
      </c>
      <c r="G6" s="1">
        <v>4.7926245659275496E-25</v>
      </c>
      <c r="H6" t="s">
        <v>15</v>
      </c>
      <c r="I6" t="s">
        <v>16</v>
      </c>
      <c r="J6" t="s">
        <v>17</v>
      </c>
      <c r="K6" t="s">
        <v>18</v>
      </c>
      <c r="L6" t="s">
        <v>18</v>
      </c>
      <c r="M6" t="s">
        <v>18</v>
      </c>
      <c r="N6" t="s">
        <v>18</v>
      </c>
      <c r="O6" t="s">
        <v>21</v>
      </c>
      <c r="P6">
        <f t="shared" si="0"/>
        <v>1</v>
      </c>
      <c r="Q6">
        <f t="shared" si="1"/>
        <v>0</v>
      </c>
    </row>
    <row r="7" spans="1:17" x14ac:dyDescent="0.2">
      <c r="A7" t="s">
        <v>25</v>
      </c>
      <c r="B7">
        <v>25.591802938003401</v>
      </c>
      <c r="C7">
        <v>-8.1751647576087407</v>
      </c>
      <c r="D7">
        <v>0.54425431628610799</v>
      </c>
      <c r="E7">
        <v>-15.0208542458507</v>
      </c>
      <c r="F7" s="1">
        <v>5.3612314122794101E-51</v>
      </c>
      <c r="G7" s="1">
        <v>1.16755706311863E-49</v>
      </c>
      <c r="H7" t="s">
        <v>15</v>
      </c>
      <c r="I7" t="s">
        <v>16</v>
      </c>
      <c r="J7" t="s">
        <v>17</v>
      </c>
      <c r="K7" t="s">
        <v>18</v>
      </c>
      <c r="L7" t="s">
        <v>18</v>
      </c>
      <c r="M7" t="s">
        <v>18</v>
      </c>
      <c r="N7" t="s">
        <v>18</v>
      </c>
      <c r="O7" t="s">
        <v>19</v>
      </c>
      <c r="P7">
        <f t="shared" si="0"/>
        <v>0</v>
      </c>
      <c r="Q7">
        <f t="shared" si="1"/>
        <v>0</v>
      </c>
    </row>
    <row r="8" spans="1:17" x14ac:dyDescent="0.2">
      <c r="A8" t="s">
        <v>26</v>
      </c>
      <c r="B8">
        <v>7.1279787337954197</v>
      </c>
      <c r="C8">
        <v>6.1862032073055104</v>
      </c>
      <c r="D8">
        <v>1.15926854655044</v>
      </c>
      <c r="E8">
        <v>5.3362986736018803</v>
      </c>
      <c r="F8" s="1">
        <v>9.4863093705722097E-8</v>
      </c>
      <c r="G8" s="1">
        <v>3.3202082797002701E-7</v>
      </c>
      <c r="H8" t="s">
        <v>15</v>
      </c>
      <c r="I8" t="s">
        <v>16</v>
      </c>
      <c r="J8" t="s">
        <v>17</v>
      </c>
      <c r="K8" t="s">
        <v>18</v>
      </c>
      <c r="L8" t="s">
        <v>18</v>
      </c>
      <c r="M8" t="s">
        <v>18</v>
      </c>
      <c r="N8" t="s">
        <v>18</v>
      </c>
      <c r="O8" t="s">
        <v>21</v>
      </c>
      <c r="P8">
        <f t="shared" si="0"/>
        <v>1</v>
      </c>
      <c r="Q8">
        <f t="shared" si="1"/>
        <v>0</v>
      </c>
    </row>
    <row r="9" spans="1:17" x14ac:dyDescent="0.2">
      <c r="A9" t="s">
        <v>27</v>
      </c>
      <c r="B9">
        <v>12.1704806383194</v>
      </c>
      <c r="C9">
        <v>5.7038736609099798</v>
      </c>
      <c r="D9">
        <v>0.82233052092111003</v>
      </c>
      <c r="E9">
        <v>6.9362300386479001</v>
      </c>
      <c r="F9" s="1">
        <v>4.0270167346387403E-12</v>
      </c>
      <c r="G9" s="1">
        <v>1.71585930432433E-11</v>
      </c>
      <c r="H9" t="s">
        <v>15</v>
      </c>
      <c r="I9" t="s">
        <v>16</v>
      </c>
      <c r="J9" t="s">
        <v>28</v>
      </c>
      <c r="K9" t="s">
        <v>18</v>
      </c>
      <c r="L9" t="s">
        <v>18</v>
      </c>
      <c r="M9" t="s">
        <v>18</v>
      </c>
      <c r="N9" t="s">
        <v>18</v>
      </c>
      <c r="O9" t="s">
        <v>21</v>
      </c>
      <c r="P9">
        <f t="shared" si="0"/>
        <v>1</v>
      </c>
      <c r="Q9">
        <f t="shared" si="1"/>
        <v>0</v>
      </c>
    </row>
    <row r="10" spans="1:17" x14ac:dyDescent="0.2">
      <c r="A10" t="s">
        <v>29</v>
      </c>
      <c r="B10">
        <v>3.6286518282715199</v>
      </c>
      <c r="C10">
        <v>-5.3540823002376996</v>
      </c>
      <c r="D10">
        <v>1.04333995027031</v>
      </c>
      <c r="E10">
        <v>-5.1316757293253801</v>
      </c>
      <c r="F10" s="1">
        <v>2.8717393546922002E-7</v>
      </c>
      <c r="G10" s="1">
        <v>9.2272280904864205E-7</v>
      </c>
      <c r="H10" t="s">
        <v>15</v>
      </c>
      <c r="I10" t="s">
        <v>16</v>
      </c>
      <c r="J10" t="s">
        <v>17</v>
      </c>
      <c r="K10" t="s">
        <v>18</v>
      </c>
      <c r="L10" t="s">
        <v>18</v>
      </c>
      <c r="M10" t="s">
        <v>18</v>
      </c>
      <c r="N10" t="s">
        <v>18</v>
      </c>
      <c r="O10" t="s">
        <v>19</v>
      </c>
      <c r="P10">
        <f t="shared" si="0"/>
        <v>0</v>
      </c>
      <c r="Q10">
        <f t="shared" si="1"/>
        <v>0</v>
      </c>
    </row>
    <row r="11" spans="1:17" s="4" customFormat="1" x14ac:dyDescent="0.2">
      <c r="A11" s="4" t="s">
        <v>30</v>
      </c>
      <c r="B11" s="4">
        <v>191.290525096735</v>
      </c>
      <c r="C11" s="4">
        <v>-11.072483479264999</v>
      </c>
      <c r="D11" s="4">
        <v>0.51776783110333002</v>
      </c>
      <c r="E11" s="4">
        <v>-21.385035558640801</v>
      </c>
      <c r="F11" s="5">
        <v>1.84146948475976E-101</v>
      </c>
      <c r="G11" s="5">
        <v>1.8046400950645599E-99</v>
      </c>
      <c r="H11" s="4" t="s">
        <v>15</v>
      </c>
      <c r="I11" s="4" t="s">
        <v>16</v>
      </c>
      <c r="J11" s="4" t="s">
        <v>17</v>
      </c>
      <c r="K11" s="4" t="s">
        <v>31</v>
      </c>
      <c r="L11" s="4" t="s">
        <v>32</v>
      </c>
      <c r="M11" s="4" t="s">
        <v>33</v>
      </c>
      <c r="N11" s="4" t="s">
        <v>18</v>
      </c>
      <c r="O11" s="6" t="s">
        <v>21</v>
      </c>
      <c r="P11" s="6">
        <f t="shared" si="0"/>
        <v>0</v>
      </c>
      <c r="Q11" s="4">
        <f t="shared" si="1"/>
        <v>1</v>
      </c>
    </row>
    <row r="12" spans="1:17" x14ac:dyDescent="0.2">
      <c r="A12" t="s">
        <v>34</v>
      </c>
      <c r="B12">
        <v>10.168262358358399</v>
      </c>
      <c r="C12">
        <v>-6.8413329645361003</v>
      </c>
      <c r="D12">
        <v>0.66866813291808003</v>
      </c>
      <c r="E12">
        <v>-10.231283095068999</v>
      </c>
      <c r="F12" s="1">
        <v>1.43603963291914E-24</v>
      </c>
      <c r="G12" s="1">
        <v>9.3821256017383594E-24</v>
      </c>
      <c r="H12" t="s">
        <v>15</v>
      </c>
      <c r="I12" t="s">
        <v>16</v>
      </c>
      <c r="J12" t="s">
        <v>17</v>
      </c>
      <c r="K12" t="s">
        <v>18</v>
      </c>
      <c r="L12" t="s">
        <v>18</v>
      </c>
      <c r="M12" t="s">
        <v>18</v>
      </c>
      <c r="N12" t="s">
        <v>18</v>
      </c>
      <c r="O12" t="s">
        <v>19</v>
      </c>
      <c r="P12">
        <f t="shared" si="0"/>
        <v>0</v>
      </c>
      <c r="Q12">
        <f t="shared" si="1"/>
        <v>0</v>
      </c>
    </row>
    <row r="13" spans="1:17" x14ac:dyDescent="0.2">
      <c r="A13" t="s">
        <v>35</v>
      </c>
      <c r="B13">
        <v>2.2010766977549898</v>
      </c>
      <c r="C13">
        <v>3.4093298969066601</v>
      </c>
      <c r="D13">
        <v>1.1138071068793101</v>
      </c>
      <c r="E13">
        <v>3.0609697817955199</v>
      </c>
      <c r="F13">
        <v>2.2062135926554402E-3</v>
      </c>
      <c r="G13">
        <v>4.7518446611040203E-3</v>
      </c>
      <c r="H13" t="s">
        <v>15</v>
      </c>
      <c r="I13" t="s">
        <v>16</v>
      </c>
      <c r="J13" t="s">
        <v>17</v>
      </c>
      <c r="K13" t="s">
        <v>18</v>
      </c>
      <c r="L13" t="s">
        <v>18</v>
      </c>
      <c r="M13" t="s">
        <v>18</v>
      </c>
      <c r="N13" t="s">
        <v>18</v>
      </c>
      <c r="O13" t="s">
        <v>21</v>
      </c>
      <c r="P13">
        <f t="shared" si="0"/>
        <v>1</v>
      </c>
      <c r="Q13">
        <f t="shared" si="1"/>
        <v>0</v>
      </c>
    </row>
    <row r="14" spans="1:17" x14ac:dyDescent="0.2">
      <c r="A14" t="s">
        <v>36</v>
      </c>
      <c r="B14">
        <v>5.48165825199787</v>
      </c>
      <c r="C14">
        <v>5.8370894434064402</v>
      </c>
      <c r="D14">
        <v>0.95683054877273399</v>
      </c>
      <c r="E14">
        <v>6.1004421847664698</v>
      </c>
      <c r="F14" s="1">
        <v>1.05775437068748E-9</v>
      </c>
      <c r="G14" s="1">
        <v>4.0650952285244401E-9</v>
      </c>
      <c r="H14" t="s">
        <v>15</v>
      </c>
      <c r="I14" t="s">
        <v>16</v>
      </c>
      <c r="J14" t="s">
        <v>17</v>
      </c>
      <c r="K14" t="s">
        <v>18</v>
      </c>
      <c r="L14" t="s">
        <v>18</v>
      </c>
      <c r="M14" t="s">
        <v>18</v>
      </c>
      <c r="N14" t="s">
        <v>18</v>
      </c>
      <c r="O14" t="s">
        <v>21</v>
      </c>
      <c r="P14">
        <f t="shared" si="0"/>
        <v>1</v>
      </c>
      <c r="Q14">
        <f t="shared" si="1"/>
        <v>0</v>
      </c>
    </row>
    <row r="15" spans="1:17" x14ac:dyDescent="0.2">
      <c r="A15" t="s">
        <v>37</v>
      </c>
      <c r="B15">
        <v>4.2202274492569103</v>
      </c>
      <c r="C15">
        <v>-4.3525987596545201</v>
      </c>
      <c r="D15">
        <v>1.4213377922710599</v>
      </c>
      <c r="E15">
        <v>-3.0623253552554899</v>
      </c>
      <c r="F15">
        <v>2.1962459288605101E-3</v>
      </c>
      <c r="G15">
        <v>4.7518446611040203E-3</v>
      </c>
      <c r="H15" t="s">
        <v>15</v>
      </c>
      <c r="I15" t="s">
        <v>16</v>
      </c>
      <c r="J15" t="s">
        <v>17</v>
      </c>
      <c r="K15" t="s">
        <v>18</v>
      </c>
      <c r="L15" t="s">
        <v>18</v>
      </c>
      <c r="M15" t="s">
        <v>18</v>
      </c>
      <c r="N15" t="s">
        <v>18</v>
      </c>
      <c r="O15" s="7" t="s">
        <v>21</v>
      </c>
      <c r="P15" s="7">
        <f t="shared" si="0"/>
        <v>0</v>
      </c>
      <c r="Q15">
        <f t="shared" si="1"/>
        <v>0</v>
      </c>
    </row>
    <row r="16" spans="1:17" x14ac:dyDescent="0.2">
      <c r="A16" t="s">
        <v>38</v>
      </c>
      <c r="B16">
        <v>2.6936937944655002</v>
      </c>
      <c r="C16">
        <v>-4.9273610073748699</v>
      </c>
      <c r="D16">
        <v>1.70097148025394</v>
      </c>
      <c r="E16">
        <v>-2.8967922534711001</v>
      </c>
      <c r="F16">
        <v>3.7699931405628701E-3</v>
      </c>
      <c r="G16">
        <v>7.9453618876378796E-3</v>
      </c>
      <c r="H16" t="s">
        <v>15</v>
      </c>
      <c r="I16" t="s">
        <v>16</v>
      </c>
      <c r="J16" t="s">
        <v>17</v>
      </c>
      <c r="K16" t="s">
        <v>18</v>
      </c>
      <c r="L16" t="s">
        <v>18</v>
      </c>
      <c r="M16" t="s">
        <v>18</v>
      </c>
      <c r="N16" t="s">
        <v>18</v>
      </c>
      <c r="O16" t="s">
        <v>19</v>
      </c>
      <c r="P16">
        <f t="shared" si="0"/>
        <v>0</v>
      </c>
      <c r="Q16">
        <f t="shared" si="1"/>
        <v>0</v>
      </c>
    </row>
    <row r="17" spans="1:17" x14ac:dyDescent="0.2">
      <c r="A17" t="s">
        <v>39</v>
      </c>
      <c r="B17">
        <v>5.0587318270769703</v>
      </c>
      <c r="C17">
        <v>-5.8268458029770702</v>
      </c>
      <c r="D17">
        <v>1.3124474561233599</v>
      </c>
      <c r="E17">
        <v>-4.4396792997626999</v>
      </c>
      <c r="F17" s="1">
        <v>9.0093029020429708E-6</v>
      </c>
      <c r="G17" s="1">
        <v>2.5591643026093099E-5</v>
      </c>
      <c r="H17" t="s">
        <v>15</v>
      </c>
      <c r="I17" t="s">
        <v>16</v>
      </c>
      <c r="J17" t="s">
        <v>17</v>
      </c>
      <c r="K17" t="s">
        <v>18</v>
      </c>
      <c r="L17" t="s">
        <v>18</v>
      </c>
      <c r="M17" t="s">
        <v>18</v>
      </c>
      <c r="N17" t="s">
        <v>18</v>
      </c>
      <c r="O17" t="s">
        <v>19</v>
      </c>
      <c r="P17">
        <f t="shared" si="0"/>
        <v>0</v>
      </c>
      <c r="Q17">
        <f t="shared" si="1"/>
        <v>0</v>
      </c>
    </row>
    <row r="18" spans="1:17" s="4" customFormat="1" x14ac:dyDescent="0.2">
      <c r="A18" s="4" t="s">
        <v>40</v>
      </c>
      <c r="B18" s="4">
        <v>1170.2952337675599</v>
      </c>
      <c r="C18" s="4">
        <v>-4.9210198562315099</v>
      </c>
      <c r="D18" s="4">
        <v>0.29182696280051001</v>
      </c>
      <c r="E18" s="4">
        <v>-16.8628005068725</v>
      </c>
      <c r="F18" s="5">
        <v>8.4489125598228501E-64</v>
      </c>
      <c r="G18" s="5">
        <v>2.3656955167503999E-62</v>
      </c>
      <c r="H18" s="4" t="s">
        <v>15</v>
      </c>
      <c r="I18" s="4" t="s">
        <v>16</v>
      </c>
      <c r="J18" s="4" t="s">
        <v>17</v>
      </c>
      <c r="K18" s="4" t="s">
        <v>41</v>
      </c>
      <c r="L18" s="4" t="s">
        <v>42</v>
      </c>
      <c r="M18" s="4" t="s">
        <v>18</v>
      </c>
      <c r="N18" s="4" t="s">
        <v>18</v>
      </c>
      <c r="O18" s="6" t="s">
        <v>21</v>
      </c>
      <c r="P18" s="6">
        <f t="shared" si="0"/>
        <v>0</v>
      </c>
      <c r="Q18" s="4">
        <f t="shared" si="1"/>
        <v>1</v>
      </c>
    </row>
    <row r="19" spans="1:17" x14ac:dyDescent="0.2">
      <c r="A19" t="s">
        <v>43</v>
      </c>
      <c r="B19">
        <v>43.0123703780719</v>
      </c>
      <c r="C19">
        <v>-8.9211729056391107</v>
      </c>
      <c r="D19">
        <v>0.81833406442860401</v>
      </c>
      <c r="E19">
        <v>-10.9016272124371</v>
      </c>
      <c r="F19" s="1">
        <v>1.13214258653946E-27</v>
      </c>
      <c r="G19" s="1">
        <v>8.5346133446820697E-27</v>
      </c>
      <c r="H19" t="s">
        <v>15</v>
      </c>
      <c r="I19" t="s">
        <v>16</v>
      </c>
      <c r="J19" t="s">
        <v>17</v>
      </c>
      <c r="K19" t="s">
        <v>41</v>
      </c>
      <c r="L19" t="s">
        <v>42</v>
      </c>
      <c r="M19" t="s">
        <v>44</v>
      </c>
      <c r="N19" t="s">
        <v>18</v>
      </c>
      <c r="O19" t="s">
        <v>19</v>
      </c>
      <c r="P19">
        <f t="shared" si="0"/>
        <v>0</v>
      </c>
      <c r="Q19">
        <f t="shared" si="1"/>
        <v>0</v>
      </c>
    </row>
    <row r="20" spans="1:17" s="4" customFormat="1" x14ac:dyDescent="0.2">
      <c r="A20" s="4" t="s">
        <v>45</v>
      </c>
      <c r="B20" s="4">
        <v>1193.7863836562501</v>
      </c>
      <c r="C20" s="4">
        <v>-10.0979650280704</v>
      </c>
      <c r="D20" s="4">
        <v>0.788836352629811</v>
      </c>
      <c r="E20" s="4">
        <v>-12.801089851407101</v>
      </c>
      <c r="F20" s="5">
        <v>1.6166627951448801E-37</v>
      </c>
      <c r="G20" s="5">
        <v>1.7603661547133101E-36</v>
      </c>
      <c r="H20" s="4" t="s">
        <v>15</v>
      </c>
      <c r="I20" s="4" t="s">
        <v>16</v>
      </c>
      <c r="J20" s="4" t="s">
        <v>17</v>
      </c>
      <c r="K20" s="4" t="s">
        <v>41</v>
      </c>
      <c r="L20" s="4" t="s">
        <v>42</v>
      </c>
      <c r="M20" s="4" t="s">
        <v>44</v>
      </c>
      <c r="N20" s="4" t="s">
        <v>18</v>
      </c>
      <c r="O20" s="6" t="s">
        <v>21</v>
      </c>
      <c r="P20" s="6">
        <f t="shared" si="0"/>
        <v>0</v>
      </c>
      <c r="Q20" s="4">
        <f t="shared" si="1"/>
        <v>1</v>
      </c>
    </row>
    <row r="21" spans="1:17" x14ac:dyDescent="0.2">
      <c r="A21" t="s">
        <v>46</v>
      </c>
      <c r="B21">
        <v>4.1051356576607203</v>
      </c>
      <c r="C21">
        <v>-5.5309016960411004</v>
      </c>
      <c r="D21">
        <v>0.93271498454532997</v>
      </c>
      <c r="E21">
        <v>-5.9298947563678803</v>
      </c>
      <c r="F21" s="1">
        <v>3.0312890774253402E-9</v>
      </c>
      <c r="G21" s="1">
        <v>1.08024119850067E-8</v>
      </c>
      <c r="H21" t="s">
        <v>15</v>
      </c>
      <c r="I21" t="s">
        <v>16</v>
      </c>
      <c r="J21" t="s">
        <v>17</v>
      </c>
      <c r="K21" t="s">
        <v>41</v>
      </c>
      <c r="L21" t="s">
        <v>42</v>
      </c>
      <c r="M21" t="s">
        <v>44</v>
      </c>
      <c r="N21" t="s">
        <v>18</v>
      </c>
      <c r="O21" t="s">
        <v>19</v>
      </c>
      <c r="P21">
        <f t="shared" si="0"/>
        <v>0</v>
      </c>
      <c r="Q21">
        <f t="shared" si="1"/>
        <v>0</v>
      </c>
    </row>
    <row r="22" spans="1:17" x14ac:dyDescent="0.2">
      <c r="A22" t="s">
        <v>47</v>
      </c>
      <c r="B22">
        <v>3.6880221800914201</v>
      </c>
      <c r="C22">
        <v>5.2274038724539702</v>
      </c>
      <c r="D22">
        <v>1.66021378420194</v>
      </c>
      <c r="E22">
        <v>3.14863297859364</v>
      </c>
      <c r="F22">
        <v>1.64036071759634E-3</v>
      </c>
      <c r="G22">
        <v>3.6955252948147302E-3</v>
      </c>
      <c r="H22" t="s">
        <v>15</v>
      </c>
      <c r="I22" t="s">
        <v>16</v>
      </c>
      <c r="J22" t="s">
        <v>28</v>
      </c>
      <c r="K22" t="s">
        <v>18</v>
      </c>
      <c r="L22" t="s">
        <v>18</v>
      </c>
      <c r="M22" t="s">
        <v>18</v>
      </c>
      <c r="N22" t="s">
        <v>18</v>
      </c>
      <c r="O22" t="s">
        <v>21</v>
      </c>
      <c r="P22">
        <f t="shared" si="0"/>
        <v>1</v>
      </c>
      <c r="Q22">
        <f t="shared" si="1"/>
        <v>0</v>
      </c>
    </row>
    <row r="23" spans="1:17" x14ac:dyDescent="0.2">
      <c r="A23" t="s">
        <v>48</v>
      </c>
      <c r="B23">
        <v>68.524461703528502</v>
      </c>
      <c r="C23">
        <v>-5.9115961648196897</v>
      </c>
      <c r="D23">
        <v>0.68946055717307997</v>
      </c>
      <c r="E23">
        <v>-8.5742340200842904</v>
      </c>
      <c r="F23" s="1">
        <v>9.9748421645530905E-18</v>
      </c>
      <c r="G23" s="1">
        <v>5.2839704439254203E-17</v>
      </c>
      <c r="H23" t="s">
        <v>15</v>
      </c>
      <c r="I23" t="s">
        <v>16</v>
      </c>
      <c r="J23" t="s">
        <v>17</v>
      </c>
      <c r="K23" t="s">
        <v>49</v>
      </c>
      <c r="L23" t="s">
        <v>50</v>
      </c>
      <c r="M23" t="s">
        <v>51</v>
      </c>
      <c r="N23" t="s">
        <v>18</v>
      </c>
      <c r="O23" s="7" t="s">
        <v>21</v>
      </c>
      <c r="P23" s="7">
        <f t="shared" si="0"/>
        <v>0</v>
      </c>
      <c r="Q23">
        <f t="shared" si="1"/>
        <v>0</v>
      </c>
    </row>
    <row r="24" spans="1:17" x14ac:dyDescent="0.2">
      <c r="A24" t="s">
        <v>52</v>
      </c>
      <c r="B24">
        <v>4.7584707828412496</v>
      </c>
      <c r="C24">
        <v>5.5933189579485703</v>
      </c>
      <c r="D24">
        <v>1.72523805610169</v>
      </c>
      <c r="E24">
        <v>3.2420563284971302</v>
      </c>
      <c r="F24">
        <v>1.18670564546762E-3</v>
      </c>
      <c r="G24">
        <v>2.7689798394244401E-3</v>
      </c>
      <c r="H24" t="s">
        <v>15</v>
      </c>
      <c r="I24" t="s">
        <v>16</v>
      </c>
      <c r="J24" t="s">
        <v>28</v>
      </c>
      <c r="K24" t="s">
        <v>18</v>
      </c>
      <c r="L24" t="s">
        <v>18</v>
      </c>
      <c r="M24" t="s">
        <v>18</v>
      </c>
      <c r="N24" t="s">
        <v>18</v>
      </c>
      <c r="O24" t="s">
        <v>21</v>
      </c>
      <c r="P24">
        <f t="shared" si="0"/>
        <v>1</v>
      </c>
      <c r="Q24">
        <f t="shared" si="1"/>
        <v>0</v>
      </c>
    </row>
    <row r="25" spans="1:17" x14ac:dyDescent="0.2">
      <c r="A25" t="s">
        <v>53</v>
      </c>
      <c r="B25">
        <v>4.2544091948793898</v>
      </c>
      <c r="C25">
        <v>-5.5952381533256004</v>
      </c>
      <c r="D25">
        <v>1.1855808001891901</v>
      </c>
      <c r="E25">
        <v>-4.7194068531075297</v>
      </c>
      <c r="F25" s="1">
        <v>2.3653332300305001E-6</v>
      </c>
      <c r="G25" s="1">
        <v>7.1323894320919703E-6</v>
      </c>
      <c r="H25" t="s">
        <v>15</v>
      </c>
      <c r="I25" t="s">
        <v>16</v>
      </c>
      <c r="J25" t="s">
        <v>54</v>
      </c>
      <c r="K25" t="s">
        <v>18</v>
      </c>
      <c r="L25" t="s">
        <v>18</v>
      </c>
      <c r="M25" t="s">
        <v>18</v>
      </c>
      <c r="N25" t="s">
        <v>18</v>
      </c>
      <c r="O25" t="s">
        <v>19</v>
      </c>
      <c r="P25">
        <f t="shared" si="0"/>
        <v>0</v>
      </c>
      <c r="Q25">
        <f t="shared" si="1"/>
        <v>0</v>
      </c>
    </row>
    <row r="26" spans="1:17" x14ac:dyDescent="0.2">
      <c r="A26" t="s">
        <v>55</v>
      </c>
      <c r="B26">
        <v>86.260792683440798</v>
      </c>
      <c r="C26">
        <v>-1.29424439302733</v>
      </c>
      <c r="D26">
        <v>0.27153258339914299</v>
      </c>
      <c r="E26">
        <v>-4.7664423062069101</v>
      </c>
      <c r="F26" s="1">
        <v>1.8750738964124699E-6</v>
      </c>
      <c r="G26" s="1">
        <v>5.7424138077631996E-6</v>
      </c>
      <c r="H26" t="s">
        <v>15</v>
      </c>
      <c r="I26" t="s">
        <v>16</v>
      </c>
      <c r="J26" t="s">
        <v>54</v>
      </c>
      <c r="K26" t="s">
        <v>18</v>
      </c>
      <c r="L26" t="s">
        <v>18</v>
      </c>
      <c r="M26" t="s">
        <v>18</v>
      </c>
      <c r="N26" t="s">
        <v>18</v>
      </c>
      <c r="O26" s="7" t="s">
        <v>21</v>
      </c>
      <c r="P26" s="7">
        <f t="shared" si="0"/>
        <v>0</v>
      </c>
      <c r="Q26">
        <f t="shared" si="1"/>
        <v>0</v>
      </c>
    </row>
    <row r="27" spans="1:17" s="4" customFormat="1" x14ac:dyDescent="0.2">
      <c r="A27" s="4" t="s">
        <v>56</v>
      </c>
      <c r="B27" s="4">
        <v>634.73733858089201</v>
      </c>
      <c r="C27" s="4">
        <v>1.8780937227375101</v>
      </c>
      <c r="D27" s="4">
        <v>0.30413862004807501</v>
      </c>
      <c r="E27" s="4">
        <v>6.1751241011109901</v>
      </c>
      <c r="F27" s="5">
        <v>6.6111520249366697E-10</v>
      </c>
      <c r="G27" s="5">
        <v>2.5915715937751802E-9</v>
      </c>
      <c r="H27" s="4" t="s">
        <v>15</v>
      </c>
      <c r="I27" s="4" t="s">
        <v>16</v>
      </c>
      <c r="J27" s="4" t="s">
        <v>57</v>
      </c>
      <c r="K27" s="4" t="s">
        <v>57</v>
      </c>
      <c r="L27" s="4" t="s">
        <v>58</v>
      </c>
      <c r="M27" s="4" t="s">
        <v>59</v>
      </c>
      <c r="N27" s="4" t="s">
        <v>18</v>
      </c>
      <c r="O27" s="4" t="s">
        <v>21</v>
      </c>
      <c r="P27" s="4">
        <f t="shared" si="0"/>
        <v>1</v>
      </c>
      <c r="Q27" s="4">
        <f t="shared" si="1"/>
        <v>1</v>
      </c>
    </row>
    <row r="28" spans="1:17" x14ac:dyDescent="0.2">
      <c r="A28" t="s">
        <v>60</v>
      </c>
      <c r="B28">
        <v>8.5036431302871698</v>
      </c>
      <c r="C28">
        <v>5.6272044735454099</v>
      </c>
      <c r="D28">
        <v>0.69916768301151799</v>
      </c>
      <c r="E28">
        <v>8.0484333161787607</v>
      </c>
      <c r="F28" s="1">
        <v>8.3860580030948601E-16</v>
      </c>
      <c r="G28" s="1">
        <v>3.9134937347776001E-15</v>
      </c>
      <c r="H28" t="s">
        <v>15</v>
      </c>
      <c r="I28" t="s">
        <v>16</v>
      </c>
      <c r="J28" t="s">
        <v>57</v>
      </c>
      <c r="K28" t="s">
        <v>57</v>
      </c>
      <c r="L28" t="s">
        <v>58</v>
      </c>
      <c r="M28" t="s">
        <v>59</v>
      </c>
      <c r="N28" t="s">
        <v>18</v>
      </c>
      <c r="O28" t="s">
        <v>21</v>
      </c>
      <c r="P28">
        <f t="shared" si="0"/>
        <v>1</v>
      </c>
      <c r="Q28">
        <f t="shared" si="1"/>
        <v>0</v>
      </c>
    </row>
    <row r="29" spans="1:17" x14ac:dyDescent="0.2">
      <c r="A29" t="s">
        <v>61</v>
      </c>
      <c r="B29">
        <v>5.3286508727933599</v>
      </c>
      <c r="C29">
        <v>5.75643311049601</v>
      </c>
      <c r="D29">
        <v>1.72730200341775</v>
      </c>
      <c r="E29">
        <v>3.33261531515969</v>
      </c>
      <c r="F29">
        <v>8.6033808742207499E-4</v>
      </c>
      <c r="G29">
        <v>2.0316417486111698E-3</v>
      </c>
      <c r="H29" t="s">
        <v>15</v>
      </c>
      <c r="I29" t="s">
        <v>16</v>
      </c>
      <c r="J29" t="s">
        <v>57</v>
      </c>
      <c r="K29" t="s">
        <v>57</v>
      </c>
      <c r="L29" t="s">
        <v>58</v>
      </c>
      <c r="M29" t="s">
        <v>59</v>
      </c>
      <c r="N29" t="s">
        <v>18</v>
      </c>
      <c r="O29" t="s">
        <v>21</v>
      </c>
      <c r="P29">
        <f t="shared" si="0"/>
        <v>1</v>
      </c>
      <c r="Q29">
        <f t="shared" si="1"/>
        <v>0</v>
      </c>
    </row>
    <row r="30" spans="1:17" x14ac:dyDescent="0.2">
      <c r="A30" t="s">
        <v>62</v>
      </c>
      <c r="B30">
        <v>8.2670875267336505</v>
      </c>
      <c r="C30">
        <v>4.9925259315470996</v>
      </c>
      <c r="D30">
        <v>1.17486128669098</v>
      </c>
      <c r="E30">
        <v>4.2494599048442803</v>
      </c>
      <c r="F30" s="1">
        <v>2.1428655960065602E-5</v>
      </c>
      <c r="G30" s="1">
        <v>5.6756980650984601E-5</v>
      </c>
      <c r="H30" t="s">
        <v>15</v>
      </c>
      <c r="I30" t="s">
        <v>16</v>
      </c>
      <c r="J30" t="s">
        <v>57</v>
      </c>
      <c r="K30" t="s">
        <v>57</v>
      </c>
      <c r="L30" t="s">
        <v>58</v>
      </c>
      <c r="M30" t="s">
        <v>59</v>
      </c>
      <c r="N30" t="s">
        <v>18</v>
      </c>
      <c r="O30" t="s">
        <v>21</v>
      </c>
      <c r="P30">
        <f t="shared" si="0"/>
        <v>1</v>
      </c>
      <c r="Q30">
        <f t="shared" si="1"/>
        <v>0</v>
      </c>
    </row>
    <row r="31" spans="1:17" x14ac:dyDescent="0.2">
      <c r="A31" t="s">
        <v>63</v>
      </c>
      <c r="B31">
        <v>15.217328508144099</v>
      </c>
      <c r="C31">
        <v>-5.1011570569611502</v>
      </c>
      <c r="D31">
        <v>0.84825026239629098</v>
      </c>
      <c r="E31">
        <v>-6.0137406177163797</v>
      </c>
      <c r="F31" s="1">
        <v>1.81290507339689E-9</v>
      </c>
      <c r="G31" s="1">
        <v>6.7043281959583198E-9</v>
      </c>
      <c r="H31" t="s">
        <v>15</v>
      </c>
      <c r="I31" t="s">
        <v>16</v>
      </c>
      <c r="J31" t="s">
        <v>57</v>
      </c>
      <c r="K31" t="s">
        <v>57</v>
      </c>
      <c r="L31" t="s">
        <v>58</v>
      </c>
      <c r="M31" t="s">
        <v>64</v>
      </c>
      <c r="N31" t="s">
        <v>18</v>
      </c>
      <c r="O31" s="7" t="s">
        <v>21</v>
      </c>
      <c r="P31" s="7">
        <f t="shared" si="0"/>
        <v>0</v>
      </c>
      <c r="Q31">
        <f t="shared" si="1"/>
        <v>0</v>
      </c>
    </row>
    <row r="32" spans="1:17" x14ac:dyDescent="0.2">
      <c r="A32" t="s">
        <v>65</v>
      </c>
      <c r="B32">
        <v>1.63339514703763</v>
      </c>
      <c r="C32">
        <v>-4.2208026717590501</v>
      </c>
      <c r="D32">
        <v>1.49589064628185</v>
      </c>
      <c r="E32">
        <v>-2.8215984117891102</v>
      </c>
      <c r="F32">
        <v>4.7784973674552603E-3</v>
      </c>
      <c r="G32">
        <v>9.8587945686445504E-3</v>
      </c>
      <c r="H32" t="s">
        <v>15</v>
      </c>
      <c r="I32" t="s">
        <v>16</v>
      </c>
      <c r="J32" t="s">
        <v>57</v>
      </c>
      <c r="K32" t="s">
        <v>57</v>
      </c>
      <c r="L32" t="s">
        <v>58</v>
      </c>
      <c r="M32" t="s">
        <v>64</v>
      </c>
      <c r="N32" t="s">
        <v>18</v>
      </c>
      <c r="O32" t="s">
        <v>19</v>
      </c>
      <c r="P32">
        <f t="shared" si="0"/>
        <v>0</v>
      </c>
      <c r="Q32">
        <f t="shared" si="1"/>
        <v>0</v>
      </c>
    </row>
    <row r="33" spans="1:17" x14ac:dyDescent="0.2">
      <c r="A33" t="s">
        <v>66</v>
      </c>
      <c r="B33">
        <v>20.3789694093458</v>
      </c>
      <c r="C33">
        <v>-7.8476843768447102</v>
      </c>
      <c r="D33">
        <v>0.75503753178050304</v>
      </c>
      <c r="E33">
        <v>-10.3937672586137</v>
      </c>
      <c r="F33" s="1">
        <v>2.6468734418393198E-25</v>
      </c>
      <c r="G33" s="1">
        <v>1.8528114092875201E-24</v>
      </c>
      <c r="H33" t="s">
        <v>15</v>
      </c>
      <c r="I33" t="s">
        <v>67</v>
      </c>
      <c r="J33" t="s">
        <v>68</v>
      </c>
      <c r="K33" t="s">
        <v>69</v>
      </c>
      <c r="L33" t="s">
        <v>70</v>
      </c>
      <c r="M33" t="s">
        <v>71</v>
      </c>
      <c r="N33" t="s">
        <v>18</v>
      </c>
      <c r="O33" t="s">
        <v>19</v>
      </c>
      <c r="P33">
        <f t="shared" si="0"/>
        <v>0</v>
      </c>
      <c r="Q33">
        <f t="shared" si="1"/>
        <v>0</v>
      </c>
    </row>
    <row r="34" spans="1:17" s="4" customFormat="1" x14ac:dyDescent="0.2">
      <c r="A34" s="4" t="s">
        <v>72</v>
      </c>
      <c r="B34" s="4">
        <v>548.06260145191595</v>
      </c>
      <c r="C34" s="4">
        <v>-2.4281861456826102</v>
      </c>
      <c r="D34" s="4">
        <v>0.64298168243032605</v>
      </c>
      <c r="E34" s="4">
        <v>-3.7764468444958101</v>
      </c>
      <c r="F34" s="4">
        <v>1.59081489933655E-4</v>
      </c>
      <c r="G34" s="4">
        <v>4.0493470164930303E-4</v>
      </c>
      <c r="H34" s="4" t="s">
        <v>15</v>
      </c>
      <c r="I34" s="4" t="s">
        <v>67</v>
      </c>
      <c r="J34" s="4" t="s">
        <v>68</v>
      </c>
      <c r="K34" s="4" t="s">
        <v>69</v>
      </c>
      <c r="L34" s="4" t="s">
        <v>70</v>
      </c>
      <c r="M34" s="4" t="s">
        <v>71</v>
      </c>
      <c r="N34" s="4" t="s">
        <v>18</v>
      </c>
      <c r="O34" s="6" t="s">
        <v>21</v>
      </c>
      <c r="P34" s="6">
        <f t="shared" si="0"/>
        <v>0</v>
      </c>
      <c r="Q34" s="4">
        <f t="shared" si="1"/>
        <v>1</v>
      </c>
    </row>
    <row r="35" spans="1:17" s="4" customFormat="1" x14ac:dyDescent="0.2">
      <c r="A35" s="4" t="s">
        <v>73</v>
      </c>
      <c r="B35" s="4">
        <v>1274.5051260729299</v>
      </c>
      <c r="C35" s="4">
        <v>-4.6129574551664998</v>
      </c>
      <c r="D35" s="4">
        <v>0.49991848522163401</v>
      </c>
      <c r="E35" s="4">
        <v>-9.2274192524035108</v>
      </c>
      <c r="F35" s="5">
        <v>2.7723069754567902E-20</v>
      </c>
      <c r="G35" s="5">
        <v>1.6980380224672901E-19</v>
      </c>
      <c r="H35" s="4" t="s">
        <v>15</v>
      </c>
      <c r="I35" s="4" t="s">
        <v>67</v>
      </c>
      <c r="J35" s="4" t="s">
        <v>68</v>
      </c>
      <c r="K35" s="4" t="s">
        <v>69</v>
      </c>
      <c r="L35" s="4" t="s">
        <v>70</v>
      </c>
      <c r="M35" s="4" t="s">
        <v>71</v>
      </c>
      <c r="N35" s="4" t="s">
        <v>18</v>
      </c>
      <c r="O35" s="6" t="s">
        <v>21</v>
      </c>
      <c r="P35" s="6">
        <f t="shared" si="0"/>
        <v>0</v>
      </c>
      <c r="Q35" s="4">
        <f t="shared" si="1"/>
        <v>1</v>
      </c>
    </row>
    <row r="36" spans="1:17" s="4" customFormat="1" x14ac:dyDescent="0.2">
      <c r="A36" s="4" t="s">
        <v>74</v>
      </c>
      <c r="B36" s="4">
        <v>771.15229834192803</v>
      </c>
      <c r="C36" s="4">
        <v>-3.10815506345046</v>
      </c>
      <c r="D36" s="4">
        <v>0.282471073357283</v>
      </c>
      <c r="E36" s="4">
        <v>-11.003445508627699</v>
      </c>
      <c r="F36" s="5">
        <v>3.67804350126583E-28</v>
      </c>
      <c r="G36" s="5">
        <v>3.0037355260337601E-27</v>
      </c>
      <c r="H36" s="4" t="s">
        <v>15</v>
      </c>
      <c r="I36" s="4" t="s">
        <v>67</v>
      </c>
      <c r="J36" s="4" t="s">
        <v>68</v>
      </c>
      <c r="K36" s="4" t="s">
        <v>69</v>
      </c>
      <c r="L36" s="4" t="s">
        <v>70</v>
      </c>
      <c r="M36" s="4" t="s">
        <v>71</v>
      </c>
      <c r="N36" s="4" t="s">
        <v>75</v>
      </c>
      <c r="O36" s="6" t="s">
        <v>21</v>
      </c>
      <c r="P36" s="6">
        <f t="shared" si="0"/>
        <v>0</v>
      </c>
      <c r="Q36" s="4">
        <f t="shared" si="1"/>
        <v>1</v>
      </c>
    </row>
    <row r="37" spans="1:17" s="4" customFormat="1" x14ac:dyDescent="0.2">
      <c r="A37" s="4" t="s">
        <v>76</v>
      </c>
      <c r="B37" s="4">
        <v>149.343314648085</v>
      </c>
      <c r="C37" s="4">
        <v>-1.7973260067504799</v>
      </c>
      <c r="D37" s="4">
        <v>0.61816282075565498</v>
      </c>
      <c r="E37" s="4">
        <v>-2.90752848020428</v>
      </c>
      <c r="F37" s="4">
        <v>3.6429717024610499E-3</v>
      </c>
      <c r="G37" s="4">
        <v>7.7611136269822301E-3</v>
      </c>
      <c r="H37" s="4" t="s">
        <v>15</v>
      </c>
      <c r="I37" s="4" t="s">
        <v>67</v>
      </c>
      <c r="J37" s="4" t="s">
        <v>68</v>
      </c>
      <c r="K37" s="4" t="s">
        <v>69</v>
      </c>
      <c r="L37" s="4" t="s">
        <v>70</v>
      </c>
      <c r="M37" s="4" t="s">
        <v>71</v>
      </c>
      <c r="N37" s="4" t="s">
        <v>77</v>
      </c>
      <c r="O37" s="6" t="s">
        <v>21</v>
      </c>
      <c r="P37" s="6">
        <f t="shared" si="0"/>
        <v>0</v>
      </c>
      <c r="Q37" s="4">
        <f t="shared" si="1"/>
        <v>1</v>
      </c>
    </row>
    <row r="38" spans="1:17" x14ac:dyDescent="0.2">
      <c r="A38" t="s">
        <v>78</v>
      </c>
      <c r="B38">
        <v>25.514309950707499</v>
      </c>
      <c r="C38">
        <v>-8.1732666985623599</v>
      </c>
      <c r="D38">
        <v>0.56103935460496501</v>
      </c>
      <c r="E38">
        <v>-14.5680808867985</v>
      </c>
      <c r="F38" s="1">
        <v>4.48308855549379E-48</v>
      </c>
      <c r="G38" s="1">
        <v>8.7868535687678302E-47</v>
      </c>
      <c r="H38" t="s">
        <v>15</v>
      </c>
      <c r="I38" t="s">
        <v>67</v>
      </c>
      <c r="J38" t="s">
        <v>68</v>
      </c>
      <c r="K38" t="s">
        <v>69</v>
      </c>
      <c r="L38" t="s">
        <v>70</v>
      </c>
      <c r="M38" t="s">
        <v>71</v>
      </c>
      <c r="N38" t="s">
        <v>18</v>
      </c>
      <c r="O38" s="8" t="s">
        <v>19</v>
      </c>
      <c r="P38">
        <f t="shared" si="0"/>
        <v>0</v>
      </c>
      <c r="Q38">
        <f t="shared" si="1"/>
        <v>0</v>
      </c>
    </row>
    <row r="39" spans="1:17" s="4" customFormat="1" x14ac:dyDescent="0.2">
      <c r="A39" s="4" t="s">
        <v>79</v>
      </c>
      <c r="B39" s="4">
        <v>448.18705938928701</v>
      </c>
      <c r="C39" s="4">
        <v>-3.45019447714487</v>
      </c>
      <c r="D39" s="4">
        <v>0.393036052033293</v>
      </c>
      <c r="E39" s="4">
        <v>-8.7783155242273008</v>
      </c>
      <c r="F39" s="5">
        <v>1.6594119032234901E-18</v>
      </c>
      <c r="G39" s="5">
        <v>9.2927066580515693E-18</v>
      </c>
      <c r="H39" s="4" t="s">
        <v>15</v>
      </c>
      <c r="I39" s="4" t="s">
        <v>67</v>
      </c>
      <c r="J39" s="4" t="s">
        <v>68</v>
      </c>
      <c r="K39" s="4" t="s">
        <v>69</v>
      </c>
      <c r="L39" s="4" t="s">
        <v>80</v>
      </c>
      <c r="M39" s="4" t="s">
        <v>81</v>
      </c>
      <c r="N39" s="4" t="s">
        <v>18</v>
      </c>
      <c r="O39" s="6" t="s">
        <v>21</v>
      </c>
      <c r="P39" s="6">
        <f t="shared" si="0"/>
        <v>0</v>
      </c>
      <c r="Q39" s="4">
        <f t="shared" si="1"/>
        <v>1</v>
      </c>
    </row>
    <row r="40" spans="1:17" s="4" customFormat="1" x14ac:dyDescent="0.2">
      <c r="A40" s="4" t="s">
        <v>82</v>
      </c>
      <c r="B40" s="4">
        <v>346.948433670626</v>
      </c>
      <c r="C40" s="4">
        <v>0.48227718181357698</v>
      </c>
      <c r="D40" s="4">
        <v>0.128914685491994</v>
      </c>
      <c r="E40" s="4">
        <v>3.74105696316132</v>
      </c>
      <c r="F40" s="4">
        <v>1.8324797817254401E-4</v>
      </c>
      <c r="G40" s="4">
        <v>4.6046927848485402E-4</v>
      </c>
      <c r="H40" s="4" t="s">
        <v>15</v>
      </c>
      <c r="I40" s="4" t="s">
        <v>67</v>
      </c>
      <c r="J40" s="4" t="s">
        <v>68</v>
      </c>
      <c r="K40" s="4" t="s">
        <v>69</v>
      </c>
      <c r="L40" s="4" t="s">
        <v>80</v>
      </c>
      <c r="M40" s="4" t="s">
        <v>81</v>
      </c>
      <c r="N40" s="4" t="s">
        <v>18</v>
      </c>
      <c r="O40" s="4" t="s">
        <v>21</v>
      </c>
      <c r="P40" s="4">
        <f t="shared" si="0"/>
        <v>1</v>
      </c>
      <c r="Q40" s="4">
        <f t="shared" si="1"/>
        <v>1</v>
      </c>
    </row>
    <row r="41" spans="1:17" s="4" customFormat="1" x14ac:dyDescent="0.2">
      <c r="A41" s="4" t="s">
        <v>83</v>
      </c>
      <c r="B41" s="4">
        <v>127.607005258756</v>
      </c>
      <c r="C41" s="4">
        <v>-10.490574740064501</v>
      </c>
      <c r="D41" s="4">
        <v>0.60408981861782296</v>
      </c>
      <c r="E41" s="4">
        <v>-17.365918803378001</v>
      </c>
      <c r="F41" s="5">
        <v>1.4948763060545399E-67</v>
      </c>
      <c r="G41" s="5">
        <v>4.8832625997781798E-66</v>
      </c>
      <c r="H41" s="4" t="s">
        <v>15</v>
      </c>
      <c r="I41" s="4" t="s">
        <v>67</v>
      </c>
      <c r="J41" s="4" t="s">
        <v>68</v>
      </c>
      <c r="K41" s="4" t="s">
        <v>69</v>
      </c>
      <c r="L41" s="4" t="s">
        <v>80</v>
      </c>
      <c r="M41" s="4" t="s">
        <v>81</v>
      </c>
      <c r="N41" s="4" t="s">
        <v>18</v>
      </c>
      <c r="O41" s="4" t="s">
        <v>19</v>
      </c>
      <c r="P41" s="4">
        <f t="shared" si="0"/>
        <v>0</v>
      </c>
      <c r="Q41" s="4">
        <f t="shared" si="1"/>
        <v>1</v>
      </c>
    </row>
    <row r="42" spans="1:17" x14ac:dyDescent="0.2">
      <c r="A42" t="s">
        <v>84</v>
      </c>
      <c r="B42">
        <v>12.267697884161599</v>
      </c>
      <c r="C42">
        <v>-7.1145273134541096</v>
      </c>
      <c r="D42">
        <v>0.77437566637343203</v>
      </c>
      <c r="E42">
        <v>-9.1874365665090991</v>
      </c>
      <c r="F42" s="1">
        <v>4.02314156653799E-20</v>
      </c>
      <c r="G42" s="1">
        <v>2.3895022637619602E-19</v>
      </c>
      <c r="H42" t="s">
        <v>15</v>
      </c>
      <c r="I42" t="s">
        <v>67</v>
      </c>
      <c r="J42" t="s">
        <v>68</v>
      </c>
      <c r="K42" t="s">
        <v>69</v>
      </c>
      <c r="L42" t="s">
        <v>80</v>
      </c>
      <c r="M42" t="s">
        <v>81</v>
      </c>
      <c r="N42" t="s">
        <v>18</v>
      </c>
      <c r="O42" t="s">
        <v>19</v>
      </c>
      <c r="P42">
        <f t="shared" si="0"/>
        <v>0</v>
      </c>
      <c r="Q42">
        <f t="shared" si="1"/>
        <v>0</v>
      </c>
    </row>
    <row r="43" spans="1:17" x14ac:dyDescent="0.2">
      <c r="A43" t="s">
        <v>85</v>
      </c>
      <c r="B43">
        <v>8.0091104793281396</v>
      </c>
      <c r="C43">
        <v>-6.5014466442661298</v>
      </c>
      <c r="D43">
        <v>1.4843326134746999</v>
      </c>
      <c r="E43">
        <v>-4.38004702264596</v>
      </c>
      <c r="F43" s="1">
        <v>1.18653701666561E-5</v>
      </c>
      <c r="G43" s="1">
        <v>3.32230364666371E-5</v>
      </c>
      <c r="H43" t="s">
        <v>15</v>
      </c>
      <c r="I43" t="s">
        <v>67</v>
      </c>
      <c r="J43" t="s">
        <v>68</v>
      </c>
      <c r="K43" t="s">
        <v>69</v>
      </c>
      <c r="L43" t="s">
        <v>80</v>
      </c>
      <c r="M43" t="s">
        <v>81</v>
      </c>
      <c r="N43" t="s">
        <v>18</v>
      </c>
      <c r="O43" t="s">
        <v>19</v>
      </c>
      <c r="P43">
        <f t="shared" si="0"/>
        <v>0</v>
      </c>
      <c r="Q43">
        <f t="shared" si="1"/>
        <v>0</v>
      </c>
    </row>
    <row r="44" spans="1:17" x14ac:dyDescent="0.2">
      <c r="A44" t="s">
        <v>86</v>
      </c>
      <c r="B44">
        <v>28.946376829992701</v>
      </c>
      <c r="C44">
        <v>24.768944553418599</v>
      </c>
      <c r="D44">
        <v>1.8793794065668099</v>
      </c>
      <c r="E44">
        <v>13.179321039100699</v>
      </c>
      <c r="F44" s="1">
        <v>1.1542492162239E-39</v>
      </c>
      <c r="G44" s="1">
        <v>1.41395528987427E-38</v>
      </c>
      <c r="H44" t="s">
        <v>15</v>
      </c>
      <c r="I44" t="s">
        <v>67</v>
      </c>
      <c r="J44" t="s">
        <v>68</v>
      </c>
      <c r="K44" t="s">
        <v>69</v>
      </c>
      <c r="L44" t="s">
        <v>80</v>
      </c>
      <c r="M44" t="s">
        <v>81</v>
      </c>
      <c r="N44" t="s">
        <v>18</v>
      </c>
      <c r="O44" t="s">
        <v>21</v>
      </c>
      <c r="P44">
        <f t="shared" si="0"/>
        <v>1</v>
      </c>
      <c r="Q44">
        <f t="shared" si="1"/>
        <v>0</v>
      </c>
    </row>
    <row r="45" spans="1:17" s="4" customFormat="1" x14ac:dyDescent="0.2">
      <c r="A45" s="4" t="s">
        <v>87</v>
      </c>
      <c r="B45" s="4">
        <v>304.51290321392599</v>
      </c>
      <c r="C45" s="4">
        <v>7.6486335596908503</v>
      </c>
      <c r="D45" s="4">
        <v>0.81663035924875205</v>
      </c>
      <c r="E45" s="4">
        <v>9.3660901447836302</v>
      </c>
      <c r="F45" s="5">
        <v>7.5269211349399199E-21</v>
      </c>
      <c r="G45" s="5">
        <v>4.7589565885426602E-20</v>
      </c>
      <c r="H45" s="4" t="s">
        <v>15</v>
      </c>
      <c r="I45" s="4" t="s">
        <v>67</v>
      </c>
      <c r="J45" s="4" t="s">
        <v>68</v>
      </c>
      <c r="K45" s="4" t="s">
        <v>69</v>
      </c>
      <c r="L45" s="4" t="s">
        <v>80</v>
      </c>
      <c r="M45" s="4" t="s">
        <v>81</v>
      </c>
      <c r="N45" s="4" t="s">
        <v>18</v>
      </c>
      <c r="O45" s="4" t="s">
        <v>21</v>
      </c>
      <c r="P45" s="4">
        <f t="shared" si="0"/>
        <v>1</v>
      </c>
      <c r="Q45" s="4">
        <f t="shared" si="1"/>
        <v>1</v>
      </c>
    </row>
    <row r="46" spans="1:17" x14ac:dyDescent="0.2">
      <c r="A46" t="s">
        <v>88</v>
      </c>
      <c r="B46">
        <v>36.164279586203101</v>
      </c>
      <c r="C46">
        <v>23.691905952954301</v>
      </c>
      <c r="D46">
        <v>2.7379321859682202</v>
      </c>
      <c r="E46">
        <v>8.65321138133889</v>
      </c>
      <c r="F46" s="1">
        <v>5.0070162619112902E-18</v>
      </c>
      <c r="G46" s="1">
        <v>2.7260421870405901E-17</v>
      </c>
      <c r="H46" t="s">
        <v>15</v>
      </c>
      <c r="I46" t="s">
        <v>67</v>
      </c>
      <c r="J46" t="s">
        <v>68</v>
      </c>
      <c r="K46" t="s">
        <v>69</v>
      </c>
      <c r="L46" t="s">
        <v>80</v>
      </c>
      <c r="M46" t="s">
        <v>89</v>
      </c>
      <c r="N46" t="s">
        <v>90</v>
      </c>
      <c r="O46" t="s">
        <v>21</v>
      </c>
      <c r="P46">
        <f t="shared" si="0"/>
        <v>1</v>
      </c>
      <c r="Q46">
        <f t="shared" si="1"/>
        <v>0</v>
      </c>
    </row>
    <row r="47" spans="1:17" x14ac:dyDescent="0.2">
      <c r="A47" t="s">
        <v>91</v>
      </c>
      <c r="B47">
        <v>26.9916027916532</v>
      </c>
      <c r="C47">
        <v>24.6692196610873</v>
      </c>
      <c r="D47">
        <v>2.9161995008013601</v>
      </c>
      <c r="E47">
        <v>8.4593731170684006</v>
      </c>
      <c r="F47" s="1">
        <v>2.6881865415966101E-17</v>
      </c>
      <c r="G47" s="1">
        <v>1.38653832145509E-16</v>
      </c>
      <c r="H47" t="s">
        <v>15</v>
      </c>
      <c r="I47" t="s">
        <v>67</v>
      </c>
      <c r="J47" t="s">
        <v>68</v>
      </c>
      <c r="K47" t="s">
        <v>69</v>
      </c>
      <c r="L47" t="s">
        <v>80</v>
      </c>
      <c r="M47" t="s">
        <v>89</v>
      </c>
      <c r="N47" t="s">
        <v>90</v>
      </c>
      <c r="O47" t="s">
        <v>21</v>
      </c>
      <c r="P47">
        <f t="shared" si="0"/>
        <v>1</v>
      </c>
      <c r="Q47">
        <f t="shared" si="1"/>
        <v>0</v>
      </c>
    </row>
    <row r="48" spans="1:17" x14ac:dyDescent="0.2">
      <c r="A48" t="s">
        <v>92</v>
      </c>
      <c r="B48">
        <v>30.823439017783599</v>
      </c>
      <c r="C48">
        <v>24.8544978499263</v>
      </c>
      <c r="D48">
        <v>2.0494753671027599</v>
      </c>
      <c r="E48">
        <v>12.127248879825199</v>
      </c>
      <c r="F48" s="1">
        <v>7.5751763024659998E-34</v>
      </c>
      <c r="G48" s="1">
        <v>7.4236727764166897E-33</v>
      </c>
      <c r="H48" t="s">
        <v>15</v>
      </c>
      <c r="I48" t="s">
        <v>67</v>
      </c>
      <c r="J48" t="s">
        <v>68</v>
      </c>
      <c r="K48" t="s">
        <v>69</v>
      </c>
      <c r="L48" t="s">
        <v>80</v>
      </c>
      <c r="M48" t="s">
        <v>89</v>
      </c>
      <c r="N48" t="s">
        <v>90</v>
      </c>
      <c r="O48" t="s">
        <v>21</v>
      </c>
      <c r="P48">
        <f t="shared" si="0"/>
        <v>1</v>
      </c>
      <c r="Q48">
        <f t="shared" si="1"/>
        <v>0</v>
      </c>
    </row>
    <row r="49" spans="1:17" x14ac:dyDescent="0.2">
      <c r="A49" t="s">
        <v>93</v>
      </c>
      <c r="B49">
        <v>18.244992530663701</v>
      </c>
      <c r="C49">
        <v>24.118436845769001</v>
      </c>
      <c r="D49">
        <v>2.9163648462389902</v>
      </c>
      <c r="E49">
        <v>8.2700341409178204</v>
      </c>
      <c r="F49" s="1">
        <v>1.3392065863357899E-16</v>
      </c>
      <c r="G49" s="1">
        <v>6.4020607541906098E-16</v>
      </c>
      <c r="H49" t="s">
        <v>15</v>
      </c>
      <c r="I49" t="s">
        <v>67</v>
      </c>
      <c r="J49" t="s">
        <v>68</v>
      </c>
      <c r="K49" t="s">
        <v>69</v>
      </c>
      <c r="L49" t="s">
        <v>80</v>
      </c>
      <c r="M49" t="s">
        <v>89</v>
      </c>
      <c r="N49" t="s">
        <v>90</v>
      </c>
      <c r="O49" t="s">
        <v>21</v>
      </c>
      <c r="P49">
        <f t="shared" si="0"/>
        <v>1</v>
      </c>
      <c r="Q49">
        <f t="shared" si="1"/>
        <v>0</v>
      </c>
    </row>
    <row r="50" spans="1:17" s="4" customFormat="1" x14ac:dyDescent="0.2">
      <c r="A50" s="4" t="s">
        <v>94</v>
      </c>
      <c r="B50" s="4">
        <v>819.60167069905401</v>
      </c>
      <c r="C50" s="4">
        <v>10.303967555499399</v>
      </c>
      <c r="D50" s="4">
        <v>0.79802112163973304</v>
      </c>
      <c r="E50" s="4">
        <v>12.911898289518099</v>
      </c>
      <c r="F50" s="5">
        <v>3.8567445057765599E-38</v>
      </c>
      <c r="G50" s="5">
        <v>4.4465995478365096E-37</v>
      </c>
      <c r="H50" s="4" t="s">
        <v>15</v>
      </c>
      <c r="I50" s="4" t="s">
        <v>67</v>
      </c>
      <c r="J50" s="4" t="s">
        <v>68</v>
      </c>
      <c r="K50" s="4" t="s">
        <v>69</v>
      </c>
      <c r="L50" s="4" t="s">
        <v>80</v>
      </c>
      <c r="M50" s="4" t="s">
        <v>89</v>
      </c>
      <c r="N50" s="4" t="s">
        <v>90</v>
      </c>
      <c r="O50" s="4" t="s">
        <v>21</v>
      </c>
      <c r="P50" s="4">
        <f t="shared" si="0"/>
        <v>1</v>
      </c>
      <c r="Q50" s="4">
        <f t="shared" si="1"/>
        <v>1</v>
      </c>
    </row>
    <row r="51" spans="1:17" x14ac:dyDescent="0.2">
      <c r="A51" t="s">
        <v>95</v>
      </c>
      <c r="B51">
        <v>31.402437547073699</v>
      </c>
      <c r="C51">
        <v>24.883144499979199</v>
      </c>
      <c r="D51">
        <v>1.7632194511222401</v>
      </c>
      <c r="E51">
        <v>14.112335525871</v>
      </c>
      <c r="F51" s="1">
        <v>3.1884086708436403E-45</v>
      </c>
      <c r="G51" s="1">
        <v>4.4637721391811001E-44</v>
      </c>
      <c r="H51" t="s">
        <v>15</v>
      </c>
      <c r="I51" t="s">
        <v>67</v>
      </c>
      <c r="J51" t="s">
        <v>68</v>
      </c>
      <c r="K51" t="s">
        <v>69</v>
      </c>
      <c r="L51" t="s">
        <v>80</v>
      </c>
      <c r="M51" t="s">
        <v>89</v>
      </c>
      <c r="N51" t="s">
        <v>90</v>
      </c>
      <c r="O51" t="s">
        <v>21</v>
      </c>
      <c r="P51">
        <f t="shared" si="0"/>
        <v>1</v>
      </c>
      <c r="Q51">
        <f t="shared" si="1"/>
        <v>0</v>
      </c>
    </row>
    <row r="52" spans="1:17" s="4" customFormat="1" x14ac:dyDescent="0.2">
      <c r="A52" s="4" t="s">
        <v>96</v>
      </c>
      <c r="B52" s="4">
        <v>369.29918989385601</v>
      </c>
      <c r="C52" s="4">
        <v>2.7857686118760698</v>
      </c>
      <c r="D52" s="4">
        <v>0.44231212509246898</v>
      </c>
      <c r="E52" s="4">
        <v>6.2981963501309801</v>
      </c>
      <c r="F52" s="5">
        <v>3.0112892001865E-10</v>
      </c>
      <c r="G52" s="5">
        <v>1.2045156800746E-9</v>
      </c>
      <c r="H52" s="4" t="s">
        <v>15</v>
      </c>
      <c r="I52" s="4" t="s">
        <v>67</v>
      </c>
      <c r="J52" s="4" t="s">
        <v>68</v>
      </c>
      <c r="K52" s="4" t="s">
        <v>69</v>
      </c>
      <c r="L52" s="4" t="s">
        <v>80</v>
      </c>
      <c r="M52" s="4" t="s">
        <v>89</v>
      </c>
      <c r="N52" s="4" t="s">
        <v>90</v>
      </c>
      <c r="O52" s="4" t="s">
        <v>21</v>
      </c>
      <c r="P52" s="4">
        <f t="shared" si="0"/>
        <v>1</v>
      </c>
      <c r="Q52" s="4">
        <f t="shared" si="1"/>
        <v>1</v>
      </c>
    </row>
    <row r="53" spans="1:17" s="4" customFormat="1" x14ac:dyDescent="0.2">
      <c r="A53" s="4" t="s">
        <v>97</v>
      </c>
      <c r="B53" s="4">
        <v>4454.1767846184903</v>
      </c>
      <c r="C53" s="4">
        <v>-6.1047859376755396</v>
      </c>
      <c r="D53" s="4">
        <v>0.42601809589940398</v>
      </c>
      <c r="E53" s="4">
        <v>-14.3298747082262</v>
      </c>
      <c r="F53" s="5">
        <v>1.42377232439982E-46</v>
      </c>
      <c r="G53" s="5">
        <v>2.3254947965197101E-45</v>
      </c>
      <c r="H53" s="4" t="s">
        <v>15</v>
      </c>
      <c r="I53" s="4" t="s">
        <v>67</v>
      </c>
      <c r="J53" s="4" t="s">
        <v>68</v>
      </c>
      <c r="K53" s="4" t="s">
        <v>69</v>
      </c>
      <c r="L53" s="4" t="s">
        <v>80</v>
      </c>
      <c r="M53" s="4" t="s">
        <v>89</v>
      </c>
      <c r="N53" s="4" t="s">
        <v>98</v>
      </c>
      <c r="O53" s="4" t="s">
        <v>21</v>
      </c>
      <c r="P53" s="4">
        <f t="shared" si="0"/>
        <v>0</v>
      </c>
      <c r="Q53" s="4">
        <f t="shared" si="1"/>
        <v>1</v>
      </c>
    </row>
    <row r="54" spans="1:17" s="4" customFormat="1" x14ac:dyDescent="0.2">
      <c r="A54" s="4" t="s">
        <v>99</v>
      </c>
      <c r="B54" s="4">
        <v>154.83688607911199</v>
      </c>
      <c r="C54" s="4">
        <v>-10.769548498655199</v>
      </c>
      <c r="D54" s="4">
        <v>0.61304559180549201</v>
      </c>
      <c r="E54" s="4">
        <v>-17.5672880493889</v>
      </c>
      <c r="F54" s="5">
        <v>4.3864591035792098E-69</v>
      </c>
      <c r="G54" s="5">
        <v>1.7194919686030499E-67</v>
      </c>
      <c r="H54" s="4" t="s">
        <v>15</v>
      </c>
      <c r="I54" s="4" t="s">
        <v>67</v>
      </c>
      <c r="J54" s="4" t="s">
        <v>68</v>
      </c>
      <c r="K54" s="4" t="s">
        <v>69</v>
      </c>
      <c r="L54" s="4" t="s">
        <v>80</v>
      </c>
      <c r="M54" s="4" t="s">
        <v>89</v>
      </c>
      <c r="N54" s="4" t="s">
        <v>98</v>
      </c>
      <c r="O54" s="4" t="s">
        <v>19</v>
      </c>
      <c r="P54" s="4">
        <f t="shared" si="0"/>
        <v>0</v>
      </c>
      <c r="Q54" s="4">
        <f t="shared" si="1"/>
        <v>1</v>
      </c>
    </row>
    <row r="55" spans="1:17" s="4" customFormat="1" x14ac:dyDescent="0.2">
      <c r="A55" s="4" t="s">
        <v>100</v>
      </c>
      <c r="B55" s="4">
        <v>1652.15583341149</v>
      </c>
      <c r="C55" s="4">
        <v>-6.91970933961636</v>
      </c>
      <c r="D55" s="4">
        <v>0.628861061613322</v>
      </c>
      <c r="E55" s="4">
        <v>-11.0035582770288</v>
      </c>
      <c r="F55" s="5">
        <v>3.6734453917230199E-28</v>
      </c>
      <c r="G55" s="5">
        <v>3.0037355260337601E-27</v>
      </c>
      <c r="H55" s="4" t="s">
        <v>15</v>
      </c>
      <c r="I55" s="4" t="s">
        <v>67</v>
      </c>
      <c r="J55" s="4" t="s">
        <v>68</v>
      </c>
      <c r="K55" s="4" t="s">
        <v>69</v>
      </c>
      <c r="L55" s="4" t="s">
        <v>80</v>
      </c>
      <c r="M55" s="4" t="s">
        <v>89</v>
      </c>
      <c r="N55" s="4" t="s">
        <v>98</v>
      </c>
      <c r="O55" s="4" t="s">
        <v>21</v>
      </c>
      <c r="P55" s="4">
        <f t="shared" si="0"/>
        <v>0</v>
      </c>
      <c r="Q55" s="4">
        <f t="shared" si="1"/>
        <v>1</v>
      </c>
    </row>
    <row r="56" spans="1:17" s="4" customFormat="1" x14ac:dyDescent="0.2">
      <c r="A56" s="4" t="s">
        <v>101</v>
      </c>
      <c r="B56" s="4">
        <v>162.77284694250201</v>
      </c>
      <c r="C56" s="4">
        <v>-10.8416206412411</v>
      </c>
      <c r="D56" s="4">
        <v>0.61632492955016605</v>
      </c>
      <c r="E56" s="4">
        <v>-17.5907546838224</v>
      </c>
      <c r="F56" s="5">
        <v>2.8998976156745E-69</v>
      </c>
      <c r="G56" s="5">
        <v>1.4209498316805E-67</v>
      </c>
      <c r="H56" s="4" t="s">
        <v>15</v>
      </c>
      <c r="I56" s="4" t="s">
        <v>67</v>
      </c>
      <c r="J56" s="4" t="s">
        <v>68</v>
      </c>
      <c r="K56" s="4" t="s">
        <v>69</v>
      </c>
      <c r="L56" s="4" t="s">
        <v>80</v>
      </c>
      <c r="M56" s="4" t="s">
        <v>89</v>
      </c>
      <c r="N56" s="4" t="s">
        <v>98</v>
      </c>
      <c r="O56" s="4" t="s">
        <v>19</v>
      </c>
      <c r="P56" s="4">
        <f t="shared" si="0"/>
        <v>0</v>
      </c>
      <c r="Q56" s="4">
        <f t="shared" si="1"/>
        <v>1</v>
      </c>
    </row>
    <row r="57" spans="1:17" x14ac:dyDescent="0.2">
      <c r="A57" t="s">
        <v>102</v>
      </c>
      <c r="B57">
        <v>3.7555072403305401</v>
      </c>
      <c r="C57">
        <v>3.9967717308439901</v>
      </c>
      <c r="D57">
        <v>1.26864929824166</v>
      </c>
      <c r="E57">
        <v>3.1504149621045698</v>
      </c>
      <c r="F57">
        <v>1.6303871179911399E-3</v>
      </c>
      <c r="G57">
        <v>3.6955252948147302E-3</v>
      </c>
      <c r="H57" t="s">
        <v>15</v>
      </c>
      <c r="I57" t="s">
        <v>67</v>
      </c>
      <c r="J57" t="s">
        <v>103</v>
      </c>
      <c r="K57" t="s">
        <v>18</v>
      </c>
      <c r="L57" t="s">
        <v>18</v>
      </c>
      <c r="M57" t="s">
        <v>18</v>
      </c>
      <c r="N57" t="s">
        <v>18</v>
      </c>
      <c r="O57" t="s">
        <v>21</v>
      </c>
      <c r="P57">
        <f t="shared" si="0"/>
        <v>1</v>
      </c>
      <c r="Q57">
        <f t="shared" si="1"/>
        <v>0</v>
      </c>
    </row>
    <row r="58" spans="1:17" x14ac:dyDescent="0.2">
      <c r="A58" t="s">
        <v>104</v>
      </c>
      <c r="B58">
        <v>14.1071053109514</v>
      </c>
      <c r="C58">
        <v>2.9856462397488501</v>
      </c>
      <c r="D58">
        <v>0.83672907447036704</v>
      </c>
      <c r="E58">
        <v>3.5682353235289499</v>
      </c>
      <c r="F58">
        <v>3.5939365260004497E-4</v>
      </c>
      <c r="G58">
        <v>8.9166020138745203E-4</v>
      </c>
      <c r="H58" t="s">
        <v>15</v>
      </c>
      <c r="I58" t="s">
        <v>67</v>
      </c>
      <c r="J58" t="s">
        <v>105</v>
      </c>
      <c r="K58" t="s">
        <v>18</v>
      </c>
      <c r="L58" t="s">
        <v>18</v>
      </c>
      <c r="M58" t="s">
        <v>18</v>
      </c>
      <c r="N58" t="s">
        <v>18</v>
      </c>
      <c r="O58" t="s">
        <v>21</v>
      </c>
      <c r="P58">
        <f t="shared" si="0"/>
        <v>1</v>
      </c>
      <c r="Q58">
        <f t="shared" si="1"/>
        <v>0</v>
      </c>
    </row>
    <row r="59" spans="1:17" x14ac:dyDescent="0.2">
      <c r="A59" t="s">
        <v>106</v>
      </c>
      <c r="B59">
        <v>2.2097902889332</v>
      </c>
      <c r="C59">
        <v>-4.2675712875681802</v>
      </c>
      <c r="D59">
        <v>0.831118611221629</v>
      </c>
      <c r="E59">
        <v>-5.1347319503475504</v>
      </c>
      <c r="F59" s="1">
        <v>2.8254643237955703E-7</v>
      </c>
      <c r="G59" s="1">
        <v>9.2272280904864205E-7</v>
      </c>
      <c r="H59" t="s">
        <v>15</v>
      </c>
      <c r="I59" t="s">
        <v>67</v>
      </c>
      <c r="J59" t="s">
        <v>107</v>
      </c>
      <c r="K59" t="s">
        <v>18</v>
      </c>
      <c r="L59" t="s">
        <v>18</v>
      </c>
      <c r="M59" t="s">
        <v>18</v>
      </c>
      <c r="N59" t="s">
        <v>18</v>
      </c>
      <c r="O59" s="7" t="s">
        <v>21</v>
      </c>
      <c r="P59" s="7">
        <f t="shared" si="0"/>
        <v>0</v>
      </c>
      <c r="Q59">
        <f t="shared" si="1"/>
        <v>0</v>
      </c>
    </row>
    <row r="60" spans="1:17" x14ac:dyDescent="0.2">
      <c r="A60" t="s">
        <v>108</v>
      </c>
      <c r="B60">
        <v>21.631161611340499</v>
      </c>
      <c r="C60">
        <v>-4.2149213249637896</v>
      </c>
      <c r="D60">
        <v>1.2296189852067501</v>
      </c>
      <c r="E60">
        <v>-3.4278271364320898</v>
      </c>
      <c r="F60">
        <v>6.0843274869382504E-4</v>
      </c>
      <c r="G60">
        <v>1.4722570215307399E-3</v>
      </c>
      <c r="H60" t="s">
        <v>15</v>
      </c>
      <c r="I60" t="s">
        <v>109</v>
      </c>
      <c r="J60" t="s">
        <v>110</v>
      </c>
      <c r="K60" t="s">
        <v>111</v>
      </c>
      <c r="L60" t="s">
        <v>112</v>
      </c>
      <c r="M60" t="s">
        <v>113</v>
      </c>
      <c r="N60" t="s">
        <v>18</v>
      </c>
      <c r="O60" s="7" t="s">
        <v>21</v>
      </c>
      <c r="P60" s="7">
        <f t="shared" si="0"/>
        <v>0</v>
      </c>
      <c r="Q60">
        <f t="shared" si="1"/>
        <v>0</v>
      </c>
    </row>
    <row r="61" spans="1:17" s="4" customFormat="1" x14ac:dyDescent="0.2">
      <c r="A61" s="4" t="s">
        <v>114</v>
      </c>
      <c r="B61" s="4">
        <v>149.045643440368</v>
      </c>
      <c r="C61" s="4">
        <v>-1.4649360017129001</v>
      </c>
      <c r="D61" s="4">
        <v>0.205651351762868</v>
      </c>
      <c r="E61" s="4">
        <v>-7.1233959278910204</v>
      </c>
      <c r="F61" s="5">
        <v>1.0529976883280899E-12</v>
      </c>
      <c r="G61" s="5">
        <v>4.69062606618878E-12</v>
      </c>
      <c r="H61" s="4" t="s">
        <v>15</v>
      </c>
      <c r="I61" s="4" t="s">
        <v>109</v>
      </c>
      <c r="J61" s="4" t="s">
        <v>110</v>
      </c>
      <c r="K61" s="4" t="s">
        <v>111</v>
      </c>
      <c r="L61" s="4" t="s">
        <v>112</v>
      </c>
      <c r="M61" s="4" t="s">
        <v>113</v>
      </c>
      <c r="N61" s="4" t="s">
        <v>115</v>
      </c>
      <c r="O61" s="6" t="s">
        <v>21</v>
      </c>
      <c r="P61" s="6">
        <f t="shared" si="0"/>
        <v>0</v>
      </c>
      <c r="Q61" s="4">
        <f t="shared" si="1"/>
        <v>1</v>
      </c>
    </row>
    <row r="62" spans="1:17" x14ac:dyDescent="0.2">
      <c r="A62" t="s">
        <v>116</v>
      </c>
      <c r="B62">
        <v>4.56989139914013</v>
      </c>
      <c r="C62">
        <v>-5.6952668089692997</v>
      </c>
      <c r="D62">
        <v>0.94814625788357398</v>
      </c>
      <c r="E62">
        <v>-6.0067386878498201</v>
      </c>
      <c r="F62" s="1">
        <v>1.8929222801848599E-9</v>
      </c>
      <c r="G62" s="1">
        <v>6.87060679474506E-9</v>
      </c>
      <c r="H62" t="s">
        <v>15</v>
      </c>
      <c r="I62" t="s">
        <v>109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19</v>
      </c>
      <c r="P62">
        <f t="shared" si="0"/>
        <v>0</v>
      </c>
      <c r="Q62">
        <f t="shared" si="1"/>
        <v>0</v>
      </c>
    </row>
    <row r="63" spans="1:17" x14ac:dyDescent="0.2">
      <c r="A63" t="s">
        <v>117</v>
      </c>
      <c r="B63">
        <v>48.599697594606702</v>
      </c>
      <c r="C63">
        <v>2.12134116777254</v>
      </c>
      <c r="D63">
        <v>0.44221348411787398</v>
      </c>
      <c r="E63">
        <v>4.7970974290939798</v>
      </c>
      <c r="F63" s="1">
        <v>1.60981311423374E-6</v>
      </c>
      <c r="G63" s="1">
        <v>5.0083074665049703E-6</v>
      </c>
      <c r="H63" t="s">
        <v>15</v>
      </c>
      <c r="I63" t="s">
        <v>109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s="8" t="s">
        <v>21</v>
      </c>
      <c r="P63">
        <f t="shared" si="0"/>
        <v>1</v>
      </c>
      <c r="Q63">
        <f t="shared" si="1"/>
        <v>0</v>
      </c>
    </row>
    <row r="64" spans="1:17" x14ac:dyDescent="0.2">
      <c r="A64" t="s">
        <v>118</v>
      </c>
      <c r="B64">
        <v>2.9484450945946001</v>
      </c>
      <c r="C64">
        <v>4.2922279111683501</v>
      </c>
      <c r="D64">
        <v>1.2228583061713301</v>
      </c>
      <c r="E64">
        <v>3.5099961209790198</v>
      </c>
      <c r="F64">
        <v>4.48113231146824E-4</v>
      </c>
      <c r="G64">
        <v>1.0978774163097199E-3</v>
      </c>
      <c r="H64" t="s">
        <v>15</v>
      </c>
      <c r="I64" t="s">
        <v>109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21</v>
      </c>
      <c r="P64">
        <f t="shared" si="0"/>
        <v>1</v>
      </c>
      <c r="Q64">
        <f t="shared" si="1"/>
        <v>0</v>
      </c>
    </row>
    <row r="65" spans="1:17" x14ac:dyDescent="0.2">
      <c r="A65" t="s">
        <v>119</v>
      </c>
      <c r="B65">
        <v>8.3547968209342507</v>
      </c>
      <c r="C65">
        <v>-6.5622567740306996</v>
      </c>
      <c r="D65">
        <v>0.89691198906827296</v>
      </c>
      <c r="E65">
        <v>-7.3165002296910799</v>
      </c>
      <c r="F65" s="1">
        <v>2.54521587844475E-13</v>
      </c>
      <c r="G65" s="1">
        <v>1.1601449120352799E-12</v>
      </c>
      <c r="H65" t="s">
        <v>15</v>
      </c>
      <c r="I65" t="s">
        <v>109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19</v>
      </c>
      <c r="P65">
        <f t="shared" si="0"/>
        <v>0</v>
      </c>
      <c r="Q65">
        <f t="shared" si="1"/>
        <v>0</v>
      </c>
    </row>
    <row r="66" spans="1:17" x14ac:dyDescent="0.2">
      <c r="A66" t="s">
        <v>120</v>
      </c>
      <c r="B66">
        <v>23.1969494232385</v>
      </c>
      <c r="C66">
        <v>-3.5547626589981101</v>
      </c>
      <c r="D66">
        <v>0.81288967132036105</v>
      </c>
      <c r="E66">
        <v>-4.3729952346720999</v>
      </c>
      <c r="F66" s="1">
        <v>1.2255340014480899E-5</v>
      </c>
      <c r="G66" s="1">
        <v>3.3831642856876898E-5</v>
      </c>
      <c r="H66" t="s">
        <v>15</v>
      </c>
      <c r="I66" t="s">
        <v>109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s="7" t="s">
        <v>21</v>
      </c>
      <c r="P66" s="7">
        <f t="shared" si="0"/>
        <v>0</v>
      </c>
      <c r="Q66">
        <f t="shared" si="1"/>
        <v>0</v>
      </c>
    </row>
    <row r="67" spans="1:17" x14ac:dyDescent="0.2">
      <c r="A67" t="s">
        <v>121</v>
      </c>
      <c r="B67">
        <v>7.9727090969780301</v>
      </c>
      <c r="C67">
        <v>-4.4510409016391703</v>
      </c>
      <c r="D67">
        <v>0.85690455420188605</v>
      </c>
      <c r="E67">
        <v>-5.1943251787065501</v>
      </c>
      <c r="F67" s="1">
        <v>2.0546374127233899E-7</v>
      </c>
      <c r="G67" s="1">
        <v>7.0650689981365802E-7</v>
      </c>
      <c r="H67" t="s">
        <v>15</v>
      </c>
      <c r="I67" t="s">
        <v>109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s="7" t="s">
        <v>21</v>
      </c>
      <c r="P67" s="7">
        <f t="shared" ref="P67:P96" si="2">IF(C67&gt;0,1,0)</f>
        <v>0</v>
      </c>
      <c r="Q67">
        <f t="shared" ref="Q67:Q96" si="3">IF(B67&gt;100,1,0)</f>
        <v>0</v>
      </c>
    </row>
    <row r="68" spans="1:17" x14ac:dyDescent="0.2">
      <c r="A68" t="s">
        <v>122</v>
      </c>
      <c r="B68">
        <v>4.9899624114787704</v>
      </c>
      <c r="C68">
        <v>-5.8125251457495901</v>
      </c>
      <c r="D68">
        <v>1.4893954886227501</v>
      </c>
      <c r="E68">
        <v>-3.90260692351394</v>
      </c>
      <c r="F68" s="1">
        <v>9.5162177444570005E-5</v>
      </c>
      <c r="G68">
        <v>2.4541824709389099E-4</v>
      </c>
      <c r="H68" t="s">
        <v>15</v>
      </c>
      <c r="I68" t="s">
        <v>109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19</v>
      </c>
      <c r="P68">
        <f t="shared" si="2"/>
        <v>0</v>
      </c>
      <c r="Q68">
        <f t="shared" si="3"/>
        <v>0</v>
      </c>
    </row>
    <row r="69" spans="1:17" x14ac:dyDescent="0.2">
      <c r="A69" t="s">
        <v>123</v>
      </c>
      <c r="B69">
        <v>6.4907668335593902</v>
      </c>
      <c r="C69">
        <v>-4.6258156663061003</v>
      </c>
      <c r="D69">
        <v>1.4530527235385999</v>
      </c>
      <c r="E69">
        <v>-3.18351536139784</v>
      </c>
      <c r="F69">
        <v>1.4549839284290599E-3</v>
      </c>
      <c r="G69">
        <v>3.3550217643776E-3</v>
      </c>
      <c r="H69" t="s">
        <v>15</v>
      </c>
      <c r="I69" t="s">
        <v>109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s="7" t="s">
        <v>21</v>
      </c>
      <c r="P69" s="7">
        <f t="shared" si="2"/>
        <v>0</v>
      </c>
      <c r="Q69">
        <f t="shared" si="3"/>
        <v>0</v>
      </c>
    </row>
    <row r="70" spans="1:17" x14ac:dyDescent="0.2">
      <c r="A70" t="s">
        <v>124</v>
      </c>
      <c r="B70">
        <v>13.9696014621637</v>
      </c>
      <c r="C70">
        <v>-2.54369878199229</v>
      </c>
      <c r="D70">
        <v>0.55005664738874505</v>
      </c>
      <c r="E70">
        <v>-4.6244305819552602</v>
      </c>
      <c r="F70" s="1">
        <v>3.7562885380347699E-6</v>
      </c>
      <c r="G70" s="1">
        <v>1.09885455739525E-5</v>
      </c>
      <c r="H70" t="s">
        <v>15</v>
      </c>
      <c r="I70" t="s">
        <v>109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s="7" t="s">
        <v>21</v>
      </c>
      <c r="P70" s="7">
        <f t="shared" si="2"/>
        <v>0</v>
      </c>
      <c r="Q70">
        <f t="shared" si="3"/>
        <v>0</v>
      </c>
    </row>
    <row r="71" spans="1:17" x14ac:dyDescent="0.2">
      <c r="A71" t="s">
        <v>125</v>
      </c>
      <c r="B71">
        <v>2.59507947083942</v>
      </c>
      <c r="C71">
        <v>4.7070196053617703</v>
      </c>
      <c r="D71">
        <v>1.51214431676128</v>
      </c>
      <c r="E71">
        <v>3.1128110942765699</v>
      </c>
      <c r="F71">
        <v>1.85314591653512E-3</v>
      </c>
      <c r="G71">
        <v>4.0810853892234104E-3</v>
      </c>
      <c r="H71" t="s">
        <v>15</v>
      </c>
      <c r="I71" t="s">
        <v>109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21</v>
      </c>
      <c r="P71">
        <f t="shared" si="2"/>
        <v>1</v>
      </c>
      <c r="Q71">
        <f t="shared" si="3"/>
        <v>0</v>
      </c>
    </row>
    <row r="72" spans="1:17" x14ac:dyDescent="0.2">
      <c r="A72" t="s">
        <v>126</v>
      </c>
      <c r="B72">
        <v>9.9541526943353293</v>
      </c>
      <c r="C72">
        <v>-6.8219597973573798</v>
      </c>
      <c r="D72">
        <v>0.62496083893504795</v>
      </c>
      <c r="E72">
        <v>-10.915819635966599</v>
      </c>
      <c r="F72" s="1">
        <v>9.6851693791876607E-28</v>
      </c>
      <c r="G72" s="1">
        <v>7.5931727932831296E-27</v>
      </c>
      <c r="H72" t="s">
        <v>15</v>
      </c>
      <c r="I72" t="s">
        <v>109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19</v>
      </c>
      <c r="P72">
        <f t="shared" si="2"/>
        <v>0</v>
      </c>
      <c r="Q72">
        <f t="shared" si="3"/>
        <v>0</v>
      </c>
    </row>
    <row r="73" spans="1:17" x14ac:dyDescent="0.2">
      <c r="A73" t="s">
        <v>127</v>
      </c>
      <c r="B73">
        <v>71.868437826556104</v>
      </c>
      <c r="C73">
        <v>-1.8348901890426901</v>
      </c>
      <c r="D73">
        <v>0.58792589478760104</v>
      </c>
      <c r="E73">
        <v>-3.1209548776645999</v>
      </c>
      <c r="F73">
        <v>1.8026565325273301E-3</v>
      </c>
      <c r="G73">
        <v>4.0150077315381401E-3</v>
      </c>
      <c r="H73" t="s">
        <v>15</v>
      </c>
      <c r="I73" t="s">
        <v>109</v>
      </c>
      <c r="J73" t="s">
        <v>110</v>
      </c>
      <c r="K73" t="s">
        <v>128</v>
      </c>
      <c r="L73" t="s">
        <v>129</v>
      </c>
      <c r="M73" t="s">
        <v>130</v>
      </c>
      <c r="N73" t="s">
        <v>18</v>
      </c>
      <c r="O73" s="7" t="s">
        <v>21</v>
      </c>
      <c r="P73" s="7">
        <f t="shared" si="2"/>
        <v>0</v>
      </c>
      <c r="Q73">
        <f t="shared" si="3"/>
        <v>0</v>
      </c>
    </row>
    <row r="74" spans="1:17" x14ac:dyDescent="0.2">
      <c r="A74" t="s">
        <v>131</v>
      </c>
      <c r="B74">
        <v>31.8821197773735</v>
      </c>
      <c r="C74">
        <v>-3.4902705137502301</v>
      </c>
      <c r="D74">
        <v>0.76713364602940803</v>
      </c>
      <c r="E74">
        <v>-4.5497554849998503</v>
      </c>
      <c r="F74" s="1">
        <v>5.3708288561621102E-6</v>
      </c>
      <c r="G74" s="1">
        <v>1.54806243501143E-5</v>
      </c>
      <c r="H74" t="s">
        <v>15</v>
      </c>
      <c r="I74" t="s">
        <v>109</v>
      </c>
      <c r="J74" t="s">
        <v>110</v>
      </c>
      <c r="K74" t="s">
        <v>128</v>
      </c>
      <c r="L74" t="s">
        <v>129</v>
      </c>
      <c r="M74" t="s">
        <v>130</v>
      </c>
      <c r="N74" t="s">
        <v>18</v>
      </c>
      <c r="O74" s="7" t="s">
        <v>21</v>
      </c>
      <c r="P74" s="7">
        <f t="shared" si="2"/>
        <v>0</v>
      </c>
      <c r="Q74">
        <f t="shared" si="3"/>
        <v>0</v>
      </c>
    </row>
    <row r="75" spans="1:17" x14ac:dyDescent="0.2">
      <c r="A75" t="s">
        <v>132</v>
      </c>
      <c r="B75">
        <v>8.5739607881658397</v>
      </c>
      <c r="C75">
        <v>-6.5958542658970796</v>
      </c>
      <c r="D75">
        <v>1.2821802703424201</v>
      </c>
      <c r="E75">
        <v>-5.1442487600714504</v>
      </c>
      <c r="F75" s="1">
        <v>2.68593436632715E-7</v>
      </c>
      <c r="G75" s="1">
        <v>8.9227650135613999E-7</v>
      </c>
      <c r="H75" t="s">
        <v>15</v>
      </c>
      <c r="I75" t="s">
        <v>133</v>
      </c>
      <c r="J75" t="s">
        <v>134</v>
      </c>
      <c r="K75" t="s">
        <v>18</v>
      </c>
      <c r="L75" t="s">
        <v>18</v>
      </c>
      <c r="M75" t="s">
        <v>18</v>
      </c>
      <c r="N75" t="s">
        <v>18</v>
      </c>
      <c r="O75" t="s">
        <v>19</v>
      </c>
      <c r="P75">
        <f t="shared" si="2"/>
        <v>0</v>
      </c>
      <c r="Q75">
        <f t="shared" si="3"/>
        <v>0</v>
      </c>
    </row>
    <row r="76" spans="1:17" s="4" customFormat="1" x14ac:dyDescent="0.2">
      <c r="A76" s="4" t="s">
        <v>135</v>
      </c>
      <c r="B76" s="4">
        <v>172.13036981618001</v>
      </c>
      <c r="C76" s="4">
        <v>-1.96054023631106</v>
      </c>
      <c r="D76" s="4">
        <v>0.21975240007742899</v>
      </c>
      <c r="E76" s="4">
        <v>-8.9215873666011092</v>
      </c>
      <c r="F76" s="5">
        <v>4.5965197426317298E-19</v>
      </c>
      <c r="G76" s="5">
        <v>2.6497584398700599E-18</v>
      </c>
      <c r="H76" s="4" t="s">
        <v>15</v>
      </c>
      <c r="I76" s="4" t="s">
        <v>133</v>
      </c>
      <c r="J76" s="4" t="s">
        <v>134</v>
      </c>
      <c r="K76" s="4" t="s">
        <v>136</v>
      </c>
      <c r="L76" s="4" t="s">
        <v>137</v>
      </c>
      <c r="M76" s="4" t="s">
        <v>138</v>
      </c>
      <c r="N76" s="4" t="s">
        <v>18</v>
      </c>
      <c r="O76" s="6" t="s">
        <v>21</v>
      </c>
      <c r="P76" s="6">
        <f t="shared" si="2"/>
        <v>0</v>
      </c>
      <c r="Q76" s="4">
        <f t="shared" si="3"/>
        <v>1</v>
      </c>
    </row>
    <row r="77" spans="1:17" x14ac:dyDescent="0.2">
      <c r="A77" t="s">
        <v>139</v>
      </c>
      <c r="B77">
        <v>13.1454471143715</v>
      </c>
      <c r="C77">
        <v>-7.2129238506631204</v>
      </c>
      <c r="D77">
        <v>1.55092876951479</v>
      </c>
      <c r="E77">
        <v>-4.6507125229998199</v>
      </c>
      <c r="F77" s="1">
        <v>3.3079016609971299E-6</v>
      </c>
      <c r="G77" s="1">
        <v>9.8234655387187407E-6</v>
      </c>
      <c r="H77" t="s">
        <v>15</v>
      </c>
      <c r="I77" t="s">
        <v>133</v>
      </c>
      <c r="J77" t="s">
        <v>134</v>
      </c>
      <c r="K77" t="s">
        <v>18</v>
      </c>
      <c r="L77" t="s">
        <v>18</v>
      </c>
      <c r="M77" t="s">
        <v>18</v>
      </c>
      <c r="N77" t="s">
        <v>18</v>
      </c>
      <c r="O77" t="s">
        <v>19</v>
      </c>
      <c r="P77">
        <f t="shared" si="2"/>
        <v>0</v>
      </c>
      <c r="Q77">
        <f t="shared" si="3"/>
        <v>0</v>
      </c>
    </row>
    <row r="78" spans="1:17" x14ac:dyDescent="0.2">
      <c r="A78" t="s">
        <v>140</v>
      </c>
      <c r="B78">
        <v>4.4808946029969698</v>
      </c>
      <c r="C78">
        <v>-5.6704955103968704</v>
      </c>
      <c r="D78">
        <v>1.30092045982272</v>
      </c>
      <c r="E78">
        <v>-4.3588333687746097</v>
      </c>
      <c r="F78" s="1">
        <v>1.30757622561075E-5</v>
      </c>
      <c r="G78" s="1">
        <v>3.5595130586070502E-5</v>
      </c>
      <c r="H78" t="s">
        <v>15</v>
      </c>
      <c r="I78" t="s">
        <v>133</v>
      </c>
      <c r="J78" t="s">
        <v>134</v>
      </c>
      <c r="K78" t="s">
        <v>18</v>
      </c>
      <c r="L78" t="s">
        <v>18</v>
      </c>
      <c r="M78" t="s">
        <v>18</v>
      </c>
      <c r="N78" t="s">
        <v>18</v>
      </c>
      <c r="O78" t="s">
        <v>19</v>
      </c>
      <c r="P78">
        <f t="shared" si="2"/>
        <v>0</v>
      </c>
      <c r="Q78">
        <f t="shared" si="3"/>
        <v>0</v>
      </c>
    </row>
    <row r="79" spans="1:17" x14ac:dyDescent="0.2">
      <c r="A79" t="s">
        <v>141</v>
      </c>
      <c r="B79">
        <v>9.18096118154312</v>
      </c>
      <c r="C79">
        <v>-6.6966060871155104</v>
      </c>
      <c r="D79">
        <v>0.79775070179103702</v>
      </c>
      <c r="E79">
        <v>-8.3943593807951498</v>
      </c>
      <c r="F79" s="1">
        <v>4.6844127789496899E-17</v>
      </c>
      <c r="G79" s="1">
        <v>2.3542177042926701E-16</v>
      </c>
      <c r="H79" t="s">
        <v>15</v>
      </c>
      <c r="I79" t="s">
        <v>133</v>
      </c>
      <c r="J79" t="s">
        <v>134</v>
      </c>
      <c r="K79" t="s">
        <v>18</v>
      </c>
      <c r="L79" t="s">
        <v>18</v>
      </c>
      <c r="M79" t="s">
        <v>18</v>
      </c>
      <c r="N79" t="s">
        <v>18</v>
      </c>
      <c r="O79" t="s">
        <v>19</v>
      </c>
      <c r="P79">
        <f t="shared" si="2"/>
        <v>0</v>
      </c>
      <c r="Q79">
        <f t="shared" si="3"/>
        <v>0</v>
      </c>
    </row>
    <row r="80" spans="1:17" s="4" customFormat="1" x14ac:dyDescent="0.2">
      <c r="A80" s="4" t="s">
        <v>142</v>
      </c>
      <c r="B80" s="4">
        <v>158.637101407388</v>
      </c>
      <c r="C80" s="4">
        <v>-2.8420773485221602</v>
      </c>
      <c r="D80" s="4">
        <v>0.47109795302158902</v>
      </c>
      <c r="E80" s="4">
        <v>-6.0328798507683503</v>
      </c>
      <c r="F80" s="5">
        <v>1.6106316987562101E-9</v>
      </c>
      <c r="G80" s="5">
        <v>6.0708425568503398E-9</v>
      </c>
      <c r="H80" s="4" t="s">
        <v>15</v>
      </c>
      <c r="I80" s="4" t="s">
        <v>133</v>
      </c>
      <c r="J80" s="4" t="s">
        <v>134</v>
      </c>
      <c r="K80" s="4" t="s">
        <v>136</v>
      </c>
      <c r="L80" s="4" t="s">
        <v>137</v>
      </c>
      <c r="M80" s="4" t="s">
        <v>138</v>
      </c>
      <c r="N80" s="4" t="s">
        <v>18</v>
      </c>
      <c r="O80" s="6" t="s">
        <v>21</v>
      </c>
      <c r="P80" s="6">
        <f t="shared" si="2"/>
        <v>0</v>
      </c>
      <c r="Q80" s="4">
        <f t="shared" si="3"/>
        <v>1</v>
      </c>
    </row>
    <row r="81" spans="1:17" s="4" customFormat="1" x14ac:dyDescent="0.2">
      <c r="A81" s="4" t="s">
        <v>143</v>
      </c>
      <c r="B81" s="4">
        <v>191.44708428599299</v>
      </c>
      <c r="C81" s="4">
        <v>-4.73690176116488</v>
      </c>
      <c r="D81" s="4">
        <v>0.69164626861089895</v>
      </c>
      <c r="E81" s="4">
        <v>-6.84873464390758</v>
      </c>
      <c r="F81" s="5">
        <v>7.4506050443483606E-12</v>
      </c>
      <c r="G81" s="5">
        <v>3.1070608270048502E-11</v>
      </c>
      <c r="H81" s="4" t="s">
        <v>15</v>
      </c>
      <c r="I81" s="4" t="s">
        <v>133</v>
      </c>
      <c r="J81" s="4" t="s">
        <v>134</v>
      </c>
      <c r="K81" s="4" t="s">
        <v>136</v>
      </c>
      <c r="L81" s="4" t="s">
        <v>137</v>
      </c>
      <c r="M81" s="4" t="s">
        <v>138</v>
      </c>
      <c r="N81" s="4" t="s">
        <v>18</v>
      </c>
      <c r="O81" s="6" t="s">
        <v>21</v>
      </c>
      <c r="P81" s="6">
        <f t="shared" si="2"/>
        <v>0</v>
      </c>
      <c r="Q81" s="4">
        <f t="shared" si="3"/>
        <v>1</v>
      </c>
    </row>
    <row r="82" spans="1:17" x14ac:dyDescent="0.2">
      <c r="A82" t="s">
        <v>144</v>
      </c>
      <c r="B82">
        <v>9.0235620387525408</v>
      </c>
      <c r="C82">
        <v>-6.6692019937341902</v>
      </c>
      <c r="D82">
        <v>1.29492536115391</v>
      </c>
      <c r="E82">
        <v>-5.1502597707957802</v>
      </c>
      <c r="F82" s="1">
        <v>2.60125920097977E-7</v>
      </c>
      <c r="G82" s="1">
        <v>8.7904621274488903E-7</v>
      </c>
      <c r="H82" t="s">
        <v>15</v>
      </c>
      <c r="I82" t="s">
        <v>133</v>
      </c>
      <c r="J82" t="s">
        <v>134</v>
      </c>
      <c r="K82" t="s">
        <v>18</v>
      </c>
      <c r="L82" t="s">
        <v>18</v>
      </c>
      <c r="M82" t="s">
        <v>18</v>
      </c>
      <c r="N82" t="s">
        <v>18</v>
      </c>
      <c r="O82" t="s">
        <v>19</v>
      </c>
      <c r="P82">
        <f t="shared" si="2"/>
        <v>0</v>
      </c>
      <c r="Q82">
        <f t="shared" si="3"/>
        <v>0</v>
      </c>
    </row>
    <row r="83" spans="1:17" x14ac:dyDescent="0.2">
      <c r="A83" t="s">
        <v>145</v>
      </c>
      <c r="B83">
        <v>6.5368152922023501</v>
      </c>
      <c r="C83">
        <v>-6.2033329295097204</v>
      </c>
      <c r="D83">
        <v>1.8115545912376001</v>
      </c>
      <c r="E83">
        <v>-3.4243146519099801</v>
      </c>
      <c r="F83">
        <v>6.1635212290150302E-4</v>
      </c>
      <c r="G83">
        <v>1.4732319035206699E-3</v>
      </c>
      <c r="H83" t="s">
        <v>15</v>
      </c>
      <c r="I83" t="s">
        <v>133</v>
      </c>
      <c r="J83" t="s">
        <v>134</v>
      </c>
      <c r="K83" t="s">
        <v>18</v>
      </c>
      <c r="L83" t="s">
        <v>18</v>
      </c>
      <c r="M83" t="s">
        <v>18</v>
      </c>
      <c r="N83" t="s">
        <v>18</v>
      </c>
      <c r="O83" t="s">
        <v>19</v>
      </c>
      <c r="P83">
        <f t="shared" si="2"/>
        <v>0</v>
      </c>
      <c r="Q83">
        <f t="shared" si="3"/>
        <v>0</v>
      </c>
    </row>
    <row r="84" spans="1:17" x14ac:dyDescent="0.2">
      <c r="A84" t="s">
        <v>146</v>
      </c>
      <c r="B84">
        <v>15.732778245547999</v>
      </c>
      <c r="C84">
        <v>-7.4759914428699101</v>
      </c>
      <c r="D84">
        <v>0.63620546359950503</v>
      </c>
      <c r="E84">
        <v>-11.7509073257128</v>
      </c>
      <c r="F84" s="1">
        <v>6.9864625737597599E-32</v>
      </c>
      <c r="G84" s="1">
        <v>6.52069840217578E-31</v>
      </c>
      <c r="H84" t="s">
        <v>15</v>
      </c>
      <c r="I84" t="s">
        <v>67</v>
      </c>
      <c r="J84" t="s">
        <v>147</v>
      </c>
      <c r="K84" t="s">
        <v>18</v>
      </c>
      <c r="L84" t="s">
        <v>18</v>
      </c>
      <c r="M84" t="s">
        <v>18</v>
      </c>
      <c r="N84" t="s">
        <v>18</v>
      </c>
      <c r="O84" t="s">
        <v>19</v>
      </c>
      <c r="P84">
        <f t="shared" si="2"/>
        <v>0</v>
      </c>
      <c r="Q84">
        <f t="shared" si="3"/>
        <v>0</v>
      </c>
    </row>
    <row r="85" spans="1:17" x14ac:dyDescent="0.2">
      <c r="A85" t="s">
        <v>148</v>
      </c>
      <c r="B85">
        <v>17.9731329765327</v>
      </c>
      <c r="C85">
        <v>-3.0183703566871198</v>
      </c>
      <c r="D85">
        <v>0.61521140823628595</v>
      </c>
      <c r="E85">
        <v>-4.9062327458138597</v>
      </c>
      <c r="F85" s="1">
        <v>9.2842346880485301E-7</v>
      </c>
      <c r="G85" s="1">
        <v>2.9350161271895402E-6</v>
      </c>
      <c r="H85" t="s">
        <v>15</v>
      </c>
      <c r="I85" t="s">
        <v>67</v>
      </c>
      <c r="J85" t="s">
        <v>147</v>
      </c>
      <c r="K85" t="s">
        <v>18</v>
      </c>
      <c r="L85" t="s">
        <v>18</v>
      </c>
      <c r="M85" t="s">
        <v>18</v>
      </c>
      <c r="N85" t="s">
        <v>18</v>
      </c>
      <c r="O85" s="7" t="s">
        <v>21</v>
      </c>
      <c r="P85" s="7">
        <f t="shared" si="2"/>
        <v>0</v>
      </c>
      <c r="Q85">
        <f t="shared" si="3"/>
        <v>0</v>
      </c>
    </row>
    <row r="86" spans="1:17" s="2" customFormat="1" x14ac:dyDescent="0.2">
      <c r="A86" s="2" t="s">
        <v>149</v>
      </c>
      <c r="B86" s="2">
        <v>5.5214485731088798</v>
      </c>
      <c r="C86" s="2">
        <v>-5.1368731340558202</v>
      </c>
      <c r="D86" s="2">
        <v>0.73530120485827299</v>
      </c>
      <c r="E86" s="2">
        <v>-6.9860801262333503</v>
      </c>
      <c r="F86" s="3">
        <v>2.8267267633394798E-12</v>
      </c>
      <c r="G86" s="3">
        <v>1.2311965458100901E-11</v>
      </c>
      <c r="H86" s="2" t="s">
        <v>15</v>
      </c>
      <c r="I86" s="2" t="s">
        <v>67</v>
      </c>
      <c r="J86" s="2" t="s">
        <v>150</v>
      </c>
      <c r="K86" s="2" t="s">
        <v>18</v>
      </c>
      <c r="L86" s="2" t="s">
        <v>18</v>
      </c>
      <c r="M86" s="2" t="s">
        <v>18</v>
      </c>
      <c r="N86" s="2" t="s">
        <v>18</v>
      </c>
      <c r="O86" s="9" t="s">
        <v>21</v>
      </c>
      <c r="P86" s="9">
        <f t="shared" si="2"/>
        <v>0</v>
      </c>
      <c r="Q86" s="2">
        <f t="shared" si="3"/>
        <v>0</v>
      </c>
    </row>
    <row r="87" spans="1:17" s="4" customFormat="1" x14ac:dyDescent="0.2">
      <c r="A87" s="4" t="s">
        <v>151</v>
      </c>
      <c r="B87" s="4">
        <v>212.00030265580301</v>
      </c>
      <c r="C87" s="4">
        <v>27.554644563313101</v>
      </c>
      <c r="D87" s="4">
        <v>1.67876349570109</v>
      </c>
      <c r="E87" s="4">
        <v>16.413654832186801</v>
      </c>
      <c r="F87" s="5">
        <v>1.5272826953474E-60</v>
      </c>
      <c r="G87" s="5">
        <v>3.7418426036011402E-59</v>
      </c>
      <c r="H87" s="4" t="s">
        <v>152</v>
      </c>
      <c r="I87" s="4" t="s">
        <v>153</v>
      </c>
      <c r="J87" s="4" t="s">
        <v>154</v>
      </c>
      <c r="K87" s="4" t="s">
        <v>155</v>
      </c>
      <c r="L87" s="4" t="s">
        <v>156</v>
      </c>
      <c r="M87" s="4" t="s">
        <v>157</v>
      </c>
      <c r="N87" s="4" t="s">
        <v>158</v>
      </c>
      <c r="O87" s="4" t="s">
        <v>21</v>
      </c>
      <c r="P87" s="4">
        <f t="shared" si="2"/>
        <v>1</v>
      </c>
      <c r="Q87" s="4">
        <f t="shared" si="3"/>
        <v>1</v>
      </c>
    </row>
    <row r="88" spans="1:17" s="4" customFormat="1" x14ac:dyDescent="0.2">
      <c r="A88" s="4" t="s">
        <v>159</v>
      </c>
      <c r="B88" s="4">
        <v>266.50432176568302</v>
      </c>
      <c r="C88" s="4">
        <v>11.4273933069479</v>
      </c>
      <c r="D88" s="4">
        <v>0.80947156879244697</v>
      </c>
      <c r="E88" s="4">
        <v>14.117102746418899</v>
      </c>
      <c r="F88" s="5">
        <v>2.9799291478240802E-45</v>
      </c>
      <c r="G88" s="5">
        <v>4.4637721391811001E-44</v>
      </c>
      <c r="H88" s="4" t="s">
        <v>152</v>
      </c>
      <c r="I88" s="4" t="s">
        <v>153</v>
      </c>
      <c r="J88" s="4" t="s">
        <v>154</v>
      </c>
      <c r="K88" s="4" t="s">
        <v>155</v>
      </c>
      <c r="L88" s="4" t="s">
        <v>156</v>
      </c>
      <c r="M88" s="4" t="s">
        <v>157</v>
      </c>
      <c r="N88" s="4" t="s">
        <v>158</v>
      </c>
      <c r="O88" s="4" t="s">
        <v>21</v>
      </c>
      <c r="P88" s="4">
        <f t="shared" si="2"/>
        <v>1</v>
      </c>
      <c r="Q88" s="4">
        <f t="shared" si="3"/>
        <v>1</v>
      </c>
    </row>
    <row r="89" spans="1:17" s="4" customFormat="1" x14ac:dyDescent="0.2">
      <c r="A89" s="4" t="s">
        <v>160</v>
      </c>
      <c r="B89" s="4">
        <v>1441.47993810658</v>
      </c>
      <c r="C89" s="4">
        <v>13.8764042915281</v>
      </c>
      <c r="D89" s="4">
        <v>0.61306340915646096</v>
      </c>
      <c r="E89" s="4">
        <v>22.634533531565999</v>
      </c>
      <c r="F89" s="5">
        <v>1.9814934434570801E-113</v>
      </c>
      <c r="G89" s="5">
        <v>3.8837271491758703E-111</v>
      </c>
      <c r="H89" s="4" t="s">
        <v>152</v>
      </c>
      <c r="I89" s="4" t="s">
        <v>153</v>
      </c>
      <c r="J89" s="4" t="s">
        <v>154</v>
      </c>
      <c r="K89" s="4" t="s">
        <v>155</v>
      </c>
      <c r="L89" s="4" t="s">
        <v>156</v>
      </c>
      <c r="M89" s="4" t="s">
        <v>157</v>
      </c>
      <c r="N89" s="4" t="s">
        <v>161</v>
      </c>
      <c r="O89" s="4" t="s">
        <v>21</v>
      </c>
      <c r="P89" s="4">
        <f t="shared" si="2"/>
        <v>1</v>
      </c>
      <c r="Q89" s="4">
        <f t="shared" si="3"/>
        <v>1</v>
      </c>
    </row>
    <row r="90" spans="1:17" x14ac:dyDescent="0.2">
      <c r="A90" t="s">
        <v>162</v>
      </c>
      <c r="B90">
        <v>18.9210213079472</v>
      </c>
      <c r="C90">
        <v>24.174755432476001</v>
      </c>
      <c r="D90">
        <v>2.9163466405476899</v>
      </c>
      <c r="E90">
        <v>8.2893971163647393</v>
      </c>
      <c r="F90" s="1">
        <v>1.1382392232047301E-16</v>
      </c>
      <c r="G90" s="1">
        <v>5.5773721937031799E-16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  <c r="N90" t="s">
        <v>161</v>
      </c>
      <c r="O90" t="s">
        <v>21</v>
      </c>
      <c r="P90">
        <f t="shared" si="2"/>
        <v>1</v>
      </c>
      <c r="Q90">
        <f t="shared" si="3"/>
        <v>0</v>
      </c>
    </row>
    <row r="91" spans="1:17" x14ac:dyDescent="0.2">
      <c r="A91" t="s">
        <v>163</v>
      </c>
      <c r="B91">
        <v>20.1620277242925</v>
      </c>
      <c r="C91">
        <v>7.7016954284582599</v>
      </c>
      <c r="D91">
        <v>0.75059893307961001</v>
      </c>
      <c r="E91">
        <v>10.260733247860101</v>
      </c>
      <c r="F91" s="1">
        <v>1.05899524474747E-24</v>
      </c>
      <c r="G91" s="1">
        <v>7.1573471713967003E-24</v>
      </c>
      <c r="H91" t="s">
        <v>152</v>
      </c>
      <c r="I91" t="s">
        <v>153</v>
      </c>
      <c r="J91" t="s">
        <v>154</v>
      </c>
      <c r="K91" t="s">
        <v>155</v>
      </c>
      <c r="L91" t="s">
        <v>164</v>
      </c>
      <c r="M91" t="s">
        <v>165</v>
      </c>
      <c r="N91" t="s">
        <v>166</v>
      </c>
      <c r="O91" t="s">
        <v>21</v>
      </c>
      <c r="P91">
        <f t="shared" si="2"/>
        <v>1</v>
      </c>
      <c r="Q91">
        <f t="shared" si="3"/>
        <v>0</v>
      </c>
    </row>
    <row r="92" spans="1:17" x14ac:dyDescent="0.2">
      <c r="A92" t="s">
        <v>167</v>
      </c>
      <c r="B92">
        <v>8.7542980442448801</v>
      </c>
      <c r="C92">
        <v>6.4836346612893898</v>
      </c>
      <c r="D92">
        <v>1.5090618300064</v>
      </c>
      <c r="E92">
        <v>4.2964672039063396</v>
      </c>
      <c r="F92" s="1">
        <v>1.7354162926257999E-5</v>
      </c>
      <c r="G92" s="1">
        <v>4.6594738815706498E-5</v>
      </c>
      <c r="H92" t="s">
        <v>152</v>
      </c>
      <c r="I92" t="s">
        <v>153</v>
      </c>
      <c r="J92" t="s">
        <v>154</v>
      </c>
      <c r="K92" t="s">
        <v>155</v>
      </c>
      <c r="L92" t="s">
        <v>164</v>
      </c>
      <c r="M92" t="s">
        <v>165</v>
      </c>
      <c r="N92" t="s">
        <v>168</v>
      </c>
      <c r="O92" t="s">
        <v>21</v>
      </c>
      <c r="P92">
        <f t="shared" si="2"/>
        <v>1</v>
      </c>
      <c r="Q92">
        <f t="shared" si="3"/>
        <v>0</v>
      </c>
    </row>
    <row r="93" spans="1:17" s="4" customFormat="1" x14ac:dyDescent="0.2">
      <c r="A93" s="4" t="s">
        <v>169</v>
      </c>
      <c r="B93" s="4">
        <v>521.08818537973002</v>
      </c>
      <c r="C93" s="4">
        <v>12.4056689792644</v>
      </c>
      <c r="D93" s="4">
        <v>0.639057690717733</v>
      </c>
      <c r="E93" s="4">
        <v>19.412439846129399</v>
      </c>
      <c r="F93" s="5">
        <v>6.0580970414266599E-84</v>
      </c>
      <c r="G93" s="5">
        <v>3.9579567337320801E-82</v>
      </c>
      <c r="H93" s="4" t="s">
        <v>152</v>
      </c>
      <c r="I93" s="4" t="s">
        <v>153</v>
      </c>
      <c r="J93" s="4" t="s">
        <v>154</v>
      </c>
      <c r="K93" s="4" t="s">
        <v>155</v>
      </c>
      <c r="L93" s="4" t="s">
        <v>156</v>
      </c>
      <c r="M93" s="4" t="s">
        <v>157</v>
      </c>
      <c r="N93" s="4" t="s">
        <v>170</v>
      </c>
      <c r="O93" s="4" t="s">
        <v>21</v>
      </c>
      <c r="P93" s="4">
        <f t="shared" si="2"/>
        <v>1</v>
      </c>
      <c r="Q93" s="4">
        <f t="shared" si="3"/>
        <v>1</v>
      </c>
    </row>
    <row r="94" spans="1:17" x14ac:dyDescent="0.2">
      <c r="A94" t="s">
        <v>171</v>
      </c>
      <c r="B94">
        <v>22.495813752113001</v>
      </c>
      <c r="C94">
        <v>24.416483558994901</v>
      </c>
      <c r="D94">
        <v>1.6986201273725201</v>
      </c>
      <c r="E94">
        <v>14.3743048640093</v>
      </c>
      <c r="F94" s="1">
        <v>7.5019504566837797E-47</v>
      </c>
      <c r="G94" s="1">
        <v>1.33671117228184E-45</v>
      </c>
      <c r="H94" t="s">
        <v>152</v>
      </c>
      <c r="I94" t="s">
        <v>153</v>
      </c>
      <c r="J94" t="s">
        <v>154</v>
      </c>
      <c r="K94" t="s">
        <v>155</v>
      </c>
      <c r="L94" t="s">
        <v>164</v>
      </c>
      <c r="M94" t="s">
        <v>165</v>
      </c>
      <c r="N94" t="s">
        <v>172</v>
      </c>
      <c r="O94" t="s">
        <v>21</v>
      </c>
      <c r="P94">
        <f t="shared" si="2"/>
        <v>1</v>
      </c>
      <c r="Q94">
        <f t="shared" si="3"/>
        <v>0</v>
      </c>
    </row>
    <row r="95" spans="1:17" x14ac:dyDescent="0.2">
      <c r="A95" t="s">
        <v>173</v>
      </c>
      <c r="B95">
        <v>13.3823353917989</v>
      </c>
      <c r="C95">
        <v>7.0926123950218303</v>
      </c>
      <c r="D95">
        <v>1.79480608015875</v>
      </c>
      <c r="E95">
        <v>3.9517430174932699</v>
      </c>
      <c r="F95" s="1">
        <v>7.7584030605180697E-5</v>
      </c>
      <c r="G95">
        <v>2.02752933314872E-4</v>
      </c>
      <c r="H95" t="s">
        <v>152</v>
      </c>
      <c r="I95" t="s">
        <v>153</v>
      </c>
      <c r="J95" t="s">
        <v>154</v>
      </c>
      <c r="K95" t="s">
        <v>155</v>
      </c>
      <c r="L95" t="s">
        <v>164</v>
      </c>
      <c r="M95" t="s">
        <v>165</v>
      </c>
      <c r="N95" t="s">
        <v>174</v>
      </c>
      <c r="O95" t="s">
        <v>21</v>
      </c>
      <c r="P95">
        <f t="shared" si="2"/>
        <v>1</v>
      </c>
      <c r="Q95">
        <f t="shared" si="3"/>
        <v>0</v>
      </c>
    </row>
    <row r="96" spans="1:17" x14ac:dyDescent="0.2">
      <c r="A96" t="s">
        <v>175</v>
      </c>
      <c r="B96">
        <v>19.312389789204001</v>
      </c>
      <c r="C96">
        <v>5.4602447309416702</v>
      </c>
      <c r="D96">
        <v>0.81398374954914698</v>
      </c>
      <c r="E96">
        <v>6.7080512773946896</v>
      </c>
      <c r="F96" s="1">
        <v>1.9724062778256201E-11</v>
      </c>
      <c r="G96" s="1">
        <v>8.05399230112129E-11</v>
      </c>
      <c r="H96" t="s">
        <v>152</v>
      </c>
      <c r="I96" t="s">
        <v>153</v>
      </c>
      <c r="J96" t="s">
        <v>154</v>
      </c>
      <c r="K96" t="s">
        <v>155</v>
      </c>
      <c r="L96" t="s">
        <v>164</v>
      </c>
      <c r="M96" t="s">
        <v>165</v>
      </c>
      <c r="N96" t="s">
        <v>176</v>
      </c>
      <c r="O96" t="s">
        <v>21</v>
      </c>
      <c r="P96">
        <f t="shared" si="2"/>
        <v>1</v>
      </c>
      <c r="Q96">
        <f t="shared" si="3"/>
        <v>0</v>
      </c>
    </row>
    <row r="97" spans="16:17" x14ac:dyDescent="0.2">
      <c r="P97">
        <f>SUM(P2:P96)</f>
        <v>38</v>
      </c>
      <c r="Q97">
        <f>SUM(Q2:Q96)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Bolanos</cp:lastModifiedBy>
  <dcterms:created xsi:type="dcterms:W3CDTF">2018-11-08T22:28:13Z</dcterms:created>
  <dcterms:modified xsi:type="dcterms:W3CDTF">2019-04-08T22:30:38Z</dcterms:modified>
</cp:coreProperties>
</file>