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Game Dev\Eclipse Workspace\ELOCompute\"/>
    </mc:Choice>
  </mc:AlternateContent>
  <xr:revisionPtr revIDLastSave="0" documentId="13_ncr:40009_{B9F64275-6D53-4FD1-9917-F26BB147C4F7}" xr6:coauthVersionLast="45" xr6:coauthVersionMax="45" xr10:uidLastSave="{00000000-0000-0000-0000-000000000000}"/>
  <bookViews>
    <workbookView xWindow="-96" yWindow="-96" windowWidth="23232" windowHeight="13152"/>
  </bookViews>
  <sheets>
    <sheet name="PlayByPlayGammaByYear" sheetId="1" r:id="rId1"/>
  </sheets>
  <calcPr calcId="0"/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1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<sst xmlns="http://schemas.openxmlformats.org/spreadsheetml/2006/main" count="3" uniqueCount="3">
  <si>
    <t>Year</t>
  </si>
  <si>
    <t>Weighted</t>
  </si>
  <si>
    <t>Gamma (4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</si>
</sst>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Gamma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PlayByPlayGammaByYear!$C$1:$AF$1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PlayByPlayGammaByYear!$C$2:$AF$2</c:f>
              <c:numCache>
                <c:formatCode>General</c:formatCode>
                <c:ptCount val="30"/>
                <c:pt idx="0">
                  <c:v>121.36371370000001</c:v>
                </c:pt>
                <c:pt idx="1">
                  <c:v>120.57540216241632</c:v>
                </c:pt>
                <c:pt idx="2">
                  <c:v>120.75914566084133</c:v>
                </c:pt>
                <c:pt idx="3">
                  <c:v>118.0882639007957</c:v>
                </c:pt>
                <c:pt idx="4">
                  <c:v>112.0303306724756</c:v>
                </c:pt>
                <c:pt idx="5">
                  <c:v>116.50885056513911</c:v>
                </c:pt>
                <c:pt idx="6">
                  <c:v>117.0688708648098</c:v>
                </c:pt>
                <c:pt idx="7">
                  <c:v>118.42204019809093</c:v>
                </c:pt>
                <c:pt idx="8">
                  <c:v>118.07884092445298</c:v>
                </c:pt>
                <c:pt idx="9">
                  <c:v>113.95079527251082</c:v>
                </c:pt>
                <c:pt idx="10">
                  <c:v>111.39722271003788</c:v>
                </c:pt>
                <c:pt idx="11">
                  <c:v>118.58658719181348</c:v>
                </c:pt>
                <c:pt idx="12">
                  <c:v>116.99892154848057</c:v>
                </c:pt>
                <c:pt idx="13">
                  <c:v>116.2953980375374</c:v>
                </c:pt>
                <c:pt idx="14">
                  <c:v>119.21531813607979</c:v>
                </c:pt>
                <c:pt idx="15">
                  <c:v>116.89953155595295</c:v>
                </c:pt>
                <c:pt idx="16">
                  <c:v>115.09075496793308</c:v>
                </c:pt>
                <c:pt idx="17">
                  <c:v>114.89222576364328</c:v>
                </c:pt>
                <c:pt idx="18">
                  <c:v>115.99413696659951</c:v>
                </c:pt>
                <c:pt idx="19">
                  <c:v>118.6333240620779</c:v>
                </c:pt>
                <c:pt idx="20">
                  <c:v>125.89044549668057</c:v>
                </c:pt>
                <c:pt idx="21">
                  <c:v>126.9112109308754</c:v>
                </c:pt>
                <c:pt idx="22">
                  <c:v>129.01521996046947</c:v>
                </c:pt>
                <c:pt idx="23">
                  <c:v>129.72078956441092</c:v>
                </c:pt>
                <c:pt idx="24">
                  <c:v>132.8139343169658</c:v>
                </c:pt>
                <c:pt idx="25">
                  <c:v>127.88565871863372</c:v>
                </c:pt>
                <c:pt idx="26">
                  <c:v>127.81060063922811</c:v>
                </c:pt>
                <c:pt idx="27">
                  <c:v>127.50589915988405</c:v>
                </c:pt>
                <c:pt idx="28">
                  <c:v>131.30143805831966</c:v>
                </c:pt>
                <c:pt idx="29">
                  <c:v>131.3555814505701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7-4DCD-8602-0418B1D8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756200"/>
        <c:axId val="528755544"/>
      </c:lineChart>
      <c:catAx>
        <c:axId val="52875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5544"/>
        <c:crosses val="autoZero"/>
        <c:auto val="1"/>
        <c:lblAlgn val="ctr"/>
        <c:lblOffset val="100"/>
        <c:noMultiLvlLbl val="0"/>
      </c:catAx>
      <c:valAx>
        <c:axId val="5287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PlayByPlayGammaByYear!$C$1:$AF$1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PlayByPlayGammaByYear!$C$3:$AF$3</c:f>
              <c:numCache>
                <c:formatCode>General</c:formatCode>
                <c:ptCount val="30"/>
                <c:pt idx="0">
                  <c:v>0.78751187084520413</c:v>
                </c:pt>
                <c:pt idx="1">
                  <c:v>0.80318138651471982</c:v>
                </c:pt>
                <c:pt idx="2">
                  <c:v>0.66975308641975306</c:v>
                </c:pt>
                <c:pt idx="3">
                  <c:v>0.88844797178130508</c:v>
                </c:pt>
                <c:pt idx="4">
                  <c:v>0.72883597883597884</c:v>
                </c:pt>
                <c:pt idx="5">
                  <c:v>0.89969135802469136</c:v>
                </c:pt>
                <c:pt idx="6">
                  <c:v>1.093915343915344</c:v>
                </c:pt>
                <c:pt idx="7">
                  <c:v>1.0229276895943562</c:v>
                </c:pt>
                <c:pt idx="8">
                  <c:v>1.0419753086419754</c:v>
                </c:pt>
                <c:pt idx="9">
                  <c:v>1.137448559670782</c:v>
                </c:pt>
                <c:pt idx="10">
                  <c:v>1.1713991769547325</c:v>
                </c:pt>
                <c:pt idx="11">
                  <c:v>1.123045267489712</c:v>
                </c:pt>
                <c:pt idx="12">
                  <c:v>1.0409465020576132</c:v>
                </c:pt>
                <c:pt idx="13">
                  <c:v>1.0713991769547324</c:v>
                </c:pt>
                <c:pt idx="14">
                  <c:v>1.1216049382716049</c:v>
                </c:pt>
                <c:pt idx="15">
                  <c:v>1.0323045267489712</c:v>
                </c:pt>
                <c:pt idx="16">
                  <c:v>1.1082304526748972</c:v>
                </c:pt>
                <c:pt idx="17">
                  <c:v>1.0199588477366255</c:v>
                </c:pt>
                <c:pt idx="18">
                  <c:v>1.0037037037037038</c:v>
                </c:pt>
                <c:pt idx="19">
                  <c:v>1.0374485596707819</c:v>
                </c:pt>
                <c:pt idx="20">
                  <c:v>0.94917695473251029</c:v>
                </c:pt>
                <c:pt idx="21">
                  <c:v>0.93662551440329223</c:v>
                </c:pt>
                <c:pt idx="22">
                  <c:v>1.0152263374485597</c:v>
                </c:pt>
                <c:pt idx="23">
                  <c:v>0.95905349794238681</c:v>
                </c:pt>
                <c:pt idx="24">
                  <c:v>0.86131687242798349</c:v>
                </c:pt>
                <c:pt idx="25">
                  <c:v>1.0100823045267491</c:v>
                </c:pt>
                <c:pt idx="26">
                  <c:v>1.154320987654321</c:v>
                </c:pt>
                <c:pt idx="27">
                  <c:v>1.2561728395061729</c:v>
                </c:pt>
                <c:pt idx="28">
                  <c:v>1.1491769547325104</c:v>
                </c:pt>
                <c:pt idx="29">
                  <c:v>1.3942386831275719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F62-8A43-D2D19E84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36208"/>
        <c:axId val="530741456"/>
      </c:lineChart>
      <c:catAx>
        <c:axId val="5307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41456"/>
        <c:crosses val="autoZero"/>
        <c:auto val="1"/>
        <c:lblAlgn val="ctr"/>
        <c:lblOffset val="100"/>
        <c:noMultiLvlLbl val="0"/>
      </c:catAx>
      <c:valAx>
        <c:axId val="5307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</xdr:colOff>
      <xdr:row>3</xdr:row>
      <xdr:rowOff>91440</xdr:rowOff>
    </xdr:from>
    <xdr:to>
      <xdr:col>7</xdr:col>
      <xdr:colOff>579120</xdr:colOff>
      <xdr:row>18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BA98D-8073-4669-8E9E-5E3AE9233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99060</xdr:colOff>
      <xdr:row>19</xdr:row>
      <xdr:rowOff>34290</xdr:rowOff>
    </xdr:from>
    <xdr:to>
      <xdr:col>7</xdr:col>
      <xdr:colOff>598170</xdr:colOff>
      <xdr:row>34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E7E8F4-0841-49A4-8A21-36712559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workbookViewId="0">
      <selection activeCell="M5" sqref="M5:P12"/>
    </sheetView>
  </sheetViews>
  <sheetFormatPr defaultRowHeight="14.4" x14ac:dyDescent="0.55000000000000004"/>
  <cols>
    <col min="1" max="1" width="17.5234375" bestFit="1" customWidth="1"/>
    <col min="2" max="2" width="12.05078125" bestFit="1" customWidth="1"/>
  </cols>
  <sheetData>
    <row r="1" spans="1:32" x14ac:dyDescent="0.55000000000000004">
      <c r="A1" t="s">
        <v>0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55000000000000004">
      <c r="A2" t="s">
        <v>2</v>
      </c>
      <c r="B2" t="s">
        <v>1</v>
      </c>
      <c r="C2">
        <v>121.36371370000001</v>
      </c>
      <c r="D2">
        <f>101.891508781943+15.7320286104959+2.49207011932458+0.39662252753169+0.0631721231211486</f>
        <v>120.57540216241632</v>
      </c>
      <c r="E2">
        <f>104.424767116487+14.074665346447+1.95041610531779+0.271484564353386+0.0378125282361452</f>
        <v>120.75914566084133</v>
      </c>
      <c r="F2">
        <f>101.484561990344+14.2168673867627+2.04765460445241+0.296281170869406+0.0428987483671789</f>
        <v>118.0882639007957</v>
      </c>
      <c r="G2">
        <f>95.8891716598484+13.7697469975469+2.02729773599753+0.29976191994865+0.044352359134109</f>
        <v>112.0303306724756</v>
      </c>
      <c r="H2">
        <f>98.5412802153507+15.1407238766632+2.38824248343462+0.378553293108552+0.0600506965820386</f>
        <v>116.50885056513911</v>
      </c>
      <c r="I2">
        <f>98.8728353843293+15.3161766643304+2.4306046155375+0.387448536115016+0.0618056644975695</f>
        <v>117.0688708648098</v>
      </c>
      <c r="J2">
        <f>101.823237416371+14.2206928014272+2.04129143369755+0.294346636743512+0.0424719098516561</f>
        <v>118.42204019809093</v>
      </c>
      <c r="K2">
        <f>98.6239689347344+16.2511270872116+2.73976750005022+0.463977402456748</f>
        <v>118.07884092445298</v>
      </c>
      <c r="L2">
        <f>96.323687770827+14.895804414795+2.35682600272912+0.374477084159707</f>
        <v>113.95079527251082</v>
      </c>
      <c r="M2">
        <f>93.1558601546166+15.2606833306342+2.55213774677554+0.428541478011538</f>
        <v>111.39722271003788</v>
      </c>
      <c r="N2">
        <f xml:space="preserve"> 100.93458830357+15.0074519287716+2.29262677423389+0.351920185237986</f>
        <v>118.58658719181348</v>
      </c>
      <c r="O2">
        <f>99.726229406802+14.7098103354974+2.22488450035189+0.337997305829276</f>
        <v>116.99892154848057</v>
      </c>
      <c r="P2">
        <f>98.228552741026+15.2519549928467+2.4269555005917+0.387934803072994</f>
        <v>116.2953980375374</v>
      </c>
      <c r="Q2">
        <f>101.237548911912+15.2494493238355+2.36097817335735+0.367341726974927</f>
        <v>119.21531813607979</v>
      </c>
      <c r="R2">
        <f>96.5654049599384+16.8087826104256+2.99076369353269+0.534580292056261</f>
        <v>116.89953155595295</v>
      </c>
      <c r="S2">
        <f>97.5112126466476+14.8850578633009+2.32857880979554+0.365905648189027</f>
        <v>115.09075496793308</v>
      </c>
      <c r="T2">
        <f>97.5112126466476+14.8850578633009+2.32857880979554+0.365905648189027-0.198529204289798</f>
        <v>114.89222576364328</v>
      </c>
      <c r="U2">
        <f>97.8439192147675+15.3012342159847+2.45367707370701+0.395306462140297</f>
        <v>115.99413696659951</v>
      </c>
      <c r="V2">
        <f>100.472141072341+15.3680853674304+2.41255972068711+0.380537901619391</f>
        <v>118.6333240620779</v>
      </c>
      <c r="W2">
        <f>107.05372287177+15.9912008076971+2.46381708903459+0.381704728178874</f>
        <v>125.89044549668057</v>
      </c>
      <c r="X2">
        <f>106.341793316596+17.215146825752+2.87224836572818+0.482022422799218</f>
        <v>126.9112109308754</v>
      </c>
      <c r="Y2">
        <f>109.575943569316+16.4809010237827+2.55882249806882+0.399552869301942</f>
        <v>129.01521996046947</v>
      </c>
      <c r="Z2">
        <f>108.709478120817 + 17.5899415382116+2.93041949405187+0.490950411330459</f>
        <v>129.72078956441092</v>
      </c>
      <c r="AA2">
        <f>109.612304836597+19.1336924238455+3.44403431182877+0.623902744694532</f>
        <v>132.8139343169658</v>
      </c>
      <c r="AB2">
        <f>106.632136493882+17.7027387396635+3.02928756705932+0.521495918028904</f>
        <v>127.88565871863372</v>
      </c>
      <c r="AC2">
        <f>106.763827996241 + 17.5603824984361 + 2.97823749233202+0.508152652218996</f>
        <v>127.81060063922811</v>
      </c>
      <c r="AD2">
        <f>107.206097797409+17.0450569441015+2.79407812756494+0.460666290808603</f>
        <v>127.50589915988405</v>
      </c>
      <c r="AE2">
        <f>110.641866576994+17.3763554623024+2.82201492671242+0.46120109231083</f>
        <v>131.30143805831966</v>
      </c>
      <c r="AF2">
        <f>111.571874522814+16.764320208867+2.61033738571563+0.40904933317347</f>
        <v>131.3555814505701</v>
      </c>
    </row>
    <row r="3" spans="1:32" x14ac:dyDescent="0.55000000000000004">
      <c r="C3">
        <v>0.78751187084520413</v>
      </c>
      <c r="D3">
        <v>0.80318138651471982</v>
      </c>
      <c r="E3">
        <v>0.66975308641975306</v>
      </c>
      <c r="F3">
        <v>0.88844797178130508</v>
      </c>
      <c r="G3">
        <v>0.72883597883597884</v>
      </c>
      <c r="H3">
        <v>0.89969135802469136</v>
      </c>
      <c r="I3">
        <v>1.093915343915344</v>
      </c>
      <c r="J3">
        <v>1.0229276895943562</v>
      </c>
      <c r="K3">
        <v>1.0419753086419754</v>
      </c>
      <c r="L3">
        <v>1.137448559670782</v>
      </c>
      <c r="M3">
        <v>1.1713991769547325</v>
      </c>
      <c r="N3">
        <v>1.123045267489712</v>
      </c>
      <c r="O3">
        <v>1.0409465020576132</v>
      </c>
      <c r="P3">
        <v>1.0713991769547324</v>
      </c>
      <c r="Q3">
        <v>1.1216049382716049</v>
      </c>
      <c r="R3">
        <v>1.0323045267489712</v>
      </c>
      <c r="S3">
        <v>1.1082304526748972</v>
      </c>
      <c r="T3">
        <v>1.0199588477366255</v>
      </c>
      <c r="U3">
        <v>1.0037037037037038</v>
      </c>
      <c r="V3">
        <v>1.0374485596707819</v>
      </c>
      <c r="W3">
        <v>0.94917695473251029</v>
      </c>
      <c r="X3">
        <v>0.93662551440329223</v>
      </c>
      <c r="Y3">
        <v>1.0152263374485597</v>
      </c>
      <c r="Z3">
        <v>0.95905349794238681</v>
      </c>
      <c r="AA3">
        <v>0.86131687242798349</v>
      </c>
      <c r="AB3">
        <v>1.0100823045267491</v>
      </c>
      <c r="AC3">
        <v>1.154320987654321</v>
      </c>
      <c r="AD3">
        <v>1.2561728395061729</v>
      </c>
      <c r="AE3">
        <v>1.1491769547325104</v>
      </c>
      <c r="AF3">
        <v>1.3942386831275719</v>
      </c>
    </row>
    <row r="13" spans="1:32" x14ac:dyDescent="0.55000000000000004">
      <c r="M13">
        <v>26</v>
      </c>
      <c r="N13">
        <v>3317</v>
      </c>
      <c r="O13">
        <v>1990</v>
      </c>
      <c r="P13">
        <f>N13/(M13*162)</f>
        <v>0.78751187084520413</v>
      </c>
    </row>
    <row r="14" spans="1:32" x14ac:dyDescent="0.55000000000000004">
      <c r="M14">
        <v>26</v>
      </c>
      <c r="N14">
        <v>3383</v>
      </c>
      <c r="O14">
        <v>1991</v>
      </c>
      <c r="P14">
        <f t="shared" ref="P14:P42" si="0">N14/(M14*162)</f>
        <v>0.80318138651471982</v>
      </c>
    </row>
    <row r="15" spans="1:32" x14ac:dyDescent="0.55000000000000004">
      <c r="M15">
        <v>28</v>
      </c>
      <c r="N15">
        <v>3038</v>
      </c>
      <c r="O15">
        <v>1992</v>
      </c>
      <c r="P15">
        <f t="shared" si="0"/>
        <v>0.66975308641975306</v>
      </c>
    </row>
    <row r="16" spans="1:32" x14ac:dyDescent="0.55000000000000004">
      <c r="M16">
        <v>28</v>
      </c>
      <c r="N16">
        <v>4030</v>
      </c>
      <c r="O16">
        <v>1993</v>
      </c>
      <c r="P16">
        <f t="shared" si="0"/>
        <v>0.88844797178130508</v>
      </c>
    </row>
    <row r="17" spans="13:16" x14ac:dyDescent="0.55000000000000004">
      <c r="M17">
        <v>28</v>
      </c>
      <c r="N17">
        <v>3306</v>
      </c>
      <c r="O17">
        <v>1994</v>
      </c>
      <c r="P17">
        <f t="shared" si="0"/>
        <v>0.72883597883597884</v>
      </c>
    </row>
    <row r="18" spans="13:16" x14ac:dyDescent="0.55000000000000004">
      <c r="M18">
        <v>28</v>
      </c>
      <c r="N18">
        <v>4081</v>
      </c>
      <c r="O18">
        <v>1995</v>
      </c>
      <c r="P18">
        <f t="shared" si="0"/>
        <v>0.89969135802469136</v>
      </c>
    </row>
    <row r="19" spans="13:16" x14ac:dyDescent="0.55000000000000004">
      <c r="M19">
        <v>28</v>
      </c>
      <c r="N19">
        <v>4962</v>
      </c>
      <c r="O19">
        <v>1996</v>
      </c>
      <c r="P19">
        <f t="shared" si="0"/>
        <v>1.093915343915344</v>
      </c>
    </row>
    <row r="20" spans="13:16" x14ac:dyDescent="0.55000000000000004">
      <c r="M20">
        <v>28</v>
      </c>
      <c r="N20">
        <v>4640</v>
      </c>
      <c r="O20">
        <v>1997</v>
      </c>
      <c r="P20">
        <f t="shared" si="0"/>
        <v>1.0229276895943562</v>
      </c>
    </row>
    <row r="21" spans="13:16" x14ac:dyDescent="0.55000000000000004">
      <c r="M21">
        <v>30</v>
      </c>
      <c r="N21">
        <v>5064</v>
      </c>
      <c r="O21">
        <v>1998</v>
      </c>
      <c r="P21">
        <f t="shared" si="0"/>
        <v>1.0419753086419754</v>
      </c>
    </row>
    <row r="22" spans="13:16" x14ac:dyDescent="0.55000000000000004">
      <c r="M22">
        <v>30</v>
      </c>
      <c r="N22">
        <v>5528</v>
      </c>
      <c r="O22">
        <v>1999</v>
      </c>
      <c r="P22">
        <f t="shared" si="0"/>
        <v>1.137448559670782</v>
      </c>
    </row>
    <row r="23" spans="13:16" x14ac:dyDescent="0.55000000000000004">
      <c r="M23">
        <v>30</v>
      </c>
      <c r="N23">
        <v>5693</v>
      </c>
      <c r="O23">
        <v>2000</v>
      </c>
      <c r="P23">
        <f t="shared" si="0"/>
        <v>1.1713991769547325</v>
      </c>
    </row>
    <row r="24" spans="13:16" x14ac:dyDescent="0.55000000000000004">
      <c r="M24">
        <v>30</v>
      </c>
      <c r="N24">
        <v>5458</v>
      </c>
      <c r="O24">
        <v>2001</v>
      </c>
      <c r="P24">
        <f t="shared" si="0"/>
        <v>1.123045267489712</v>
      </c>
    </row>
    <row r="25" spans="13:16" x14ac:dyDescent="0.55000000000000004">
      <c r="M25">
        <v>30</v>
      </c>
      <c r="N25">
        <v>5059</v>
      </c>
      <c r="O25">
        <v>2002</v>
      </c>
      <c r="P25">
        <f t="shared" si="0"/>
        <v>1.0409465020576132</v>
      </c>
    </row>
    <row r="26" spans="13:16" x14ac:dyDescent="0.55000000000000004">
      <c r="M26">
        <v>30</v>
      </c>
      <c r="N26">
        <v>5207</v>
      </c>
      <c r="O26">
        <v>2003</v>
      </c>
      <c r="P26">
        <f t="shared" si="0"/>
        <v>1.0713991769547324</v>
      </c>
    </row>
    <row r="27" spans="13:16" x14ac:dyDescent="0.55000000000000004">
      <c r="M27">
        <v>30</v>
      </c>
      <c r="N27">
        <v>5451</v>
      </c>
      <c r="O27">
        <v>2004</v>
      </c>
      <c r="P27">
        <f t="shared" si="0"/>
        <v>1.1216049382716049</v>
      </c>
    </row>
    <row r="28" spans="13:16" x14ac:dyDescent="0.55000000000000004">
      <c r="M28">
        <v>30</v>
      </c>
      <c r="N28">
        <v>5017</v>
      </c>
      <c r="O28">
        <v>2005</v>
      </c>
      <c r="P28">
        <f t="shared" si="0"/>
        <v>1.0323045267489712</v>
      </c>
    </row>
    <row r="29" spans="13:16" x14ac:dyDescent="0.55000000000000004">
      <c r="M29">
        <v>30</v>
      </c>
      <c r="N29">
        <v>5386</v>
      </c>
      <c r="O29">
        <v>2006</v>
      </c>
      <c r="P29">
        <f t="shared" si="0"/>
        <v>1.1082304526748972</v>
      </c>
    </row>
    <row r="30" spans="13:16" x14ac:dyDescent="0.55000000000000004">
      <c r="M30">
        <v>30</v>
      </c>
      <c r="N30">
        <v>4957</v>
      </c>
      <c r="O30">
        <v>2007</v>
      </c>
      <c r="P30">
        <f t="shared" si="0"/>
        <v>1.0199588477366255</v>
      </c>
    </row>
    <row r="31" spans="13:16" x14ac:dyDescent="0.55000000000000004">
      <c r="M31">
        <v>30</v>
      </c>
      <c r="N31">
        <v>4878</v>
      </c>
      <c r="O31">
        <v>2008</v>
      </c>
      <c r="P31">
        <f t="shared" si="0"/>
        <v>1.0037037037037038</v>
      </c>
    </row>
    <row r="32" spans="13:16" x14ac:dyDescent="0.55000000000000004">
      <c r="M32">
        <v>30</v>
      </c>
      <c r="N32">
        <v>5042</v>
      </c>
      <c r="O32">
        <v>2009</v>
      </c>
      <c r="P32">
        <f t="shared" si="0"/>
        <v>1.0374485596707819</v>
      </c>
    </row>
    <row r="33" spans="13:16" x14ac:dyDescent="0.55000000000000004">
      <c r="M33">
        <v>30</v>
      </c>
      <c r="N33">
        <v>4613</v>
      </c>
      <c r="O33">
        <v>2010</v>
      </c>
      <c r="P33">
        <f t="shared" si="0"/>
        <v>0.94917695473251029</v>
      </c>
    </row>
    <row r="34" spans="13:16" x14ac:dyDescent="0.55000000000000004">
      <c r="M34">
        <v>30</v>
      </c>
      <c r="N34">
        <v>4552</v>
      </c>
      <c r="O34">
        <v>2011</v>
      </c>
      <c r="P34">
        <f t="shared" si="0"/>
        <v>0.93662551440329223</v>
      </c>
    </row>
    <row r="35" spans="13:16" x14ac:dyDescent="0.55000000000000004">
      <c r="M35">
        <v>30</v>
      </c>
      <c r="N35">
        <v>4934</v>
      </c>
      <c r="O35">
        <v>2012</v>
      </c>
      <c r="P35">
        <f t="shared" si="0"/>
        <v>1.0152263374485597</v>
      </c>
    </row>
    <row r="36" spans="13:16" x14ac:dyDescent="0.55000000000000004">
      <c r="M36">
        <v>30</v>
      </c>
      <c r="N36">
        <v>4661</v>
      </c>
      <c r="O36">
        <v>2013</v>
      </c>
      <c r="P36">
        <f t="shared" si="0"/>
        <v>0.95905349794238681</v>
      </c>
    </row>
    <row r="37" spans="13:16" x14ac:dyDescent="0.55000000000000004">
      <c r="M37">
        <v>30</v>
      </c>
      <c r="N37">
        <v>4186</v>
      </c>
      <c r="O37">
        <v>2014</v>
      </c>
      <c r="P37">
        <f t="shared" si="0"/>
        <v>0.86131687242798349</v>
      </c>
    </row>
    <row r="38" spans="13:16" x14ac:dyDescent="0.55000000000000004">
      <c r="M38">
        <v>30</v>
      </c>
      <c r="N38">
        <v>4909</v>
      </c>
      <c r="O38">
        <v>2015</v>
      </c>
      <c r="P38">
        <f t="shared" si="0"/>
        <v>1.0100823045267491</v>
      </c>
    </row>
    <row r="39" spans="13:16" x14ac:dyDescent="0.55000000000000004">
      <c r="M39">
        <v>30</v>
      </c>
      <c r="N39">
        <v>5610</v>
      </c>
      <c r="O39">
        <v>2016</v>
      </c>
      <c r="P39">
        <f t="shared" si="0"/>
        <v>1.154320987654321</v>
      </c>
    </row>
    <row r="40" spans="13:16" x14ac:dyDescent="0.55000000000000004">
      <c r="M40">
        <v>30</v>
      </c>
      <c r="N40">
        <v>6105</v>
      </c>
      <c r="O40">
        <v>2017</v>
      </c>
      <c r="P40">
        <f t="shared" si="0"/>
        <v>1.2561728395061729</v>
      </c>
    </row>
    <row r="41" spans="13:16" x14ac:dyDescent="0.55000000000000004">
      <c r="M41">
        <v>30</v>
      </c>
      <c r="N41">
        <v>5585</v>
      </c>
      <c r="O41">
        <v>2018</v>
      </c>
      <c r="P41">
        <f t="shared" si="0"/>
        <v>1.1491769547325104</v>
      </c>
    </row>
    <row r="42" spans="13:16" x14ac:dyDescent="0.55000000000000004">
      <c r="M42">
        <v>30</v>
      </c>
      <c r="N42">
        <v>6776</v>
      </c>
      <c r="O42">
        <v>2019</v>
      </c>
      <c r="P42">
        <f t="shared" si="0"/>
        <v>1.3942386831275719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PlayByPlayGammaByYear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 Bown</cp:lastModifiedBy>
  <dcterms:created xsi:type="dcterms:W3CDTF">2020-07-27T16:34:35Z</dcterms:created>
  <dcterms:modified xsi:type="dcterms:W3CDTF">2020-07-27T17:54:23Z</dcterms:modified>
</cp:coreProperties>
</file>