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\Dropbox\projects\prices\"/>
    </mc:Choice>
  </mc:AlternateContent>
  <xr:revisionPtr revIDLastSave="0" documentId="13_ncr:1_{9C97C939-7CAB-4295-B123-0D8FD16CD262}" xr6:coauthVersionLast="47" xr6:coauthVersionMax="47" xr10:uidLastSave="{00000000-0000-0000-0000-000000000000}"/>
  <bookViews>
    <workbookView xWindow="-120" yWindow="-120" windowWidth="38640" windowHeight="21120" activeTab="3" xr2:uid="{ACC59419-2D3D-47C5-A7F5-53DDC7D25F42}"/>
  </bookViews>
  <sheets>
    <sheet name="vvv" sheetId="1" r:id="rId1"/>
    <sheet name="monthly" sheetId="2" r:id="rId2"/>
    <sheet name="prices_agg" sheetId="4" r:id="rId3"/>
    <sheet name="prices_percentiles" sheetId="5" r:id="rId4"/>
    <sheet name="db_AdjustmentFrequency" sheetId="3" r:id="rId5"/>
  </sheets>
  <definedNames>
    <definedName name="_xlchart.v1.0" hidden="1">vvv!$W$2:$W$1154</definedName>
    <definedName name="_xlchart.v1.1" hidden="1">vvv!$U$2:$U$1154</definedName>
    <definedName name="_xlchart.v1.2" hidden="1">vvv!$W$2:$W$1154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61" i="1" l="1"/>
  <c r="W1162" i="1" s="1"/>
  <c r="W1160" i="1"/>
  <c r="W1157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154" i="1"/>
  <c r="U1162" i="1"/>
  <c r="U1161" i="1"/>
  <c r="U1160" i="1"/>
  <c r="U1158" i="1"/>
  <c r="U1157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154" i="1"/>
  <c r="T1158" i="1"/>
  <c r="T1157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2" i="4"/>
  <c r="G3" i="4"/>
  <c r="AE375" i="3" s="1"/>
  <c r="G4" i="4"/>
  <c r="AE376" i="3" s="1"/>
  <c r="G5" i="4"/>
  <c r="AE377" i="3" s="1"/>
  <c r="G6" i="4"/>
  <c r="AE378" i="3" s="1"/>
  <c r="G7" i="4"/>
  <c r="AE379" i="3" s="1"/>
  <c r="G8" i="4"/>
  <c r="AE380" i="3" s="1"/>
  <c r="G9" i="4"/>
  <c r="AE381" i="3" s="1"/>
  <c r="G10" i="4"/>
  <c r="AE382" i="3" s="1"/>
  <c r="G11" i="4"/>
  <c r="AE383" i="3" s="1"/>
  <c r="G12" i="4"/>
  <c r="AE384" i="3" s="1"/>
  <c r="G13" i="4"/>
  <c r="AE385" i="3" s="1"/>
  <c r="G14" i="4"/>
  <c r="AE386" i="3" s="1"/>
  <c r="G15" i="4"/>
  <c r="AE387" i="3" s="1"/>
  <c r="G16" i="4"/>
  <c r="G17" i="4"/>
  <c r="AE389" i="3" s="1"/>
  <c r="G18" i="4"/>
  <c r="AE390" i="3" s="1"/>
  <c r="G19" i="4"/>
  <c r="AE391" i="3" s="1"/>
  <c r="G20" i="4"/>
  <c r="AE392" i="3" s="1"/>
  <c r="G21" i="4"/>
  <c r="AE393" i="3" s="1"/>
  <c r="G22" i="4"/>
  <c r="AE394" i="3" s="1"/>
  <c r="G23" i="4"/>
  <c r="G24" i="4"/>
  <c r="G25" i="4"/>
  <c r="G26" i="4"/>
  <c r="AE398" i="3" s="1"/>
  <c r="G27" i="4"/>
  <c r="AE399" i="3" s="1"/>
  <c r="G28" i="4"/>
  <c r="AE400" i="3" s="1"/>
  <c r="G29" i="4"/>
  <c r="AE401" i="3" s="1"/>
  <c r="G30" i="4"/>
  <c r="AE402" i="3" s="1"/>
  <c r="G31" i="4"/>
  <c r="AE403" i="3" s="1"/>
  <c r="G32" i="4"/>
  <c r="AE404" i="3" s="1"/>
  <c r="G33" i="4"/>
  <c r="AE405" i="3" s="1"/>
  <c r="G34" i="4"/>
  <c r="AE406" i="3" s="1"/>
  <c r="G35" i="4"/>
  <c r="AE407" i="3" s="1"/>
  <c r="G36" i="4"/>
  <c r="AE408" i="3" s="1"/>
  <c r="G37" i="4"/>
  <c r="AE409" i="3" s="1"/>
  <c r="G38" i="4"/>
  <c r="AE410" i="3" s="1"/>
  <c r="G39" i="4"/>
  <c r="G40" i="4"/>
  <c r="AE412" i="3" s="1"/>
  <c r="G41" i="4"/>
  <c r="G42" i="4"/>
  <c r="AE414" i="3" s="1"/>
  <c r="G43" i="4"/>
  <c r="AE415" i="3" s="1"/>
  <c r="G44" i="4"/>
  <c r="AE416" i="3" s="1"/>
  <c r="G45" i="4"/>
  <c r="AE417" i="3" s="1"/>
  <c r="G46" i="4"/>
  <c r="AE418" i="3" s="1"/>
  <c r="G47" i="4"/>
  <c r="AE419" i="3" s="1"/>
  <c r="G48" i="4"/>
  <c r="AE420" i="3" s="1"/>
  <c r="G49" i="4"/>
  <c r="G2" i="4"/>
  <c r="AE374" i="3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AE413" i="3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AE388" i="3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AB2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AE395" i="3"/>
  <c r="AE396" i="3"/>
  <c r="AE397" i="3"/>
  <c r="AE411" i="3"/>
  <c r="AC419" i="3"/>
  <c r="AC418" i="3"/>
  <c r="AC417" i="3"/>
  <c r="AC416" i="3"/>
  <c r="AC415" i="3"/>
  <c r="AC414" i="3"/>
  <c r="AC413" i="3"/>
  <c r="AC412" i="3"/>
  <c r="AC411" i="3"/>
  <c r="AC410" i="3"/>
  <c r="AC409" i="3"/>
  <c r="AC408" i="3"/>
  <c r="AC407" i="3"/>
  <c r="AC406" i="3"/>
  <c r="AC405" i="3"/>
  <c r="AC404" i="3"/>
  <c r="AC403" i="3"/>
  <c r="AC402" i="3"/>
  <c r="AC401" i="3"/>
  <c r="AC400" i="3"/>
  <c r="AC399" i="3"/>
  <c r="AC398" i="3"/>
  <c r="AC397" i="3"/>
  <c r="AC396" i="3"/>
  <c r="AC395" i="3"/>
  <c r="AC394" i="3"/>
  <c r="AC393" i="3"/>
  <c r="AC392" i="3"/>
  <c r="AC391" i="3"/>
  <c r="AC390" i="3"/>
  <c r="AC389" i="3"/>
  <c r="AC388" i="3"/>
  <c r="AC387" i="3"/>
  <c r="AC386" i="3"/>
  <c r="AC385" i="3"/>
  <c r="AC384" i="3"/>
  <c r="AC383" i="3"/>
  <c r="AC382" i="3"/>
  <c r="AC381" i="3"/>
  <c r="AC380" i="3"/>
  <c r="AC379" i="3"/>
  <c r="AC378" i="3"/>
  <c r="AC377" i="3"/>
  <c r="AC376" i="3"/>
  <c r="AC375" i="3"/>
  <c r="AC374" i="3"/>
  <c r="AC373" i="3"/>
  <c r="AC420" i="3"/>
  <c r="AB420" i="3"/>
  <c r="AB419" i="3"/>
  <c r="AB418" i="3"/>
  <c r="AB417" i="3"/>
  <c r="AB416" i="3"/>
  <c r="AB415" i="3"/>
  <c r="AB414" i="3"/>
  <c r="AB413" i="3"/>
  <c r="AB412" i="3"/>
  <c r="AB411" i="3"/>
  <c r="AB410" i="3"/>
  <c r="AB409" i="3"/>
  <c r="AB408" i="3"/>
  <c r="AB407" i="3"/>
  <c r="AB406" i="3"/>
  <c r="AB405" i="3"/>
  <c r="AB404" i="3"/>
  <c r="AB403" i="3"/>
  <c r="AB402" i="3"/>
  <c r="AB401" i="3"/>
  <c r="AB400" i="3"/>
  <c r="AB399" i="3"/>
  <c r="AB398" i="3"/>
  <c r="AB397" i="3"/>
  <c r="AB396" i="3"/>
  <c r="AB395" i="3"/>
  <c r="AB394" i="3"/>
  <c r="AB393" i="3"/>
  <c r="AB392" i="3"/>
  <c r="AB391" i="3"/>
  <c r="AB390" i="3"/>
  <c r="AB389" i="3"/>
  <c r="AB388" i="3"/>
  <c r="AB387" i="3"/>
  <c r="AB386" i="3"/>
  <c r="AB385" i="3"/>
  <c r="AB384" i="3"/>
  <c r="AB383" i="3"/>
  <c r="AB382" i="3"/>
  <c r="AB381" i="3"/>
  <c r="AB380" i="3"/>
  <c r="AB379" i="3"/>
  <c r="AB378" i="3"/>
  <c r="AB377" i="3"/>
  <c r="AB376" i="3"/>
  <c r="AB375" i="3"/>
  <c r="AB374" i="3"/>
  <c r="AB373" i="3"/>
  <c r="AB372" i="3"/>
  <c r="AB371" i="3"/>
  <c r="AB370" i="3"/>
  <c r="AB369" i="3"/>
  <c r="AB368" i="3"/>
  <c r="AB367" i="3"/>
  <c r="AB366" i="3"/>
  <c r="AB365" i="3"/>
  <c r="AB364" i="3"/>
  <c r="AB363" i="3"/>
  <c r="AB362" i="3"/>
  <c r="AB361" i="3"/>
  <c r="AB360" i="3"/>
  <c r="AB359" i="3"/>
  <c r="AB358" i="3"/>
  <c r="AB357" i="3"/>
  <c r="AB356" i="3"/>
  <c r="AB355" i="3"/>
  <c r="AB354" i="3"/>
  <c r="AB353" i="3"/>
  <c r="AB352" i="3"/>
  <c r="AB351" i="3"/>
  <c r="AB350" i="3"/>
  <c r="AB349" i="3"/>
  <c r="AB348" i="3"/>
  <c r="AB347" i="3"/>
  <c r="AB346" i="3"/>
  <c r="AB345" i="3"/>
  <c r="AB344" i="3"/>
  <c r="AB343" i="3"/>
  <c r="AB342" i="3"/>
  <c r="AB341" i="3"/>
  <c r="AB340" i="3"/>
  <c r="AB339" i="3"/>
  <c r="AB338" i="3"/>
  <c r="AB337" i="3"/>
  <c r="AB336" i="3"/>
  <c r="AB335" i="3"/>
  <c r="AB334" i="3"/>
  <c r="AB333" i="3"/>
  <c r="AB332" i="3"/>
  <c r="AB331" i="3"/>
  <c r="AB330" i="3"/>
  <c r="AB329" i="3"/>
  <c r="AB328" i="3"/>
  <c r="AB327" i="3"/>
  <c r="AB326" i="3"/>
  <c r="AB325" i="3"/>
  <c r="AB324" i="3"/>
  <c r="AB323" i="3"/>
  <c r="AB322" i="3"/>
  <c r="AB321" i="3"/>
  <c r="AB320" i="3"/>
  <c r="AB319" i="3"/>
  <c r="AB318" i="3"/>
  <c r="AB317" i="3"/>
  <c r="AB316" i="3"/>
  <c r="AB315" i="3"/>
  <c r="AB314" i="3"/>
  <c r="AB313" i="3"/>
  <c r="AB312" i="3"/>
  <c r="AB311" i="3"/>
  <c r="AB310" i="3"/>
  <c r="AB309" i="3"/>
  <c r="AB308" i="3"/>
  <c r="AB307" i="3"/>
  <c r="AB306" i="3"/>
  <c r="AB305" i="3"/>
  <c r="AB304" i="3"/>
  <c r="AB303" i="3"/>
  <c r="AB302" i="3"/>
  <c r="AB301" i="3"/>
  <c r="AB300" i="3"/>
  <c r="AB299" i="3"/>
  <c r="AB298" i="3"/>
  <c r="AB297" i="3"/>
  <c r="AB296" i="3"/>
  <c r="AB295" i="3"/>
  <c r="AB294" i="3"/>
  <c r="AB293" i="3"/>
  <c r="AB292" i="3"/>
  <c r="AB291" i="3"/>
  <c r="AB290" i="3"/>
  <c r="AB289" i="3"/>
  <c r="AB288" i="3"/>
  <c r="AB287" i="3"/>
  <c r="AB286" i="3"/>
  <c r="AB285" i="3"/>
  <c r="AB284" i="3"/>
  <c r="AB283" i="3"/>
  <c r="AB282" i="3"/>
  <c r="AB281" i="3"/>
  <c r="AB280" i="3"/>
  <c r="AB279" i="3"/>
  <c r="AB278" i="3"/>
  <c r="AB277" i="3"/>
  <c r="AB276" i="3"/>
  <c r="AB275" i="3"/>
  <c r="AB274" i="3"/>
  <c r="AB273" i="3"/>
  <c r="AB272" i="3"/>
  <c r="AB271" i="3"/>
  <c r="AB270" i="3"/>
  <c r="AB269" i="3"/>
  <c r="AB268" i="3"/>
  <c r="AB267" i="3"/>
  <c r="AB266" i="3"/>
  <c r="AB265" i="3"/>
  <c r="AB264" i="3"/>
  <c r="AB263" i="3"/>
  <c r="AB262" i="3"/>
  <c r="AB261" i="3"/>
  <c r="AB260" i="3"/>
  <c r="AB259" i="3"/>
  <c r="AB258" i="3"/>
  <c r="AB257" i="3"/>
  <c r="AB256" i="3"/>
  <c r="AB255" i="3"/>
  <c r="AB254" i="3"/>
  <c r="AB253" i="3"/>
  <c r="AB252" i="3"/>
  <c r="AB251" i="3"/>
  <c r="AB250" i="3"/>
  <c r="AB249" i="3"/>
  <c r="AB248" i="3"/>
  <c r="AB247" i="3"/>
  <c r="AB246" i="3"/>
  <c r="AB245" i="3"/>
  <c r="AB244" i="3"/>
  <c r="AB243" i="3"/>
  <c r="AB242" i="3"/>
  <c r="AB241" i="3"/>
  <c r="AB240" i="3"/>
  <c r="AB239" i="3"/>
  <c r="AB238" i="3"/>
  <c r="AB237" i="3"/>
  <c r="AB236" i="3"/>
  <c r="AB235" i="3"/>
  <c r="AB234" i="3"/>
  <c r="AB233" i="3"/>
  <c r="AB232" i="3"/>
  <c r="AB231" i="3"/>
  <c r="AB230" i="3"/>
  <c r="AB229" i="3"/>
  <c r="AB228" i="3"/>
  <c r="AB227" i="3"/>
  <c r="AB226" i="3"/>
  <c r="AB225" i="3"/>
  <c r="AB224" i="3"/>
  <c r="AB223" i="3"/>
  <c r="AB222" i="3"/>
  <c r="AB221" i="3"/>
  <c r="AB220" i="3"/>
  <c r="AB219" i="3"/>
  <c r="AB218" i="3"/>
  <c r="AB217" i="3"/>
  <c r="AB216" i="3"/>
  <c r="AB215" i="3"/>
  <c r="AB214" i="3"/>
  <c r="AB213" i="3"/>
  <c r="AB212" i="3"/>
  <c r="AB211" i="3"/>
  <c r="AB210" i="3"/>
  <c r="AB209" i="3"/>
  <c r="AB208" i="3"/>
  <c r="AB207" i="3"/>
  <c r="AB206" i="3"/>
  <c r="AB205" i="3"/>
  <c r="AB204" i="3"/>
  <c r="AB203" i="3"/>
  <c r="AB20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O48" i="4"/>
  <c r="S48" i="4" s="1"/>
  <c r="N48" i="4"/>
  <c r="R48" i="4" s="1"/>
  <c r="M48" i="4"/>
  <c r="O47" i="4"/>
  <c r="N47" i="4"/>
  <c r="M47" i="4"/>
  <c r="O46" i="4"/>
  <c r="N46" i="4"/>
  <c r="M46" i="4"/>
  <c r="O45" i="4"/>
  <c r="N45" i="4"/>
  <c r="M45" i="4"/>
  <c r="O44" i="4"/>
  <c r="N44" i="4"/>
  <c r="R44" i="4" s="1"/>
  <c r="M44" i="4"/>
  <c r="O43" i="4"/>
  <c r="N43" i="4"/>
  <c r="M43" i="4"/>
  <c r="O42" i="4"/>
  <c r="S42" i="4" s="1"/>
  <c r="N42" i="4"/>
  <c r="M42" i="4"/>
  <c r="O41" i="4"/>
  <c r="N41" i="4"/>
  <c r="M41" i="4"/>
  <c r="Q41" i="4" s="1"/>
  <c r="O40" i="4"/>
  <c r="N40" i="4"/>
  <c r="M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Q35" i="4" s="1"/>
  <c r="O34" i="4"/>
  <c r="S34" i="4" s="1"/>
  <c r="N34" i="4"/>
  <c r="M34" i="4"/>
  <c r="O33" i="4"/>
  <c r="N33" i="4"/>
  <c r="M33" i="4"/>
  <c r="O32" i="4"/>
  <c r="N32" i="4"/>
  <c r="M32" i="4"/>
  <c r="O31" i="4"/>
  <c r="N31" i="4"/>
  <c r="M31" i="4"/>
  <c r="O30" i="4"/>
  <c r="N30" i="4"/>
  <c r="M30" i="4"/>
  <c r="O29" i="4"/>
  <c r="N29" i="4"/>
  <c r="M29" i="4"/>
  <c r="Q29" i="4" s="1"/>
  <c r="O28" i="4"/>
  <c r="S28" i="4" s="1"/>
  <c r="N28" i="4"/>
  <c r="M28" i="4"/>
  <c r="O27" i="4"/>
  <c r="N27" i="4"/>
  <c r="M27" i="4"/>
  <c r="O26" i="4"/>
  <c r="N26" i="4"/>
  <c r="M26" i="4"/>
  <c r="O25" i="4"/>
  <c r="N25" i="4"/>
  <c r="M25" i="4"/>
  <c r="O24" i="4"/>
  <c r="N24" i="4"/>
  <c r="M24" i="4"/>
  <c r="O23" i="4"/>
  <c r="N23" i="4"/>
  <c r="M23" i="4"/>
  <c r="Q23" i="4" s="1"/>
  <c r="O22" i="4"/>
  <c r="S22" i="4" s="1"/>
  <c r="N22" i="4"/>
  <c r="M22" i="4"/>
  <c r="O21" i="4"/>
  <c r="N21" i="4"/>
  <c r="M21" i="4"/>
  <c r="Q21" i="4" s="1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R15" i="4" s="1"/>
  <c r="M15" i="4"/>
  <c r="Q15" i="4" s="1"/>
  <c r="O14" i="4"/>
  <c r="N14" i="4"/>
  <c r="M14" i="4"/>
  <c r="O13" i="4"/>
  <c r="N13" i="4"/>
  <c r="M13" i="4"/>
  <c r="O12" i="4"/>
  <c r="N12" i="4"/>
  <c r="M12" i="4"/>
  <c r="O11" i="4"/>
  <c r="N11" i="4"/>
  <c r="R11" i="4" s="1"/>
  <c r="M11" i="4"/>
  <c r="O10" i="4"/>
  <c r="N10" i="4"/>
  <c r="M10" i="4"/>
  <c r="O9" i="4"/>
  <c r="S9" i="4" s="1"/>
  <c r="N9" i="4"/>
  <c r="R9" i="4" s="1"/>
  <c r="M9" i="4"/>
  <c r="O8" i="4"/>
  <c r="N8" i="4"/>
  <c r="M8" i="4"/>
  <c r="O7" i="4"/>
  <c r="N7" i="4"/>
  <c r="M7" i="4"/>
  <c r="Q7" i="4" s="1"/>
  <c r="O6" i="4"/>
  <c r="N6" i="4"/>
  <c r="M6" i="4"/>
  <c r="O5" i="4"/>
  <c r="N5" i="4"/>
  <c r="M5" i="4"/>
  <c r="O4" i="4"/>
  <c r="N4" i="4"/>
  <c r="M4" i="4"/>
  <c r="O3" i="4"/>
  <c r="N3" i="4"/>
  <c r="M3" i="4"/>
  <c r="O2" i="4"/>
  <c r="N2" i="4"/>
  <c r="M2" i="4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D2" i="2"/>
  <c r="C2" i="2"/>
  <c r="B2" i="2"/>
  <c r="Q8" i="4" l="1"/>
  <c r="R23" i="4"/>
  <c r="S15" i="4"/>
  <c r="Q43" i="4"/>
  <c r="R35" i="4"/>
  <c r="R29" i="4"/>
  <c r="S3" i="4"/>
  <c r="S11" i="4"/>
  <c r="R21" i="4"/>
  <c r="R41" i="4"/>
  <c r="S14" i="4"/>
  <c r="R2" i="4"/>
  <c r="R34" i="4"/>
  <c r="Q44" i="4"/>
  <c r="Q42" i="4"/>
  <c r="S43" i="4"/>
  <c r="Q12" i="4"/>
  <c r="Q2" i="4"/>
  <c r="S47" i="4"/>
  <c r="Q28" i="4"/>
  <c r="R28" i="4"/>
  <c r="S2" i="4"/>
  <c r="Q24" i="4"/>
  <c r="Q48" i="4"/>
  <c r="R8" i="4"/>
  <c r="R24" i="4"/>
  <c r="S8" i="4"/>
  <c r="R14" i="4"/>
  <c r="S23" i="4"/>
  <c r="J21" i="4"/>
  <c r="J23" i="4"/>
  <c r="J41" i="4"/>
  <c r="J43" i="4"/>
  <c r="S29" i="4"/>
  <c r="R43" i="4"/>
  <c r="J12" i="4"/>
  <c r="S27" i="4"/>
  <c r="S35" i="4"/>
  <c r="J15" i="4"/>
  <c r="S41" i="4"/>
  <c r="J33" i="4"/>
  <c r="AC23" i="5"/>
  <c r="J2" i="4"/>
  <c r="J35" i="4"/>
  <c r="J14" i="4"/>
  <c r="J18" i="4"/>
  <c r="J32" i="4"/>
  <c r="AC43" i="5"/>
  <c r="J38" i="4"/>
  <c r="J3" i="4"/>
  <c r="S21" i="4"/>
  <c r="J31" i="4"/>
  <c r="J45" i="4"/>
  <c r="Q22" i="4"/>
  <c r="J13" i="4"/>
  <c r="J46" i="4"/>
  <c r="Q9" i="4"/>
  <c r="R22" i="4"/>
  <c r="R42" i="4"/>
  <c r="R3" i="4"/>
  <c r="Q17" i="4"/>
  <c r="Q37" i="4"/>
  <c r="Q4" i="4"/>
  <c r="R17" i="4"/>
  <c r="R37" i="4"/>
  <c r="J4" i="4"/>
  <c r="J28" i="4"/>
  <c r="R4" i="4"/>
  <c r="Q38" i="4"/>
  <c r="J29" i="4"/>
  <c r="S31" i="4"/>
  <c r="J17" i="4"/>
  <c r="Q32" i="4"/>
  <c r="J24" i="4"/>
  <c r="R12" i="4"/>
  <c r="R32" i="4"/>
  <c r="J6" i="4"/>
  <c r="J48" i="4"/>
  <c r="S12" i="4"/>
  <c r="S32" i="4"/>
  <c r="J49" i="4"/>
  <c r="J34" i="4"/>
  <c r="J25" i="4"/>
  <c r="S7" i="4"/>
  <c r="J8" i="4"/>
  <c r="Q3" i="4"/>
  <c r="J9" i="4"/>
  <c r="Q18" i="4"/>
  <c r="R31" i="4"/>
  <c r="R18" i="4"/>
  <c r="R38" i="4"/>
  <c r="J37" i="4"/>
  <c r="S18" i="4"/>
  <c r="S38" i="4"/>
  <c r="J5" i="4"/>
  <c r="Q27" i="4"/>
  <c r="Q47" i="4"/>
  <c r="AC41" i="5"/>
  <c r="J26" i="4"/>
  <c r="AC42" i="5"/>
  <c r="J10" i="4"/>
  <c r="J40" i="4"/>
  <c r="J30" i="4"/>
  <c r="J27" i="4"/>
  <c r="J47" i="4"/>
  <c r="J42" i="4"/>
  <c r="J19" i="4"/>
  <c r="J7" i="4"/>
  <c r="J16" i="4"/>
  <c r="J22" i="4"/>
  <c r="J36" i="4"/>
  <c r="J39" i="4"/>
  <c r="J20" i="4"/>
  <c r="J11" i="4"/>
  <c r="J44" i="4"/>
  <c r="Q36" i="4"/>
  <c r="R16" i="4"/>
  <c r="Q10" i="4"/>
  <c r="S16" i="4"/>
  <c r="Q30" i="4"/>
  <c r="S36" i="4"/>
  <c r="R10" i="4"/>
  <c r="R30" i="4"/>
  <c r="S10" i="4"/>
  <c r="S30" i="4"/>
  <c r="Q11" i="4"/>
  <c r="S17" i="4"/>
  <c r="Q31" i="4"/>
  <c r="S37" i="4"/>
  <c r="R19" i="4"/>
  <c r="R6" i="4"/>
  <c r="Q13" i="4"/>
  <c r="S19" i="4"/>
  <c r="R26" i="4"/>
  <c r="Q33" i="4"/>
  <c r="S39" i="4"/>
  <c r="R46" i="4"/>
  <c r="Q6" i="4"/>
  <c r="Q26" i="4"/>
  <c r="Q46" i="4"/>
  <c r="S6" i="4"/>
  <c r="R13" i="4"/>
  <c r="Q20" i="4"/>
  <c r="S26" i="4"/>
  <c r="R33" i="4"/>
  <c r="Q40" i="4"/>
  <c r="S46" i="4"/>
  <c r="Q16" i="4"/>
  <c r="R36" i="4"/>
  <c r="S4" i="4"/>
  <c r="S24" i="4"/>
  <c r="S44" i="4"/>
  <c r="Q5" i="4"/>
  <c r="Q25" i="4"/>
  <c r="Q45" i="4"/>
  <c r="R5" i="4"/>
  <c r="R25" i="4"/>
  <c r="R45" i="4"/>
  <c r="S13" i="4"/>
  <c r="R20" i="4"/>
  <c r="S33" i="4"/>
  <c r="R40" i="4"/>
  <c r="S5" i="4"/>
  <c r="Q19" i="4"/>
  <c r="S25" i="4"/>
  <c r="Q39" i="4"/>
  <c r="S45" i="4"/>
  <c r="R39" i="4"/>
  <c r="R7" i="4"/>
  <c r="Q14" i="4"/>
  <c r="S20" i="4"/>
  <c r="R27" i="4"/>
  <c r="Q34" i="4"/>
  <c r="S40" i="4"/>
  <c r="R47" i="4"/>
  <c r="AC21" i="5"/>
  <c r="AC22" i="5"/>
  <c r="AC24" i="5"/>
  <c r="AC44" i="5"/>
  <c r="AC25" i="5"/>
  <c r="AC45" i="5"/>
  <c r="AC26" i="5"/>
  <c r="AC46" i="5"/>
  <c r="AC27" i="5"/>
  <c r="AC28" i="5"/>
  <c r="AC36" i="5"/>
  <c r="AC35" i="5"/>
  <c r="AC38" i="5"/>
  <c r="AC19" i="5"/>
  <c r="AC39" i="5"/>
  <c r="AC13" i="5"/>
  <c r="AC47" i="5"/>
  <c r="AC15" i="5"/>
  <c r="AC16" i="5"/>
  <c r="AC17" i="5"/>
  <c r="AC37" i="5"/>
  <c r="AC18" i="5"/>
  <c r="AC20" i="5"/>
  <c r="AC40" i="5"/>
  <c r="AC48" i="5"/>
  <c r="AC29" i="5"/>
  <c r="AC30" i="5"/>
  <c r="AC31" i="5"/>
  <c r="AC14" i="5"/>
  <c r="AC32" i="5"/>
  <c r="AC33" i="5"/>
  <c r="AC34" i="5"/>
  <c r="K41" i="4" l="1"/>
  <c r="K49" i="4"/>
  <c r="K13" i="4"/>
  <c r="K40" i="4"/>
  <c r="K46" i="4"/>
  <c r="K32" i="4"/>
  <c r="K23" i="4"/>
  <c r="K29" i="4"/>
  <c r="K35" i="4"/>
  <c r="K34" i="4"/>
  <c r="K42" i="4"/>
  <c r="K18" i="4"/>
  <c r="K33" i="4"/>
  <c r="K38" i="4"/>
  <c r="K27" i="4"/>
  <c r="K25" i="4"/>
  <c r="K47" i="4"/>
  <c r="K48" i="4"/>
  <c r="K28" i="4"/>
  <c r="K21" i="4"/>
  <c r="K30" i="4"/>
  <c r="K43" i="4"/>
  <c r="K39" i="4"/>
  <c r="K31" i="4"/>
  <c r="K20" i="4"/>
  <c r="K19" i="4"/>
  <c r="K12" i="4"/>
  <c r="K37" i="4"/>
  <c r="K15" i="4"/>
  <c r="K45" i="4"/>
  <c r="K36" i="4"/>
  <c r="K44" i="4"/>
  <c r="K17" i="4"/>
  <c r="K14" i="4"/>
  <c r="K26" i="4"/>
  <c r="K16" i="4"/>
  <c r="K24" i="4"/>
  <c r="K22" i="4"/>
</calcChain>
</file>

<file path=xl/sharedStrings.xml><?xml version="1.0" encoding="utf-8"?>
<sst xmlns="http://schemas.openxmlformats.org/spreadsheetml/2006/main" count="93" uniqueCount="81">
  <si>
    <t>quote_date</t>
  </si>
  <si>
    <t>shop_code</t>
  </si>
  <si>
    <t>region</t>
  </si>
  <si>
    <t>price</t>
  </si>
  <si>
    <t>item_id</t>
  </si>
  <si>
    <t>YEAR</t>
  </si>
  <si>
    <t>MONTH</t>
  </si>
  <si>
    <t>QDATE</t>
  </si>
  <si>
    <t>date_last_quote</t>
  </si>
  <si>
    <t>months_since_last</t>
  </si>
  <si>
    <t>indicator_up</t>
  </si>
  <si>
    <t>indicator_down</t>
  </si>
  <si>
    <t>indicator_noch</t>
  </si>
  <si>
    <t>UP</t>
  </si>
  <si>
    <t>DOWN</t>
  </si>
  <si>
    <t>NOCH</t>
  </si>
  <si>
    <t>date</t>
  </si>
  <si>
    <t>date3</t>
  </si>
  <si>
    <t>month</t>
  </si>
  <si>
    <t>quarter</t>
  </si>
  <si>
    <t>year</t>
  </si>
  <si>
    <t>p</t>
  </si>
  <si>
    <t>up</t>
  </si>
  <si>
    <t>down</t>
  </si>
  <si>
    <t>level</t>
  </si>
  <si>
    <t>up12</t>
  </si>
  <si>
    <t>down12</t>
  </si>
  <si>
    <t>level12</t>
  </si>
  <si>
    <t>change</t>
  </si>
  <si>
    <t>up_sh</t>
  </si>
  <si>
    <t>down_sh</t>
  </si>
  <si>
    <t>level_sh</t>
  </si>
  <si>
    <t>change_sh</t>
  </si>
  <si>
    <t>up12_sh</t>
  </si>
  <si>
    <t>down12_sh</t>
  </si>
  <si>
    <t>level12_sh</t>
  </si>
  <si>
    <t>obs_panel</t>
  </si>
  <si>
    <t>obs</t>
  </si>
  <si>
    <t>CPI</t>
  </si>
  <si>
    <t>inflation</t>
  </si>
  <si>
    <t>net12_sh</t>
  </si>
  <si>
    <t>share_up</t>
  </si>
  <si>
    <t>share_down</t>
  </si>
  <si>
    <t>share_noch</t>
  </si>
  <si>
    <t>nobs</t>
  </si>
  <si>
    <t>price_last</t>
  </si>
  <si>
    <t>diff_up</t>
  </si>
  <si>
    <t>diff_down</t>
  </si>
  <si>
    <t>diff_noch</t>
  </si>
  <si>
    <t>pct_mean_up</t>
  </si>
  <si>
    <t>pct_mean_down</t>
  </si>
  <si>
    <t>pct_mean_all</t>
  </si>
  <si>
    <t>cpi yoy</t>
  </si>
  <si>
    <t>cpi mom</t>
  </si>
  <si>
    <t>price_percent</t>
  </si>
  <si>
    <t>price_logdiff</t>
  </si>
  <si>
    <t>MSE</t>
  </si>
  <si>
    <t>RMSE</t>
  </si>
  <si>
    <t>MIN</t>
  </si>
  <si>
    <t>MAX</t>
  </si>
  <si>
    <t>FIND</t>
  </si>
  <si>
    <t>MAE</t>
  </si>
  <si>
    <t>MA12</t>
  </si>
  <si>
    <t>log_up_mean</t>
  </si>
  <si>
    <t>log_up_p95</t>
  </si>
  <si>
    <t>log_up_p80</t>
  </si>
  <si>
    <t>log_up_p50</t>
  </si>
  <si>
    <t>log_up_p20</t>
  </si>
  <si>
    <t>log_up_p05</t>
  </si>
  <si>
    <t>log_down_mean</t>
  </si>
  <si>
    <t>log_down_p95</t>
  </si>
  <si>
    <t>log_down_p80</t>
  </si>
  <si>
    <t>log_down_p50</t>
  </si>
  <si>
    <t>log_down_p20</t>
  </si>
  <si>
    <t>log_down_p05</t>
  </si>
  <si>
    <t>log_all_mean</t>
  </si>
  <si>
    <t>log_all_p95</t>
  </si>
  <si>
    <t>log_all_p80</t>
  </si>
  <si>
    <t>log_all_p50</t>
  </si>
  <si>
    <t>log_all_p20</t>
  </si>
  <si>
    <t>log_all_p05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</si>
</sst>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monthly!$B$2:$B$14</c:f>
              <c:numCache>
                <c:formatCode>General</c:formatCode>
                <c:ptCount val="13"/>
                <c:pt idx="0">
                  <c:v>0.66666666666666685</c:v>
                </c:pt>
                <c:pt idx="1">
                  <c:v>-0.61211267605633812</c:v>
                </c:pt>
                <c:pt idx="2">
                  <c:v>1.1350000000000002</c:v>
                </c:pt>
                <c:pt idx="3">
                  <c:v>-0.1728409090909091</c:v>
                </c:pt>
                <c:pt idx="4">
                  <c:v>0.67444444444444418</c:v>
                </c:pt>
                <c:pt idx="5">
                  <c:v>2.5583720930232552</c:v>
                </c:pt>
                <c:pt idx="6">
                  <c:v>0.98341176470588243</c:v>
                </c:pt>
                <c:pt idx="7">
                  <c:v>1.5065909090909093</c:v>
                </c:pt>
                <c:pt idx="8">
                  <c:v>-6.0804597701149453E-2</c:v>
                </c:pt>
                <c:pt idx="9">
                  <c:v>1.8965591397849462</c:v>
                </c:pt>
                <c:pt idx="10">
                  <c:v>1.5162222222222219</c:v>
                </c:pt>
                <c:pt idx="11">
                  <c:v>3.6408988764044947</c:v>
                </c:pt>
                <c:pt idx="12">
                  <c:v>0.55041666666666667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5-4F61-835D-585AB62BC22C}"/>
            </c:ext>
          </c:extLst>
        </c:ser>
        <c:ser>
          <c:idx val="1"/>
          <c:order val="1"/>
          <c:tx>
            <c:strRef>
              <c:f>monthly!$C$1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monthly!$C$2:$C$14</c:f>
              <c:numCache>
                <c:formatCode>General</c:formatCode>
                <c:ptCount val="13"/>
                <c:pt idx="0">
                  <c:v>0.18279569892473119</c:v>
                </c:pt>
                <c:pt idx="1">
                  <c:v>0.21126760563380281</c:v>
                </c:pt>
                <c:pt idx="2">
                  <c:v>0.15909090909090909</c:v>
                </c:pt>
                <c:pt idx="3">
                  <c:v>4.5454545454545456E-2</c:v>
                </c:pt>
                <c:pt idx="4">
                  <c:v>0.33333333333333331</c:v>
                </c:pt>
                <c:pt idx="5">
                  <c:v>0.30232558139534882</c:v>
                </c:pt>
                <c:pt idx="6">
                  <c:v>0.25882352941176473</c:v>
                </c:pt>
                <c:pt idx="7">
                  <c:v>0.19318181818181818</c:v>
                </c:pt>
                <c:pt idx="8">
                  <c:v>0.11494252873563218</c:v>
                </c:pt>
                <c:pt idx="9">
                  <c:v>0.13978494623655913</c:v>
                </c:pt>
                <c:pt idx="10">
                  <c:v>0.3</c:v>
                </c:pt>
                <c:pt idx="11">
                  <c:v>0.5280898876404494</c:v>
                </c:pt>
                <c:pt idx="12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5-4F61-835D-585AB62BC22C}"/>
            </c:ext>
          </c:extLst>
        </c:ser>
        <c:ser>
          <c:idx val="2"/>
          <c:order val="2"/>
          <c:tx>
            <c:strRef>
              <c:f>monthly!$D$1</c:f>
              <c:strCache>
                <c:ptCount val="1"/>
                <c:pt idx="0">
                  <c:v>NOCH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monthly!$D$2:$D$14</c:f>
              <c:numCache>
                <c:formatCode>General</c:formatCode>
                <c:ptCount val="13"/>
                <c:pt idx="0">
                  <c:v>1.0752688172043012E-2</c:v>
                </c:pt>
                <c:pt idx="1">
                  <c:v>0.12676056338028169</c:v>
                </c:pt>
                <c:pt idx="2">
                  <c:v>3.4090909090909088E-2</c:v>
                </c:pt>
                <c:pt idx="3">
                  <c:v>1.1363636363636364E-2</c:v>
                </c:pt>
                <c:pt idx="4">
                  <c:v>2.2222222222222223E-2</c:v>
                </c:pt>
                <c:pt idx="5">
                  <c:v>0</c:v>
                </c:pt>
                <c:pt idx="6">
                  <c:v>3.5294117647058823E-2</c:v>
                </c:pt>
                <c:pt idx="7">
                  <c:v>0</c:v>
                </c:pt>
                <c:pt idx="8">
                  <c:v>3.4482758620689655E-2</c:v>
                </c:pt>
                <c:pt idx="9">
                  <c:v>1.0752688172043012E-2</c:v>
                </c:pt>
                <c:pt idx="10">
                  <c:v>0</c:v>
                </c:pt>
                <c:pt idx="11">
                  <c:v>0</c:v>
                </c:pt>
                <c:pt idx="12">
                  <c:v>1.0416666666666666E-2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5-4F61-835D-585AB62BC22C}"/>
            </c:ext>
          </c:extLst>
        </c:ser>
        <c:ser>
          <c:idx val="3"/>
          <c:order val="3"/>
          <c:tx>
            <c:strRef>
              <c:f>db_AdjustmentFrequency!$O$1</c:f>
              <c:strCache>
                <c:ptCount val="1"/>
                <c:pt idx="0">
                  <c:v>up_sh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db_AdjustmentFrequency!$O$409:$O$420</c:f>
              <c:numCache>
                <c:formatCode>General</c:formatCode>
                <c:ptCount val="12"/>
                <c:pt idx="0">
                  <c:v>0.11529869</c:v>
                </c:pt>
                <c:pt idx="1">
                  <c:v>0.13689037000000001</c:v>
                </c:pt>
                <c:pt idx="2">
                  <c:v>0.11860332</c:v>
                </c:pt>
                <c:pt idx="3">
                  <c:v>0.12968908000000001</c:v>
                </c:pt>
                <c:pt idx="4">
                  <c:v>0.14761590999999999</c:v>
                </c:pt>
                <c:pt idx="5">
                  <c:v>0.13835263</c:v>
                </c:pt>
                <c:pt idx="6">
                  <c:v>0.15185218</c:v>
                </c:pt>
                <c:pt idx="7">
                  <c:v>0.16000417</c:v>
                </c:pt>
                <c:pt idx="8">
                  <c:v>0.13500798999999999</c:v>
                </c:pt>
                <c:pt idx="9">
                  <c:v>0.15239111</c:v>
                </c:pt>
                <c:pt idx="10">
                  <c:v>0.14307222</c:v>
                </c:pt>
                <c:pt idx="11">
                  <c:v>0.13919084000000001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5-4F61-835D-585AB62BC22C}"/>
            </c:ext>
          </c:extLst>
        </c:ser>
        <c:ser>
          <c:idx val="4"/>
          <c:order val="4"/>
          <c:tx>
            <c:strRef>
              <c:f>db_AdjustmentFrequency!$P$1</c:f>
              <c:strCache>
                <c:ptCount val="1"/>
                <c:pt idx="0">
                  <c:v>down_sh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db_AdjustmentFrequency!$P$409:$P$420</c:f>
              <c:numCache>
                <c:formatCode>General</c:formatCode>
                <c:ptCount val="12"/>
                <c:pt idx="0">
                  <c:v>8.5183292999999993E-2</c:v>
                </c:pt>
                <c:pt idx="1">
                  <c:v>7.1099140000000005E-2</c:v>
                </c:pt>
                <c:pt idx="2">
                  <c:v>6.9808014000000002E-2</c:v>
                </c:pt>
                <c:pt idx="3">
                  <c:v>7.9197213000000002E-2</c:v>
                </c:pt>
                <c:pt idx="4">
                  <c:v>7.0986993999999998E-2</c:v>
                </c:pt>
                <c:pt idx="5">
                  <c:v>7.2681725000000003E-2</c:v>
                </c:pt>
                <c:pt idx="6">
                  <c:v>8.2996054999999999E-2</c:v>
                </c:pt>
                <c:pt idx="7">
                  <c:v>7.2019271999999995E-2</c:v>
                </c:pt>
                <c:pt idx="8">
                  <c:v>7.3647052000000005E-2</c:v>
                </c:pt>
                <c:pt idx="9">
                  <c:v>7.0016130999999995E-2</c:v>
                </c:pt>
                <c:pt idx="10">
                  <c:v>7.9007030000000006E-2</c:v>
                </c:pt>
                <c:pt idx="11">
                  <c:v>8.0618665000000006E-2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5-4F61-835D-585AB62BC22C}"/>
            </c:ext>
          </c:extLst>
        </c:ser>
        <c:ser>
          <c:idx val="5"/>
          <c:order val="5"/>
          <c:tx>
            <c:strRef>
              <c:f>db_AdjustmentFrequency!$Q$1</c:f>
              <c:strCache>
                <c:ptCount val="1"/>
                <c:pt idx="0">
                  <c:v>level_sh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db_AdjustmentFrequency!$Q$409:$Q$420</c:f>
              <c:numCache>
                <c:formatCode>General</c:formatCode>
                <c:ptCount val="12"/>
                <c:pt idx="0">
                  <c:v>0.72846012999999998</c:v>
                </c:pt>
                <c:pt idx="1">
                  <c:v>0.66772527000000004</c:v>
                </c:pt>
                <c:pt idx="2">
                  <c:v>0.72633141000000001</c:v>
                </c:pt>
                <c:pt idx="3">
                  <c:v>0.71898978999999996</c:v>
                </c:pt>
                <c:pt idx="4">
                  <c:v>0.72179680999999996</c:v>
                </c:pt>
                <c:pt idx="5">
                  <c:v>0.72841608999999996</c:v>
                </c:pt>
                <c:pt idx="6">
                  <c:v>0.70668839999999999</c:v>
                </c:pt>
                <c:pt idx="7">
                  <c:v>0.70502710000000002</c:v>
                </c:pt>
                <c:pt idx="8">
                  <c:v>0.72040205999999996</c:v>
                </c:pt>
                <c:pt idx="9">
                  <c:v>0.71046472000000005</c:v>
                </c:pt>
                <c:pt idx="10">
                  <c:v>0.71487968999999996</c:v>
                </c:pt>
                <c:pt idx="11">
                  <c:v>0.71157813000000003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B5-4F61-835D-585AB62BC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41888"/>
        <c:axId val="24947168"/>
      </c:lineChart>
      <c:dateAx>
        <c:axId val="24941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4947168"/>
        <c:crosses val="autoZero"/>
        <c:auto val="1"/>
        <c:lblOffset val="100"/>
        <c:baseTimeUnit val="months"/>
      </c:dateAx>
      <c:valAx>
        <c:axId val="249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49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prices_agg!$B$1</c:f>
              <c:strCache>
                <c:ptCount val="1"/>
                <c:pt idx="0">
                  <c:v>share_up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prices_agg!$B$2:$B$50</c:f>
              <c:numCache>
                <c:formatCode>General</c:formatCode>
                <c:ptCount val="49"/>
                <c:pt idx="0">
                  <c:v>0.131033720509626</c:v>
                </c:pt>
                <c:pt idx="1">
                  <c:v>0.108306030284247</c:v>
                </c:pt>
                <c:pt idx="2">
                  <c:v>0.100572971663003</c:v>
                </c:pt>
                <c:pt idx="3">
                  <c:v>0.10783734490996399</c:v>
                </c:pt>
                <c:pt idx="4">
                  <c:v>0.10093984962406</c:v>
                </c:pt>
                <c:pt idx="5">
                  <c:v>9.7471905307630502E-2</c:v>
                </c:pt>
                <c:pt idx="6">
                  <c:v>0.114956021855282</c:v>
                </c:pt>
                <c:pt idx="7">
                  <c:v>0.112226960229745</c:v>
                </c:pt>
                <c:pt idx="8">
                  <c:v>0.102184289716717</c:v>
                </c:pt>
                <c:pt idx="9">
                  <c:v>0.111285645239246</c:v>
                </c:pt>
                <c:pt idx="10">
                  <c:v>9.9125138713257094E-2</c:v>
                </c:pt>
                <c:pt idx="11">
                  <c:v>0.12470718883934</c:v>
                </c:pt>
                <c:pt idx="12">
                  <c:v>0.129155503109675</c:v>
                </c:pt>
                <c:pt idx="13">
                  <c:v>0.106172677881783</c:v>
                </c:pt>
                <c:pt idx="14">
                  <c:v>0.148922806356385</c:v>
                </c:pt>
                <c:pt idx="15">
                  <c:v>0.117949316828214</c:v>
                </c:pt>
                <c:pt idx="16">
                  <c:v>0.10263803525811301</c:v>
                </c:pt>
                <c:pt idx="17">
                  <c:v>0.106690673222303</c:v>
                </c:pt>
                <c:pt idx="18">
                  <c:v>0.18144066626788799</c:v>
                </c:pt>
                <c:pt idx="19">
                  <c:v>0.12751180573393101</c:v>
                </c:pt>
                <c:pt idx="20">
                  <c:v>0.106298205572171</c:v>
                </c:pt>
                <c:pt idx="21">
                  <c:v>0.108954629875298</c:v>
                </c:pt>
                <c:pt idx="22">
                  <c:v>0.11172757087486899</c:v>
                </c:pt>
                <c:pt idx="23">
                  <c:v>0.134480481453331</c:v>
                </c:pt>
                <c:pt idx="24">
                  <c:v>0.112225361320601</c:v>
                </c:pt>
                <c:pt idx="25">
                  <c:v>9.97025425016827E-2</c:v>
                </c:pt>
                <c:pt idx="26">
                  <c:v>0.10325814536340901</c:v>
                </c:pt>
                <c:pt idx="27">
                  <c:v>0.139733479025132</c:v>
                </c:pt>
                <c:pt idx="28">
                  <c:v>0.11020436232764499</c:v>
                </c:pt>
                <c:pt idx="29">
                  <c:v>9.1626889419252205E-2</c:v>
                </c:pt>
                <c:pt idx="30">
                  <c:v>0.10937599072455401</c:v>
                </c:pt>
                <c:pt idx="31">
                  <c:v>0.11474065841972</c:v>
                </c:pt>
                <c:pt idx="32">
                  <c:v>0.12437467655683999</c:v>
                </c:pt>
                <c:pt idx="33">
                  <c:v>0.121474468582948</c:v>
                </c:pt>
                <c:pt idx="34">
                  <c:v>0.126750011283116</c:v>
                </c:pt>
                <c:pt idx="35">
                  <c:v>0.13112844682810601</c:v>
                </c:pt>
                <c:pt idx="36">
                  <c:v>0.16363390642044201</c:v>
                </c:pt>
                <c:pt idx="37">
                  <c:v>0.13729460040854</c:v>
                </c:pt>
                <c:pt idx="38">
                  <c:v>0.147890053739759</c:v>
                </c:pt>
                <c:pt idx="39">
                  <c:v>0.164774651924296</c:v>
                </c:pt>
                <c:pt idx="40">
                  <c:v>0.15506949626056299</c:v>
                </c:pt>
                <c:pt idx="41">
                  <c:v>0.16799930546512101</c:v>
                </c:pt>
                <c:pt idx="42">
                  <c:v>0.177865961978665</c:v>
                </c:pt>
                <c:pt idx="43">
                  <c:v>0.15237636909695301</c:v>
                </c:pt>
                <c:pt idx="44">
                  <c:v>0.17095220386406701</c:v>
                </c:pt>
                <c:pt idx="45">
                  <c:v>0.16077116065550401</c:v>
                </c:pt>
                <c:pt idx="46">
                  <c:v>0.15681210962282499</c:v>
                </c:pt>
                <c:pt idx="47">
                  <c:v>0.146298004172524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B-46C2-AB76-360A902BBE70}"/>
            </c:ext>
          </c:extLst>
        </c:ser>
        <c:ser>
          <c:idx val="1"/>
          <c:order val="1"/>
          <c:tx>
            <c:strRef>
              <c:f>prices_agg!$C$1</c:f>
              <c:strCache>
                <c:ptCount val="1"/>
                <c:pt idx="0">
                  <c:v>share_down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prices_agg!$C$2:$C$50</c:f>
              <c:numCache>
                <c:formatCode>General</c:formatCode>
                <c:ptCount val="49"/>
                <c:pt idx="0">
                  <c:v>9.8579237168924097E-2</c:v>
                </c:pt>
                <c:pt idx="1">
                  <c:v>9.2685734525812496E-2</c:v>
                </c:pt>
                <c:pt idx="2">
                  <c:v>0.114680884211255</c:v>
                </c:pt>
                <c:pt idx="3">
                  <c:v>8.7389863597831893E-2</c:v>
                </c:pt>
                <c:pt idx="4">
                  <c:v>8.8824333561175695E-2</c:v>
                </c:pt>
                <c:pt idx="5">
                  <c:v>0.108667020166601</c:v>
                </c:pt>
                <c:pt idx="6">
                  <c:v>9.7520133272336496E-2</c:v>
                </c:pt>
                <c:pt idx="7">
                  <c:v>8.6189191541206203E-2</c:v>
                </c:pt>
                <c:pt idx="8">
                  <c:v>0.105037874857321</c:v>
                </c:pt>
                <c:pt idx="9">
                  <c:v>9.4472830214734502E-2</c:v>
                </c:pt>
                <c:pt idx="10">
                  <c:v>9.29056233709257E-2</c:v>
                </c:pt>
                <c:pt idx="11">
                  <c:v>0.12597386823064</c:v>
                </c:pt>
                <c:pt idx="12">
                  <c:v>0.103581688219989</c:v>
                </c:pt>
                <c:pt idx="13">
                  <c:v>0.106827256660339</c:v>
                </c:pt>
                <c:pt idx="14">
                  <c:v>0.164107154073237</c:v>
                </c:pt>
                <c:pt idx="15">
                  <c:v>0.102271400210207</c:v>
                </c:pt>
                <c:pt idx="16">
                  <c:v>0.112274578243165</c:v>
                </c:pt>
                <c:pt idx="17">
                  <c:v>0.111965190494327</c:v>
                </c:pt>
                <c:pt idx="18">
                  <c:v>0.18723830120093901</c:v>
                </c:pt>
                <c:pt idx="19">
                  <c:v>0.120734622908063</c:v>
                </c:pt>
                <c:pt idx="20">
                  <c:v>0.10967259562411499</c:v>
                </c:pt>
                <c:pt idx="21">
                  <c:v>0.15631467232687701</c:v>
                </c:pt>
                <c:pt idx="22">
                  <c:v>0.119362741920848</c:v>
                </c:pt>
                <c:pt idx="23">
                  <c:v>0.13595075818931701</c:v>
                </c:pt>
                <c:pt idx="24">
                  <c:v>0.11047421139881899</c:v>
                </c:pt>
                <c:pt idx="25">
                  <c:v>9.3416853029941196E-2</c:v>
                </c:pt>
                <c:pt idx="26">
                  <c:v>8.5362342025275997E-2</c:v>
                </c:pt>
                <c:pt idx="27">
                  <c:v>0.110349660316405</c:v>
                </c:pt>
                <c:pt idx="28">
                  <c:v>9.2587710752232197E-2</c:v>
                </c:pt>
                <c:pt idx="29">
                  <c:v>9.9632060461416094E-2</c:v>
                </c:pt>
                <c:pt idx="30">
                  <c:v>8.08702977382042E-2</c:v>
                </c:pt>
                <c:pt idx="31">
                  <c:v>8.6684035052560601E-2</c:v>
                </c:pt>
                <c:pt idx="32">
                  <c:v>7.8398082492759397E-2</c:v>
                </c:pt>
                <c:pt idx="33">
                  <c:v>7.6756241113051002E-2</c:v>
                </c:pt>
                <c:pt idx="34">
                  <c:v>8.0227467617457193E-2</c:v>
                </c:pt>
                <c:pt idx="35">
                  <c:v>0.10021308485472299</c:v>
                </c:pt>
                <c:pt idx="36">
                  <c:v>9.0490486625285999E-2</c:v>
                </c:pt>
                <c:pt idx="37">
                  <c:v>8.5395614526654506E-2</c:v>
                </c:pt>
                <c:pt idx="38">
                  <c:v>9.3780283675447093E-2</c:v>
                </c:pt>
                <c:pt idx="39">
                  <c:v>8.41287901817898E-2</c:v>
                </c:pt>
                <c:pt idx="40">
                  <c:v>8.5790140380711102E-2</c:v>
                </c:pt>
                <c:pt idx="41">
                  <c:v>9.6687936797325999E-2</c:v>
                </c:pt>
                <c:pt idx="42">
                  <c:v>8.5702669977993196E-2</c:v>
                </c:pt>
                <c:pt idx="43">
                  <c:v>8.7996506519084902E-2</c:v>
                </c:pt>
                <c:pt idx="44">
                  <c:v>8.3922151977190995E-2</c:v>
                </c:pt>
                <c:pt idx="45">
                  <c:v>9.2453870927563603E-2</c:v>
                </c:pt>
                <c:pt idx="46">
                  <c:v>9.5388299630956699E-2</c:v>
                </c:pt>
                <c:pt idx="47">
                  <c:v>0.115057797516184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B-46C2-AB76-360A902BBE70}"/>
            </c:ext>
          </c:extLst>
        </c:ser>
        <c:ser>
          <c:idx val="2"/>
          <c:order val="2"/>
          <c:tx>
            <c:strRef>
              <c:f>prices_agg!$D$1</c:f>
              <c:strCache>
                <c:ptCount val="1"/>
                <c:pt idx="0">
                  <c:v>share_noch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prices_agg!$D$2:$D$50</c:f>
              <c:numCache>
                <c:formatCode>General</c:formatCode>
                <c:ptCount val="49"/>
                <c:pt idx="0">
                  <c:v>0.77038704232145006</c:v>
                </c:pt>
                <c:pt idx="1">
                  <c:v>0.79900823518994102</c:v>
                </c:pt>
                <c:pt idx="2">
                  <c:v>0.78474614412574195</c:v>
                </c:pt>
                <c:pt idx="3">
                  <c:v>0.80477279149220404</c:v>
                </c:pt>
                <c:pt idx="4">
                  <c:v>0.81023581681476398</c:v>
                </c:pt>
                <c:pt idx="5">
                  <c:v>0.79386107452576804</c:v>
                </c:pt>
                <c:pt idx="6">
                  <c:v>0.78752384487238103</c:v>
                </c:pt>
                <c:pt idx="7">
                  <c:v>0.80158384822904905</c:v>
                </c:pt>
                <c:pt idx="8">
                  <c:v>0.79277783542596203</c:v>
                </c:pt>
                <c:pt idx="9">
                  <c:v>0.79424152454601904</c:v>
                </c:pt>
                <c:pt idx="10">
                  <c:v>0.80796923791581698</c:v>
                </c:pt>
                <c:pt idx="11">
                  <c:v>0.74931894293001999</c:v>
                </c:pt>
                <c:pt idx="12">
                  <c:v>0.76726280867033603</c:v>
                </c:pt>
                <c:pt idx="13">
                  <c:v>0.78700006545787804</c:v>
                </c:pt>
                <c:pt idx="14">
                  <c:v>0.68697003957037905</c:v>
                </c:pt>
                <c:pt idx="15">
                  <c:v>0.77977928296157895</c:v>
                </c:pt>
                <c:pt idx="16">
                  <c:v>0.78508738649872301</c:v>
                </c:pt>
                <c:pt idx="17">
                  <c:v>0.78134413628336996</c:v>
                </c:pt>
                <c:pt idx="18">
                  <c:v>0.631321032531174</c:v>
                </c:pt>
                <c:pt idx="19">
                  <c:v>0.75175357135800502</c:v>
                </c:pt>
                <c:pt idx="20">
                  <c:v>0.78402919880371502</c:v>
                </c:pt>
                <c:pt idx="21">
                  <c:v>0.73473069779782396</c:v>
                </c:pt>
                <c:pt idx="22">
                  <c:v>0.76890968720428299</c:v>
                </c:pt>
                <c:pt idx="23">
                  <c:v>0.72956876035735196</c:v>
                </c:pt>
                <c:pt idx="24">
                  <c:v>0.77730042728058102</c:v>
                </c:pt>
                <c:pt idx="25">
                  <c:v>0.80688060446837595</c:v>
                </c:pt>
                <c:pt idx="26">
                  <c:v>0.81137951261131602</c:v>
                </c:pt>
                <c:pt idx="27">
                  <c:v>0.74991686065846397</c:v>
                </c:pt>
                <c:pt idx="28">
                  <c:v>0.79720792692012299</c:v>
                </c:pt>
                <c:pt idx="29">
                  <c:v>0.80874105011933195</c:v>
                </c:pt>
                <c:pt idx="30">
                  <c:v>0.80975371153724196</c:v>
                </c:pt>
                <c:pt idx="31">
                  <c:v>0.79857530652772002</c:v>
                </c:pt>
                <c:pt idx="32">
                  <c:v>0.79722724095040098</c:v>
                </c:pt>
                <c:pt idx="33">
                  <c:v>0.80176929030400101</c:v>
                </c:pt>
                <c:pt idx="34">
                  <c:v>0.79302252109942695</c:v>
                </c:pt>
                <c:pt idx="35">
                  <c:v>0.768658468317171</c:v>
                </c:pt>
                <c:pt idx="36">
                  <c:v>0.74587560695427202</c:v>
                </c:pt>
                <c:pt idx="37">
                  <c:v>0.77730978506480597</c:v>
                </c:pt>
                <c:pt idx="38">
                  <c:v>0.75832966258479395</c:v>
                </c:pt>
                <c:pt idx="39">
                  <c:v>0.75109655789391405</c:v>
                </c:pt>
                <c:pt idx="40">
                  <c:v>0.75914036335872603</c:v>
                </c:pt>
                <c:pt idx="41">
                  <c:v>0.735312757737553</c:v>
                </c:pt>
                <c:pt idx="42">
                  <c:v>0.73643136804334197</c:v>
                </c:pt>
                <c:pt idx="43">
                  <c:v>0.75962712438396196</c:v>
                </c:pt>
                <c:pt idx="44">
                  <c:v>0.74512564415874205</c:v>
                </c:pt>
                <c:pt idx="45">
                  <c:v>0.74677496841693203</c:v>
                </c:pt>
                <c:pt idx="46">
                  <c:v>0.74779959074621805</c:v>
                </c:pt>
                <c:pt idx="47">
                  <c:v>0.73864419831129202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B-46C2-AB76-360A902BBE70}"/>
            </c:ext>
          </c:extLst>
        </c:ser>
        <c:ser>
          <c:idx val="3"/>
          <c:order val="3"/>
          <c:tx>
            <c:strRef>
              <c:f>prices_agg!$M$1</c:f>
              <c:strCache>
                <c:ptCount val="1"/>
                <c:pt idx="0">
                  <c:v>up_sh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prices_agg!$M$2:$M$100</c:f>
              <c:numCache>
                <c:formatCode>General</c:formatCode>
                <c:ptCount val="99"/>
                <c:pt idx="0">
                  <c:v>0.11761003132990458</c:v>
                </c:pt>
                <c:pt idx="1">
                  <c:v>9.7097407907126343E-2</c:v>
                </c:pt>
                <c:pt idx="2">
                  <c:v>8.9830522124541026E-2</c:v>
                </c:pt>
                <c:pt idx="3">
                  <c:v>9.7893843058829477E-2</c:v>
                </c:pt>
                <c:pt idx="4">
                  <c:v>9.0318377879593431E-2</c:v>
                </c:pt>
                <c:pt idx="5">
                  <c:v>8.6749520479346406E-2</c:v>
                </c:pt>
                <c:pt idx="6">
                  <c:v>0.10496843960790671</c:v>
                </c:pt>
                <c:pt idx="7">
                  <c:v>0.10185594434730268</c:v>
                </c:pt>
                <c:pt idx="8">
                  <c:v>9.2176391941584765E-2</c:v>
                </c:pt>
                <c:pt idx="9">
                  <c:v>0.10038077331586102</c:v>
                </c:pt>
                <c:pt idx="10">
                  <c:v>8.8376581695275958E-2</c:v>
                </c:pt>
                <c:pt idx="11">
                  <c:v>0.11486052637364487</c:v>
                </c:pt>
                <c:pt idx="12">
                  <c:v>0.11655470289444729</c:v>
                </c:pt>
                <c:pt idx="13">
                  <c:v>9.5913419834970648E-2</c:v>
                </c:pt>
                <c:pt idx="14">
                  <c:v>0.14233319295965974</c:v>
                </c:pt>
                <c:pt idx="15">
                  <c:v>0.11227507307515565</c:v>
                </c:pt>
                <c:pt idx="16">
                  <c:v>9.6364465618456394E-2</c:v>
                </c:pt>
                <c:pt idx="17">
                  <c:v>9.9803833086418589E-2</c:v>
                </c:pt>
                <c:pt idx="18">
                  <c:v>0.17215395448251017</c:v>
                </c:pt>
                <c:pt idx="19">
                  <c:v>0.1171641981347343</c:v>
                </c:pt>
                <c:pt idx="20">
                  <c:v>9.5519773759981177E-2</c:v>
                </c:pt>
                <c:pt idx="21">
                  <c:v>0.10096147080220598</c:v>
                </c:pt>
                <c:pt idx="22">
                  <c:v>0.10602690108801259</c:v>
                </c:pt>
                <c:pt idx="23">
                  <c:v>0.12889989981178029</c:v>
                </c:pt>
                <c:pt idx="24">
                  <c:v>0.10706468642050775</c:v>
                </c:pt>
                <c:pt idx="25">
                  <c:v>9.3443814965794528E-2</c:v>
                </c:pt>
                <c:pt idx="26">
                  <c:v>9.7501403481859761E-2</c:v>
                </c:pt>
                <c:pt idx="27">
                  <c:v>0.13224573589713759</c:v>
                </c:pt>
                <c:pt idx="28">
                  <c:v>0.10482156155589191</c:v>
                </c:pt>
                <c:pt idx="29">
                  <c:v>8.3140687911393854E-2</c:v>
                </c:pt>
                <c:pt idx="30">
                  <c:v>0.10141372958678943</c:v>
                </c:pt>
                <c:pt idx="31">
                  <c:v>0.10656781057100688</c:v>
                </c:pt>
                <c:pt idx="32">
                  <c:v>0.11496158245813892</c:v>
                </c:pt>
                <c:pt idx="33">
                  <c:v>0.11293779833966466</c:v>
                </c:pt>
                <c:pt idx="34">
                  <c:v>0.11891621114236896</c:v>
                </c:pt>
                <c:pt idx="35">
                  <c:v>0.12411827215761075</c:v>
                </c:pt>
                <c:pt idx="36">
                  <c:v>0.15631844194750261</c:v>
                </c:pt>
                <c:pt idx="37">
                  <c:v>0.12965756851086865</c:v>
                </c:pt>
                <c:pt idx="38">
                  <c:v>0.13976982743287286</c:v>
                </c:pt>
                <c:pt idx="39">
                  <c:v>0.15697145352385761</c:v>
                </c:pt>
                <c:pt idx="40">
                  <c:v>0.14726974768743659</c:v>
                </c:pt>
                <c:pt idx="41">
                  <c:v>0.16128122300838563</c:v>
                </c:pt>
                <c:pt idx="42">
                  <c:v>0.17075297737782003</c:v>
                </c:pt>
                <c:pt idx="43">
                  <c:v>0.14531721431262468</c:v>
                </c:pt>
                <c:pt idx="44">
                  <c:v>0.16335694111402282</c:v>
                </c:pt>
                <c:pt idx="45">
                  <c:v>0.15269849498420923</c:v>
                </c:pt>
                <c:pt idx="46">
                  <c:v>0.14944458651740636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B-46C2-AB76-360A902BBE70}"/>
            </c:ext>
          </c:extLst>
        </c:ser>
        <c:ser>
          <c:idx val="4"/>
          <c:order val="4"/>
          <c:tx>
            <c:strRef>
              <c:f>prices_agg!$N$1</c:f>
              <c:strCache>
                <c:ptCount val="1"/>
                <c:pt idx="0">
                  <c:v>down_sh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prices_agg!$N$2:$N$100</c:f>
              <c:numCache>
                <c:formatCode>General</c:formatCode>
                <c:ptCount val="99"/>
                <c:pt idx="0">
                  <c:v>8.4371476899244693E-2</c:v>
                </c:pt>
                <c:pt idx="1">
                  <c:v>8.1509231213569011E-2</c:v>
                </c:pt>
                <c:pt idx="2">
                  <c:v>0.1044841855118151</c:v>
                </c:pt>
                <c:pt idx="3">
                  <c:v>7.6541951207826614E-2</c:v>
                </c:pt>
                <c:pt idx="4">
                  <c:v>7.7675616231646788E-2</c:v>
                </c:pt>
                <c:pt idx="5">
                  <c:v>9.7919059454667376E-2</c:v>
                </c:pt>
                <c:pt idx="6">
                  <c:v>8.6899725856508556E-2</c:v>
                </c:pt>
                <c:pt idx="7">
                  <c:v>7.5793560881011926E-2</c:v>
                </c:pt>
                <c:pt idx="8">
                  <c:v>9.4289399113174299E-2</c:v>
                </c:pt>
                <c:pt idx="9">
                  <c:v>8.3898715311895938E-2</c:v>
                </c:pt>
                <c:pt idx="10">
                  <c:v>8.2153645960380703E-2</c:v>
                </c:pt>
                <c:pt idx="11">
                  <c:v>0.11608176019324147</c:v>
                </c:pt>
                <c:pt idx="12">
                  <c:v>8.9558923354385658E-2</c:v>
                </c:pt>
                <c:pt idx="13">
                  <c:v>9.6072428977248367E-2</c:v>
                </c:pt>
                <c:pt idx="14">
                  <c:v>0.15355011448054842</c:v>
                </c:pt>
                <c:pt idx="15">
                  <c:v>9.8017438081582087E-2</c:v>
                </c:pt>
                <c:pt idx="16">
                  <c:v>0.10688596968688092</c:v>
                </c:pt>
                <c:pt idx="17">
                  <c:v>0.10564087638613914</c:v>
                </c:pt>
                <c:pt idx="18">
                  <c:v>0.17859529360143489</c:v>
                </c:pt>
                <c:pt idx="19">
                  <c:v>0.11105200622336592</c:v>
                </c:pt>
                <c:pt idx="20">
                  <c:v>9.9123118276077588E-2</c:v>
                </c:pt>
                <c:pt idx="21">
                  <c:v>0.14803612796740437</c:v>
                </c:pt>
                <c:pt idx="22">
                  <c:v>0.11273983857738912</c:v>
                </c:pt>
                <c:pt idx="23">
                  <c:v>0.1294934376342832</c:v>
                </c:pt>
                <c:pt idx="24">
                  <c:v>0.10479157178416909</c:v>
                </c:pt>
                <c:pt idx="25">
                  <c:v>8.8259338927502651E-2</c:v>
                </c:pt>
                <c:pt idx="26">
                  <c:v>7.9501816132782108E-2</c:v>
                </c:pt>
                <c:pt idx="27">
                  <c:v>0.1048179901906378</c:v>
                </c:pt>
                <c:pt idx="28">
                  <c:v>8.5818188478687052E-2</c:v>
                </c:pt>
                <c:pt idx="29">
                  <c:v>9.1450583543056949E-2</c:v>
                </c:pt>
                <c:pt idx="30">
                  <c:v>7.1637053244627047E-2</c:v>
                </c:pt>
                <c:pt idx="31">
                  <c:v>7.8115282170431996E-2</c:v>
                </c:pt>
                <c:pt idx="32">
                  <c:v>6.9451591031374507E-2</c:v>
                </c:pt>
                <c:pt idx="33">
                  <c:v>6.7772121080164102E-2</c:v>
                </c:pt>
                <c:pt idx="34">
                  <c:v>7.107896728180875E-2</c:v>
                </c:pt>
                <c:pt idx="35">
                  <c:v>9.1699247787251512E-2</c:v>
                </c:pt>
                <c:pt idx="36">
                  <c:v>8.1189836718297714E-2</c:v>
                </c:pt>
                <c:pt idx="37">
                  <c:v>7.6314367572616684E-2</c:v>
                </c:pt>
                <c:pt idx="38">
                  <c:v>8.535322167583019E-2</c:v>
                </c:pt>
                <c:pt idx="39">
                  <c:v>7.5485979996799527E-2</c:v>
                </c:pt>
                <c:pt idx="40">
                  <c:v>7.7366214883212922E-2</c:v>
                </c:pt>
                <c:pt idx="41">
                  <c:v>8.8149575826117474E-2</c:v>
                </c:pt>
                <c:pt idx="42">
                  <c:v>7.6857403920054496E-2</c:v>
                </c:pt>
                <c:pt idx="43">
                  <c:v>7.927074863478091E-2</c:v>
                </c:pt>
                <c:pt idx="44">
                  <c:v>7.5054384660619033E-2</c:v>
                </c:pt>
                <c:pt idx="45">
                  <c:v>8.4322830624787043E-2</c:v>
                </c:pt>
                <c:pt idx="46">
                  <c:v>8.6557585660883285E-2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B-46C2-AB76-360A902BBE70}"/>
            </c:ext>
          </c:extLst>
        </c:ser>
        <c:ser>
          <c:idx val="5"/>
          <c:order val="5"/>
          <c:tx>
            <c:strRef>
              <c:f>prices_agg!$O$1</c:f>
              <c:strCache>
                <c:ptCount val="1"/>
                <c:pt idx="0">
                  <c:v>level_sh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prices_agg!$O$2:$O$100</c:f>
              <c:numCache>
                <c:formatCode>General</c:formatCode>
                <c:ptCount val="99"/>
                <c:pt idx="0">
                  <c:v>0.79801849177085071</c:v>
                </c:pt>
                <c:pt idx="1">
                  <c:v>0.8213933608793047</c:v>
                </c:pt>
                <c:pt idx="2">
                  <c:v>0.80568529236364383</c:v>
                </c:pt>
                <c:pt idx="3">
                  <c:v>0.82556420573334388</c:v>
                </c:pt>
                <c:pt idx="4">
                  <c:v>0.83200600588875973</c:v>
                </c:pt>
                <c:pt idx="5">
                  <c:v>0.81533142006598625</c:v>
                </c:pt>
                <c:pt idx="6">
                  <c:v>0.80813183453558468</c:v>
                </c:pt>
                <c:pt idx="7">
                  <c:v>0.82235049477168543</c:v>
                </c:pt>
                <c:pt idx="8">
                  <c:v>0.81353420894524098</c:v>
                </c:pt>
                <c:pt idx="9">
                  <c:v>0.815720511372243</c:v>
                </c:pt>
                <c:pt idx="10">
                  <c:v>0.82946977234434338</c:v>
                </c:pt>
                <c:pt idx="11">
                  <c:v>0.76905771343311369</c:v>
                </c:pt>
                <c:pt idx="12">
                  <c:v>0.79388637375116711</c:v>
                </c:pt>
                <c:pt idx="13">
                  <c:v>0.80801415118778108</c:v>
                </c:pt>
                <c:pt idx="14">
                  <c:v>0.70411669255979181</c:v>
                </c:pt>
                <c:pt idx="15">
                  <c:v>0.78970748884326236</c:v>
                </c:pt>
                <c:pt idx="16">
                  <c:v>0.79674956469466263</c:v>
                </c:pt>
                <c:pt idx="17">
                  <c:v>0.79455529052744223</c:v>
                </c:pt>
                <c:pt idx="18">
                  <c:v>0.64925075191605497</c:v>
                </c:pt>
                <c:pt idx="19">
                  <c:v>0.77178379564189981</c:v>
                </c:pt>
                <c:pt idx="20">
                  <c:v>0.80535710796394122</c:v>
                </c:pt>
                <c:pt idx="21">
                  <c:v>0.75100240123038964</c:v>
                </c:pt>
                <c:pt idx="22">
                  <c:v>0.78123326033459828</c:v>
                </c:pt>
                <c:pt idx="23">
                  <c:v>0.74160666255393648</c:v>
                </c:pt>
                <c:pt idx="24">
                  <c:v>0.78814374179532309</c:v>
                </c:pt>
                <c:pt idx="25">
                  <c:v>0.81829684610670284</c:v>
                </c:pt>
                <c:pt idx="26">
                  <c:v>0.82299678038535806</c:v>
                </c:pt>
                <c:pt idx="27">
                  <c:v>0.76293627391222463</c:v>
                </c:pt>
                <c:pt idx="28">
                  <c:v>0.80936024996542111</c:v>
                </c:pt>
                <c:pt idx="29">
                  <c:v>0.82540872854554925</c:v>
                </c:pt>
                <c:pt idx="30">
                  <c:v>0.82694921716858361</c:v>
                </c:pt>
                <c:pt idx="31">
                  <c:v>0.8153169072585611</c:v>
                </c:pt>
                <c:pt idx="32">
                  <c:v>0.81558682651048664</c:v>
                </c:pt>
                <c:pt idx="33">
                  <c:v>0.81929008058017128</c:v>
                </c:pt>
                <c:pt idx="34">
                  <c:v>0.81000482157582232</c:v>
                </c:pt>
                <c:pt idx="35">
                  <c:v>0.7841824800551378</c:v>
                </c:pt>
                <c:pt idx="36">
                  <c:v>0.76249172133419973</c:v>
                </c:pt>
                <c:pt idx="37">
                  <c:v>0.7940280639165147</c:v>
                </c:pt>
                <c:pt idx="38">
                  <c:v>0.77487695089129704</c:v>
                </c:pt>
                <c:pt idx="39">
                  <c:v>0.76754256647934282</c:v>
                </c:pt>
                <c:pt idx="40">
                  <c:v>0.77536403742935045</c:v>
                </c:pt>
                <c:pt idx="41">
                  <c:v>0.75056920116549686</c:v>
                </c:pt>
                <c:pt idx="42">
                  <c:v>0.7523896187021254</c:v>
                </c:pt>
                <c:pt idx="43">
                  <c:v>0.77541203705259432</c:v>
                </c:pt>
                <c:pt idx="44">
                  <c:v>0.76158867422535814</c:v>
                </c:pt>
                <c:pt idx="45">
                  <c:v>0.76297867439100364</c:v>
                </c:pt>
                <c:pt idx="46">
                  <c:v>0.76399782782171033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B-46C2-AB76-360A902B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2464"/>
        <c:axId val="88893904"/>
      </c:lineChart>
      <c:dateAx>
        <c:axId val="88892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8893904"/>
        <c:crosses val="autoZero"/>
        <c:auto val="1"/>
        <c:lblOffset val="100"/>
        <c:baseTimeUnit val="months"/>
      </c:dateAx>
      <c:valAx>
        <c:axId val="888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88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prices_agg!$Q$1</c:f>
              <c:strCache>
                <c:ptCount val="1"/>
                <c:pt idx="0">
                  <c:v>diff_up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prices_agg!$A$2:$A$50</c:f>
              <c:numCache>
                <c:formatCode>m/d/yyyy</c:formatCode>
                <c:ptCount val="4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prices_agg!$Q$2:$Q$49</c:f>
              <c:numCache>
                <c:formatCode>General</c:formatCode>
                <c:ptCount val="48"/>
                <c:pt idx="0">
                  <c:v>1.3423689179721421E-2</c:v>
                </c:pt>
                <c:pt idx="1">
                  <c:v>1.1208622377120656E-2</c:v>
                </c:pt>
                <c:pt idx="2">
                  <c:v>1.0742449538461971E-2</c:v>
                </c:pt>
                <c:pt idx="3">
                  <c:v>9.9435018511345175E-3</c:v>
                </c:pt>
                <c:pt idx="4">
                  <c:v>1.0621471744466565E-2</c:v>
                </c:pt>
                <c:pt idx="5">
                  <c:v>1.0722384828284096E-2</c:v>
                </c:pt>
                <c:pt idx="6">
                  <c:v>9.9875822473752957E-3</c:v>
                </c:pt>
                <c:pt idx="7">
                  <c:v>1.0371015882442325E-2</c:v>
                </c:pt>
                <c:pt idx="8">
                  <c:v>1.0007897775132238E-2</c:v>
                </c:pt>
                <c:pt idx="9">
                  <c:v>1.0904871923384976E-2</c:v>
                </c:pt>
                <c:pt idx="10">
                  <c:v>1.0748557017981136E-2</c:v>
                </c:pt>
                <c:pt idx="11">
                  <c:v>9.8466624656951274E-3</c:v>
                </c:pt>
                <c:pt idx="12">
                  <c:v>1.2600800215227706E-2</c:v>
                </c:pt>
                <c:pt idx="13">
                  <c:v>1.0259258046812353E-2</c:v>
                </c:pt>
                <c:pt idx="14">
                  <c:v>6.5896133967252579E-3</c:v>
                </c:pt>
                <c:pt idx="15">
                  <c:v>5.6742437530583473E-3</c:v>
                </c:pt>
                <c:pt idx="16">
                  <c:v>6.2735696396566121E-3</c:v>
                </c:pt>
                <c:pt idx="17">
                  <c:v>6.8868401358844061E-3</c:v>
                </c:pt>
                <c:pt idx="18">
                  <c:v>9.2867117853778214E-3</c:v>
                </c:pt>
                <c:pt idx="19">
                  <c:v>1.0347607599196701E-2</c:v>
                </c:pt>
                <c:pt idx="20">
                  <c:v>1.077843181218982E-2</c:v>
                </c:pt>
                <c:pt idx="21">
                  <c:v>7.9931590730920182E-3</c:v>
                </c:pt>
                <c:pt idx="22">
                  <c:v>5.7006697868564049E-3</c:v>
                </c:pt>
                <c:pt idx="23">
                  <c:v>5.5805816415507026E-3</c:v>
                </c:pt>
                <c:pt idx="24">
                  <c:v>5.1606749000932539E-3</c:v>
                </c:pt>
                <c:pt idx="25">
                  <c:v>6.2587275358881728E-3</c:v>
                </c:pt>
                <c:pt idx="26">
                  <c:v>5.756741881549246E-3</c:v>
                </c:pt>
                <c:pt idx="27">
                  <c:v>7.4877431279944118E-3</c:v>
                </c:pt>
                <c:pt idx="28">
                  <c:v>5.3828007717530851E-3</c:v>
                </c:pt>
                <c:pt idx="29">
                  <c:v>8.4862015078583514E-3</c:v>
                </c:pt>
                <c:pt idx="30">
                  <c:v>7.9622611377645758E-3</c:v>
                </c:pt>
                <c:pt idx="31">
                  <c:v>8.1728478487131245E-3</c:v>
                </c:pt>
                <c:pt idx="32">
                  <c:v>9.4130940987010719E-3</c:v>
                </c:pt>
                <c:pt idx="33">
                  <c:v>8.5366702432833341E-3</c:v>
                </c:pt>
                <c:pt idx="34">
                  <c:v>7.8338001407470409E-3</c:v>
                </c:pt>
                <c:pt idx="35">
                  <c:v>7.0101746704952644E-3</c:v>
                </c:pt>
                <c:pt idx="36">
                  <c:v>7.3154644729394036E-3</c:v>
                </c:pt>
                <c:pt idx="37">
                  <c:v>7.6370318976713425E-3</c:v>
                </c:pt>
                <c:pt idx="38">
                  <c:v>8.1202263068861358E-3</c:v>
                </c:pt>
                <c:pt idx="39">
                  <c:v>7.8031984004383881E-3</c:v>
                </c:pt>
                <c:pt idx="40">
                  <c:v>7.7997485731264027E-3</c:v>
                </c:pt>
                <c:pt idx="41">
                  <c:v>6.7180824567353858E-3</c:v>
                </c:pt>
                <c:pt idx="42">
                  <c:v>7.1129846008449737E-3</c:v>
                </c:pt>
                <c:pt idx="43">
                  <c:v>7.0591547843283364E-3</c:v>
                </c:pt>
                <c:pt idx="44">
                  <c:v>7.5952627500441849E-3</c:v>
                </c:pt>
                <c:pt idx="45">
                  <c:v>8.0726656712947764E-3</c:v>
                </c:pt>
                <c:pt idx="46">
                  <c:v>7.367523105418633E-3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F-4D3E-876E-EBEF70367BE4}"/>
            </c:ext>
          </c:extLst>
        </c:ser>
        <c:ser>
          <c:idx val="1"/>
          <c:order val="1"/>
          <c:tx>
            <c:strRef>
              <c:f>prices_agg!$R$1</c:f>
              <c:strCache>
                <c:ptCount val="1"/>
                <c:pt idx="0">
                  <c:v>diff_down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prices_agg!$A$2:$A$50</c:f>
              <c:numCache>
                <c:formatCode>m/d/yyyy</c:formatCode>
                <c:ptCount val="4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prices_agg!$R$2:$R$49</c:f>
              <c:numCache>
                <c:formatCode>General</c:formatCode>
                <c:ptCount val="48"/>
                <c:pt idx="0">
                  <c:v>1.4207760269679404E-2</c:v>
                </c:pt>
                <c:pt idx="1">
                  <c:v>1.1176503312243485E-2</c:v>
                </c:pt>
                <c:pt idx="2">
                  <c:v>1.0196698699439899E-2</c:v>
                </c:pt>
                <c:pt idx="3">
                  <c:v>1.0847912390005279E-2</c:v>
                </c:pt>
                <c:pt idx="4">
                  <c:v>1.1148717329528907E-2</c:v>
                </c:pt>
                <c:pt idx="5">
                  <c:v>1.0747960711933624E-2</c:v>
                </c:pt>
                <c:pt idx="6">
                  <c:v>1.062040741582794E-2</c:v>
                </c:pt>
                <c:pt idx="7">
                  <c:v>1.0395630660194277E-2</c:v>
                </c:pt>
                <c:pt idx="8">
                  <c:v>1.0748475744146696E-2</c:v>
                </c:pt>
                <c:pt idx="9">
                  <c:v>1.0574114902838563E-2</c:v>
                </c:pt>
                <c:pt idx="10">
                  <c:v>1.0751977410544997E-2</c:v>
                </c:pt>
                <c:pt idx="11">
                  <c:v>9.8921080373985254E-3</c:v>
                </c:pt>
                <c:pt idx="12">
                  <c:v>1.4022764865603346E-2</c:v>
                </c:pt>
                <c:pt idx="13">
                  <c:v>1.0754827683090634E-2</c:v>
                </c:pt>
                <c:pt idx="14">
                  <c:v>1.0557039592688583E-2</c:v>
                </c:pt>
                <c:pt idx="15">
                  <c:v>4.2539621286249163E-3</c:v>
                </c:pt>
                <c:pt idx="16">
                  <c:v>5.3886085562840774E-3</c:v>
                </c:pt>
                <c:pt idx="17">
                  <c:v>6.324314108187859E-3</c:v>
                </c:pt>
                <c:pt idx="18">
                  <c:v>8.6430075995041211E-3</c:v>
                </c:pt>
                <c:pt idx="19">
                  <c:v>9.6826166846970818E-3</c:v>
                </c:pt>
                <c:pt idx="20">
                  <c:v>1.0549477348037406E-2</c:v>
                </c:pt>
                <c:pt idx="21">
                  <c:v>8.2785443594726449E-3</c:v>
                </c:pt>
                <c:pt idx="22">
                  <c:v>6.6229033434588858E-3</c:v>
                </c:pt>
                <c:pt idx="23">
                  <c:v>6.4573205550338131E-3</c:v>
                </c:pt>
                <c:pt idx="24">
                  <c:v>5.6826396146499036E-3</c:v>
                </c:pt>
                <c:pt idx="25">
                  <c:v>5.1575141024385457E-3</c:v>
                </c:pt>
                <c:pt idx="26">
                  <c:v>5.8605258924938897E-3</c:v>
                </c:pt>
                <c:pt idx="27">
                  <c:v>5.5316701257672046E-3</c:v>
                </c:pt>
                <c:pt idx="28">
                  <c:v>6.7695222735451449E-3</c:v>
                </c:pt>
                <c:pt idx="29">
                  <c:v>8.1814769183591457E-3</c:v>
                </c:pt>
                <c:pt idx="30">
                  <c:v>9.2332444935771529E-3</c:v>
                </c:pt>
                <c:pt idx="31">
                  <c:v>8.5687528821286052E-3</c:v>
                </c:pt>
                <c:pt idx="32">
                  <c:v>8.9464914613848895E-3</c:v>
                </c:pt>
                <c:pt idx="33">
                  <c:v>8.9841200328868998E-3</c:v>
                </c:pt>
                <c:pt idx="34">
                  <c:v>9.1485003356484434E-3</c:v>
                </c:pt>
                <c:pt idx="35">
                  <c:v>8.5138370674714831E-3</c:v>
                </c:pt>
                <c:pt idx="36">
                  <c:v>9.3006499069882842E-3</c:v>
                </c:pt>
                <c:pt idx="37">
                  <c:v>9.0812469540378221E-3</c:v>
                </c:pt>
                <c:pt idx="38">
                  <c:v>8.4270619996169027E-3</c:v>
                </c:pt>
                <c:pt idx="39">
                  <c:v>8.6428101849902739E-3</c:v>
                </c:pt>
                <c:pt idx="40">
                  <c:v>8.4239254974981803E-3</c:v>
                </c:pt>
                <c:pt idx="41">
                  <c:v>8.5383609712085251E-3</c:v>
                </c:pt>
                <c:pt idx="42">
                  <c:v>8.8452660579386999E-3</c:v>
                </c:pt>
                <c:pt idx="43">
                  <c:v>8.7257578843039918E-3</c:v>
                </c:pt>
                <c:pt idx="44">
                  <c:v>8.8677673165719617E-3</c:v>
                </c:pt>
                <c:pt idx="45">
                  <c:v>8.1310403027765599E-3</c:v>
                </c:pt>
                <c:pt idx="46">
                  <c:v>8.8307139700734144E-3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F-4D3E-876E-EBEF70367BE4}"/>
            </c:ext>
          </c:extLst>
        </c:ser>
        <c:ser>
          <c:idx val="2"/>
          <c:order val="2"/>
          <c:tx>
            <c:strRef>
              <c:f>prices_agg!$S$1</c:f>
              <c:strCache>
                <c:ptCount val="1"/>
                <c:pt idx="0">
                  <c:v>diff_noch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prices_agg!$A$2:$A$50</c:f>
              <c:numCache>
                <c:formatCode>m/d/yyyy</c:formatCode>
                <c:ptCount val="4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prices_agg!$S$2:$S$49</c:f>
              <c:numCache>
                <c:formatCode>General</c:formatCode>
                <c:ptCount val="48"/>
                <c:pt idx="0">
                  <c:v>-2.7631449449400658E-2</c:v>
                </c:pt>
                <c:pt idx="1">
                  <c:v>-2.2385125689363683E-2</c:v>
                </c:pt>
                <c:pt idx="2">
                  <c:v>-2.0939148237901883E-2</c:v>
                </c:pt>
                <c:pt idx="3">
                  <c:v>-2.0791414241139838E-2</c:v>
                </c:pt>
                <c:pt idx="4">
                  <c:v>-2.1770189073995749E-2</c:v>
                </c:pt>
                <c:pt idx="5">
                  <c:v>-2.1470345540218205E-2</c:v>
                </c:pt>
                <c:pt idx="6">
                  <c:v>-2.0607989663203652E-2</c:v>
                </c:pt>
                <c:pt idx="7">
                  <c:v>-2.076664654263638E-2</c:v>
                </c:pt>
                <c:pt idx="8">
                  <c:v>-2.0756373519278948E-2</c:v>
                </c:pt>
                <c:pt idx="9">
                  <c:v>-2.1478986826223956E-2</c:v>
                </c:pt>
                <c:pt idx="10">
                  <c:v>-2.1500534428526397E-2</c:v>
                </c:pt>
                <c:pt idx="11">
                  <c:v>-1.9738770503093694E-2</c:v>
                </c:pt>
                <c:pt idx="12">
                  <c:v>-2.662356508083108E-2</c:v>
                </c:pt>
                <c:pt idx="13">
                  <c:v>-2.1014085729903043E-2</c:v>
                </c:pt>
                <c:pt idx="14">
                  <c:v>-1.7146652989412758E-2</c:v>
                </c:pt>
                <c:pt idx="15">
                  <c:v>-9.9282058816834162E-3</c:v>
                </c:pt>
                <c:pt idx="16">
                  <c:v>-1.1662178195939621E-2</c:v>
                </c:pt>
                <c:pt idx="17">
                  <c:v>-1.3211154244072265E-2</c:v>
                </c:pt>
                <c:pt idx="18">
                  <c:v>-1.7929719384880971E-2</c:v>
                </c:pt>
                <c:pt idx="19">
                  <c:v>-2.0030224283894782E-2</c:v>
                </c:pt>
                <c:pt idx="20">
                  <c:v>-2.1327909160226199E-2</c:v>
                </c:pt>
                <c:pt idx="21">
                  <c:v>-1.6271703432565676E-2</c:v>
                </c:pt>
                <c:pt idx="22">
                  <c:v>-1.2323573130315291E-2</c:v>
                </c:pt>
                <c:pt idx="23">
                  <c:v>-1.2037902196584516E-2</c:v>
                </c:pt>
                <c:pt idx="24">
                  <c:v>-1.0843314514742075E-2</c:v>
                </c:pt>
                <c:pt idx="25">
                  <c:v>-1.1416241638326885E-2</c:v>
                </c:pt>
                <c:pt idx="26">
                  <c:v>-1.1617267774042039E-2</c:v>
                </c:pt>
                <c:pt idx="27">
                  <c:v>-1.3019413253760659E-2</c:v>
                </c:pt>
                <c:pt idx="28">
                  <c:v>-1.2152323045298119E-2</c:v>
                </c:pt>
                <c:pt idx="29">
                  <c:v>-1.6667678426217303E-2</c:v>
                </c:pt>
                <c:pt idx="30">
                  <c:v>-1.7195505631341645E-2</c:v>
                </c:pt>
                <c:pt idx="31">
                  <c:v>-1.6741600730841077E-2</c:v>
                </c:pt>
                <c:pt idx="32">
                  <c:v>-1.8359585560085656E-2</c:v>
                </c:pt>
                <c:pt idx="33">
                  <c:v>-1.7520790276170262E-2</c:v>
                </c:pt>
                <c:pt idx="34">
                  <c:v>-1.6982300476395373E-2</c:v>
                </c:pt>
                <c:pt idx="35">
                  <c:v>-1.5524011737966803E-2</c:v>
                </c:pt>
                <c:pt idx="36">
                  <c:v>-1.6616114379927716E-2</c:v>
                </c:pt>
                <c:pt idx="37">
                  <c:v>-1.6718278851708734E-2</c:v>
                </c:pt>
                <c:pt idx="38">
                  <c:v>-1.6547288306503094E-2</c:v>
                </c:pt>
                <c:pt idx="39">
                  <c:v>-1.6446008585428773E-2</c:v>
                </c:pt>
                <c:pt idx="40">
                  <c:v>-1.6223674070624416E-2</c:v>
                </c:pt>
                <c:pt idx="41">
                  <c:v>-1.5256443427943855E-2</c:v>
                </c:pt>
                <c:pt idx="42">
                  <c:v>-1.5958250658783424E-2</c:v>
                </c:pt>
                <c:pt idx="43">
                  <c:v>-1.5784912668632356E-2</c:v>
                </c:pt>
                <c:pt idx="44">
                  <c:v>-1.6463030066616091E-2</c:v>
                </c:pt>
                <c:pt idx="45">
                  <c:v>-1.6203705974071614E-2</c:v>
                </c:pt>
                <c:pt idx="46">
                  <c:v>-1.6198237075492283E-2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F-4D3E-876E-EBEF70367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81424"/>
        <c:axId val="88869424"/>
      </c:lineChart>
      <c:dateAx>
        <c:axId val="88881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8869424"/>
        <c:crosses val="autoZero"/>
        <c:auto val="1"/>
        <c:lblOffset val="100"/>
        <c:baseTimeUnit val="months"/>
      </c:dateAx>
      <c:valAx>
        <c:axId val="888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88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prices_agg!$E$1</c:f>
              <c:strCache>
                <c:ptCount val="1"/>
                <c:pt idx="0">
                  <c:v>pct_mean_up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prices_agg!$A$2:$A$49</c:f>
              <c:numCache>
                <c:formatCode>m/d/yyyy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prices_agg!$E$2:$E$49</c:f>
              <c:numCache>
                <c:formatCode>General</c:formatCode>
                <c:ptCount val="48"/>
                <c:pt idx="0">
                  <c:v>28.262936891342701</c:v>
                </c:pt>
                <c:pt idx="1">
                  <c:v>26.991712860763599</c:v>
                </c:pt>
                <c:pt idx="2">
                  <c:v>26.1780438898451</c:v>
                </c:pt>
                <c:pt idx="3">
                  <c:v>26.994985707479799</c:v>
                </c:pt>
                <c:pt idx="4">
                  <c:v>26.821564245810102</c:v>
                </c:pt>
                <c:pt idx="5">
                  <c:v>26.102490128981302</c:v>
                </c:pt>
                <c:pt idx="6">
                  <c:v>29.094615557891601</c:v>
                </c:pt>
                <c:pt idx="7">
                  <c:v>28.179731699751901</c:v>
                </c:pt>
                <c:pt idx="8">
                  <c:v>28.4460243716679</c:v>
                </c:pt>
                <c:pt idx="9">
                  <c:v>26.306630215604201</c:v>
                </c:pt>
                <c:pt idx="10">
                  <c:v>26.139592987937199</c:v>
                </c:pt>
                <c:pt idx="11">
                  <c:v>25.3444921385836</c:v>
                </c:pt>
                <c:pt idx="12">
                  <c:v>27.417224593724299</c:v>
                </c:pt>
                <c:pt idx="13">
                  <c:v>27.9127153426105</c:v>
                </c:pt>
                <c:pt idx="14">
                  <c:v>27.050531421341201</c:v>
                </c:pt>
                <c:pt idx="15">
                  <c:v>27.755684405940599</c:v>
                </c:pt>
                <c:pt idx="16">
                  <c:v>28.450051749630401</c:v>
                </c:pt>
                <c:pt idx="17">
                  <c:v>29.739767416702701</c:v>
                </c:pt>
                <c:pt idx="18">
                  <c:v>29.602508083433701</c:v>
                </c:pt>
                <c:pt idx="19">
                  <c:v>27.5167939877586</c:v>
                </c:pt>
                <c:pt idx="20">
                  <c:v>29.794982878297098</c:v>
                </c:pt>
                <c:pt idx="21">
                  <c:v>30.6439486180446</c:v>
                </c:pt>
                <c:pt idx="22">
                  <c:v>25.721618517229398</c:v>
                </c:pt>
                <c:pt idx="23">
                  <c:v>28.1591049754471</c:v>
                </c:pt>
                <c:pt idx="24">
                  <c:v>27.5676074066368</c:v>
                </c:pt>
                <c:pt idx="25">
                  <c:v>30.142735191637598</c:v>
                </c:pt>
                <c:pt idx="26">
                  <c:v>30.0281026647387</c:v>
                </c:pt>
                <c:pt idx="27">
                  <c:v>27.260035699107501</c:v>
                </c:pt>
                <c:pt idx="28">
                  <c:v>25.199174206968301</c:v>
                </c:pt>
                <c:pt idx="29">
                  <c:v>26.984623399175199</c:v>
                </c:pt>
                <c:pt idx="30">
                  <c:v>26.6559635610766</c:v>
                </c:pt>
                <c:pt idx="31">
                  <c:v>26.2754414099714</c:v>
                </c:pt>
                <c:pt idx="32">
                  <c:v>24.084655814293001</c:v>
                </c:pt>
                <c:pt idx="33">
                  <c:v>23.028706475033299</c:v>
                </c:pt>
                <c:pt idx="34">
                  <c:v>22.8048105682951</c:v>
                </c:pt>
                <c:pt idx="35">
                  <c:v>23.365744680851101</c:v>
                </c:pt>
                <c:pt idx="36">
                  <c:v>21.632867677423199</c:v>
                </c:pt>
                <c:pt idx="37">
                  <c:v>22.587103357471999</c:v>
                </c:pt>
                <c:pt idx="38">
                  <c:v>20.2274641091321</c:v>
                </c:pt>
                <c:pt idx="39">
                  <c:v>20.1274323968162</c:v>
                </c:pt>
                <c:pt idx="40">
                  <c:v>19.330550551110601</c:v>
                </c:pt>
                <c:pt idx="41">
                  <c:v>19.499335434861202</c:v>
                </c:pt>
                <c:pt idx="42">
                  <c:v>18.704928198757798</c:v>
                </c:pt>
                <c:pt idx="43">
                  <c:v>21.571813662416702</c:v>
                </c:pt>
                <c:pt idx="44">
                  <c:v>19.818397990366201</c:v>
                </c:pt>
                <c:pt idx="45">
                  <c:v>19.269556748381401</c:v>
                </c:pt>
                <c:pt idx="46">
                  <c:v>19.554470910023401</c:v>
                </c:pt>
                <c:pt idx="47">
                  <c:v>22.202811065548701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8-49ED-BA48-E7D86CBF92CB}"/>
            </c:ext>
          </c:extLst>
        </c:ser>
        <c:ser>
          <c:idx val="1"/>
          <c:order val="1"/>
          <c:tx>
            <c:strRef>
              <c:f>prices_agg!$F$1</c:f>
              <c:strCache>
                <c:ptCount val="1"/>
                <c:pt idx="0">
                  <c:v>pct_mean_down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prices_agg!$A$2:$A$49</c:f>
              <c:numCache>
                <c:formatCode>m/d/yyyy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prices_agg!$F$2:$F$49</c:f>
              <c:numCache>
                <c:formatCode>General</c:formatCode>
                <c:ptCount val="48"/>
                <c:pt idx="0">
                  <c:v>-31.794184079094901</c:v>
                </c:pt>
                <c:pt idx="1">
                  <c:v>-30.089958918505801</c:v>
                </c:pt>
                <c:pt idx="2">
                  <c:v>-27.3705758490566</c:v>
                </c:pt>
                <c:pt idx="3">
                  <c:v>-29.3310141093474</c:v>
                </c:pt>
                <c:pt idx="4">
                  <c:v>-31.014908618699501</c:v>
                </c:pt>
                <c:pt idx="5">
                  <c:v>-31.354512828584902</c:v>
                </c:pt>
                <c:pt idx="6">
                  <c:v>-30.735557620817801</c:v>
                </c:pt>
                <c:pt idx="7">
                  <c:v>-30.562560581583199</c:v>
                </c:pt>
                <c:pt idx="8">
                  <c:v>-29.810347410883299</c:v>
                </c:pt>
                <c:pt idx="9">
                  <c:v>-27.149819112004401</c:v>
                </c:pt>
                <c:pt idx="10">
                  <c:v>-30.809278703703701</c:v>
                </c:pt>
                <c:pt idx="11">
                  <c:v>-30.906537878787901</c:v>
                </c:pt>
                <c:pt idx="12">
                  <c:v>-30.517644037725301</c:v>
                </c:pt>
                <c:pt idx="13">
                  <c:v>-29.353463760504201</c:v>
                </c:pt>
                <c:pt idx="14">
                  <c:v>-29.6870710936752</c:v>
                </c:pt>
                <c:pt idx="15">
                  <c:v>-27.587497858978001</c:v>
                </c:pt>
                <c:pt idx="16">
                  <c:v>-29.698553728317201</c:v>
                </c:pt>
                <c:pt idx="17">
                  <c:v>-30.186061230800899</c:v>
                </c:pt>
                <c:pt idx="18">
                  <c:v>-31.384514345395299</c:v>
                </c:pt>
                <c:pt idx="19">
                  <c:v>-27.375306439734899</c:v>
                </c:pt>
                <c:pt idx="20">
                  <c:v>-28.685683530678102</c:v>
                </c:pt>
                <c:pt idx="21">
                  <c:v>-27.289848086225899</c:v>
                </c:pt>
                <c:pt idx="22">
                  <c:v>-29.227227410946998</c:v>
                </c:pt>
                <c:pt idx="23">
                  <c:v>-33.290046741820198</c:v>
                </c:pt>
                <c:pt idx="24">
                  <c:v>-28.266193596111201</c:v>
                </c:pt>
                <c:pt idx="25">
                  <c:v>-29.651642068564801</c:v>
                </c:pt>
                <c:pt idx="26">
                  <c:v>-28.555453523238398</c:v>
                </c:pt>
                <c:pt idx="27">
                  <c:v>-28.660714670110899</c:v>
                </c:pt>
                <c:pt idx="28">
                  <c:v>-28.624636048526899</c:v>
                </c:pt>
                <c:pt idx="29">
                  <c:v>-30.707389959077801</c:v>
                </c:pt>
                <c:pt idx="30">
                  <c:v>-31.743484543010801</c:v>
                </c:pt>
                <c:pt idx="31">
                  <c:v>-31.457869903320699</c:v>
                </c:pt>
                <c:pt idx="32">
                  <c:v>-29.993602779386201</c:v>
                </c:pt>
                <c:pt idx="33">
                  <c:v>-30.517118067768799</c:v>
                </c:pt>
                <c:pt idx="34">
                  <c:v>-28.931488523852401</c:v>
                </c:pt>
                <c:pt idx="35">
                  <c:v>-31.5539994594108</c:v>
                </c:pt>
                <c:pt idx="36">
                  <c:v>-29.9284915724344</c:v>
                </c:pt>
                <c:pt idx="37">
                  <c:v>-28.766643734123601</c:v>
                </c:pt>
                <c:pt idx="38">
                  <c:v>-28.492232033818699</c:v>
                </c:pt>
                <c:pt idx="39">
                  <c:v>-27.936554821391699</c:v>
                </c:pt>
                <c:pt idx="40">
                  <c:v>-28.2038015776699</c:v>
                </c:pt>
                <c:pt idx="41">
                  <c:v>-29.033299811439299</c:v>
                </c:pt>
                <c:pt idx="42">
                  <c:v>-28.8111292152212</c:v>
                </c:pt>
                <c:pt idx="43">
                  <c:v>-27.618195260279499</c:v>
                </c:pt>
                <c:pt idx="44">
                  <c:v>-27.450983329816399</c:v>
                </c:pt>
                <c:pt idx="45">
                  <c:v>-27.811840839106999</c:v>
                </c:pt>
                <c:pt idx="46">
                  <c:v>-28.975649648711901</c:v>
                </c:pt>
                <c:pt idx="47">
                  <c:v>-30.252640466926099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8-49ED-BA48-E7D86CBF92CB}"/>
            </c:ext>
          </c:extLst>
        </c:ser>
        <c:ser>
          <c:idx val="2"/>
          <c:order val="2"/>
          <c:tx>
            <c:strRef>
              <c:f>prices_agg!$G$1</c:f>
              <c:strCache>
                <c:ptCount val="1"/>
                <c:pt idx="0">
                  <c:v>pct_mean_all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prices_agg!$A$2:$A$49</c:f>
              <c:numCache>
                <c:formatCode>m/d/yyyy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prices_agg!$G$2:$G$49</c:f>
              <c:numCache>
                <c:formatCode>General</c:formatCode>
                <c:ptCount val="48"/>
                <c:pt idx="0">
                  <c:v>0.56915136047586501</c:v>
                </c:pt>
                <c:pt idx="1">
                  <c:v>0.13445532630833301</c:v>
                </c:pt>
                <c:pt idx="2">
                  <c:v>-0.50607817341480699</c:v>
                </c:pt>
                <c:pt idx="3">
                  <c:v>0.34783426237509302</c:v>
                </c:pt>
                <c:pt idx="4">
                  <c:v>-4.7513926862611001E-2</c:v>
                </c:pt>
                <c:pt idx="5">
                  <c:v>-0.86294203171236505</c:v>
                </c:pt>
                <c:pt idx="6">
                  <c:v>0.34726558656228101</c:v>
                </c:pt>
                <c:pt idx="7">
                  <c:v>0.52836324079714503</c:v>
                </c:pt>
                <c:pt idx="8">
                  <c:v>-0.22447874511431601</c:v>
                </c:pt>
                <c:pt idx="9">
                  <c:v>0.36263006628460998</c:v>
                </c:pt>
                <c:pt idx="10">
                  <c:v>-0.27126446273882299</c:v>
                </c:pt>
                <c:pt idx="11">
                  <c:v>-0.73277576304419501</c:v>
                </c:pt>
                <c:pt idx="12">
                  <c:v>0.38001634634915399</c:v>
                </c:pt>
                <c:pt idx="13">
                  <c:v>-0.17218227213645201</c:v>
                </c:pt>
                <c:pt idx="14">
                  <c:v>-0.84341969725519705</c:v>
                </c:pt>
                <c:pt idx="15">
                  <c:v>0.452351979446456</c:v>
                </c:pt>
                <c:pt idx="16">
                  <c:v>-0.41433517970508599</c:v>
                </c:pt>
                <c:pt idx="17">
                  <c:v>-0.20683228881733101</c:v>
                </c:pt>
                <c:pt idx="18">
                  <c:v>-0.50528436018957301</c:v>
                </c:pt>
                <c:pt idx="19">
                  <c:v>0.20356878939361001</c:v>
                </c:pt>
                <c:pt idx="20">
                  <c:v>2.11198449551393E-2</c:v>
                </c:pt>
                <c:pt idx="21">
                  <c:v>-0.92700358185194998</c:v>
                </c:pt>
                <c:pt idx="22">
                  <c:v>-0.61482804661472801</c:v>
                </c:pt>
                <c:pt idx="23">
                  <c:v>-0.73895710031523698</c:v>
                </c:pt>
                <c:pt idx="24">
                  <c:v>-2.8900744822433499E-2</c:v>
                </c:pt>
                <c:pt idx="25">
                  <c:v>0.23534424734568099</c:v>
                </c:pt>
                <c:pt idx="26">
                  <c:v>0.66308579960539604</c:v>
                </c:pt>
                <c:pt idx="27">
                  <c:v>0.64643949831345904</c:v>
                </c:pt>
                <c:pt idx="28">
                  <c:v>0.126769401813243</c:v>
                </c:pt>
                <c:pt idx="29">
                  <c:v>-0.58692342879872705</c:v>
                </c:pt>
                <c:pt idx="30">
                  <c:v>0.348417376968994</c:v>
                </c:pt>
                <c:pt idx="31">
                  <c:v>0.28796635027054601</c:v>
                </c:pt>
                <c:pt idx="32">
                  <c:v>0.64408033193212499</c:v>
                </c:pt>
                <c:pt idx="33">
                  <c:v>0.45502060872225902</c:v>
                </c:pt>
                <c:pt idx="34">
                  <c:v>0.56940993816852503</c:v>
                </c:pt>
                <c:pt idx="35">
                  <c:v>-9.8209816349748194E-2</c:v>
                </c:pt>
                <c:pt idx="36">
                  <c:v>0.83162687878290598</c:v>
                </c:pt>
                <c:pt idx="37">
                  <c:v>0.64454211030568198</c:v>
                </c:pt>
                <c:pt idx="38">
                  <c:v>0.31943115144040202</c:v>
                </c:pt>
                <c:pt idx="39">
                  <c:v>0.96622210834426303</c:v>
                </c:pt>
                <c:pt idx="40">
                  <c:v>0.57797063978205399</c:v>
                </c:pt>
                <c:pt idx="41">
                  <c:v>0.46870495290185399</c:v>
                </c:pt>
                <c:pt idx="42">
                  <c:v>0.85777934898848396</c:v>
                </c:pt>
                <c:pt idx="43">
                  <c:v>0.85672994144854697</c:v>
                </c:pt>
                <c:pt idx="44">
                  <c:v>1.0842532185801099</c:v>
                </c:pt>
                <c:pt idx="45">
                  <c:v>0.52667666055764195</c:v>
                </c:pt>
                <c:pt idx="46">
                  <c:v>0.30243988526596999</c:v>
                </c:pt>
                <c:pt idx="47">
                  <c:v>-0.23257523526409599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8-49ED-BA48-E7D86CBF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733200"/>
        <c:axId val="1487733680"/>
      </c:lineChart>
      <c:dateAx>
        <c:axId val="1487733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87733680"/>
        <c:crosses val="autoZero"/>
        <c:auto val="1"/>
        <c:lblOffset val="100"/>
        <c:baseTimeUnit val="months"/>
      </c:dateAx>
      <c:valAx>
        <c:axId val="1487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877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prices_agg!$J$1</c:f>
              <c:strCache>
                <c:ptCount val="1"/>
                <c:pt idx="0">
                  <c:v>pct_mean_all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prices_agg!$A$2:$A$49</c:f>
              <c:numCache>
                <c:formatCode>m/d/yyyy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prices_agg!$J$2:$J$49</c:f>
              <c:numCache>
                <c:formatCode>General</c:formatCode>
                <c:ptCount val="48"/>
                <c:pt idx="0">
                  <c:v>0.56915136047587067</c:v>
                </c:pt>
                <c:pt idx="1">
                  <c:v>0.13445532630832879</c:v>
                </c:pt>
                <c:pt idx="2">
                  <c:v>-0.50607817341479233</c:v>
                </c:pt>
                <c:pt idx="3">
                  <c:v>0.34783426237509518</c:v>
                </c:pt>
                <c:pt idx="4">
                  <c:v>-4.7513926862611466E-2</c:v>
                </c:pt>
                <c:pt idx="5">
                  <c:v>-0.86294203171236017</c:v>
                </c:pt>
                <c:pt idx="6">
                  <c:v>0.34726558656228512</c:v>
                </c:pt>
                <c:pt idx="7">
                  <c:v>0.52836324079714858</c:v>
                </c:pt>
                <c:pt idx="8">
                  <c:v>-0.22447874511431731</c:v>
                </c:pt>
                <c:pt idx="9">
                  <c:v>0.3626300662846127</c:v>
                </c:pt>
                <c:pt idx="10">
                  <c:v>-0.27126446273882054</c:v>
                </c:pt>
                <c:pt idx="11">
                  <c:v>-0.73277576304419778</c:v>
                </c:pt>
                <c:pt idx="12">
                  <c:v>0.38001634634914794</c:v>
                </c:pt>
                <c:pt idx="13">
                  <c:v>-0.17218227213645543</c:v>
                </c:pt>
                <c:pt idx="14">
                  <c:v>-0.84341969725519306</c:v>
                </c:pt>
                <c:pt idx="15">
                  <c:v>0.45235197944643835</c:v>
                </c:pt>
                <c:pt idx="16">
                  <c:v>-0.41433517970508449</c:v>
                </c:pt>
                <c:pt idx="17">
                  <c:v>-0.20683228881731974</c:v>
                </c:pt>
                <c:pt idx="18">
                  <c:v>-0.5052843601895658</c:v>
                </c:pt>
                <c:pt idx="19">
                  <c:v>0.20356878939361334</c:v>
                </c:pt>
                <c:pt idx="20">
                  <c:v>2.1119844955145517E-2</c:v>
                </c:pt>
                <c:pt idx="21">
                  <c:v>-0.92700358185195419</c:v>
                </c:pt>
                <c:pt idx="22">
                  <c:v>-0.61482804661471091</c:v>
                </c:pt>
                <c:pt idx="23">
                  <c:v>-0.7389571003152442</c:v>
                </c:pt>
                <c:pt idx="24">
                  <c:v>-2.8900744822441649E-2</c:v>
                </c:pt>
                <c:pt idx="25">
                  <c:v>0.23534424734567505</c:v>
                </c:pt>
                <c:pt idx="26">
                  <c:v>0.66308579960540959</c:v>
                </c:pt>
                <c:pt idx="27">
                  <c:v>0.64643949831344427</c:v>
                </c:pt>
                <c:pt idx="28">
                  <c:v>0.12676940181325369</c:v>
                </c:pt>
                <c:pt idx="29">
                  <c:v>-0.5869234287987295</c:v>
                </c:pt>
                <c:pt idx="30">
                  <c:v>0.34841737696899733</c:v>
                </c:pt>
                <c:pt idx="31">
                  <c:v>0.28796635027055206</c:v>
                </c:pt>
                <c:pt idx="32">
                  <c:v>0.64408033193213088</c:v>
                </c:pt>
                <c:pt idx="33">
                  <c:v>0.45502060872225636</c:v>
                </c:pt>
                <c:pt idx="34">
                  <c:v>0.56940993816852403</c:v>
                </c:pt>
                <c:pt idx="35">
                  <c:v>-9.8209816349733803E-2</c:v>
                </c:pt>
                <c:pt idx="36">
                  <c:v>0.83162687878291308</c:v>
                </c:pt>
                <c:pt idx="37">
                  <c:v>0.64454211030568986</c:v>
                </c:pt>
                <c:pt idx="38">
                  <c:v>0.31943115144041423</c:v>
                </c:pt>
                <c:pt idx="39">
                  <c:v>0.96622210834425726</c:v>
                </c:pt>
                <c:pt idx="40">
                  <c:v>0.57797063978204744</c:v>
                </c:pt>
                <c:pt idx="41">
                  <c:v>0.46870495290184566</c:v>
                </c:pt>
                <c:pt idx="42">
                  <c:v>0.85777934898849306</c:v>
                </c:pt>
                <c:pt idx="43">
                  <c:v>0.85672994144855652</c:v>
                </c:pt>
                <c:pt idx="44">
                  <c:v>1.0842532185801104</c:v>
                </c:pt>
                <c:pt idx="45">
                  <c:v>0.52667666055763718</c:v>
                </c:pt>
                <c:pt idx="46">
                  <c:v>0.30243988526597576</c:v>
                </c:pt>
                <c:pt idx="47">
                  <c:v>-0.23257523526409107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D-44A8-90F5-4B8BDED7D2D3}"/>
            </c:ext>
          </c:extLst>
        </c:ser>
        <c:ser>
          <c:idx val="2"/>
          <c:order val="1"/>
          <c:tx>
            <c:strRef>
              <c:f>prices_agg!$K$1</c:f>
              <c:strCache>
                <c:ptCount val="1"/>
                <c:pt idx="0">
                  <c:v>MA12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prices_agg!$A$2:$A$49</c:f>
              <c:numCache>
                <c:formatCode>m/d/yyyy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prices_agg!$K$2:$K$49</c:f>
              <c:numCache>
                <c:formatCode>General</c:formatCode>
                <c:ptCount val="48"/>
                <c:pt idx="10">
                  <c:v>3.4311136632767199E-2</c:v>
                </c:pt>
                <c:pt idx="11">
                  <c:v>-8.4045874596329936E-2</c:v>
                </c:pt>
                <c:pt idx="12">
                  <c:v>-6.1722145501710006E-2</c:v>
                </c:pt>
                <c:pt idx="13">
                  <c:v>-3.1367972658224837E-2</c:v>
                </c:pt>
                <c:pt idx="14">
                  <c:v>-0.13966378717006922</c:v>
                </c:pt>
                <c:pt idx="15">
                  <c:v>-9.4221432051064688E-2</c:v>
                </c:pt>
                <c:pt idx="16">
                  <c:v>-5.3438990959494177E-2</c:v>
                </c:pt>
                <c:pt idx="17">
                  <c:v>-0.1038115250849128</c:v>
                </c:pt>
                <c:pt idx="18">
                  <c:v>-0.19777948881097773</c:v>
                </c:pt>
                <c:pt idx="19">
                  <c:v>-0.15886607658298404</c:v>
                </c:pt>
                <c:pt idx="20">
                  <c:v>-0.18991246034020834</c:v>
                </c:pt>
                <c:pt idx="21">
                  <c:v>-0.24952510753231139</c:v>
                </c:pt>
                <c:pt idx="22">
                  <c:v>-0.2388025878569035</c:v>
                </c:pt>
                <c:pt idx="23">
                  <c:v>-0.34052744664457552</c:v>
                </c:pt>
                <c:pt idx="24">
                  <c:v>-0.32750185325239245</c:v>
                </c:pt>
                <c:pt idx="25">
                  <c:v>-0.2294324037432226</c:v>
                </c:pt>
                <c:pt idx="26">
                  <c:v>-0.21027478372877068</c:v>
                </c:pt>
                <c:pt idx="27">
                  <c:v>-0.11384072209072262</c:v>
                </c:pt>
                <c:pt idx="28">
                  <c:v>-8.3513295669761387E-2</c:v>
                </c:pt>
                <c:pt idx="29">
                  <c:v>-9.0935029179685364E-2</c:v>
                </c:pt>
                <c:pt idx="30">
                  <c:v>-7.7766975763741364E-2</c:v>
                </c:pt>
                <c:pt idx="31">
                  <c:v>-5.350820255324986E-2</c:v>
                </c:pt>
                <c:pt idx="32">
                  <c:v>8.9317607790757869E-2</c:v>
                </c:pt>
                <c:pt idx="33">
                  <c:v>0.18657657645775491</c:v>
                </c:pt>
                <c:pt idx="34">
                  <c:v>0.30551903450173384</c:v>
                </c:pt>
                <c:pt idx="35">
                  <c:v>0.29921820981743452</c:v>
                </c:pt>
                <c:pt idx="36">
                  <c:v>0.35342572176627435</c:v>
                </c:pt>
                <c:pt idx="37">
                  <c:v>0.35173993182993618</c:v>
                </c:pt>
                <c:pt idx="38">
                  <c:v>0.32201190029602439</c:v>
                </c:pt>
                <c:pt idx="39">
                  <c:v>0.39832578270793384</c:v>
                </c:pt>
                <c:pt idx="40">
                  <c:v>0.50422524348800446</c:v>
                </c:pt>
                <c:pt idx="41">
                  <c:v>0.51516047766371786</c:v>
                </c:pt>
                <c:pt idx="42">
                  <c:v>0.56696165936534892</c:v>
                </c:pt>
                <c:pt idx="43">
                  <c:v>0.5862934420486603</c:v>
                </c:pt>
                <c:pt idx="44">
                  <c:v>0.64349640658119256</c:v>
                </c:pt>
                <c:pt idx="45">
                  <c:v>0.63961156316202095</c:v>
                </c:pt>
                <c:pt idx="46">
                  <c:v>0.67603426330890359</c:v>
                </c:pt>
                <c:pt idx="47">
                  <c:v>0.57928861657735775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D-44A8-90F5-4B8BDED7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733200"/>
        <c:axId val="1487733680"/>
      </c:lineChart>
      <c:dateAx>
        <c:axId val="1487733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87733680"/>
        <c:crosses val="autoZero"/>
        <c:auto val="1"/>
        <c:lblOffset val="100"/>
        <c:baseTimeUnit val="months"/>
      </c:dateAx>
      <c:valAx>
        <c:axId val="1487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877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prices_percentiles!$Y$1</c:f>
              <c:strCache>
                <c:ptCount val="1"/>
                <c:pt idx="0">
                  <c:v>cpi 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prices_percentiles!$Y$2:$Y$48</c:f>
              <c:numCache>
                <c:formatCode>General</c:formatCode>
                <c:ptCount val="47"/>
                <c:pt idx="0">
                  <c:v>1.811254E-2</c:v>
                </c:pt>
                <c:pt idx="1">
                  <c:v>1.9047617999999999E-2</c:v>
                </c:pt>
                <c:pt idx="2">
                  <c:v>2.0872831000000001E-2</c:v>
                </c:pt>
                <c:pt idx="3">
                  <c:v>1.9848824000000001E-2</c:v>
                </c:pt>
                <c:pt idx="4">
                  <c:v>1.9848824000000001E-2</c:v>
                </c:pt>
                <c:pt idx="5">
                  <c:v>1.9848824000000001E-2</c:v>
                </c:pt>
                <c:pt idx="6">
                  <c:v>1.7840385E-2</c:v>
                </c:pt>
                <c:pt idx="7">
                  <c:v>1.7823696E-2</c:v>
                </c:pt>
                <c:pt idx="8">
                  <c:v>1.4995336999999999E-2</c:v>
                </c:pt>
                <c:pt idx="9">
                  <c:v>1.4018655E-2</c:v>
                </c:pt>
                <c:pt idx="10">
                  <c:v>1.3071895E-2</c:v>
                </c:pt>
                <c:pt idx="11">
                  <c:v>1.7873883E-2</c:v>
                </c:pt>
                <c:pt idx="12">
                  <c:v>1.6853929E-2</c:v>
                </c:pt>
                <c:pt idx="13">
                  <c:v>1.4953256E-2</c:v>
                </c:pt>
                <c:pt idx="14">
                  <c:v>8.3643198000000005E-3</c:v>
                </c:pt>
                <c:pt idx="15">
                  <c:v>5.5607557000000004E-3</c:v>
                </c:pt>
                <c:pt idx="16">
                  <c:v>6.4874887000000003E-3</c:v>
                </c:pt>
                <c:pt idx="17">
                  <c:v>1.1121392000000001E-2</c:v>
                </c:pt>
                <c:pt idx="18">
                  <c:v>1.8450022E-3</c:v>
                </c:pt>
                <c:pt idx="19">
                  <c:v>5.5299996999999997E-3</c:v>
                </c:pt>
                <c:pt idx="20">
                  <c:v>7.3869228E-3</c:v>
                </c:pt>
                <c:pt idx="21">
                  <c:v>3.6866665000000001E-3</c:v>
                </c:pt>
                <c:pt idx="22">
                  <c:v>6.4516067999999998E-3</c:v>
                </c:pt>
                <c:pt idx="23">
                  <c:v>7.3937177999999996E-3</c:v>
                </c:pt>
                <c:pt idx="24">
                  <c:v>4.6041012000000003E-3</c:v>
                </c:pt>
                <c:pt idx="25">
                  <c:v>7.3665379999999997E-3</c:v>
                </c:pt>
                <c:pt idx="26">
                  <c:v>1.4746547E-2</c:v>
                </c:pt>
                <c:pt idx="27">
                  <c:v>2.1198153000000001E-2</c:v>
                </c:pt>
                <c:pt idx="28">
                  <c:v>2.4861932E-2</c:v>
                </c:pt>
                <c:pt idx="29">
                  <c:v>2.0164966999999999E-2</c:v>
                </c:pt>
                <c:pt idx="30">
                  <c:v>3.2228351000000002E-2</c:v>
                </c:pt>
                <c:pt idx="31">
                  <c:v>3.0247449999999999E-2</c:v>
                </c:pt>
                <c:pt idx="32">
                  <c:v>4.1246533000000002E-2</c:v>
                </c:pt>
                <c:pt idx="33">
                  <c:v>5.1423310999999999E-2</c:v>
                </c:pt>
                <c:pt idx="34">
                  <c:v>5.4029345999999999E-2</c:v>
                </c:pt>
                <c:pt idx="35">
                  <c:v>5.4128408000000003E-2</c:v>
                </c:pt>
                <c:pt idx="36">
                  <c:v>6.1411500000000001E-2</c:v>
                </c:pt>
                <c:pt idx="37">
                  <c:v>7.0383905999999996E-2</c:v>
                </c:pt>
                <c:pt idx="38">
                  <c:v>8.9918256000000002E-2</c:v>
                </c:pt>
                <c:pt idx="39">
                  <c:v>9.0252757000000003E-2</c:v>
                </c:pt>
                <c:pt idx="40">
                  <c:v>9.4339609000000005E-2</c:v>
                </c:pt>
                <c:pt idx="41">
                  <c:v>0.10062897</c:v>
                </c:pt>
                <c:pt idx="42">
                  <c:v>9.8126649999999996E-2</c:v>
                </c:pt>
                <c:pt idx="43">
                  <c:v>0.1014235</c:v>
                </c:pt>
                <c:pt idx="44">
                  <c:v>0.11091554000000001</c:v>
                </c:pt>
                <c:pt idx="45">
                  <c:v>0.10655022</c:v>
                </c:pt>
                <c:pt idx="46">
                  <c:v>0.10512602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9-450F-9B58-A527CB5FCB65}"/>
            </c:ext>
          </c:extLst>
        </c:ser>
        <c:ser>
          <c:idx val="1"/>
          <c:order val="1"/>
          <c:tx>
            <c:strRef>
              <c:f>prices_percentiles!$Z$1</c:f>
              <c:strCache>
                <c:ptCount val="1"/>
                <c:pt idx="0">
                  <c:v>cpi 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prices_percentiles!$Z$2:$Z$48</c:f>
              <c:numCache>
                <c:formatCode>General</c:formatCode>
                <c:ptCount val="47"/>
                <c:pt idx="0">
                  <c:v>4.7036688617121403E-3</c:v>
                </c:pt>
                <c:pt idx="1">
                  <c:v>1.8726591760300781E-3</c:v>
                </c:pt>
                <c:pt idx="2">
                  <c:v>5.6074766355138639E-3</c:v>
                </c:pt>
                <c:pt idx="3">
                  <c:v>2.7881040892194786E-3</c:v>
                </c:pt>
                <c:pt idx="4">
                  <c:v>0</c:v>
                </c:pt>
                <c:pt idx="5">
                  <c:v>0</c:v>
                </c:pt>
                <c:pt idx="6">
                  <c:v>4.633920296570837E-3</c:v>
                </c:pt>
                <c:pt idx="7">
                  <c:v>9.2250922509218292E-4</c:v>
                </c:pt>
                <c:pt idx="8">
                  <c:v>-1.8433179723502668E-3</c:v>
                </c:pt>
                <c:pt idx="9">
                  <c:v>1.8467220683286989E-3</c:v>
                </c:pt>
                <c:pt idx="10">
                  <c:v>0</c:v>
                </c:pt>
                <c:pt idx="11">
                  <c:v>-2.7649769585252892E-3</c:v>
                </c:pt>
                <c:pt idx="12">
                  <c:v>3.696857670979492E-3</c:v>
                </c:pt>
                <c:pt idx="13">
                  <c:v>0</c:v>
                </c:pt>
                <c:pt idx="14">
                  <c:v>-9.2081031307544858E-4</c:v>
                </c:pt>
                <c:pt idx="15">
                  <c:v>0</c:v>
                </c:pt>
                <c:pt idx="16">
                  <c:v>9.2165898617513342E-4</c:v>
                </c:pt>
                <c:pt idx="17">
                  <c:v>4.604051565377576E-3</c:v>
                </c:pt>
                <c:pt idx="18">
                  <c:v>-4.5829514207149646E-3</c:v>
                </c:pt>
                <c:pt idx="19">
                  <c:v>4.604051565377576E-3</c:v>
                </c:pt>
                <c:pt idx="20">
                  <c:v>0</c:v>
                </c:pt>
                <c:pt idx="21">
                  <c:v>-1.8331805682858526E-3</c:v>
                </c:pt>
                <c:pt idx="22">
                  <c:v>2.7548209366390353E-3</c:v>
                </c:pt>
                <c:pt idx="23">
                  <c:v>-1.831501831501825E-3</c:v>
                </c:pt>
                <c:pt idx="24">
                  <c:v>9.1743119266052275E-4</c:v>
                </c:pt>
                <c:pt idx="25">
                  <c:v>2.749770852429112E-3</c:v>
                </c:pt>
                <c:pt idx="26">
                  <c:v>6.3985374771480252E-3</c:v>
                </c:pt>
                <c:pt idx="27">
                  <c:v>6.357856494096259E-3</c:v>
                </c:pt>
                <c:pt idx="28">
                  <c:v>4.512635379061436E-3</c:v>
                </c:pt>
                <c:pt idx="29">
                  <c:v>0</c:v>
                </c:pt>
                <c:pt idx="30">
                  <c:v>7.1877807726863363E-3</c:v>
                </c:pt>
                <c:pt idx="31">
                  <c:v>2.67618198037467E-3</c:v>
                </c:pt>
                <c:pt idx="32">
                  <c:v>1.0676156583629748E-2</c:v>
                </c:pt>
                <c:pt idx="33">
                  <c:v>7.9225352112677339E-3</c:v>
                </c:pt>
                <c:pt idx="34">
                  <c:v>5.2401746724890508E-3</c:v>
                </c:pt>
                <c:pt idx="35">
                  <c:v>-1.7376194613378804E-3</c:v>
                </c:pt>
                <c:pt idx="36">
                  <c:v>7.8328981723236879E-3</c:v>
                </c:pt>
                <c:pt idx="37">
                  <c:v>1.1226252158894612E-2</c:v>
                </c:pt>
                <c:pt idx="38">
                  <c:v>2.4765157984628638E-2</c:v>
                </c:pt>
                <c:pt idx="39">
                  <c:v>6.6666666666665986E-3</c:v>
                </c:pt>
                <c:pt idx="40">
                  <c:v>8.2781456953642252E-3</c:v>
                </c:pt>
                <c:pt idx="41">
                  <c:v>5.7471264367816577E-3</c:v>
                </c:pt>
                <c:pt idx="42">
                  <c:v>4.8979591836735281E-3</c:v>
                </c:pt>
                <c:pt idx="43">
                  <c:v>5.6864337936637366E-3</c:v>
                </c:pt>
                <c:pt idx="44">
                  <c:v>1.938610662358653E-2</c:v>
                </c:pt>
                <c:pt idx="45">
                  <c:v>3.961965134706924E-3</c:v>
                </c:pt>
                <c:pt idx="46">
                  <c:v>3.9463299131807794E-3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9-450F-9B58-A527CB5F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86960"/>
        <c:axId val="159696560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prices_percentiles!$AB$2:$AB$48</c:f>
              <c:numCache>
                <c:formatCode>General</c:formatCode>
                <c:ptCount val="47"/>
                <c:pt idx="0">
                  <c:v>2.8299999999999983</c:v>
                </c:pt>
                <c:pt idx="1">
                  <c:v>0</c:v>
                </c:pt>
                <c:pt idx="2">
                  <c:v>-4.0799999999999983</c:v>
                </c:pt>
                <c:pt idx="3">
                  <c:v>4.07</c:v>
                </c:pt>
                <c:pt idx="4">
                  <c:v>-2.0199999999999996</c:v>
                </c:pt>
                <c:pt idx="5">
                  <c:v>-8.317499999999999</c:v>
                </c:pt>
                <c:pt idx="6">
                  <c:v>0.78000000000000114</c:v>
                </c:pt>
                <c:pt idx="7">
                  <c:v>3.3500000000000014</c:v>
                </c:pt>
                <c:pt idx="8">
                  <c:v>-3.4800000000000004</c:v>
                </c:pt>
                <c:pt idx="9">
                  <c:v>3.7399999999999984</c:v>
                </c:pt>
                <c:pt idx="10">
                  <c:v>-3.4800000000000004</c:v>
                </c:pt>
                <c:pt idx="11">
                  <c:v>-6.4700000000000024</c:v>
                </c:pt>
                <c:pt idx="12">
                  <c:v>1.0300000000000011</c:v>
                </c:pt>
                <c:pt idx="13">
                  <c:v>-1.5030000000000001</c:v>
                </c:pt>
                <c:pt idx="14">
                  <c:v>-5.6400000000000006</c:v>
                </c:pt>
                <c:pt idx="15">
                  <c:v>4.6939999999998996</c:v>
                </c:pt>
                <c:pt idx="16">
                  <c:v>-3.9299999999999997</c:v>
                </c:pt>
                <c:pt idx="17">
                  <c:v>-3.6040000000005996</c:v>
                </c:pt>
                <c:pt idx="18">
                  <c:v>-4.8599999999999994</c:v>
                </c:pt>
                <c:pt idx="19">
                  <c:v>-0.54599999999999937</c:v>
                </c:pt>
                <c:pt idx="20">
                  <c:v>0</c:v>
                </c:pt>
                <c:pt idx="21">
                  <c:v>-4.0799999999999983</c:v>
                </c:pt>
                <c:pt idx="22">
                  <c:v>-4.93</c:v>
                </c:pt>
                <c:pt idx="23">
                  <c:v>-6.9000000000000021</c:v>
                </c:pt>
                <c:pt idx="24">
                  <c:v>-0.39999999999999858</c:v>
                </c:pt>
                <c:pt idx="25">
                  <c:v>0</c:v>
                </c:pt>
                <c:pt idx="26">
                  <c:v>3.0700000000000003</c:v>
                </c:pt>
                <c:pt idx="27">
                  <c:v>3.3100000000000023</c:v>
                </c:pt>
                <c:pt idx="28">
                  <c:v>0.96499999999999986</c:v>
                </c:pt>
                <c:pt idx="29">
                  <c:v>-4.6000000000000014</c:v>
                </c:pt>
                <c:pt idx="30">
                  <c:v>4.0799999999999983</c:v>
                </c:pt>
                <c:pt idx="31">
                  <c:v>0</c:v>
                </c:pt>
                <c:pt idx="32">
                  <c:v>5.4649999999996997</c:v>
                </c:pt>
                <c:pt idx="33">
                  <c:v>9.9999999999980105E-3</c:v>
                </c:pt>
                <c:pt idx="34">
                  <c:v>3.8299999999999983</c:v>
                </c:pt>
                <c:pt idx="35">
                  <c:v>-1.5800000000000018</c:v>
                </c:pt>
                <c:pt idx="36">
                  <c:v>2.2399999999999984</c:v>
                </c:pt>
                <c:pt idx="37">
                  <c:v>4.8654999999999973</c:v>
                </c:pt>
                <c:pt idx="38">
                  <c:v>-2.2399999999999984</c:v>
                </c:pt>
                <c:pt idx="39">
                  <c:v>6.0499999999999972</c:v>
                </c:pt>
                <c:pt idx="40">
                  <c:v>2.1700000000000017</c:v>
                </c:pt>
                <c:pt idx="41">
                  <c:v>0</c:v>
                </c:pt>
                <c:pt idx="42">
                  <c:v>4.6999999999999993</c:v>
                </c:pt>
                <c:pt idx="43">
                  <c:v>4.0799999999999983</c:v>
                </c:pt>
                <c:pt idx="44">
                  <c:v>5.5999999999999979</c:v>
                </c:pt>
                <c:pt idx="45">
                  <c:v>-5.0000000000000711E-2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9-450F-9B58-A527CB5FCB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prices_percentiles!$AC$2:$AC$48</c:f>
              <c:numCache>
                <c:formatCode>General</c:formatCode>
                <c:ptCount val="47"/>
                <c:pt idx="11">
                  <c:v>-1.0897916666666667</c:v>
                </c:pt>
                <c:pt idx="12">
                  <c:v>-1.2397916666666664</c:v>
                </c:pt>
                <c:pt idx="13">
                  <c:v>-1.3650416666666665</c:v>
                </c:pt>
                <c:pt idx="14">
                  <c:v>-1.4950416666666666</c:v>
                </c:pt>
                <c:pt idx="15">
                  <c:v>-1.443041666666675</c:v>
                </c:pt>
                <c:pt idx="16">
                  <c:v>-1.6022083333333417</c:v>
                </c:pt>
                <c:pt idx="17">
                  <c:v>-1.2094166666667252</c:v>
                </c:pt>
                <c:pt idx="18">
                  <c:v>-1.6794166666667252</c:v>
                </c:pt>
                <c:pt idx="19">
                  <c:v>-2.0040833333333921</c:v>
                </c:pt>
                <c:pt idx="20">
                  <c:v>-1.7140833333333918</c:v>
                </c:pt>
                <c:pt idx="21">
                  <c:v>-2.3657500000000584</c:v>
                </c:pt>
                <c:pt idx="22">
                  <c:v>-2.4865833333333915</c:v>
                </c:pt>
                <c:pt idx="23">
                  <c:v>-2.5224166666667247</c:v>
                </c:pt>
                <c:pt idx="24">
                  <c:v>-2.6415833333333913</c:v>
                </c:pt>
                <c:pt idx="25">
                  <c:v>-2.5163333333333915</c:v>
                </c:pt>
                <c:pt idx="26">
                  <c:v>-1.7905000000000582</c:v>
                </c:pt>
                <c:pt idx="27">
                  <c:v>-1.9058333333333828</c:v>
                </c:pt>
                <c:pt idx="28">
                  <c:v>-1.4979166666667163</c:v>
                </c:pt>
                <c:pt idx="29">
                  <c:v>-1.5809166666666663</c:v>
                </c:pt>
                <c:pt idx="30">
                  <c:v>-0.83591666666666653</c:v>
                </c:pt>
                <c:pt idx="31">
                  <c:v>-0.79041666666666666</c:v>
                </c:pt>
                <c:pt idx="32">
                  <c:v>-0.335000000000025</c:v>
                </c:pt>
                <c:pt idx="33">
                  <c:v>5.8333333333080439E-3</c:v>
                </c:pt>
                <c:pt idx="34">
                  <c:v>0.73583333333330792</c:v>
                </c:pt>
                <c:pt idx="35">
                  <c:v>1.1791666666666412</c:v>
                </c:pt>
                <c:pt idx="36">
                  <c:v>1.3991666666666411</c:v>
                </c:pt>
                <c:pt idx="37">
                  <c:v>1.8046249999999742</c:v>
                </c:pt>
                <c:pt idx="38">
                  <c:v>1.3621249999999743</c:v>
                </c:pt>
                <c:pt idx="39">
                  <c:v>1.5904583333333069</c:v>
                </c:pt>
                <c:pt idx="40">
                  <c:v>1.6908749999999741</c:v>
                </c:pt>
                <c:pt idx="41">
                  <c:v>2.0742083333333072</c:v>
                </c:pt>
                <c:pt idx="42">
                  <c:v>2.1258749999999744</c:v>
                </c:pt>
                <c:pt idx="43">
                  <c:v>2.4658749999999743</c:v>
                </c:pt>
                <c:pt idx="44">
                  <c:v>2.4771249999999987</c:v>
                </c:pt>
                <c:pt idx="45">
                  <c:v>2.4721249999999988</c:v>
                </c:pt>
                <c:pt idx="46">
                  <c:v>2.1529583333333324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9-450F-9B58-A527CB5F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88880"/>
        <c:axId val="159695600"/>
      </c:lineChart>
      <c:catAx>
        <c:axId val="15968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9696560"/>
        <c:crosses val="autoZero"/>
        <c:auto val="1"/>
        <c:lblAlgn val="ctr"/>
        <c:lblOffset val="100"/>
        <c:noMultiLvlLbl val="0"/>
      </c:catAx>
      <c:valAx>
        <c:axId val="159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9686960"/>
        <c:crosses val="autoZero"/>
        <c:crossBetween val="between"/>
      </c:valAx>
      <c:valAx>
        <c:axId val="15969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9688880"/>
        <c:crosses val="max"/>
        <c:crossBetween val="between"/>
      </c:valAx>
      <c:catAx>
        <c:axId val="15968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5969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db_AdjustmentFrequency!$Z$1</c:f>
              <c:strCache>
                <c:ptCount val="1"/>
                <c:pt idx="0">
                  <c:v>net12_sh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db_AdjustmentFrequency!$B$2:$B$420</c:f>
              <c:numCache>
                <c:formatCode>m/d/yyyy</c:formatCode>
                <c:ptCount val="419"/>
                <c:pt idx="0">
                  <c:v>32174</c:v>
                </c:pt>
                <c:pt idx="1">
                  <c:v>32203</c:v>
                </c:pt>
                <c:pt idx="2">
                  <c:v>32234</c:v>
                </c:pt>
                <c:pt idx="3">
                  <c:v>32264</c:v>
                </c:pt>
                <c:pt idx="4">
                  <c:v>32295</c:v>
                </c:pt>
                <c:pt idx="5">
                  <c:v>32325</c:v>
                </c:pt>
                <c:pt idx="6">
                  <c:v>32356</c:v>
                </c:pt>
                <c:pt idx="7">
                  <c:v>32387</c:v>
                </c:pt>
                <c:pt idx="8">
                  <c:v>32417</c:v>
                </c:pt>
                <c:pt idx="9">
                  <c:v>32448</c:v>
                </c:pt>
                <c:pt idx="10">
                  <c:v>32478</c:v>
                </c:pt>
                <c:pt idx="11">
                  <c:v>32509</c:v>
                </c:pt>
                <c:pt idx="12">
                  <c:v>32540</c:v>
                </c:pt>
                <c:pt idx="13">
                  <c:v>32568</c:v>
                </c:pt>
                <c:pt idx="14">
                  <c:v>32599</c:v>
                </c:pt>
                <c:pt idx="15">
                  <c:v>32629</c:v>
                </c:pt>
                <c:pt idx="16">
                  <c:v>32660</c:v>
                </c:pt>
                <c:pt idx="17">
                  <c:v>32690</c:v>
                </c:pt>
                <c:pt idx="18">
                  <c:v>32721</c:v>
                </c:pt>
                <c:pt idx="19">
                  <c:v>32752</c:v>
                </c:pt>
                <c:pt idx="20">
                  <c:v>32782</c:v>
                </c:pt>
                <c:pt idx="21">
                  <c:v>32813</c:v>
                </c:pt>
                <c:pt idx="22">
                  <c:v>32843</c:v>
                </c:pt>
                <c:pt idx="23">
                  <c:v>32874</c:v>
                </c:pt>
                <c:pt idx="24">
                  <c:v>32905</c:v>
                </c:pt>
                <c:pt idx="25">
                  <c:v>32933</c:v>
                </c:pt>
                <c:pt idx="26">
                  <c:v>32964</c:v>
                </c:pt>
                <c:pt idx="27">
                  <c:v>32994</c:v>
                </c:pt>
                <c:pt idx="28">
                  <c:v>33025</c:v>
                </c:pt>
                <c:pt idx="29">
                  <c:v>33055</c:v>
                </c:pt>
                <c:pt idx="30">
                  <c:v>33086</c:v>
                </c:pt>
                <c:pt idx="31">
                  <c:v>33117</c:v>
                </c:pt>
                <c:pt idx="32">
                  <c:v>33147</c:v>
                </c:pt>
                <c:pt idx="33">
                  <c:v>33178</c:v>
                </c:pt>
                <c:pt idx="34">
                  <c:v>33208</c:v>
                </c:pt>
                <c:pt idx="35">
                  <c:v>33239</c:v>
                </c:pt>
                <c:pt idx="36">
                  <c:v>33270</c:v>
                </c:pt>
                <c:pt idx="37">
                  <c:v>33298</c:v>
                </c:pt>
                <c:pt idx="38">
                  <c:v>33329</c:v>
                </c:pt>
                <c:pt idx="39">
                  <c:v>33359</c:v>
                </c:pt>
                <c:pt idx="40">
                  <c:v>33390</c:v>
                </c:pt>
                <c:pt idx="41">
                  <c:v>33420</c:v>
                </c:pt>
                <c:pt idx="42">
                  <c:v>33451</c:v>
                </c:pt>
                <c:pt idx="43">
                  <c:v>33482</c:v>
                </c:pt>
                <c:pt idx="44">
                  <c:v>33512</c:v>
                </c:pt>
                <c:pt idx="45">
                  <c:v>33543</c:v>
                </c:pt>
                <c:pt idx="46">
                  <c:v>33573</c:v>
                </c:pt>
                <c:pt idx="47">
                  <c:v>33604</c:v>
                </c:pt>
                <c:pt idx="48">
                  <c:v>33635</c:v>
                </c:pt>
                <c:pt idx="49">
                  <c:v>33664</c:v>
                </c:pt>
                <c:pt idx="50">
                  <c:v>33695</c:v>
                </c:pt>
                <c:pt idx="51">
                  <c:v>33725</c:v>
                </c:pt>
                <c:pt idx="52">
                  <c:v>33756</c:v>
                </c:pt>
                <c:pt idx="53">
                  <c:v>33786</c:v>
                </c:pt>
                <c:pt idx="54">
                  <c:v>33817</c:v>
                </c:pt>
                <c:pt idx="55">
                  <c:v>33848</c:v>
                </c:pt>
                <c:pt idx="56">
                  <c:v>33878</c:v>
                </c:pt>
                <c:pt idx="57">
                  <c:v>33909</c:v>
                </c:pt>
                <c:pt idx="58">
                  <c:v>33939</c:v>
                </c:pt>
                <c:pt idx="59">
                  <c:v>33970</c:v>
                </c:pt>
                <c:pt idx="60">
                  <c:v>34001</c:v>
                </c:pt>
                <c:pt idx="61">
                  <c:v>34029</c:v>
                </c:pt>
                <c:pt idx="62">
                  <c:v>34060</c:v>
                </c:pt>
                <c:pt idx="63">
                  <c:v>34090</c:v>
                </c:pt>
                <c:pt idx="64">
                  <c:v>34121</c:v>
                </c:pt>
                <c:pt idx="65">
                  <c:v>34151</c:v>
                </c:pt>
                <c:pt idx="66">
                  <c:v>34182</c:v>
                </c:pt>
                <c:pt idx="67">
                  <c:v>34213</c:v>
                </c:pt>
                <c:pt idx="68">
                  <c:v>34243</c:v>
                </c:pt>
                <c:pt idx="69">
                  <c:v>34274</c:v>
                </c:pt>
                <c:pt idx="70">
                  <c:v>34304</c:v>
                </c:pt>
                <c:pt idx="71">
                  <c:v>34335</c:v>
                </c:pt>
                <c:pt idx="72">
                  <c:v>34366</c:v>
                </c:pt>
                <c:pt idx="73">
                  <c:v>34394</c:v>
                </c:pt>
                <c:pt idx="74">
                  <c:v>34425</c:v>
                </c:pt>
                <c:pt idx="75">
                  <c:v>34455</c:v>
                </c:pt>
                <c:pt idx="76">
                  <c:v>34486</c:v>
                </c:pt>
                <c:pt idx="77">
                  <c:v>34516</c:v>
                </c:pt>
                <c:pt idx="78">
                  <c:v>34547</c:v>
                </c:pt>
                <c:pt idx="79">
                  <c:v>34578</c:v>
                </c:pt>
                <c:pt idx="80">
                  <c:v>34608</c:v>
                </c:pt>
                <c:pt idx="81">
                  <c:v>34639</c:v>
                </c:pt>
                <c:pt idx="82">
                  <c:v>34669</c:v>
                </c:pt>
                <c:pt idx="83">
                  <c:v>34700</c:v>
                </c:pt>
                <c:pt idx="84">
                  <c:v>34731</c:v>
                </c:pt>
                <c:pt idx="85">
                  <c:v>34759</c:v>
                </c:pt>
                <c:pt idx="86">
                  <c:v>34790</c:v>
                </c:pt>
                <c:pt idx="87">
                  <c:v>34820</c:v>
                </c:pt>
                <c:pt idx="88">
                  <c:v>34851</c:v>
                </c:pt>
                <c:pt idx="89">
                  <c:v>34881</c:v>
                </c:pt>
                <c:pt idx="90">
                  <c:v>34912</c:v>
                </c:pt>
                <c:pt idx="91">
                  <c:v>34943</c:v>
                </c:pt>
                <c:pt idx="92">
                  <c:v>34973</c:v>
                </c:pt>
                <c:pt idx="93">
                  <c:v>35004</c:v>
                </c:pt>
                <c:pt idx="94">
                  <c:v>35034</c:v>
                </c:pt>
                <c:pt idx="95">
                  <c:v>35065</c:v>
                </c:pt>
                <c:pt idx="96">
                  <c:v>35096</c:v>
                </c:pt>
                <c:pt idx="97">
                  <c:v>35125</c:v>
                </c:pt>
                <c:pt idx="98">
                  <c:v>35156</c:v>
                </c:pt>
                <c:pt idx="99">
                  <c:v>35186</c:v>
                </c:pt>
                <c:pt idx="100">
                  <c:v>35217</c:v>
                </c:pt>
                <c:pt idx="101">
                  <c:v>35247</c:v>
                </c:pt>
                <c:pt idx="102">
                  <c:v>35278</c:v>
                </c:pt>
                <c:pt idx="103">
                  <c:v>35309</c:v>
                </c:pt>
                <c:pt idx="104">
                  <c:v>35339</c:v>
                </c:pt>
                <c:pt idx="105">
                  <c:v>35370</c:v>
                </c:pt>
                <c:pt idx="106">
                  <c:v>35400</c:v>
                </c:pt>
                <c:pt idx="107">
                  <c:v>35431</c:v>
                </c:pt>
                <c:pt idx="108">
                  <c:v>35462</c:v>
                </c:pt>
                <c:pt idx="109">
                  <c:v>35490</c:v>
                </c:pt>
                <c:pt idx="110">
                  <c:v>35521</c:v>
                </c:pt>
                <c:pt idx="111">
                  <c:v>35551</c:v>
                </c:pt>
                <c:pt idx="112">
                  <c:v>35582</c:v>
                </c:pt>
                <c:pt idx="113">
                  <c:v>35612</c:v>
                </c:pt>
                <c:pt idx="114">
                  <c:v>35643</c:v>
                </c:pt>
                <c:pt idx="115">
                  <c:v>35674</c:v>
                </c:pt>
                <c:pt idx="116">
                  <c:v>35704</c:v>
                </c:pt>
                <c:pt idx="117">
                  <c:v>35735</c:v>
                </c:pt>
                <c:pt idx="118">
                  <c:v>35765</c:v>
                </c:pt>
                <c:pt idx="119">
                  <c:v>35796</c:v>
                </c:pt>
                <c:pt idx="120">
                  <c:v>35827</c:v>
                </c:pt>
                <c:pt idx="121">
                  <c:v>35855</c:v>
                </c:pt>
                <c:pt idx="122">
                  <c:v>35886</c:v>
                </c:pt>
                <c:pt idx="123">
                  <c:v>35916</c:v>
                </c:pt>
                <c:pt idx="124">
                  <c:v>35947</c:v>
                </c:pt>
                <c:pt idx="125">
                  <c:v>35977</c:v>
                </c:pt>
                <c:pt idx="126">
                  <c:v>36008</c:v>
                </c:pt>
                <c:pt idx="127">
                  <c:v>36039</c:v>
                </c:pt>
                <c:pt idx="128">
                  <c:v>36069</c:v>
                </c:pt>
                <c:pt idx="129">
                  <c:v>36100</c:v>
                </c:pt>
                <c:pt idx="130">
                  <c:v>36130</c:v>
                </c:pt>
                <c:pt idx="131">
                  <c:v>36161</c:v>
                </c:pt>
                <c:pt idx="132">
                  <c:v>36192</c:v>
                </c:pt>
                <c:pt idx="133">
                  <c:v>36220</c:v>
                </c:pt>
                <c:pt idx="134">
                  <c:v>36251</c:v>
                </c:pt>
                <c:pt idx="135">
                  <c:v>36281</c:v>
                </c:pt>
                <c:pt idx="136">
                  <c:v>36312</c:v>
                </c:pt>
                <c:pt idx="137">
                  <c:v>36342</c:v>
                </c:pt>
                <c:pt idx="138">
                  <c:v>36373</c:v>
                </c:pt>
                <c:pt idx="139">
                  <c:v>36404</c:v>
                </c:pt>
                <c:pt idx="140">
                  <c:v>36434</c:v>
                </c:pt>
                <c:pt idx="141">
                  <c:v>36465</c:v>
                </c:pt>
                <c:pt idx="142">
                  <c:v>36495</c:v>
                </c:pt>
                <c:pt idx="143">
                  <c:v>36526</c:v>
                </c:pt>
                <c:pt idx="144">
                  <c:v>36557</c:v>
                </c:pt>
                <c:pt idx="145">
                  <c:v>36586</c:v>
                </c:pt>
                <c:pt idx="146">
                  <c:v>36617</c:v>
                </c:pt>
                <c:pt idx="147">
                  <c:v>36647</c:v>
                </c:pt>
                <c:pt idx="148">
                  <c:v>36678</c:v>
                </c:pt>
                <c:pt idx="149">
                  <c:v>36708</c:v>
                </c:pt>
                <c:pt idx="150">
                  <c:v>36739</c:v>
                </c:pt>
                <c:pt idx="151">
                  <c:v>36770</c:v>
                </c:pt>
                <c:pt idx="152">
                  <c:v>36800</c:v>
                </c:pt>
                <c:pt idx="153">
                  <c:v>36831</c:v>
                </c:pt>
                <c:pt idx="154">
                  <c:v>36861</c:v>
                </c:pt>
                <c:pt idx="155">
                  <c:v>36892</c:v>
                </c:pt>
                <c:pt idx="156">
                  <c:v>36923</c:v>
                </c:pt>
                <c:pt idx="157">
                  <c:v>36951</c:v>
                </c:pt>
                <c:pt idx="158">
                  <c:v>36982</c:v>
                </c:pt>
                <c:pt idx="159">
                  <c:v>37012</c:v>
                </c:pt>
                <c:pt idx="160">
                  <c:v>37043</c:v>
                </c:pt>
                <c:pt idx="161">
                  <c:v>37073</c:v>
                </c:pt>
                <c:pt idx="162">
                  <c:v>37104</c:v>
                </c:pt>
                <c:pt idx="163">
                  <c:v>37135</c:v>
                </c:pt>
                <c:pt idx="164">
                  <c:v>37165</c:v>
                </c:pt>
                <c:pt idx="165">
                  <c:v>37196</c:v>
                </c:pt>
                <c:pt idx="166">
                  <c:v>37226</c:v>
                </c:pt>
                <c:pt idx="167">
                  <c:v>37257</c:v>
                </c:pt>
                <c:pt idx="168">
                  <c:v>37288</c:v>
                </c:pt>
                <c:pt idx="169">
                  <c:v>37316</c:v>
                </c:pt>
                <c:pt idx="170">
                  <c:v>37347</c:v>
                </c:pt>
                <c:pt idx="171">
                  <c:v>37377</c:v>
                </c:pt>
                <c:pt idx="172">
                  <c:v>37408</c:v>
                </c:pt>
                <c:pt idx="173">
                  <c:v>37438</c:v>
                </c:pt>
                <c:pt idx="174">
                  <c:v>37469</c:v>
                </c:pt>
                <c:pt idx="175">
                  <c:v>37500</c:v>
                </c:pt>
                <c:pt idx="176">
                  <c:v>37530</c:v>
                </c:pt>
                <c:pt idx="177">
                  <c:v>37561</c:v>
                </c:pt>
                <c:pt idx="178">
                  <c:v>37591</c:v>
                </c:pt>
                <c:pt idx="179">
                  <c:v>37622</c:v>
                </c:pt>
                <c:pt idx="180">
                  <c:v>37653</c:v>
                </c:pt>
                <c:pt idx="181">
                  <c:v>37681</c:v>
                </c:pt>
                <c:pt idx="182">
                  <c:v>37712</c:v>
                </c:pt>
                <c:pt idx="183">
                  <c:v>37742</c:v>
                </c:pt>
                <c:pt idx="184">
                  <c:v>37773</c:v>
                </c:pt>
                <c:pt idx="185">
                  <c:v>37803</c:v>
                </c:pt>
                <c:pt idx="186">
                  <c:v>37834</c:v>
                </c:pt>
                <c:pt idx="187">
                  <c:v>37865</c:v>
                </c:pt>
                <c:pt idx="188">
                  <c:v>37895</c:v>
                </c:pt>
                <c:pt idx="189">
                  <c:v>37926</c:v>
                </c:pt>
                <c:pt idx="190">
                  <c:v>37956</c:v>
                </c:pt>
                <c:pt idx="191">
                  <c:v>37987</c:v>
                </c:pt>
                <c:pt idx="192">
                  <c:v>38018</c:v>
                </c:pt>
                <c:pt idx="193">
                  <c:v>38047</c:v>
                </c:pt>
                <c:pt idx="194">
                  <c:v>38078</c:v>
                </c:pt>
                <c:pt idx="195">
                  <c:v>38108</c:v>
                </c:pt>
                <c:pt idx="196">
                  <c:v>38139</c:v>
                </c:pt>
                <c:pt idx="197">
                  <c:v>38169</c:v>
                </c:pt>
                <c:pt idx="198">
                  <c:v>38200</c:v>
                </c:pt>
                <c:pt idx="199">
                  <c:v>38231</c:v>
                </c:pt>
                <c:pt idx="200">
                  <c:v>38261</c:v>
                </c:pt>
                <c:pt idx="201">
                  <c:v>38292</c:v>
                </c:pt>
                <c:pt idx="202">
                  <c:v>38322</c:v>
                </c:pt>
                <c:pt idx="203">
                  <c:v>38353</c:v>
                </c:pt>
                <c:pt idx="204">
                  <c:v>38384</c:v>
                </c:pt>
                <c:pt idx="205">
                  <c:v>38412</c:v>
                </c:pt>
                <c:pt idx="206">
                  <c:v>38443</c:v>
                </c:pt>
                <c:pt idx="207">
                  <c:v>38473</c:v>
                </c:pt>
                <c:pt idx="208">
                  <c:v>38504</c:v>
                </c:pt>
                <c:pt idx="209">
                  <c:v>38534</c:v>
                </c:pt>
                <c:pt idx="210">
                  <c:v>38565</c:v>
                </c:pt>
                <c:pt idx="211">
                  <c:v>38596</c:v>
                </c:pt>
                <c:pt idx="212">
                  <c:v>38626</c:v>
                </c:pt>
                <c:pt idx="213">
                  <c:v>38657</c:v>
                </c:pt>
                <c:pt idx="214">
                  <c:v>38687</c:v>
                </c:pt>
                <c:pt idx="215">
                  <c:v>38718</c:v>
                </c:pt>
                <c:pt idx="216">
                  <c:v>38749</c:v>
                </c:pt>
                <c:pt idx="217">
                  <c:v>38777</c:v>
                </c:pt>
                <c:pt idx="218">
                  <c:v>38808</c:v>
                </c:pt>
                <c:pt idx="219">
                  <c:v>38838</c:v>
                </c:pt>
                <c:pt idx="220">
                  <c:v>38869</c:v>
                </c:pt>
                <c:pt idx="221">
                  <c:v>38899</c:v>
                </c:pt>
                <c:pt idx="222">
                  <c:v>38930</c:v>
                </c:pt>
                <c:pt idx="223">
                  <c:v>38961</c:v>
                </c:pt>
                <c:pt idx="224">
                  <c:v>38991</c:v>
                </c:pt>
                <c:pt idx="225">
                  <c:v>39022</c:v>
                </c:pt>
                <c:pt idx="226">
                  <c:v>39052</c:v>
                </c:pt>
                <c:pt idx="227">
                  <c:v>39083</c:v>
                </c:pt>
                <c:pt idx="228">
                  <c:v>39114</c:v>
                </c:pt>
                <c:pt idx="229">
                  <c:v>39142</c:v>
                </c:pt>
                <c:pt idx="230">
                  <c:v>39173</c:v>
                </c:pt>
                <c:pt idx="231">
                  <c:v>39203</c:v>
                </c:pt>
                <c:pt idx="232">
                  <c:v>39234</c:v>
                </c:pt>
                <c:pt idx="233">
                  <c:v>39264</c:v>
                </c:pt>
                <c:pt idx="234">
                  <c:v>39295</c:v>
                </c:pt>
                <c:pt idx="235">
                  <c:v>39326</c:v>
                </c:pt>
                <c:pt idx="236">
                  <c:v>39356</c:v>
                </c:pt>
                <c:pt idx="237">
                  <c:v>39387</c:v>
                </c:pt>
                <c:pt idx="238">
                  <c:v>39417</c:v>
                </c:pt>
                <c:pt idx="239">
                  <c:v>39448</c:v>
                </c:pt>
                <c:pt idx="240">
                  <c:v>39479</c:v>
                </c:pt>
                <c:pt idx="241">
                  <c:v>39508</c:v>
                </c:pt>
                <c:pt idx="242">
                  <c:v>39539</c:v>
                </c:pt>
                <c:pt idx="243">
                  <c:v>39569</c:v>
                </c:pt>
                <c:pt idx="244">
                  <c:v>39600</c:v>
                </c:pt>
                <c:pt idx="245">
                  <c:v>39630</c:v>
                </c:pt>
                <c:pt idx="246">
                  <c:v>39661</c:v>
                </c:pt>
                <c:pt idx="247">
                  <c:v>39692</c:v>
                </c:pt>
                <c:pt idx="248">
                  <c:v>39722</c:v>
                </c:pt>
                <c:pt idx="249">
                  <c:v>39753</c:v>
                </c:pt>
                <c:pt idx="250">
                  <c:v>39783</c:v>
                </c:pt>
                <c:pt idx="251">
                  <c:v>39814</c:v>
                </c:pt>
                <c:pt idx="252">
                  <c:v>39845</c:v>
                </c:pt>
                <c:pt idx="253">
                  <c:v>39873</c:v>
                </c:pt>
                <c:pt idx="254">
                  <c:v>39904</c:v>
                </c:pt>
                <c:pt idx="255">
                  <c:v>39934</c:v>
                </c:pt>
                <c:pt idx="256">
                  <c:v>39965</c:v>
                </c:pt>
                <c:pt idx="257">
                  <c:v>39995</c:v>
                </c:pt>
                <c:pt idx="258">
                  <c:v>40026</c:v>
                </c:pt>
                <c:pt idx="259">
                  <c:v>40057</c:v>
                </c:pt>
                <c:pt idx="260">
                  <c:v>40087</c:v>
                </c:pt>
                <c:pt idx="261">
                  <c:v>40118</c:v>
                </c:pt>
                <c:pt idx="262">
                  <c:v>40148</c:v>
                </c:pt>
                <c:pt idx="263">
                  <c:v>40179</c:v>
                </c:pt>
                <c:pt idx="264">
                  <c:v>40210</c:v>
                </c:pt>
                <c:pt idx="265">
                  <c:v>40238</c:v>
                </c:pt>
                <c:pt idx="266">
                  <c:v>40269</c:v>
                </c:pt>
                <c:pt idx="267">
                  <c:v>40299</c:v>
                </c:pt>
                <c:pt idx="268">
                  <c:v>40330</c:v>
                </c:pt>
                <c:pt idx="269">
                  <c:v>40360</c:v>
                </c:pt>
                <c:pt idx="270">
                  <c:v>40391</c:v>
                </c:pt>
                <c:pt idx="271">
                  <c:v>40422</c:v>
                </c:pt>
                <c:pt idx="272">
                  <c:v>40452</c:v>
                </c:pt>
                <c:pt idx="273">
                  <c:v>40483</c:v>
                </c:pt>
                <c:pt idx="274">
                  <c:v>40513</c:v>
                </c:pt>
                <c:pt idx="275">
                  <c:v>40544</c:v>
                </c:pt>
                <c:pt idx="276">
                  <c:v>40575</c:v>
                </c:pt>
                <c:pt idx="277">
                  <c:v>40603</c:v>
                </c:pt>
                <c:pt idx="278">
                  <c:v>40634</c:v>
                </c:pt>
                <c:pt idx="279">
                  <c:v>40664</c:v>
                </c:pt>
                <c:pt idx="280">
                  <c:v>40695</c:v>
                </c:pt>
                <c:pt idx="281">
                  <c:v>40725</c:v>
                </c:pt>
                <c:pt idx="282">
                  <c:v>40756</c:v>
                </c:pt>
                <c:pt idx="283">
                  <c:v>40787</c:v>
                </c:pt>
                <c:pt idx="284">
                  <c:v>40817</c:v>
                </c:pt>
                <c:pt idx="285">
                  <c:v>40848</c:v>
                </c:pt>
                <c:pt idx="286">
                  <c:v>40878</c:v>
                </c:pt>
                <c:pt idx="287">
                  <c:v>40909</c:v>
                </c:pt>
                <c:pt idx="288">
                  <c:v>40940</c:v>
                </c:pt>
                <c:pt idx="289">
                  <c:v>40969</c:v>
                </c:pt>
                <c:pt idx="290">
                  <c:v>41000</c:v>
                </c:pt>
                <c:pt idx="291">
                  <c:v>41030</c:v>
                </c:pt>
                <c:pt idx="292">
                  <c:v>41061</c:v>
                </c:pt>
                <c:pt idx="293">
                  <c:v>41091</c:v>
                </c:pt>
                <c:pt idx="294">
                  <c:v>41122</c:v>
                </c:pt>
                <c:pt idx="295">
                  <c:v>41153</c:v>
                </c:pt>
                <c:pt idx="296">
                  <c:v>41183</c:v>
                </c:pt>
                <c:pt idx="297">
                  <c:v>41214</c:v>
                </c:pt>
                <c:pt idx="298">
                  <c:v>41244</c:v>
                </c:pt>
                <c:pt idx="299">
                  <c:v>41275</c:v>
                </c:pt>
                <c:pt idx="300">
                  <c:v>41306</c:v>
                </c:pt>
                <c:pt idx="301">
                  <c:v>41334</c:v>
                </c:pt>
                <c:pt idx="302">
                  <c:v>41365</c:v>
                </c:pt>
                <c:pt idx="303">
                  <c:v>41395</c:v>
                </c:pt>
                <c:pt idx="304">
                  <c:v>41426</c:v>
                </c:pt>
                <c:pt idx="305">
                  <c:v>41456</c:v>
                </c:pt>
                <c:pt idx="306">
                  <c:v>41487</c:v>
                </c:pt>
                <c:pt idx="307">
                  <c:v>41518</c:v>
                </c:pt>
                <c:pt idx="308">
                  <c:v>41548</c:v>
                </c:pt>
                <c:pt idx="309">
                  <c:v>41579</c:v>
                </c:pt>
                <c:pt idx="310">
                  <c:v>41609</c:v>
                </c:pt>
                <c:pt idx="311">
                  <c:v>41640</c:v>
                </c:pt>
                <c:pt idx="312">
                  <c:v>41671</c:v>
                </c:pt>
                <c:pt idx="313">
                  <c:v>41699</c:v>
                </c:pt>
                <c:pt idx="314">
                  <c:v>41730</c:v>
                </c:pt>
                <c:pt idx="315">
                  <c:v>41760</c:v>
                </c:pt>
                <c:pt idx="316">
                  <c:v>41791</c:v>
                </c:pt>
                <c:pt idx="317">
                  <c:v>41821</c:v>
                </c:pt>
                <c:pt idx="318">
                  <c:v>41852</c:v>
                </c:pt>
                <c:pt idx="319">
                  <c:v>41883</c:v>
                </c:pt>
                <c:pt idx="320">
                  <c:v>41913</c:v>
                </c:pt>
                <c:pt idx="321">
                  <c:v>41944</c:v>
                </c:pt>
                <c:pt idx="322">
                  <c:v>41974</c:v>
                </c:pt>
                <c:pt idx="323">
                  <c:v>42005</c:v>
                </c:pt>
                <c:pt idx="324">
                  <c:v>42036</c:v>
                </c:pt>
                <c:pt idx="325">
                  <c:v>42064</c:v>
                </c:pt>
                <c:pt idx="326">
                  <c:v>42095</c:v>
                </c:pt>
                <c:pt idx="327">
                  <c:v>42125</c:v>
                </c:pt>
                <c:pt idx="328">
                  <c:v>42156</c:v>
                </c:pt>
                <c:pt idx="329">
                  <c:v>42186</c:v>
                </c:pt>
                <c:pt idx="330">
                  <c:v>42217</c:v>
                </c:pt>
                <c:pt idx="331">
                  <c:v>42248</c:v>
                </c:pt>
                <c:pt idx="332">
                  <c:v>42278</c:v>
                </c:pt>
                <c:pt idx="333">
                  <c:v>42309</c:v>
                </c:pt>
                <c:pt idx="334">
                  <c:v>42339</c:v>
                </c:pt>
                <c:pt idx="335">
                  <c:v>42370</c:v>
                </c:pt>
                <c:pt idx="336">
                  <c:v>42401</c:v>
                </c:pt>
                <c:pt idx="337">
                  <c:v>42430</c:v>
                </c:pt>
                <c:pt idx="338">
                  <c:v>42461</c:v>
                </c:pt>
                <c:pt idx="339">
                  <c:v>42491</c:v>
                </c:pt>
                <c:pt idx="340">
                  <c:v>42522</c:v>
                </c:pt>
                <c:pt idx="341">
                  <c:v>42552</c:v>
                </c:pt>
                <c:pt idx="342">
                  <c:v>42583</c:v>
                </c:pt>
                <c:pt idx="343">
                  <c:v>42614</c:v>
                </c:pt>
                <c:pt idx="344">
                  <c:v>42644</c:v>
                </c:pt>
                <c:pt idx="345">
                  <c:v>42675</c:v>
                </c:pt>
                <c:pt idx="346">
                  <c:v>42705</c:v>
                </c:pt>
                <c:pt idx="347">
                  <c:v>42736</c:v>
                </c:pt>
                <c:pt idx="348">
                  <c:v>42767</c:v>
                </c:pt>
                <c:pt idx="349">
                  <c:v>42795</c:v>
                </c:pt>
                <c:pt idx="350">
                  <c:v>42826</c:v>
                </c:pt>
                <c:pt idx="351">
                  <c:v>42856</c:v>
                </c:pt>
                <c:pt idx="352">
                  <c:v>42887</c:v>
                </c:pt>
                <c:pt idx="353">
                  <c:v>42917</c:v>
                </c:pt>
                <c:pt idx="354">
                  <c:v>42948</c:v>
                </c:pt>
                <c:pt idx="355">
                  <c:v>42979</c:v>
                </c:pt>
                <c:pt idx="356">
                  <c:v>43009</c:v>
                </c:pt>
                <c:pt idx="357">
                  <c:v>43040</c:v>
                </c:pt>
                <c:pt idx="358">
                  <c:v>43070</c:v>
                </c:pt>
                <c:pt idx="359">
                  <c:v>43101</c:v>
                </c:pt>
                <c:pt idx="360">
                  <c:v>43132</c:v>
                </c:pt>
                <c:pt idx="361">
                  <c:v>43160</c:v>
                </c:pt>
                <c:pt idx="362">
                  <c:v>43191</c:v>
                </c:pt>
                <c:pt idx="363">
                  <c:v>43221</c:v>
                </c:pt>
                <c:pt idx="364">
                  <c:v>43252</c:v>
                </c:pt>
                <c:pt idx="365">
                  <c:v>43282</c:v>
                </c:pt>
                <c:pt idx="366">
                  <c:v>43313</c:v>
                </c:pt>
                <c:pt idx="367">
                  <c:v>43344</c:v>
                </c:pt>
                <c:pt idx="368">
                  <c:v>43374</c:v>
                </c:pt>
                <c:pt idx="369">
                  <c:v>43405</c:v>
                </c:pt>
                <c:pt idx="370">
                  <c:v>43435</c:v>
                </c:pt>
                <c:pt idx="371">
                  <c:v>43466</c:v>
                </c:pt>
                <c:pt idx="372">
                  <c:v>43497</c:v>
                </c:pt>
                <c:pt idx="373">
                  <c:v>43525</c:v>
                </c:pt>
                <c:pt idx="374">
                  <c:v>43556</c:v>
                </c:pt>
                <c:pt idx="375">
                  <c:v>43586</c:v>
                </c:pt>
                <c:pt idx="376">
                  <c:v>43617</c:v>
                </c:pt>
                <c:pt idx="377">
                  <c:v>43647</c:v>
                </c:pt>
                <c:pt idx="378">
                  <c:v>43678</c:v>
                </c:pt>
                <c:pt idx="379">
                  <c:v>43709</c:v>
                </c:pt>
                <c:pt idx="380">
                  <c:v>43739</c:v>
                </c:pt>
                <c:pt idx="381">
                  <c:v>43770</c:v>
                </c:pt>
                <c:pt idx="382">
                  <c:v>43800</c:v>
                </c:pt>
                <c:pt idx="383">
                  <c:v>43831</c:v>
                </c:pt>
                <c:pt idx="384">
                  <c:v>43862</c:v>
                </c:pt>
                <c:pt idx="385">
                  <c:v>43891</c:v>
                </c:pt>
                <c:pt idx="386">
                  <c:v>43922</c:v>
                </c:pt>
                <c:pt idx="387">
                  <c:v>43952</c:v>
                </c:pt>
                <c:pt idx="388">
                  <c:v>43983</c:v>
                </c:pt>
                <c:pt idx="389">
                  <c:v>44013</c:v>
                </c:pt>
                <c:pt idx="390">
                  <c:v>44044</c:v>
                </c:pt>
                <c:pt idx="391">
                  <c:v>44075</c:v>
                </c:pt>
                <c:pt idx="392">
                  <c:v>44105</c:v>
                </c:pt>
                <c:pt idx="393">
                  <c:v>44136</c:v>
                </c:pt>
                <c:pt idx="394">
                  <c:v>44166</c:v>
                </c:pt>
                <c:pt idx="395">
                  <c:v>44197</c:v>
                </c:pt>
                <c:pt idx="396">
                  <c:v>44228</c:v>
                </c:pt>
                <c:pt idx="397">
                  <c:v>44256</c:v>
                </c:pt>
                <c:pt idx="398">
                  <c:v>44287</c:v>
                </c:pt>
                <c:pt idx="399">
                  <c:v>44317</c:v>
                </c:pt>
                <c:pt idx="400">
                  <c:v>44348</c:v>
                </c:pt>
                <c:pt idx="401">
                  <c:v>44378</c:v>
                </c:pt>
                <c:pt idx="402">
                  <c:v>44409</c:v>
                </c:pt>
                <c:pt idx="403">
                  <c:v>44440</c:v>
                </c:pt>
                <c:pt idx="404">
                  <c:v>44470</c:v>
                </c:pt>
                <c:pt idx="405">
                  <c:v>44501</c:v>
                </c:pt>
                <c:pt idx="406">
                  <c:v>44531</c:v>
                </c:pt>
                <c:pt idx="407">
                  <c:v>44562</c:v>
                </c:pt>
                <c:pt idx="408">
                  <c:v>44593</c:v>
                </c:pt>
                <c:pt idx="409">
                  <c:v>44621</c:v>
                </c:pt>
                <c:pt idx="410">
                  <c:v>44652</c:v>
                </c:pt>
                <c:pt idx="411">
                  <c:v>44682</c:v>
                </c:pt>
                <c:pt idx="412">
                  <c:v>44713</c:v>
                </c:pt>
                <c:pt idx="413">
                  <c:v>44743</c:v>
                </c:pt>
                <c:pt idx="414">
                  <c:v>44774</c:v>
                </c:pt>
                <c:pt idx="415">
                  <c:v>44805</c:v>
                </c:pt>
                <c:pt idx="416">
                  <c:v>44835</c:v>
                </c:pt>
                <c:pt idx="417">
                  <c:v>44866</c:v>
                </c:pt>
                <c:pt idx="418">
                  <c:v>44896</c:v>
                </c:pt>
              </c:numCache>
            </c:numRef>
          </c:cat>
          <c:val>
            <c:numRef>
              <c:f>db_AdjustmentFrequency!$Z$2:$Z$420</c:f>
              <c:numCache>
                <c:formatCode>General</c:formatCode>
                <c:ptCount val="419"/>
                <c:pt idx="13">
                  <c:v>0.27657744000000001</c:v>
                </c:pt>
                <c:pt idx="14">
                  <c:v>0.26240187999999998</c:v>
                </c:pt>
                <c:pt idx="15">
                  <c:v>0.27884775000000001</c:v>
                </c:pt>
                <c:pt idx="16">
                  <c:v>0.28359440000000002</c:v>
                </c:pt>
                <c:pt idx="17">
                  <c:v>0.29170656</c:v>
                </c:pt>
                <c:pt idx="19">
                  <c:v>0.28298225999999999</c:v>
                </c:pt>
                <c:pt idx="20">
                  <c:v>0.30846694000000002</c:v>
                </c:pt>
                <c:pt idx="21">
                  <c:v>0.31360473999999999</c:v>
                </c:pt>
                <c:pt idx="22">
                  <c:v>0.32202228999999999</c:v>
                </c:pt>
                <c:pt idx="23">
                  <c:v>0.31891719000000002</c:v>
                </c:pt>
                <c:pt idx="25">
                  <c:v>0.34891886</c:v>
                </c:pt>
                <c:pt idx="27">
                  <c:v>0.37956959000000001</c:v>
                </c:pt>
                <c:pt idx="28">
                  <c:v>0.36686265000000001</c:v>
                </c:pt>
                <c:pt idx="29">
                  <c:v>0.35946608000000002</c:v>
                </c:pt>
                <c:pt idx="30">
                  <c:v>0.37012341999999998</c:v>
                </c:pt>
                <c:pt idx="31">
                  <c:v>0.37754217000000001</c:v>
                </c:pt>
                <c:pt idx="32">
                  <c:v>0.36403405999999999</c:v>
                </c:pt>
                <c:pt idx="33">
                  <c:v>0.36692411000000003</c:v>
                </c:pt>
                <c:pt idx="34">
                  <c:v>0.34469768000000001</c:v>
                </c:pt>
                <c:pt idx="35">
                  <c:v>0.35383752000000002</c:v>
                </c:pt>
                <c:pt idx="36">
                  <c:v>0.30215662999999998</c:v>
                </c:pt>
                <c:pt idx="37">
                  <c:v>0.30941498000000001</c:v>
                </c:pt>
                <c:pt idx="38">
                  <c:v>0.31473350999999999</c:v>
                </c:pt>
                <c:pt idx="39">
                  <c:v>0.28700835000000002</c:v>
                </c:pt>
                <c:pt idx="40">
                  <c:v>0.29073127999999998</c:v>
                </c:pt>
                <c:pt idx="41">
                  <c:v>0.26228425</c:v>
                </c:pt>
                <c:pt idx="42">
                  <c:v>0.26659733000000002</c:v>
                </c:pt>
                <c:pt idx="43">
                  <c:v>0.22819352000000001</c:v>
                </c:pt>
                <c:pt idx="44">
                  <c:v>0.21888738999999999</c:v>
                </c:pt>
                <c:pt idx="45">
                  <c:v>0.23858872</c:v>
                </c:pt>
                <c:pt idx="46">
                  <c:v>0.23064757999999999</c:v>
                </c:pt>
                <c:pt idx="47">
                  <c:v>0.21982792000000001</c:v>
                </c:pt>
                <c:pt idx="48">
                  <c:v>0.22403464000000001</c:v>
                </c:pt>
                <c:pt idx="49">
                  <c:v>0.23654975</c:v>
                </c:pt>
                <c:pt idx="50">
                  <c:v>0.17814516999999999</c:v>
                </c:pt>
                <c:pt idx="51">
                  <c:v>0.18738151</c:v>
                </c:pt>
                <c:pt idx="52">
                  <c:v>0.18389138999999999</c:v>
                </c:pt>
                <c:pt idx="53">
                  <c:v>0.18262887</c:v>
                </c:pt>
                <c:pt idx="54">
                  <c:v>0.17258279000000001</c:v>
                </c:pt>
                <c:pt idx="55">
                  <c:v>0.18913704000000001</c:v>
                </c:pt>
                <c:pt idx="56">
                  <c:v>0.20169428</c:v>
                </c:pt>
                <c:pt idx="57">
                  <c:v>0.20391142000000001</c:v>
                </c:pt>
                <c:pt idx="58">
                  <c:v>0.20789268999999999</c:v>
                </c:pt>
                <c:pt idx="59">
                  <c:v>0.19949375</c:v>
                </c:pt>
                <c:pt idx="60">
                  <c:v>0.20244624999999999</c:v>
                </c:pt>
                <c:pt idx="61">
                  <c:v>0.21380191000000001</c:v>
                </c:pt>
                <c:pt idx="62">
                  <c:v>0.22202358</c:v>
                </c:pt>
                <c:pt idx="63">
                  <c:v>0.22342041000000001</c:v>
                </c:pt>
                <c:pt idx="64">
                  <c:v>0.21812144999999999</c:v>
                </c:pt>
                <c:pt idx="65">
                  <c:v>0.22576223000000001</c:v>
                </c:pt>
                <c:pt idx="66">
                  <c:v>0.22961596000000001</c:v>
                </c:pt>
                <c:pt idx="67">
                  <c:v>0.23164931</c:v>
                </c:pt>
                <c:pt idx="68">
                  <c:v>0.22205056000000001</c:v>
                </c:pt>
                <c:pt idx="69">
                  <c:v>0.21790493999999999</c:v>
                </c:pt>
                <c:pt idx="70">
                  <c:v>0.21081079999999999</c:v>
                </c:pt>
                <c:pt idx="71">
                  <c:v>0.21674187</c:v>
                </c:pt>
                <c:pt idx="72">
                  <c:v>0.20791912000000001</c:v>
                </c:pt>
                <c:pt idx="73">
                  <c:v>0.18861601</c:v>
                </c:pt>
                <c:pt idx="74">
                  <c:v>0.17159927</c:v>
                </c:pt>
                <c:pt idx="75">
                  <c:v>0.15808718999999999</c:v>
                </c:pt>
                <c:pt idx="76">
                  <c:v>0.17163165</c:v>
                </c:pt>
                <c:pt idx="77">
                  <c:v>0.16162364000000001</c:v>
                </c:pt>
                <c:pt idx="78">
                  <c:v>0.17453940000000001</c:v>
                </c:pt>
                <c:pt idx="79">
                  <c:v>0.17353161</c:v>
                </c:pt>
                <c:pt idx="80">
                  <c:v>0.17788668999999999</c:v>
                </c:pt>
                <c:pt idx="81">
                  <c:v>0.19226704999999999</c:v>
                </c:pt>
                <c:pt idx="82">
                  <c:v>0.19580844</c:v>
                </c:pt>
                <c:pt idx="83">
                  <c:v>0.21620427</c:v>
                </c:pt>
                <c:pt idx="84">
                  <c:v>0.21128743999999999</c:v>
                </c:pt>
                <c:pt idx="85">
                  <c:v>0.22107746</c:v>
                </c:pt>
                <c:pt idx="86">
                  <c:v>0.20593502999999999</c:v>
                </c:pt>
                <c:pt idx="87">
                  <c:v>0.23485306</c:v>
                </c:pt>
                <c:pt idx="88">
                  <c:v>0.2265286</c:v>
                </c:pt>
                <c:pt idx="89">
                  <c:v>0.24366326999999999</c:v>
                </c:pt>
                <c:pt idx="90">
                  <c:v>0.22615157</c:v>
                </c:pt>
                <c:pt idx="91">
                  <c:v>0.25267195999999997</c:v>
                </c:pt>
                <c:pt idx="92">
                  <c:v>0.24745083000000001</c:v>
                </c:pt>
                <c:pt idx="93">
                  <c:v>0.24236551000000001</c:v>
                </c:pt>
                <c:pt idx="94">
                  <c:v>0.23916130999999999</c:v>
                </c:pt>
                <c:pt idx="95">
                  <c:v>0.20330875000000001</c:v>
                </c:pt>
                <c:pt idx="96">
                  <c:v>0.1862365</c:v>
                </c:pt>
                <c:pt idx="97">
                  <c:v>0.19210174999999999</c:v>
                </c:pt>
                <c:pt idx="98">
                  <c:v>0.19288828999999999</c:v>
                </c:pt>
                <c:pt idx="99">
                  <c:v>0.19401905</c:v>
                </c:pt>
                <c:pt idx="100">
                  <c:v>0.20191339</c:v>
                </c:pt>
                <c:pt idx="101">
                  <c:v>0.19532959</c:v>
                </c:pt>
                <c:pt idx="102">
                  <c:v>0.18307564000000001</c:v>
                </c:pt>
                <c:pt idx="103">
                  <c:v>0.17854614999999999</c:v>
                </c:pt>
                <c:pt idx="104">
                  <c:v>0.17747979</c:v>
                </c:pt>
                <c:pt idx="105">
                  <c:v>0.18251601000000001</c:v>
                </c:pt>
                <c:pt idx="106">
                  <c:v>0.17668967999999999</c:v>
                </c:pt>
                <c:pt idx="107">
                  <c:v>0.17581268999999999</c:v>
                </c:pt>
                <c:pt idx="108">
                  <c:v>0.12203715</c:v>
                </c:pt>
                <c:pt idx="109">
                  <c:v>0.11540570999999999</c:v>
                </c:pt>
                <c:pt idx="110">
                  <c:v>0.11232903</c:v>
                </c:pt>
                <c:pt idx="111">
                  <c:v>0.11458254</c:v>
                </c:pt>
                <c:pt idx="112">
                  <c:v>0.110433</c:v>
                </c:pt>
                <c:pt idx="113">
                  <c:v>0.1075279</c:v>
                </c:pt>
                <c:pt idx="114">
                  <c:v>0.11159702000000001</c:v>
                </c:pt>
                <c:pt idx="115">
                  <c:v>0.11477558</c:v>
                </c:pt>
                <c:pt idx="116">
                  <c:v>0.12515994999999999</c:v>
                </c:pt>
                <c:pt idx="117">
                  <c:v>0.11999401</c:v>
                </c:pt>
                <c:pt idx="118">
                  <c:v>0.11416331</c:v>
                </c:pt>
                <c:pt idx="119">
                  <c:v>0.1054739</c:v>
                </c:pt>
                <c:pt idx="120">
                  <c:v>0.11299881000000001</c:v>
                </c:pt>
                <c:pt idx="121">
                  <c:v>0.11980179000000001</c:v>
                </c:pt>
                <c:pt idx="122">
                  <c:v>0.11498928</c:v>
                </c:pt>
                <c:pt idx="123">
                  <c:v>0.12628423999999999</c:v>
                </c:pt>
                <c:pt idx="124">
                  <c:v>0.11638747000000001</c:v>
                </c:pt>
                <c:pt idx="125">
                  <c:v>0.1146913</c:v>
                </c:pt>
                <c:pt idx="126">
                  <c:v>0.12183057999999999</c:v>
                </c:pt>
                <c:pt idx="127">
                  <c:v>0.12078463</c:v>
                </c:pt>
                <c:pt idx="128">
                  <c:v>0.12297656</c:v>
                </c:pt>
                <c:pt idx="129">
                  <c:v>0.11607009</c:v>
                </c:pt>
                <c:pt idx="130">
                  <c:v>0.12218846</c:v>
                </c:pt>
                <c:pt idx="131">
                  <c:v>0.10992122</c:v>
                </c:pt>
                <c:pt idx="132">
                  <c:v>0.13008432</c:v>
                </c:pt>
                <c:pt idx="133">
                  <c:v>0.1235604</c:v>
                </c:pt>
                <c:pt idx="134">
                  <c:v>0.11025405000000001</c:v>
                </c:pt>
                <c:pt idx="135">
                  <c:v>0.10018711</c:v>
                </c:pt>
                <c:pt idx="136">
                  <c:v>0.10054716</c:v>
                </c:pt>
                <c:pt idx="137">
                  <c:v>8.9757114999999998E-2</c:v>
                </c:pt>
                <c:pt idx="138">
                  <c:v>8.2623735000000004E-2</c:v>
                </c:pt>
                <c:pt idx="139">
                  <c:v>7.8470916000000002E-2</c:v>
                </c:pt>
                <c:pt idx="140">
                  <c:v>6.6390350000000001E-2</c:v>
                </c:pt>
                <c:pt idx="141">
                  <c:v>6.9986746000000002E-2</c:v>
                </c:pt>
                <c:pt idx="142">
                  <c:v>6.3584998000000004E-2</c:v>
                </c:pt>
                <c:pt idx="143">
                  <c:v>6.4601615000000001E-2</c:v>
                </c:pt>
                <c:pt idx="144">
                  <c:v>4.5103340999999998E-2</c:v>
                </c:pt>
                <c:pt idx="145">
                  <c:v>3.4864305999999998E-2</c:v>
                </c:pt>
                <c:pt idx="146">
                  <c:v>4.7762454000000003E-2</c:v>
                </c:pt>
                <c:pt idx="147">
                  <c:v>4.0282428000000002E-2</c:v>
                </c:pt>
                <c:pt idx="148">
                  <c:v>4.7442212999999997E-2</c:v>
                </c:pt>
                <c:pt idx="149">
                  <c:v>4.4834225999999998E-2</c:v>
                </c:pt>
                <c:pt idx="150">
                  <c:v>5.6192263999999999E-2</c:v>
                </c:pt>
                <c:pt idx="151">
                  <c:v>5.5676952000000002E-2</c:v>
                </c:pt>
                <c:pt idx="152">
                  <c:v>7.2359680999999995E-2</c:v>
                </c:pt>
                <c:pt idx="153">
                  <c:v>7.6305001999999997E-2</c:v>
                </c:pt>
                <c:pt idx="154">
                  <c:v>7.5222492000000002E-2</c:v>
                </c:pt>
                <c:pt idx="155">
                  <c:v>9.0494274999999999E-2</c:v>
                </c:pt>
                <c:pt idx="156">
                  <c:v>9.6840261999999996E-2</c:v>
                </c:pt>
                <c:pt idx="157">
                  <c:v>9.8192841000000003E-2</c:v>
                </c:pt>
                <c:pt idx="158">
                  <c:v>0.10107911</c:v>
                </c:pt>
                <c:pt idx="159">
                  <c:v>0.10868786</c:v>
                </c:pt>
                <c:pt idx="160">
                  <c:v>0.11942856</c:v>
                </c:pt>
                <c:pt idx="161">
                  <c:v>0.10858934000000001</c:v>
                </c:pt>
                <c:pt idx="162">
                  <c:v>0.11778665000000001</c:v>
                </c:pt>
                <c:pt idx="163">
                  <c:v>0.12274018</c:v>
                </c:pt>
                <c:pt idx="164">
                  <c:v>0.11267228</c:v>
                </c:pt>
                <c:pt idx="165">
                  <c:v>0.10779057</c:v>
                </c:pt>
                <c:pt idx="166">
                  <c:v>0.1111857</c:v>
                </c:pt>
                <c:pt idx="167">
                  <c:v>0.11951563</c:v>
                </c:pt>
                <c:pt idx="168">
                  <c:v>0.12376416</c:v>
                </c:pt>
                <c:pt idx="169">
                  <c:v>0.1088133</c:v>
                </c:pt>
                <c:pt idx="170">
                  <c:v>9.8681538999999999E-2</c:v>
                </c:pt>
                <c:pt idx="171">
                  <c:v>8.7546855000000007E-2</c:v>
                </c:pt>
                <c:pt idx="172">
                  <c:v>7.0228605999999999E-2</c:v>
                </c:pt>
                <c:pt idx="173">
                  <c:v>7.9441205000000001E-2</c:v>
                </c:pt>
                <c:pt idx="174">
                  <c:v>7.3191032000000003E-2</c:v>
                </c:pt>
                <c:pt idx="175">
                  <c:v>7.7620462000000001E-2</c:v>
                </c:pt>
                <c:pt idx="176">
                  <c:v>8.5716993000000005E-2</c:v>
                </c:pt>
                <c:pt idx="177">
                  <c:v>9.0355024000000006E-2</c:v>
                </c:pt>
                <c:pt idx="178">
                  <c:v>8.3320259999999993E-2</c:v>
                </c:pt>
                <c:pt idx="179">
                  <c:v>8.5719465999999994E-2</c:v>
                </c:pt>
                <c:pt idx="180">
                  <c:v>7.9129428000000002E-2</c:v>
                </c:pt>
                <c:pt idx="181">
                  <c:v>8.3254963000000001E-2</c:v>
                </c:pt>
                <c:pt idx="182">
                  <c:v>9.6424401000000007E-2</c:v>
                </c:pt>
                <c:pt idx="183">
                  <c:v>0.10134615</c:v>
                </c:pt>
                <c:pt idx="184">
                  <c:v>0.10784863</c:v>
                </c:pt>
                <c:pt idx="185">
                  <c:v>0.11077621999999999</c:v>
                </c:pt>
                <c:pt idx="186">
                  <c:v>0.11764121</c:v>
                </c:pt>
                <c:pt idx="187">
                  <c:v>0.11193899</c:v>
                </c:pt>
                <c:pt idx="188">
                  <c:v>0.11407970000000001</c:v>
                </c:pt>
                <c:pt idx="189">
                  <c:v>0.11149263</c:v>
                </c:pt>
                <c:pt idx="190">
                  <c:v>0.11399288</c:v>
                </c:pt>
                <c:pt idx="191">
                  <c:v>0.10716222</c:v>
                </c:pt>
                <c:pt idx="192">
                  <c:v>9.2331439000000001E-2</c:v>
                </c:pt>
                <c:pt idx="193">
                  <c:v>8.5260153000000005E-2</c:v>
                </c:pt>
                <c:pt idx="194">
                  <c:v>8.1333957999999998E-2</c:v>
                </c:pt>
                <c:pt idx="195">
                  <c:v>8.0099076000000005E-2</c:v>
                </c:pt>
                <c:pt idx="196">
                  <c:v>7.6175629999999994E-2</c:v>
                </c:pt>
                <c:pt idx="197">
                  <c:v>7.3111564000000004E-2</c:v>
                </c:pt>
                <c:pt idx="198">
                  <c:v>6.6307916999999994E-2</c:v>
                </c:pt>
                <c:pt idx="199">
                  <c:v>6.8801849999999998E-2</c:v>
                </c:pt>
                <c:pt idx="200">
                  <c:v>7.2923705000000005E-2</c:v>
                </c:pt>
                <c:pt idx="201">
                  <c:v>7.4808001999999998E-2</c:v>
                </c:pt>
                <c:pt idx="202">
                  <c:v>7.9517170999999998E-2</c:v>
                </c:pt>
                <c:pt idx="203">
                  <c:v>8.0538988000000006E-2</c:v>
                </c:pt>
                <c:pt idx="204">
                  <c:v>7.8061089E-2</c:v>
                </c:pt>
                <c:pt idx="205">
                  <c:v>7.9679563999999994E-2</c:v>
                </c:pt>
                <c:pt idx="206">
                  <c:v>7.3118596999999994E-2</c:v>
                </c:pt>
                <c:pt idx="207">
                  <c:v>3.8065716999999999E-2</c:v>
                </c:pt>
                <c:pt idx="208">
                  <c:v>8.4190725999999994E-2</c:v>
                </c:pt>
                <c:pt idx="209">
                  <c:v>8.8489696000000007E-2</c:v>
                </c:pt>
                <c:pt idx="210">
                  <c:v>9.6911206999999999E-2</c:v>
                </c:pt>
                <c:pt idx="211">
                  <c:v>9.2593700000000001E-2</c:v>
                </c:pt>
                <c:pt idx="212">
                  <c:v>9.4714313999999994E-2</c:v>
                </c:pt>
                <c:pt idx="213">
                  <c:v>0.10258324000000001</c:v>
                </c:pt>
                <c:pt idx="214">
                  <c:v>0.10267524</c:v>
                </c:pt>
                <c:pt idx="215">
                  <c:v>0.10345194000000001</c:v>
                </c:pt>
                <c:pt idx="216">
                  <c:v>0.11694472</c:v>
                </c:pt>
                <c:pt idx="217">
                  <c:v>0.10813062</c:v>
                </c:pt>
                <c:pt idx="218">
                  <c:v>0.11600375</c:v>
                </c:pt>
                <c:pt idx="219">
                  <c:v>0.13019541000000001</c:v>
                </c:pt>
                <c:pt idx="220">
                  <c:v>0.13070799</c:v>
                </c:pt>
                <c:pt idx="221">
                  <c:v>0.13387515999999999</c:v>
                </c:pt>
                <c:pt idx="222">
                  <c:v>0.14684083000000001</c:v>
                </c:pt>
                <c:pt idx="223">
                  <c:v>0.14794683</c:v>
                </c:pt>
                <c:pt idx="224">
                  <c:v>0.15453932000000001</c:v>
                </c:pt>
                <c:pt idx="225">
                  <c:v>0.15870368000000001</c:v>
                </c:pt>
                <c:pt idx="226">
                  <c:v>0.16391781</c:v>
                </c:pt>
                <c:pt idx="227">
                  <c:v>0.16801062</c:v>
                </c:pt>
                <c:pt idx="228">
                  <c:v>0.20993549</c:v>
                </c:pt>
                <c:pt idx="229">
                  <c:v>0.22786914999999999</c:v>
                </c:pt>
                <c:pt idx="230">
                  <c:v>0.23152763000000001</c:v>
                </c:pt>
                <c:pt idx="231">
                  <c:v>0.21711001999999999</c:v>
                </c:pt>
                <c:pt idx="232">
                  <c:v>0.21874866000000001</c:v>
                </c:pt>
                <c:pt idx="233">
                  <c:v>0.19789439</c:v>
                </c:pt>
                <c:pt idx="234">
                  <c:v>0.19601594999999999</c:v>
                </c:pt>
                <c:pt idx="235">
                  <c:v>0.20469239</c:v>
                </c:pt>
                <c:pt idx="236">
                  <c:v>0.20797972000000001</c:v>
                </c:pt>
                <c:pt idx="237">
                  <c:v>0.20295940000000001</c:v>
                </c:pt>
                <c:pt idx="238">
                  <c:v>0.21251775000000001</c:v>
                </c:pt>
                <c:pt idx="239">
                  <c:v>0.20759884000000001</c:v>
                </c:pt>
                <c:pt idx="240">
                  <c:v>0.18359892</c:v>
                </c:pt>
                <c:pt idx="241">
                  <c:v>0.18209022</c:v>
                </c:pt>
                <c:pt idx="242">
                  <c:v>0.21057356999999999</c:v>
                </c:pt>
                <c:pt idx="243">
                  <c:v>0.22242292999999999</c:v>
                </c:pt>
                <c:pt idx="244">
                  <c:v>0.23696687999999999</c:v>
                </c:pt>
                <c:pt idx="245">
                  <c:v>0.25602828999999999</c:v>
                </c:pt>
                <c:pt idx="246">
                  <c:v>0.26775663999999999</c:v>
                </c:pt>
                <c:pt idx="247">
                  <c:v>0.26731670000000002</c:v>
                </c:pt>
                <c:pt idx="248">
                  <c:v>0.26555868999999999</c:v>
                </c:pt>
                <c:pt idx="249">
                  <c:v>0.27201110000000001</c:v>
                </c:pt>
                <c:pt idx="250">
                  <c:v>0.15886968000000001</c:v>
                </c:pt>
                <c:pt idx="251">
                  <c:v>0.17390467000000001</c:v>
                </c:pt>
                <c:pt idx="252">
                  <c:v>0.2368421</c:v>
                </c:pt>
                <c:pt idx="253">
                  <c:v>0.23789600999999999</c:v>
                </c:pt>
                <c:pt idx="254">
                  <c:v>0.21203621</c:v>
                </c:pt>
                <c:pt idx="255">
                  <c:v>0.20017335999999999</c:v>
                </c:pt>
                <c:pt idx="256">
                  <c:v>0.18044125</c:v>
                </c:pt>
                <c:pt idx="257">
                  <c:v>0.16861200000000001</c:v>
                </c:pt>
                <c:pt idx="258">
                  <c:v>0.15859989999999999</c:v>
                </c:pt>
                <c:pt idx="259">
                  <c:v>0.14584854</c:v>
                </c:pt>
                <c:pt idx="260">
                  <c:v>0.14459105</c:v>
                </c:pt>
                <c:pt idx="261">
                  <c:v>0.12301931000000001</c:v>
                </c:pt>
                <c:pt idx="262">
                  <c:v>0.21804734000000001</c:v>
                </c:pt>
                <c:pt idx="263">
                  <c:v>0.23955503</c:v>
                </c:pt>
                <c:pt idx="264">
                  <c:v>0.17405184000000001</c:v>
                </c:pt>
                <c:pt idx="265">
                  <c:v>0.17716931999999999</c:v>
                </c:pt>
                <c:pt idx="266">
                  <c:v>0.18405673</c:v>
                </c:pt>
                <c:pt idx="267">
                  <c:v>0.17594227000000001</c:v>
                </c:pt>
                <c:pt idx="268">
                  <c:v>0.17995343</c:v>
                </c:pt>
                <c:pt idx="269">
                  <c:v>0.18439768000000001</c:v>
                </c:pt>
                <c:pt idx="270">
                  <c:v>0.18883915000000001</c:v>
                </c:pt>
                <c:pt idx="271">
                  <c:v>0.21025303000000001</c:v>
                </c:pt>
                <c:pt idx="272">
                  <c:v>0.19911829</c:v>
                </c:pt>
                <c:pt idx="273">
                  <c:v>0.21682951</c:v>
                </c:pt>
                <c:pt idx="274">
                  <c:v>0.22806023</c:v>
                </c:pt>
                <c:pt idx="275">
                  <c:v>0.25530469</c:v>
                </c:pt>
                <c:pt idx="276">
                  <c:v>0.25156944999999997</c:v>
                </c:pt>
                <c:pt idx="277">
                  <c:v>0.25163764</c:v>
                </c:pt>
                <c:pt idx="278">
                  <c:v>0.25682926</c:v>
                </c:pt>
                <c:pt idx="279">
                  <c:v>0.26175943000000002</c:v>
                </c:pt>
                <c:pt idx="280">
                  <c:v>0.26198933000000002</c:v>
                </c:pt>
                <c:pt idx="281">
                  <c:v>0.26932725000000002</c:v>
                </c:pt>
                <c:pt idx="282">
                  <c:v>0.28129770999999998</c:v>
                </c:pt>
                <c:pt idx="283">
                  <c:v>0.28231704000000002</c:v>
                </c:pt>
                <c:pt idx="284">
                  <c:v>0.27555615</c:v>
                </c:pt>
                <c:pt idx="285">
                  <c:v>0.25871682000000001</c:v>
                </c:pt>
                <c:pt idx="286">
                  <c:v>0.24420984000000001</c:v>
                </c:pt>
                <c:pt idx="287">
                  <c:v>0.18462285000000001</c:v>
                </c:pt>
                <c:pt idx="288">
                  <c:v>0.18393092999999999</c:v>
                </c:pt>
                <c:pt idx="289">
                  <c:v>0.19642066999999999</c:v>
                </c:pt>
                <c:pt idx="290">
                  <c:v>0.18853125000000001</c:v>
                </c:pt>
                <c:pt idx="291">
                  <c:v>0.17760788</c:v>
                </c:pt>
                <c:pt idx="292">
                  <c:v>0.15488747999999999</c:v>
                </c:pt>
                <c:pt idx="293">
                  <c:v>0.14556968000000001</c:v>
                </c:pt>
                <c:pt idx="294">
                  <c:v>0.14280710999999999</c:v>
                </c:pt>
                <c:pt idx="295">
                  <c:v>0.129825</c:v>
                </c:pt>
                <c:pt idx="296">
                  <c:v>0.14125945000000001</c:v>
                </c:pt>
                <c:pt idx="297">
                  <c:v>0.15303284</c:v>
                </c:pt>
                <c:pt idx="298">
                  <c:v>0.15974092000000001</c:v>
                </c:pt>
                <c:pt idx="299">
                  <c:v>0.15708579</c:v>
                </c:pt>
                <c:pt idx="300">
                  <c:v>0.13588327</c:v>
                </c:pt>
                <c:pt idx="301">
                  <c:v>0.13397635999999999</c:v>
                </c:pt>
                <c:pt idx="302">
                  <c:v>0.13028692</c:v>
                </c:pt>
                <c:pt idx="303">
                  <c:v>0.13630766</c:v>
                </c:pt>
                <c:pt idx="304">
                  <c:v>0.13926527999999999</c:v>
                </c:pt>
                <c:pt idx="305">
                  <c:v>0.14839509000000001</c:v>
                </c:pt>
                <c:pt idx="306">
                  <c:v>0.14944363999999999</c:v>
                </c:pt>
                <c:pt idx="307">
                  <c:v>0.14939432</c:v>
                </c:pt>
                <c:pt idx="308">
                  <c:v>0.14382091</c:v>
                </c:pt>
                <c:pt idx="309">
                  <c:v>0.13053023999999999</c:v>
                </c:pt>
                <c:pt idx="310">
                  <c:v>0.12777245000000001</c:v>
                </c:pt>
                <c:pt idx="311">
                  <c:v>0.12708079999999999</c:v>
                </c:pt>
                <c:pt idx="312">
                  <c:v>0.11567868000000001</c:v>
                </c:pt>
                <c:pt idx="313">
                  <c:v>0.11338109</c:v>
                </c:pt>
                <c:pt idx="314">
                  <c:v>0.11065488</c:v>
                </c:pt>
                <c:pt idx="315">
                  <c:v>9.5150471E-2</c:v>
                </c:pt>
                <c:pt idx="316">
                  <c:v>9.9369302000000007E-2</c:v>
                </c:pt>
                <c:pt idx="317">
                  <c:v>7.6929211999999997E-2</c:v>
                </c:pt>
                <c:pt idx="318">
                  <c:v>7.4076980000000001E-2</c:v>
                </c:pt>
                <c:pt idx="319">
                  <c:v>7.2729065999999995E-2</c:v>
                </c:pt>
                <c:pt idx="320">
                  <c:v>6.5847694999999998E-2</c:v>
                </c:pt>
                <c:pt idx="321">
                  <c:v>5.1705851999999997E-2</c:v>
                </c:pt>
                <c:pt idx="322">
                  <c:v>5.1424310000000001E-2</c:v>
                </c:pt>
                <c:pt idx="323">
                  <c:v>4.309085E-2</c:v>
                </c:pt>
                <c:pt idx="324">
                  <c:v>2.7358785E-2</c:v>
                </c:pt>
                <c:pt idx="325">
                  <c:v>1.7023547999999999E-2</c:v>
                </c:pt>
                <c:pt idx="326">
                  <c:v>2.6800438999999999E-2</c:v>
                </c:pt>
                <c:pt idx="327">
                  <c:v>3.1362787000000003E-2</c:v>
                </c:pt>
                <c:pt idx="328">
                  <c:v>2.5642484E-2</c:v>
                </c:pt>
                <c:pt idx="329">
                  <c:v>3.1995102999999997E-2</c:v>
                </c:pt>
                <c:pt idx="330">
                  <c:v>3.2104865000000003E-2</c:v>
                </c:pt>
                <c:pt idx="331">
                  <c:v>2.5515154000000002E-2</c:v>
                </c:pt>
                <c:pt idx="332">
                  <c:v>2.6145488000000001E-2</c:v>
                </c:pt>
                <c:pt idx="333">
                  <c:v>3.7568256000000001E-2</c:v>
                </c:pt>
                <c:pt idx="334">
                  <c:v>3.3816843999999999E-2</c:v>
                </c:pt>
                <c:pt idx="335">
                  <c:v>4.0082797000000003E-2</c:v>
                </c:pt>
                <c:pt idx="336">
                  <c:v>3.2359824000000002E-2</c:v>
                </c:pt>
                <c:pt idx="337">
                  <c:v>4.0547489999999999E-2</c:v>
                </c:pt>
                <c:pt idx="338">
                  <c:v>3.3237456999999998E-2</c:v>
                </c:pt>
                <c:pt idx="339">
                  <c:v>3.0100390000000001E-2</c:v>
                </c:pt>
                <c:pt idx="340">
                  <c:v>2.9266611000000001E-2</c:v>
                </c:pt>
                <c:pt idx="341">
                  <c:v>3.2785013000000002E-2</c:v>
                </c:pt>
                <c:pt idx="342">
                  <c:v>4.0604993999999998E-2</c:v>
                </c:pt>
                <c:pt idx="343">
                  <c:v>4.5477061999999999E-2</c:v>
                </c:pt>
                <c:pt idx="344">
                  <c:v>4.9743831000000002E-2</c:v>
                </c:pt>
                <c:pt idx="345">
                  <c:v>5.9845849999999999E-2</c:v>
                </c:pt>
                <c:pt idx="346">
                  <c:v>7.0463330000000005E-2</c:v>
                </c:pt>
                <c:pt idx="347">
                  <c:v>8.4911257000000004E-2</c:v>
                </c:pt>
                <c:pt idx="348">
                  <c:v>0.10798012999999999</c:v>
                </c:pt>
                <c:pt idx="349">
                  <c:v>0.12958543</c:v>
                </c:pt>
                <c:pt idx="350">
                  <c:v>0.13884747</c:v>
                </c:pt>
                <c:pt idx="351">
                  <c:v>0.14968983999999999</c:v>
                </c:pt>
                <c:pt idx="352">
                  <c:v>0.15638487000000001</c:v>
                </c:pt>
                <c:pt idx="353">
                  <c:v>0.16460638</c:v>
                </c:pt>
                <c:pt idx="354">
                  <c:v>0.17137427999999999</c:v>
                </c:pt>
                <c:pt idx="355">
                  <c:v>0.17637755999999999</c:v>
                </c:pt>
                <c:pt idx="356">
                  <c:v>0.19134876000000001</c:v>
                </c:pt>
                <c:pt idx="357">
                  <c:v>0.19058691999999999</c:v>
                </c:pt>
                <c:pt idx="358">
                  <c:v>0.18739428999999999</c:v>
                </c:pt>
                <c:pt idx="359">
                  <c:v>0.17954402</c:v>
                </c:pt>
                <c:pt idx="360">
                  <c:v>0.14677754000000001</c:v>
                </c:pt>
                <c:pt idx="361">
                  <c:v>0.14004862000000001</c:v>
                </c:pt>
                <c:pt idx="362">
                  <c:v>0.14011966000000001</c:v>
                </c:pt>
                <c:pt idx="363">
                  <c:v>0.13246769999999999</c:v>
                </c:pt>
                <c:pt idx="364">
                  <c:v>0.12143107</c:v>
                </c:pt>
                <c:pt idx="365">
                  <c:v>0.11624455</c:v>
                </c:pt>
                <c:pt idx="366">
                  <c:v>0.11334901</c:v>
                </c:pt>
                <c:pt idx="367">
                  <c:v>0.12101789</c:v>
                </c:pt>
                <c:pt idx="368">
                  <c:v>9.8434672000000001E-2</c:v>
                </c:pt>
                <c:pt idx="369">
                  <c:v>9.3050121999999999E-2</c:v>
                </c:pt>
                <c:pt idx="370">
                  <c:v>9.2223137999999996E-2</c:v>
                </c:pt>
                <c:pt idx="371">
                  <c:v>9.1110318999999995E-2</c:v>
                </c:pt>
                <c:pt idx="372">
                  <c:v>0.10353124</c:v>
                </c:pt>
                <c:pt idx="373">
                  <c:v>9.7456454999999997E-2</c:v>
                </c:pt>
                <c:pt idx="374">
                  <c:v>8.8381140999999996E-2</c:v>
                </c:pt>
                <c:pt idx="375">
                  <c:v>0.10268115999999999</c:v>
                </c:pt>
                <c:pt idx="376">
                  <c:v>0.11963052</c:v>
                </c:pt>
                <c:pt idx="377">
                  <c:v>0.11827308</c:v>
                </c:pt>
                <c:pt idx="378">
                  <c:v>0.10825033000000001</c:v>
                </c:pt>
                <c:pt idx="379">
                  <c:v>0.10278751999999999</c:v>
                </c:pt>
                <c:pt idx="380">
                  <c:v>0.10080144000000001</c:v>
                </c:pt>
                <c:pt idx="381">
                  <c:v>0.10740262</c:v>
                </c:pt>
                <c:pt idx="382">
                  <c:v>0.1046055</c:v>
                </c:pt>
                <c:pt idx="383">
                  <c:v>0.10473904000000001</c:v>
                </c:pt>
                <c:pt idx="384">
                  <c:v>9.4132199999999999E-2</c:v>
                </c:pt>
                <c:pt idx="385">
                  <c:v>9.2219934000000003E-2</c:v>
                </c:pt>
                <c:pt idx="386">
                  <c:v>8.1975489999999998E-2</c:v>
                </c:pt>
                <c:pt idx="387">
                  <c:v>7.6671748999999997E-2</c:v>
                </c:pt>
                <c:pt idx="388">
                  <c:v>5.9596092000000003E-2</c:v>
                </c:pt>
                <c:pt idx="389">
                  <c:v>8.0048561000000004E-2</c:v>
                </c:pt>
                <c:pt idx="390">
                  <c:v>6.8421422999999995E-2</c:v>
                </c:pt>
                <c:pt idx="391">
                  <c:v>6.4293354999999996E-2</c:v>
                </c:pt>
                <c:pt idx="392">
                  <c:v>7.2361410000000001E-2</c:v>
                </c:pt>
                <c:pt idx="393">
                  <c:v>2.5950342000000001E-2</c:v>
                </c:pt>
                <c:pt idx="394">
                  <c:v>3.4287392999999999E-2</c:v>
                </c:pt>
                <c:pt idx="395">
                  <c:v>9.6618234999999997E-3</c:v>
                </c:pt>
                <c:pt idx="396">
                  <c:v>-6.8882107999999995E-4</c:v>
                </c:pt>
                <c:pt idx="397">
                  <c:v>8.5858554E-3</c:v>
                </c:pt>
                <c:pt idx="398">
                  <c:v>2.4732962000000001E-2</c:v>
                </c:pt>
                <c:pt idx="399">
                  <c:v>3.1779990000000001E-2</c:v>
                </c:pt>
                <c:pt idx="400">
                  <c:v>4.2497202999999997E-2</c:v>
                </c:pt>
                <c:pt idx="401">
                  <c:v>4.9514814999999997E-2</c:v>
                </c:pt>
                <c:pt idx="402">
                  <c:v>8.5701674000000005E-2</c:v>
                </c:pt>
                <c:pt idx="403">
                  <c:v>9.5810950000000006E-2</c:v>
                </c:pt>
                <c:pt idx="404">
                  <c:v>0.12832684999999999</c:v>
                </c:pt>
                <c:pt idx="405">
                  <c:v>0.1100193</c:v>
                </c:pt>
                <c:pt idx="406">
                  <c:v>0.15226679000000001</c:v>
                </c:pt>
                <c:pt idx="407">
                  <c:v>0.17472032000000001</c:v>
                </c:pt>
                <c:pt idx="408">
                  <c:v>0.18215472999999999</c:v>
                </c:pt>
                <c:pt idx="409">
                  <c:v>0.20664664999999999</c:v>
                </c:pt>
                <c:pt idx="410">
                  <c:v>0.20042233000000001</c:v>
                </c:pt>
                <c:pt idx="411">
                  <c:v>0.21470156000000001</c:v>
                </c:pt>
                <c:pt idx="412">
                  <c:v>0.25943470000000002</c:v>
                </c:pt>
                <c:pt idx="413">
                  <c:v>0.31642084999999998</c:v>
                </c:pt>
                <c:pt idx="414">
                  <c:v>0.34064367000000001</c:v>
                </c:pt>
                <c:pt idx="415">
                  <c:v>0.35844462999999999</c:v>
                </c:pt>
                <c:pt idx="416">
                  <c:v>0.36813760000000001</c:v>
                </c:pt>
                <c:pt idx="417">
                  <c:v>0.37767740999999999</c:v>
                </c:pt>
                <c:pt idx="418">
                  <c:v>0.37416112000000001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2-4EA8-905C-01BF7CF2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74704"/>
        <c:axId val="88893424"/>
      </c:lineChart>
      <c:lineChart>
        <c:grouping val="standard"/>
        <c:varyColors val="0"/>
        <c:ser>
          <c:idx val="1"/>
          <c:order val="0"/>
          <c:tx>
            <c:strRef>
              <c:f>db_AdjustmentFrequency!$Y$1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db_AdjustmentFrequency!$B$2:$B$420</c:f>
              <c:numCache>
                <c:formatCode>m/d/yyyy</c:formatCode>
                <c:ptCount val="419"/>
                <c:pt idx="0">
                  <c:v>32174</c:v>
                </c:pt>
                <c:pt idx="1">
                  <c:v>32203</c:v>
                </c:pt>
                <c:pt idx="2">
                  <c:v>32234</c:v>
                </c:pt>
                <c:pt idx="3">
                  <c:v>32264</c:v>
                </c:pt>
                <c:pt idx="4">
                  <c:v>32295</c:v>
                </c:pt>
                <c:pt idx="5">
                  <c:v>32325</c:v>
                </c:pt>
                <c:pt idx="6">
                  <c:v>32356</c:v>
                </c:pt>
                <c:pt idx="7">
                  <c:v>32387</c:v>
                </c:pt>
                <c:pt idx="8">
                  <c:v>32417</c:v>
                </c:pt>
                <c:pt idx="9">
                  <c:v>32448</c:v>
                </c:pt>
                <c:pt idx="10">
                  <c:v>32478</c:v>
                </c:pt>
                <c:pt idx="11">
                  <c:v>32509</c:v>
                </c:pt>
                <c:pt idx="12">
                  <c:v>32540</c:v>
                </c:pt>
                <c:pt idx="13">
                  <c:v>32568</c:v>
                </c:pt>
                <c:pt idx="14">
                  <c:v>32599</c:v>
                </c:pt>
                <c:pt idx="15">
                  <c:v>32629</c:v>
                </c:pt>
                <c:pt idx="16">
                  <c:v>32660</c:v>
                </c:pt>
                <c:pt idx="17">
                  <c:v>32690</c:v>
                </c:pt>
                <c:pt idx="18">
                  <c:v>32721</c:v>
                </c:pt>
                <c:pt idx="19">
                  <c:v>32752</c:v>
                </c:pt>
                <c:pt idx="20">
                  <c:v>32782</c:v>
                </c:pt>
                <c:pt idx="21">
                  <c:v>32813</c:v>
                </c:pt>
                <c:pt idx="22">
                  <c:v>32843</c:v>
                </c:pt>
                <c:pt idx="23">
                  <c:v>32874</c:v>
                </c:pt>
                <c:pt idx="24">
                  <c:v>32905</c:v>
                </c:pt>
                <c:pt idx="25">
                  <c:v>32933</c:v>
                </c:pt>
                <c:pt idx="26">
                  <c:v>32964</c:v>
                </c:pt>
                <c:pt idx="27">
                  <c:v>32994</c:v>
                </c:pt>
                <c:pt idx="28">
                  <c:v>33025</c:v>
                </c:pt>
                <c:pt idx="29">
                  <c:v>33055</c:v>
                </c:pt>
                <c:pt idx="30">
                  <c:v>33086</c:v>
                </c:pt>
                <c:pt idx="31">
                  <c:v>33117</c:v>
                </c:pt>
                <c:pt idx="32">
                  <c:v>33147</c:v>
                </c:pt>
                <c:pt idx="33">
                  <c:v>33178</c:v>
                </c:pt>
                <c:pt idx="34">
                  <c:v>33208</c:v>
                </c:pt>
                <c:pt idx="35">
                  <c:v>33239</c:v>
                </c:pt>
                <c:pt idx="36">
                  <c:v>33270</c:v>
                </c:pt>
                <c:pt idx="37">
                  <c:v>33298</c:v>
                </c:pt>
                <c:pt idx="38">
                  <c:v>33329</c:v>
                </c:pt>
                <c:pt idx="39">
                  <c:v>33359</c:v>
                </c:pt>
                <c:pt idx="40">
                  <c:v>33390</c:v>
                </c:pt>
                <c:pt idx="41">
                  <c:v>33420</c:v>
                </c:pt>
                <c:pt idx="42">
                  <c:v>33451</c:v>
                </c:pt>
                <c:pt idx="43">
                  <c:v>33482</c:v>
                </c:pt>
                <c:pt idx="44">
                  <c:v>33512</c:v>
                </c:pt>
                <c:pt idx="45">
                  <c:v>33543</c:v>
                </c:pt>
                <c:pt idx="46">
                  <c:v>33573</c:v>
                </c:pt>
                <c:pt idx="47">
                  <c:v>33604</c:v>
                </c:pt>
                <c:pt idx="48">
                  <c:v>33635</c:v>
                </c:pt>
                <c:pt idx="49">
                  <c:v>33664</c:v>
                </c:pt>
                <c:pt idx="50">
                  <c:v>33695</c:v>
                </c:pt>
                <c:pt idx="51">
                  <c:v>33725</c:v>
                </c:pt>
                <c:pt idx="52">
                  <c:v>33756</c:v>
                </c:pt>
                <c:pt idx="53">
                  <c:v>33786</c:v>
                </c:pt>
                <c:pt idx="54">
                  <c:v>33817</c:v>
                </c:pt>
                <c:pt idx="55">
                  <c:v>33848</c:v>
                </c:pt>
                <c:pt idx="56">
                  <c:v>33878</c:v>
                </c:pt>
                <c:pt idx="57">
                  <c:v>33909</c:v>
                </c:pt>
                <c:pt idx="58">
                  <c:v>33939</c:v>
                </c:pt>
                <c:pt idx="59">
                  <c:v>33970</c:v>
                </c:pt>
                <c:pt idx="60">
                  <c:v>34001</c:v>
                </c:pt>
                <c:pt idx="61">
                  <c:v>34029</c:v>
                </c:pt>
                <c:pt idx="62">
                  <c:v>34060</c:v>
                </c:pt>
                <c:pt idx="63">
                  <c:v>34090</c:v>
                </c:pt>
                <c:pt idx="64">
                  <c:v>34121</c:v>
                </c:pt>
                <c:pt idx="65">
                  <c:v>34151</c:v>
                </c:pt>
                <c:pt idx="66">
                  <c:v>34182</c:v>
                </c:pt>
                <c:pt idx="67">
                  <c:v>34213</c:v>
                </c:pt>
                <c:pt idx="68">
                  <c:v>34243</c:v>
                </c:pt>
                <c:pt idx="69">
                  <c:v>34274</c:v>
                </c:pt>
                <c:pt idx="70">
                  <c:v>34304</c:v>
                </c:pt>
                <c:pt idx="71">
                  <c:v>34335</c:v>
                </c:pt>
                <c:pt idx="72">
                  <c:v>34366</c:v>
                </c:pt>
                <c:pt idx="73">
                  <c:v>34394</c:v>
                </c:pt>
                <c:pt idx="74">
                  <c:v>34425</c:v>
                </c:pt>
                <c:pt idx="75">
                  <c:v>34455</c:v>
                </c:pt>
                <c:pt idx="76">
                  <c:v>34486</c:v>
                </c:pt>
                <c:pt idx="77">
                  <c:v>34516</c:v>
                </c:pt>
                <c:pt idx="78">
                  <c:v>34547</c:v>
                </c:pt>
                <c:pt idx="79">
                  <c:v>34578</c:v>
                </c:pt>
                <c:pt idx="80">
                  <c:v>34608</c:v>
                </c:pt>
                <c:pt idx="81">
                  <c:v>34639</c:v>
                </c:pt>
                <c:pt idx="82">
                  <c:v>34669</c:v>
                </c:pt>
                <c:pt idx="83">
                  <c:v>34700</c:v>
                </c:pt>
                <c:pt idx="84">
                  <c:v>34731</c:v>
                </c:pt>
                <c:pt idx="85">
                  <c:v>34759</c:v>
                </c:pt>
                <c:pt idx="86">
                  <c:v>34790</c:v>
                </c:pt>
                <c:pt idx="87">
                  <c:v>34820</c:v>
                </c:pt>
                <c:pt idx="88">
                  <c:v>34851</c:v>
                </c:pt>
                <c:pt idx="89">
                  <c:v>34881</c:v>
                </c:pt>
                <c:pt idx="90">
                  <c:v>34912</c:v>
                </c:pt>
                <c:pt idx="91">
                  <c:v>34943</c:v>
                </c:pt>
                <c:pt idx="92">
                  <c:v>34973</c:v>
                </c:pt>
                <c:pt idx="93">
                  <c:v>35004</c:v>
                </c:pt>
                <c:pt idx="94">
                  <c:v>35034</c:v>
                </c:pt>
                <c:pt idx="95">
                  <c:v>35065</c:v>
                </c:pt>
                <c:pt idx="96">
                  <c:v>35096</c:v>
                </c:pt>
                <c:pt idx="97">
                  <c:v>35125</c:v>
                </c:pt>
                <c:pt idx="98">
                  <c:v>35156</c:v>
                </c:pt>
                <c:pt idx="99">
                  <c:v>35186</c:v>
                </c:pt>
                <c:pt idx="100">
                  <c:v>35217</c:v>
                </c:pt>
                <c:pt idx="101">
                  <c:v>35247</c:v>
                </c:pt>
                <c:pt idx="102">
                  <c:v>35278</c:v>
                </c:pt>
                <c:pt idx="103">
                  <c:v>35309</c:v>
                </c:pt>
                <c:pt idx="104">
                  <c:v>35339</c:v>
                </c:pt>
                <c:pt idx="105">
                  <c:v>35370</c:v>
                </c:pt>
                <c:pt idx="106">
                  <c:v>35400</c:v>
                </c:pt>
                <c:pt idx="107">
                  <c:v>35431</c:v>
                </c:pt>
                <c:pt idx="108">
                  <c:v>35462</c:v>
                </c:pt>
                <c:pt idx="109">
                  <c:v>35490</c:v>
                </c:pt>
                <c:pt idx="110">
                  <c:v>35521</c:v>
                </c:pt>
                <c:pt idx="111">
                  <c:v>35551</c:v>
                </c:pt>
                <c:pt idx="112">
                  <c:v>35582</c:v>
                </c:pt>
                <c:pt idx="113">
                  <c:v>35612</c:v>
                </c:pt>
                <c:pt idx="114">
                  <c:v>35643</c:v>
                </c:pt>
                <c:pt idx="115">
                  <c:v>35674</c:v>
                </c:pt>
                <c:pt idx="116">
                  <c:v>35704</c:v>
                </c:pt>
                <c:pt idx="117">
                  <c:v>35735</c:v>
                </c:pt>
                <c:pt idx="118">
                  <c:v>35765</c:v>
                </c:pt>
                <c:pt idx="119">
                  <c:v>35796</c:v>
                </c:pt>
                <c:pt idx="120">
                  <c:v>35827</c:v>
                </c:pt>
                <c:pt idx="121">
                  <c:v>35855</c:v>
                </c:pt>
                <c:pt idx="122">
                  <c:v>35886</c:v>
                </c:pt>
                <c:pt idx="123">
                  <c:v>35916</c:v>
                </c:pt>
                <c:pt idx="124">
                  <c:v>35947</c:v>
                </c:pt>
                <c:pt idx="125">
                  <c:v>35977</c:v>
                </c:pt>
                <c:pt idx="126">
                  <c:v>36008</c:v>
                </c:pt>
                <c:pt idx="127">
                  <c:v>36039</c:v>
                </c:pt>
                <c:pt idx="128">
                  <c:v>36069</c:v>
                </c:pt>
                <c:pt idx="129">
                  <c:v>36100</c:v>
                </c:pt>
                <c:pt idx="130">
                  <c:v>36130</c:v>
                </c:pt>
                <c:pt idx="131">
                  <c:v>36161</c:v>
                </c:pt>
                <c:pt idx="132">
                  <c:v>36192</c:v>
                </c:pt>
                <c:pt idx="133">
                  <c:v>36220</c:v>
                </c:pt>
                <c:pt idx="134">
                  <c:v>36251</c:v>
                </c:pt>
                <c:pt idx="135">
                  <c:v>36281</c:v>
                </c:pt>
                <c:pt idx="136">
                  <c:v>36312</c:v>
                </c:pt>
                <c:pt idx="137">
                  <c:v>36342</c:v>
                </c:pt>
                <c:pt idx="138">
                  <c:v>36373</c:v>
                </c:pt>
                <c:pt idx="139">
                  <c:v>36404</c:v>
                </c:pt>
                <c:pt idx="140">
                  <c:v>36434</c:v>
                </c:pt>
                <c:pt idx="141">
                  <c:v>36465</c:v>
                </c:pt>
                <c:pt idx="142">
                  <c:v>36495</c:v>
                </c:pt>
                <c:pt idx="143">
                  <c:v>36526</c:v>
                </c:pt>
                <c:pt idx="144">
                  <c:v>36557</c:v>
                </c:pt>
                <c:pt idx="145">
                  <c:v>36586</c:v>
                </c:pt>
                <c:pt idx="146">
                  <c:v>36617</c:v>
                </c:pt>
                <c:pt idx="147">
                  <c:v>36647</c:v>
                </c:pt>
                <c:pt idx="148">
                  <c:v>36678</c:v>
                </c:pt>
                <c:pt idx="149">
                  <c:v>36708</c:v>
                </c:pt>
                <c:pt idx="150">
                  <c:v>36739</c:v>
                </c:pt>
                <c:pt idx="151">
                  <c:v>36770</c:v>
                </c:pt>
                <c:pt idx="152">
                  <c:v>36800</c:v>
                </c:pt>
                <c:pt idx="153">
                  <c:v>36831</c:v>
                </c:pt>
                <c:pt idx="154">
                  <c:v>36861</c:v>
                </c:pt>
                <c:pt idx="155">
                  <c:v>36892</c:v>
                </c:pt>
                <c:pt idx="156">
                  <c:v>36923</c:v>
                </c:pt>
                <c:pt idx="157">
                  <c:v>36951</c:v>
                </c:pt>
                <c:pt idx="158">
                  <c:v>36982</c:v>
                </c:pt>
                <c:pt idx="159">
                  <c:v>37012</c:v>
                </c:pt>
                <c:pt idx="160">
                  <c:v>37043</c:v>
                </c:pt>
                <c:pt idx="161">
                  <c:v>37073</c:v>
                </c:pt>
                <c:pt idx="162">
                  <c:v>37104</c:v>
                </c:pt>
                <c:pt idx="163">
                  <c:v>37135</c:v>
                </c:pt>
                <c:pt idx="164">
                  <c:v>37165</c:v>
                </c:pt>
                <c:pt idx="165">
                  <c:v>37196</c:v>
                </c:pt>
                <c:pt idx="166">
                  <c:v>37226</c:v>
                </c:pt>
                <c:pt idx="167">
                  <c:v>37257</c:v>
                </c:pt>
                <c:pt idx="168">
                  <c:v>37288</c:v>
                </c:pt>
                <c:pt idx="169">
                  <c:v>37316</c:v>
                </c:pt>
                <c:pt idx="170">
                  <c:v>37347</c:v>
                </c:pt>
                <c:pt idx="171">
                  <c:v>37377</c:v>
                </c:pt>
                <c:pt idx="172">
                  <c:v>37408</c:v>
                </c:pt>
                <c:pt idx="173">
                  <c:v>37438</c:v>
                </c:pt>
                <c:pt idx="174">
                  <c:v>37469</c:v>
                </c:pt>
                <c:pt idx="175">
                  <c:v>37500</c:v>
                </c:pt>
                <c:pt idx="176">
                  <c:v>37530</c:v>
                </c:pt>
                <c:pt idx="177">
                  <c:v>37561</c:v>
                </c:pt>
                <c:pt idx="178">
                  <c:v>37591</c:v>
                </c:pt>
                <c:pt idx="179">
                  <c:v>37622</c:v>
                </c:pt>
                <c:pt idx="180">
                  <c:v>37653</c:v>
                </c:pt>
                <c:pt idx="181">
                  <c:v>37681</c:v>
                </c:pt>
                <c:pt idx="182">
                  <c:v>37712</c:v>
                </c:pt>
                <c:pt idx="183">
                  <c:v>37742</c:v>
                </c:pt>
                <c:pt idx="184">
                  <c:v>37773</c:v>
                </c:pt>
                <c:pt idx="185">
                  <c:v>37803</c:v>
                </c:pt>
                <c:pt idx="186">
                  <c:v>37834</c:v>
                </c:pt>
                <c:pt idx="187">
                  <c:v>37865</c:v>
                </c:pt>
                <c:pt idx="188">
                  <c:v>37895</c:v>
                </c:pt>
                <c:pt idx="189">
                  <c:v>37926</c:v>
                </c:pt>
                <c:pt idx="190">
                  <c:v>37956</c:v>
                </c:pt>
                <c:pt idx="191">
                  <c:v>37987</c:v>
                </c:pt>
                <c:pt idx="192">
                  <c:v>38018</c:v>
                </c:pt>
                <c:pt idx="193">
                  <c:v>38047</c:v>
                </c:pt>
                <c:pt idx="194">
                  <c:v>38078</c:v>
                </c:pt>
                <c:pt idx="195">
                  <c:v>38108</c:v>
                </c:pt>
                <c:pt idx="196">
                  <c:v>38139</c:v>
                </c:pt>
                <c:pt idx="197">
                  <c:v>38169</c:v>
                </c:pt>
                <c:pt idx="198">
                  <c:v>38200</c:v>
                </c:pt>
                <c:pt idx="199">
                  <c:v>38231</c:v>
                </c:pt>
                <c:pt idx="200">
                  <c:v>38261</c:v>
                </c:pt>
                <c:pt idx="201">
                  <c:v>38292</c:v>
                </c:pt>
                <c:pt idx="202">
                  <c:v>38322</c:v>
                </c:pt>
                <c:pt idx="203">
                  <c:v>38353</c:v>
                </c:pt>
                <c:pt idx="204">
                  <c:v>38384</c:v>
                </c:pt>
                <c:pt idx="205">
                  <c:v>38412</c:v>
                </c:pt>
                <c:pt idx="206">
                  <c:v>38443</c:v>
                </c:pt>
                <c:pt idx="207">
                  <c:v>38473</c:v>
                </c:pt>
                <c:pt idx="208">
                  <c:v>38504</c:v>
                </c:pt>
                <c:pt idx="209">
                  <c:v>38534</c:v>
                </c:pt>
                <c:pt idx="210">
                  <c:v>38565</c:v>
                </c:pt>
                <c:pt idx="211">
                  <c:v>38596</c:v>
                </c:pt>
                <c:pt idx="212">
                  <c:v>38626</c:v>
                </c:pt>
                <c:pt idx="213">
                  <c:v>38657</c:v>
                </c:pt>
                <c:pt idx="214">
                  <c:v>38687</c:v>
                </c:pt>
                <c:pt idx="215">
                  <c:v>38718</c:v>
                </c:pt>
                <c:pt idx="216">
                  <c:v>38749</c:v>
                </c:pt>
                <c:pt idx="217">
                  <c:v>38777</c:v>
                </c:pt>
                <c:pt idx="218">
                  <c:v>38808</c:v>
                </c:pt>
                <c:pt idx="219">
                  <c:v>38838</c:v>
                </c:pt>
                <c:pt idx="220">
                  <c:v>38869</c:v>
                </c:pt>
                <c:pt idx="221">
                  <c:v>38899</c:v>
                </c:pt>
                <c:pt idx="222">
                  <c:v>38930</c:v>
                </c:pt>
                <c:pt idx="223">
                  <c:v>38961</c:v>
                </c:pt>
                <c:pt idx="224">
                  <c:v>38991</c:v>
                </c:pt>
                <c:pt idx="225">
                  <c:v>39022</c:v>
                </c:pt>
                <c:pt idx="226">
                  <c:v>39052</c:v>
                </c:pt>
                <c:pt idx="227">
                  <c:v>39083</c:v>
                </c:pt>
                <c:pt idx="228">
                  <c:v>39114</c:v>
                </c:pt>
                <c:pt idx="229">
                  <c:v>39142</c:v>
                </c:pt>
                <c:pt idx="230">
                  <c:v>39173</c:v>
                </c:pt>
                <c:pt idx="231">
                  <c:v>39203</c:v>
                </c:pt>
                <c:pt idx="232">
                  <c:v>39234</c:v>
                </c:pt>
                <c:pt idx="233">
                  <c:v>39264</c:v>
                </c:pt>
                <c:pt idx="234">
                  <c:v>39295</c:v>
                </c:pt>
                <c:pt idx="235">
                  <c:v>39326</c:v>
                </c:pt>
                <c:pt idx="236">
                  <c:v>39356</c:v>
                </c:pt>
                <c:pt idx="237">
                  <c:v>39387</c:v>
                </c:pt>
                <c:pt idx="238">
                  <c:v>39417</c:v>
                </c:pt>
                <c:pt idx="239">
                  <c:v>39448</c:v>
                </c:pt>
                <c:pt idx="240">
                  <c:v>39479</c:v>
                </c:pt>
                <c:pt idx="241">
                  <c:v>39508</c:v>
                </c:pt>
                <c:pt idx="242">
                  <c:v>39539</c:v>
                </c:pt>
                <c:pt idx="243">
                  <c:v>39569</c:v>
                </c:pt>
                <c:pt idx="244">
                  <c:v>39600</c:v>
                </c:pt>
                <c:pt idx="245">
                  <c:v>39630</c:v>
                </c:pt>
                <c:pt idx="246">
                  <c:v>39661</c:v>
                </c:pt>
                <c:pt idx="247">
                  <c:v>39692</c:v>
                </c:pt>
                <c:pt idx="248">
                  <c:v>39722</c:v>
                </c:pt>
                <c:pt idx="249">
                  <c:v>39753</c:v>
                </c:pt>
                <c:pt idx="250">
                  <c:v>39783</c:v>
                </c:pt>
                <c:pt idx="251">
                  <c:v>39814</c:v>
                </c:pt>
                <c:pt idx="252">
                  <c:v>39845</c:v>
                </c:pt>
                <c:pt idx="253">
                  <c:v>39873</c:v>
                </c:pt>
                <c:pt idx="254">
                  <c:v>39904</c:v>
                </c:pt>
                <c:pt idx="255">
                  <c:v>39934</c:v>
                </c:pt>
                <c:pt idx="256">
                  <c:v>39965</c:v>
                </c:pt>
                <c:pt idx="257">
                  <c:v>39995</c:v>
                </c:pt>
                <c:pt idx="258">
                  <c:v>40026</c:v>
                </c:pt>
                <c:pt idx="259">
                  <c:v>40057</c:v>
                </c:pt>
                <c:pt idx="260">
                  <c:v>40087</c:v>
                </c:pt>
                <c:pt idx="261">
                  <c:v>40118</c:v>
                </c:pt>
                <c:pt idx="262">
                  <c:v>40148</c:v>
                </c:pt>
                <c:pt idx="263">
                  <c:v>40179</c:v>
                </c:pt>
                <c:pt idx="264">
                  <c:v>40210</c:v>
                </c:pt>
                <c:pt idx="265">
                  <c:v>40238</c:v>
                </c:pt>
                <c:pt idx="266">
                  <c:v>40269</c:v>
                </c:pt>
                <c:pt idx="267">
                  <c:v>40299</c:v>
                </c:pt>
                <c:pt idx="268">
                  <c:v>40330</c:v>
                </c:pt>
                <c:pt idx="269">
                  <c:v>40360</c:v>
                </c:pt>
                <c:pt idx="270">
                  <c:v>40391</c:v>
                </c:pt>
                <c:pt idx="271">
                  <c:v>40422</c:v>
                </c:pt>
                <c:pt idx="272">
                  <c:v>40452</c:v>
                </c:pt>
                <c:pt idx="273">
                  <c:v>40483</c:v>
                </c:pt>
                <c:pt idx="274">
                  <c:v>40513</c:v>
                </c:pt>
                <c:pt idx="275">
                  <c:v>40544</c:v>
                </c:pt>
                <c:pt idx="276">
                  <c:v>40575</c:v>
                </c:pt>
                <c:pt idx="277">
                  <c:v>40603</c:v>
                </c:pt>
                <c:pt idx="278">
                  <c:v>40634</c:v>
                </c:pt>
                <c:pt idx="279">
                  <c:v>40664</c:v>
                </c:pt>
                <c:pt idx="280">
                  <c:v>40695</c:v>
                </c:pt>
                <c:pt idx="281">
                  <c:v>40725</c:v>
                </c:pt>
                <c:pt idx="282">
                  <c:v>40756</c:v>
                </c:pt>
                <c:pt idx="283">
                  <c:v>40787</c:v>
                </c:pt>
                <c:pt idx="284">
                  <c:v>40817</c:v>
                </c:pt>
                <c:pt idx="285">
                  <c:v>40848</c:v>
                </c:pt>
                <c:pt idx="286">
                  <c:v>40878</c:v>
                </c:pt>
                <c:pt idx="287">
                  <c:v>40909</c:v>
                </c:pt>
                <c:pt idx="288">
                  <c:v>40940</c:v>
                </c:pt>
                <c:pt idx="289">
                  <c:v>40969</c:v>
                </c:pt>
                <c:pt idx="290">
                  <c:v>41000</c:v>
                </c:pt>
                <c:pt idx="291">
                  <c:v>41030</c:v>
                </c:pt>
                <c:pt idx="292">
                  <c:v>41061</c:v>
                </c:pt>
                <c:pt idx="293">
                  <c:v>41091</c:v>
                </c:pt>
                <c:pt idx="294">
                  <c:v>41122</c:v>
                </c:pt>
                <c:pt idx="295">
                  <c:v>41153</c:v>
                </c:pt>
                <c:pt idx="296">
                  <c:v>41183</c:v>
                </c:pt>
                <c:pt idx="297">
                  <c:v>41214</c:v>
                </c:pt>
                <c:pt idx="298">
                  <c:v>41244</c:v>
                </c:pt>
                <c:pt idx="299">
                  <c:v>41275</c:v>
                </c:pt>
                <c:pt idx="300">
                  <c:v>41306</c:v>
                </c:pt>
                <c:pt idx="301">
                  <c:v>41334</c:v>
                </c:pt>
                <c:pt idx="302">
                  <c:v>41365</c:v>
                </c:pt>
                <c:pt idx="303">
                  <c:v>41395</c:v>
                </c:pt>
                <c:pt idx="304">
                  <c:v>41426</c:v>
                </c:pt>
                <c:pt idx="305">
                  <c:v>41456</c:v>
                </c:pt>
                <c:pt idx="306">
                  <c:v>41487</c:v>
                </c:pt>
                <c:pt idx="307">
                  <c:v>41518</c:v>
                </c:pt>
                <c:pt idx="308">
                  <c:v>41548</c:v>
                </c:pt>
                <c:pt idx="309">
                  <c:v>41579</c:v>
                </c:pt>
                <c:pt idx="310">
                  <c:v>41609</c:v>
                </c:pt>
                <c:pt idx="311">
                  <c:v>41640</c:v>
                </c:pt>
                <c:pt idx="312">
                  <c:v>41671</c:v>
                </c:pt>
                <c:pt idx="313">
                  <c:v>41699</c:v>
                </c:pt>
                <c:pt idx="314">
                  <c:v>41730</c:v>
                </c:pt>
                <c:pt idx="315">
                  <c:v>41760</c:v>
                </c:pt>
                <c:pt idx="316">
                  <c:v>41791</c:v>
                </c:pt>
                <c:pt idx="317">
                  <c:v>41821</c:v>
                </c:pt>
                <c:pt idx="318">
                  <c:v>41852</c:v>
                </c:pt>
                <c:pt idx="319">
                  <c:v>41883</c:v>
                </c:pt>
                <c:pt idx="320">
                  <c:v>41913</c:v>
                </c:pt>
                <c:pt idx="321">
                  <c:v>41944</c:v>
                </c:pt>
                <c:pt idx="322">
                  <c:v>41974</c:v>
                </c:pt>
                <c:pt idx="323">
                  <c:v>42005</c:v>
                </c:pt>
                <c:pt idx="324">
                  <c:v>42036</c:v>
                </c:pt>
                <c:pt idx="325">
                  <c:v>42064</c:v>
                </c:pt>
                <c:pt idx="326">
                  <c:v>42095</c:v>
                </c:pt>
                <c:pt idx="327">
                  <c:v>42125</c:v>
                </c:pt>
                <c:pt idx="328">
                  <c:v>42156</c:v>
                </c:pt>
                <c:pt idx="329">
                  <c:v>42186</c:v>
                </c:pt>
                <c:pt idx="330">
                  <c:v>42217</c:v>
                </c:pt>
                <c:pt idx="331">
                  <c:v>42248</c:v>
                </c:pt>
                <c:pt idx="332">
                  <c:v>42278</c:v>
                </c:pt>
                <c:pt idx="333">
                  <c:v>42309</c:v>
                </c:pt>
                <c:pt idx="334">
                  <c:v>42339</c:v>
                </c:pt>
                <c:pt idx="335">
                  <c:v>42370</c:v>
                </c:pt>
                <c:pt idx="336">
                  <c:v>42401</c:v>
                </c:pt>
                <c:pt idx="337">
                  <c:v>42430</c:v>
                </c:pt>
                <c:pt idx="338">
                  <c:v>42461</c:v>
                </c:pt>
                <c:pt idx="339">
                  <c:v>42491</c:v>
                </c:pt>
                <c:pt idx="340">
                  <c:v>42522</c:v>
                </c:pt>
                <c:pt idx="341">
                  <c:v>42552</c:v>
                </c:pt>
                <c:pt idx="342">
                  <c:v>42583</c:v>
                </c:pt>
                <c:pt idx="343">
                  <c:v>42614</c:v>
                </c:pt>
                <c:pt idx="344">
                  <c:v>42644</c:v>
                </c:pt>
                <c:pt idx="345">
                  <c:v>42675</c:v>
                </c:pt>
                <c:pt idx="346">
                  <c:v>42705</c:v>
                </c:pt>
                <c:pt idx="347">
                  <c:v>42736</c:v>
                </c:pt>
                <c:pt idx="348">
                  <c:v>42767</c:v>
                </c:pt>
                <c:pt idx="349">
                  <c:v>42795</c:v>
                </c:pt>
                <c:pt idx="350">
                  <c:v>42826</c:v>
                </c:pt>
                <c:pt idx="351">
                  <c:v>42856</c:v>
                </c:pt>
                <c:pt idx="352">
                  <c:v>42887</c:v>
                </c:pt>
                <c:pt idx="353">
                  <c:v>42917</c:v>
                </c:pt>
                <c:pt idx="354">
                  <c:v>42948</c:v>
                </c:pt>
                <c:pt idx="355">
                  <c:v>42979</c:v>
                </c:pt>
                <c:pt idx="356">
                  <c:v>43009</c:v>
                </c:pt>
                <c:pt idx="357">
                  <c:v>43040</c:v>
                </c:pt>
                <c:pt idx="358">
                  <c:v>43070</c:v>
                </c:pt>
                <c:pt idx="359">
                  <c:v>43101</c:v>
                </c:pt>
                <c:pt idx="360">
                  <c:v>43132</c:v>
                </c:pt>
                <c:pt idx="361">
                  <c:v>43160</c:v>
                </c:pt>
                <c:pt idx="362">
                  <c:v>43191</c:v>
                </c:pt>
                <c:pt idx="363">
                  <c:v>43221</c:v>
                </c:pt>
                <c:pt idx="364">
                  <c:v>43252</c:v>
                </c:pt>
                <c:pt idx="365">
                  <c:v>43282</c:v>
                </c:pt>
                <c:pt idx="366">
                  <c:v>43313</c:v>
                </c:pt>
                <c:pt idx="367">
                  <c:v>43344</c:v>
                </c:pt>
                <c:pt idx="368">
                  <c:v>43374</c:v>
                </c:pt>
                <c:pt idx="369">
                  <c:v>43405</c:v>
                </c:pt>
                <c:pt idx="370">
                  <c:v>43435</c:v>
                </c:pt>
                <c:pt idx="371">
                  <c:v>43466</c:v>
                </c:pt>
                <c:pt idx="372">
                  <c:v>43497</c:v>
                </c:pt>
                <c:pt idx="373">
                  <c:v>43525</c:v>
                </c:pt>
                <c:pt idx="374">
                  <c:v>43556</c:v>
                </c:pt>
                <c:pt idx="375">
                  <c:v>43586</c:v>
                </c:pt>
                <c:pt idx="376">
                  <c:v>43617</c:v>
                </c:pt>
                <c:pt idx="377">
                  <c:v>43647</c:v>
                </c:pt>
                <c:pt idx="378">
                  <c:v>43678</c:v>
                </c:pt>
                <c:pt idx="379">
                  <c:v>43709</c:v>
                </c:pt>
                <c:pt idx="380">
                  <c:v>43739</c:v>
                </c:pt>
                <c:pt idx="381">
                  <c:v>43770</c:v>
                </c:pt>
                <c:pt idx="382">
                  <c:v>43800</c:v>
                </c:pt>
                <c:pt idx="383">
                  <c:v>43831</c:v>
                </c:pt>
                <c:pt idx="384">
                  <c:v>43862</c:v>
                </c:pt>
                <c:pt idx="385">
                  <c:v>43891</c:v>
                </c:pt>
                <c:pt idx="386">
                  <c:v>43922</c:v>
                </c:pt>
                <c:pt idx="387">
                  <c:v>43952</c:v>
                </c:pt>
                <c:pt idx="388">
                  <c:v>43983</c:v>
                </c:pt>
                <c:pt idx="389">
                  <c:v>44013</c:v>
                </c:pt>
                <c:pt idx="390">
                  <c:v>44044</c:v>
                </c:pt>
                <c:pt idx="391">
                  <c:v>44075</c:v>
                </c:pt>
                <c:pt idx="392">
                  <c:v>44105</c:v>
                </c:pt>
                <c:pt idx="393">
                  <c:v>44136</c:v>
                </c:pt>
                <c:pt idx="394">
                  <c:v>44166</c:v>
                </c:pt>
                <c:pt idx="395">
                  <c:v>44197</c:v>
                </c:pt>
                <c:pt idx="396">
                  <c:v>44228</c:v>
                </c:pt>
                <c:pt idx="397">
                  <c:v>44256</c:v>
                </c:pt>
                <c:pt idx="398">
                  <c:v>44287</c:v>
                </c:pt>
                <c:pt idx="399">
                  <c:v>44317</c:v>
                </c:pt>
                <c:pt idx="400">
                  <c:v>44348</c:v>
                </c:pt>
                <c:pt idx="401">
                  <c:v>44378</c:v>
                </c:pt>
                <c:pt idx="402">
                  <c:v>44409</c:v>
                </c:pt>
                <c:pt idx="403">
                  <c:v>44440</c:v>
                </c:pt>
                <c:pt idx="404">
                  <c:v>44470</c:v>
                </c:pt>
                <c:pt idx="405">
                  <c:v>44501</c:v>
                </c:pt>
                <c:pt idx="406">
                  <c:v>44531</c:v>
                </c:pt>
                <c:pt idx="407">
                  <c:v>44562</c:v>
                </c:pt>
                <c:pt idx="408">
                  <c:v>44593</c:v>
                </c:pt>
                <c:pt idx="409">
                  <c:v>44621</c:v>
                </c:pt>
                <c:pt idx="410">
                  <c:v>44652</c:v>
                </c:pt>
                <c:pt idx="411">
                  <c:v>44682</c:v>
                </c:pt>
                <c:pt idx="412">
                  <c:v>44713</c:v>
                </c:pt>
                <c:pt idx="413">
                  <c:v>44743</c:v>
                </c:pt>
                <c:pt idx="414">
                  <c:v>44774</c:v>
                </c:pt>
                <c:pt idx="415">
                  <c:v>44805</c:v>
                </c:pt>
                <c:pt idx="416">
                  <c:v>44835</c:v>
                </c:pt>
                <c:pt idx="417">
                  <c:v>44866</c:v>
                </c:pt>
                <c:pt idx="418">
                  <c:v>44896</c:v>
                </c:pt>
              </c:numCache>
            </c:numRef>
          </c:cat>
          <c:val>
            <c:numRef>
              <c:f>db_AdjustmentFrequency!$Y$2:$Y$420</c:f>
              <c:numCache>
                <c:formatCode>General</c:formatCode>
                <c:ptCount val="419"/>
                <c:pt idx="12">
                  <c:v>4.9382687000000001E-2</c:v>
                </c:pt>
                <c:pt idx="13">
                  <c:v>5.1334738999999997E-2</c:v>
                </c:pt>
                <c:pt idx="14">
                  <c:v>5.2738308999999997E-2</c:v>
                </c:pt>
                <c:pt idx="15">
                  <c:v>5.4545402999999999E-2</c:v>
                </c:pt>
                <c:pt idx="16">
                  <c:v>5.2313923999999998E-2</c:v>
                </c:pt>
                <c:pt idx="17">
                  <c:v>5.2313923999999998E-2</c:v>
                </c:pt>
                <c:pt idx="18">
                  <c:v>5.0100207000000001E-2</c:v>
                </c:pt>
                <c:pt idx="19">
                  <c:v>5.1896214000000003E-2</c:v>
                </c:pt>
                <c:pt idx="20">
                  <c:v>5.5665970000000002E-2</c:v>
                </c:pt>
                <c:pt idx="21">
                  <c:v>5.5445552000000002E-2</c:v>
                </c:pt>
                <c:pt idx="22">
                  <c:v>5.5335998999999997E-2</c:v>
                </c:pt>
                <c:pt idx="23">
                  <c:v>5.5118083999999998E-2</c:v>
                </c:pt>
                <c:pt idx="24">
                  <c:v>5.8823585999999997E-2</c:v>
                </c:pt>
                <c:pt idx="25">
                  <c:v>5.859375E-2</c:v>
                </c:pt>
                <c:pt idx="26">
                  <c:v>6.3583850999999997E-2</c:v>
                </c:pt>
                <c:pt idx="27">
                  <c:v>6.7049861000000002E-2</c:v>
                </c:pt>
                <c:pt idx="28">
                  <c:v>6.8833709000000007E-2</c:v>
                </c:pt>
                <c:pt idx="29">
                  <c:v>6.6921592000000002E-2</c:v>
                </c:pt>
                <c:pt idx="30">
                  <c:v>7.6335906999999995E-2</c:v>
                </c:pt>
                <c:pt idx="31">
                  <c:v>8.1593870999999998E-2</c:v>
                </c:pt>
                <c:pt idx="32">
                  <c:v>8.0979228E-2</c:v>
                </c:pt>
                <c:pt idx="33">
                  <c:v>7.8799248000000002E-2</c:v>
                </c:pt>
                <c:pt idx="34">
                  <c:v>7.6779007999999996E-2</c:v>
                </c:pt>
                <c:pt idx="35">
                  <c:v>7.0895553E-2</c:v>
                </c:pt>
                <c:pt idx="36">
                  <c:v>6.8518519E-2</c:v>
                </c:pt>
                <c:pt idx="37">
                  <c:v>6.8265675999999997E-2</c:v>
                </c:pt>
                <c:pt idx="38">
                  <c:v>8.5144876999999994E-2</c:v>
                </c:pt>
                <c:pt idx="39">
                  <c:v>8.2585334999999996E-2</c:v>
                </c:pt>
                <c:pt idx="40">
                  <c:v>8.4078669999999994E-2</c:v>
                </c:pt>
                <c:pt idx="41">
                  <c:v>8.4229349999999995E-2</c:v>
                </c:pt>
                <c:pt idx="42">
                  <c:v>7.9787254000000002E-2</c:v>
                </c:pt>
                <c:pt idx="43">
                  <c:v>7.1929811999999996E-2</c:v>
                </c:pt>
                <c:pt idx="44">
                  <c:v>6.7944288000000005E-2</c:v>
                </c:pt>
                <c:pt idx="45">
                  <c:v>6.9565177000000006E-2</c:v>
                </c:pt>
                <c:pt idx="46">
                  <c:v>7.1304321000000004E-2</c:v>
                </c:pt>
                <c:pt idx="47">
                  <c:v>6.9686413000000003E-2</c:v>
                </c:pt>
                <c:pt idx="48">
                  <c:v>6.9324135999999995E-2</c:v>
                </c:pt>
                <c:pt idx="49">
                  <c:v>7.0811748999999993E-2</c:v>
                </c:pt>
                <c:pt idx="50">
                  <c:v>4.6744584999999998E-2</c:v>
                </c:pt>
                <c:pt idx="51">
                  <c:v>4.3117761999999997E-2</c:v>
                </c:pt>
                <c:pt idx="52">
                  <c:v>3.7953854000000002E-2</c:v>
                </c:pt>
                <c:pt idx="53">
                  <c:v>3.4710764999999998E-2</c:v>
                </c:pt>
                <c:pt idx="54">
                  <c:v>2.9556631999999999E-2</c:v>
                </c:pt>
                <c:pt idx="55">
                  <c:v>2.9459953000000001E-2</c:v>
                </c:pt>
                <c:pt idx="56">
                  <c:v>2.9363751E-2</c:v>
                </c:pt>
                <c:pt idx="57">
                  <c:v>2.6016234999999999E-2</c:v>
                </c:pt>
                <c:pt idx="58">
                  <c:v>2.5974034999999999E-2</c:v>
                </c:pt>
                <c:pt idx="59">
                  <c:v>2.280128E-2</c:v>
                </c:pt>
                <c:pt idx="60">
                  <c:v>2.4311184999999999E-2</c:v>
                </c:pt>
                <c:pt idx="61">
                  <c:v>2.5806427E-2</c:v>
                </c:pt>
                <c:pt idx="62">
                  <c:v>2.5518297999999998E-2</c:v>
                </c:pt>
                <c:pt idx="63">
                  <c:v>2.5437235999999998E-2</c:v>
                </c:pt>
                <c:pt idx="64">
                  <c:v>2.5437235999999998E-2</c:v>
                </c:pt>
                <c:pt idx="65">
                  <c:v>2.5559068000000001E-2</c:v>
                </c:pt>
                <c:pt idx="66">
                  <c:v>2.87081E-2</c:v>
                </c:pt>
                <c:pt idx="67">
                  <c:v>3.020668E-2</c:v>
                </c:pt>
                <c:pt idx="68">
                  <c:v>2.5356531000000002E-2</c:v>
                </c:pt>
                <c:pt idx="69">
                  <c:v>2.3771763000000001E-2</c:v>
                </c:pt>
                <c:pt idx="70">
                  <c:v>2.3734212000000001E-2</c:v>
                </c:pt>
                <c:pt idx="71">
                  <c:v>2.7070045000000001E-2</c:v>
                </c:pt>
                <c:pt idx="72">
                  <c:v>2.5316477E-2</c:v>
                </c:pt>
                <c:pt idx="73">
                  <c:v>2.2012591000000001E-2</c:v>
                </c:pt>
                <c:pt idx="74">
                  <c:v>1.8662571999999999E-2</c:v>
                </c:pt>
                <c:pt idx="75">
                  <c:v>2.0155072E-2</c:v>
                </c:pt>
                <c:pt idx="76">
                  <c:v>2.0155072E-2</c:v>
                </c:pt>
                <c:pt idx="77">
                  <c:v>1.869154E-2</c:v>
                </c:pt>
                <c:pt idx="78">
                  <c:v>1.8604636000000001E-2</c:v>
                </c:pt>
                <c:pt idx="79">
                  <c:v>1.5432118999999999E-2</c:v>
                </c:pt>
                <c:pt idx="80">
                  <c:v>1.5455961000000001E-2</c:v>
                </c:pt>
                <c:pt idx="81">
                  <c:v>1.7027855000000001E-2</c:v>
                </c:pt>
                <c:pt idx="82">
                  <c:v>2.0092726000000002E-2</c:v>
                </c:pt>
                <c:pt idx="83">
                  <c:v>2.3255825000000001E-2</c:v>
                </c:pt>
                <c:pt idx="84">
                  <c:v>2.3148179000000001E-2</c:v>
                </c:pt>
                <c:pt idx="85">
                  <c:v>2.6153803E-2</c:v>
                </c:pt>
                <c:pt idx="86">
                  <c:v>2.2900819999999999E-2</c:v>
                </c:pt>
                <c:pt idx="87">
                  <c:v>2.4316072000000001E-2</c:v>
                </c:pt>
                <c:pt idx="88">
                  <c:v>2.4316072000000001E-2</c:v>
                </c:pt>
                <c:pt idx="89">
                  <c:v>2.5993942999999999E-2</c:v>
                </c:pt>
                <c:pt idx="90">
                  <c:v>2.5875210999999999E-2</c:v>
                </c:pt>
                <c:pt idx="91">
                  <c:v>2.8875351E-2</c:v>
                </c:pt>
                <c:pt idx="92">
                  <c:v>2.8919338999999999E-2</c:v>
                </c:pt>
                <c:pt idx="93">
                  <c:v>2.8919338999999999E-2</c:v>
                </c:pt>
                <c:pt idx="94">
                  <c:v>3.0303001E-2</c:v>
                </c:pt>
                <c:pt idx="95">
                  <c:v>2.7272701E-2</c:v>
                </c:pt>
                <c:pt idx="96">
                  <c:v>2.7149320000000001E-2</c:v>
                </c:pt>
                <c:pt idx="97">
                  <c:v>2.5487303999999999E-2</c:v>
                </c:pt>
                <c:pt idx="98">
                  <c:v>2.5373100999999999E-2</c:v>
                </c:pt>
                <c:pt idx="99">
                  <c:v>2.2255181999999998E-2</c:v>
                </c:pt>
                <c:pt idx="100">
                  <c:v>2.3738861E-2</c:v>
                </c:pt>
                <c:pt idx="101">
                  <c:v>2.2354722E-2</c:v>
                </c:pt>
                <c:pt idx="102">
                  <c:v>2.2255181999999998E-2</c:v>
                </c:pt>
                <c:pt idx="103">
                  <c:v>2.3633718000000001E-2</c:v>
                </c:pt>
                <c:pt idx="104">
                  <c:v>2.5147915E-2</c:v>
                </c:pt>
                <c:pt idx="105">
                  <c:v>2.5147915E-2</c:v>
                </c:pt>
                <c:pt idx="106">
                  <c:v>2.2058845000000001E-2</c:v>
                </c:pt>
                <c:pt idx="107">
                  <c:v>2.0648956E-2</c:v>
                </c:pt>
                <c:pt idx="108">
                  <c:v>1.9089579999999998E-2</c:v>
                </c:pt>
                <c:pt idx="109">
                  <c:v>1.6081928999999998E-2</c:v>
                </c:pt>
                <c:pt idx="110">
                  <c:v>1.6011595999999999E-2</c:v>
                </c:pt>
                <c:pt idx="111">
                  <c:v>1.5965223000000001E-2</c:v>
                </c:pt>
                <c:pt idx="112">
                  <c:v>1.7391324E-2</c:v>
                </c:pt>
                <c:pt idx="113">
                  <c:v>1.8950462000000001E-2</c:v>
                </c:pt>
                <c:pt idx="114">
                  <c:v>2.0319343E-2</c:v>
                </c:pt>
                <c:pt idx="115">
                  <c:v>1.8759011999999999E-2</c:v>
                </c:pt>
                <c:pt idx="116">
                  <c:v>1.8759011999999999E-2</c:v>
                </c:pt>
                <c:pt idx="117">
                  <c:v>1.8759011999999999E-2</c:v>
                </c:pt>
                <c:pt idx="118">
                  <c:v>1.7266153999999999E-2</c:v>
                </c:pt>
                <c:pt idx="119">
                  <c:v>1.5895962999999999E-2</c:v>
                </c:pt>
                <c:pt idx="120">
                  <c:v>1.5850185999999999E-2</c:v>
                </c:pt>
                <c:pt idx="121">
                  <c:v>1.7266153999999999E-2</c:v>
                </c:pt>
                <c:pt idx="122">
                  <c:v>1.8624663E-2</c:v>
                </c:pt>
                <c:pt idx="123">
                  <c:v>1.9999981E-2</c:v>
                </c:pt>
                <c:pt idx="124">
                  <c:v>1.5669465E-2</c:v>
                </c:pt>
                <c:pt idx="125">
                  <c:v>1.5736818E-2</c:v>
                </c:pt>
                <c:pt idx="126">
                  <c:v>1.2802243E-2</c:v>
                </c:pt>
                <c:pt idx="127">
                  <c:v>1.2747883999999999E-2</c:v>
                </c:pt>
                <c:pt idx="128">
                  <c:v>1.2747883999999999E-2</c:v>
                </c:pt>
                <c:pt idx="129">
                  <c:v>1.4164329E-2</c:v>
                </c:pt>
                <c:pt idx="130">
                  <c:v>1.555872E-2</c:v>
                </c:pt>
                <c:pt idx="131">
                  <c:v>1.5647173E-2</c:v>
                </c:pt>
                <c:pt idx="132">
                  <c:v>1.4184356E-2</c:v>
                </c:pt>
                <c:pt idx="133">
                  <c:v>1.6973137999999999E-2</c:v>
                </c:pt>
                <c:pt idx="134">
                  <c:v>1.5471220000000001E-2</c:v>
                </c:pt>
                <c:pt idx="135">
                  <c:v>1.4005661000000001E-2</c:v>
                </c:pt>
                <c:pt idx="136">
                  <c:v>1.4025210999999999E-2</c:v>
                </c:pt>
                <c:pt idx="137">
                  <c:v>1.2676000999999999E-2</c:v>
                </c:pt>
                <c:pt idx="138">
                  <c:v>1.2640475999999999E-2</c:v>
                </c:pt>
                <c:pt idx="139">
                  <c:v>1.2587427999999999E-2</c:v>
                </c:pt>
                <c:pt idx="140">
                  <c:v>1.1188864999999999E-2</c:v>
                </c:pt>
                <c:pt idx="141">
                  <c:v>1.1173129E-2</c:v>
                </c:pt>
                <c:pt idx="142">
                  <c:v>1.1142015E-2</c:v>
                </c:pt>
                <c:pt idx="143">
                  <c:v>7.0028305000000004E-3</c:v>
                </c:pt>
                <c:pt idx="144">
                  <c:v>9.7901820999999993E-3</c:v>
                </c:pt>
                <c:pt idx="145">
                  <c:v>5.5632590999999997E-3</c:v>
                </c:pt>
                <c:pt idx="146">
                  <c:v>5.5401325000000003E-3</c:v>
                </c:pt>
                <c:pt idx="147">
                  <c:v>5.5248737000000003E-3</c:v>
                </c:pt>
                <c:pt idx="148">
                  <c:v>8.2987546999999991E-3</c:v>
                </c:pt>
                <c:pt idx="149">
                  <c:v>8.3448887000000006E-3</c:v>
                </c:pt>
                <c:pt idx="150">
                  <c:v>5.5478810999999998E-3</c:v>
                </c:pt>
                <c:pt idx="151">
                  <c:v>9.6684694000000009E-3</c:v>
                </c:pt>
                <c:pt idx="152">
                  <c:v>1.1065006E-2</c:v>
                </c:pt>
                <c:pt idx="153">
                  <c:v>1.1049747E-2</c:v>
                </c:pt>
                <c:pt idx="154">
                  <c:v>8.2644224000000006E-3</c:v>
                </c:pt>
                <c:pt idx="155">
                  <c:v>9.7357034999999998E-3</c:v>
                </c:pt>
                <c:pt idx="156">
                  <c:v>6.9252252999999998E-3</c:v>
                </c:pt>
                <c:pt idx="157">
                  <c:v>9.6819400999999996E-3</c:v>
                </c:pt>
                <c:pt idx="158">
                  <c:v>1.101923E-2</c:v>
                </c:pt>
                <c:pt idx="159">
                  <c:v>1.6483544999999999E-2</c:v>
                </c:pt>
                <c:pt idx="160">
                  <c:v>1.6460895999999999E-2</c:v>
                </c:pt>
                <c:pt idx="161">
                  <c:v>1.5172362E-2</c:v>
                </c:pt>
                <c:pt idx="162">
                  <c:v>1.9310355000000001E-2</c:v>
                </c:pt>
                <c:pt idx="163">
                  <c:v>1.3679861999999999E-2</c:v>
                </c:pt>
                <c:pt idx="164">
                  <c:v>1.094389E-2</c:v>
                </c:pt>
                <c:pt idx="165">
                  <c:v>8.1967115000000004E-3</c:v>
                </c:pt>
                <c:pt idx="166">
                  <c:v>1.0928988000000001E-2</c:v>
                </c:pt>
                <c:pt idx="167">
                  <c:v>1.5151501E-2</c:v>
                </c:pt>
                <c:pt idx="168">
                  <c:v>1.5130639E-2</c:v>
                </c:pt>
                <c:pt idx="169">
                  <c:v>1.5068531E-2</c:v>
                </c:pt>
                <c:pt idx="170">
                  <c:v>1.3623952999999999E-2</c:v>
                </c:pt>
                <c:pt idx="171">
                  <c:v>8.1081390000000003E-3</c:v>
                </c:pt>
                <c:pt idx="172">
                  <c:v>6.7476033999999997E-3</c:v>
                </c:pt>
                <c:pt idx="173">
                  <c:v>1.0869622000000001E-2</c:v>
                </c:pt>
                <c:pt idx="174">
                  <c:v>9.4722508999999996E-3</c:v>
                </c:pt>
                <c:pt idx="175">
                  <c:v>9.4467401999999995E-3</c:v>
                </c:pt>
                <c:pt idx="176">
                  <c:v>1.3531804E-2</c:v>
                </c:pt>
                <c:pt idx="177">
                  <c:v>1.4905095E-2</c:v>
                </c:pt>
                <c:pt idx="178">
                  <c:v>1.6216159000000001E-2</c:v>
                </c:pt>
                <c:pt idx="179">
                  <c:v>1.3568521E-2</c:v>
                </c:pt>
                <c:pt idx="180">
                  <c:v>1.6260146999999999E-2</c:v>
                </c:pt>
                <c:pt idx="181">
                  <c:v>1.6194343999999999E-2</c:v>
                </c:pt>
                <c:pt idx="182">
                  <c:v>1.4784932000000001E-2</c:v>
                </c:pt>
                <c:pt idx="183">
                  <c:v>1.2064338000000001E-2</c:v>
                </c:pt>
                <c:pt idx="184">
                  <c:v>1.0723829000000001E-2</c:v>
                </c:pt>
                <c:pt idx="185">
                  <c:v>1.2096763E-2</c:v>
                </c:pt>
                <c:pt idx="186">
                  <c:v>1.3404846E-2</c:v>
                </c:pt>
                <c:pt idx="187">
                  <c:v>1.4705896E-2</c:v>
                </c:pt>
                <c:pt idx="188">
                  <c:v>1.4686227E-2</c:v>
                </c:pt>
                <c:pt idx="189">
                  <c:v>1.3351083E-2</c:v>
                </c:pt>
                <c:pt idx="190">
                  <c:v>1.3297915E-2</c:v>
                </c:pt>
                <c:pt idx="191">
                  <c:v>1.4725566000000001E-2</c:v>
                </c:pt>
                <c:pt idx="192">
                  <c:v>1.3333321E-2</c:v>
                </c:pt>
                <c:pt idx="193">
                  <c:v>1.062417E-2</c:v>
                </c:pt>
                <c:pt idx="194">
                  <c:v>1.1920571E-2</c:v>
                </c:pt>
                <c:pt idx="195">
                  <c:v>1.4569521E-2</c:v>
                </c:pt>
                <c:pt idx="196">
                  <c:v>1.5915155E-2</c:v>
                </c:pt>
                <c:pt idx="197">
                  <c:v>1.4608263999999999E-2</c:v>
                </c:pt>
                <c:pt idx="198">
                  <c:v>1.3227463E-2</c:v>
                </c:pt>
                <c:pt idx="199">
                  <c:v>1.0540127999999999E-2</c:v>
                </c:pt>
                <c:pt idx="200">
                  <c:v>1.1842132E-2</c:v>
                </c:pt>
                <c:pt idx="201">
                  <c:v>1.449275E-2</c:v>
                </c:pt>
                <c:pt idx="202">
                  <c:v>1.5748023999999999E-2</c:v>
                </c:pt>
                <c:pt idx="203">
                  <c:v>1.5831113000000001E-2</c:v>
                </c:pt>
                <c:pt idx="204">
                  <c:v>1.5789509E-2</c:v>
                </c:pt>
                <c:pt idx="205">
                  <c:v>1.8396854000000001E-2</c:v>
                </c:pt>
                <c:pt idx="206">
                  <c:v>1.8324613999999999E-2</c:v>
                </c:pt>
                <c:pt idx="207">
                  <c:v>1.9582272000000001E-2</c:v>
                </c:pt>
                <c:pt idx="208">
                  <c:v>1.9582272000000001E-2</c:v>
                </c:pt>
                <c:pt idx="209">
                  <c:v>2.3560166E-2</c:v>
                </c:pt>
                <c:pt idx="210">
                  <c:v>2.3498654000000001E-2</c:v>
                </c:pt>
                <c:pt idx="211">
                  <c:v>2.4771809999999998E-2</c:v>
                </c:pt>
                <c:pt idx="212">
                  <c:v>2.3406982E-2</c:v>
                </c:pt>
                <c:pt idx="213">
                  <c:v>2.2077917999999998E-2</c:v>
                </c:pt>
                <c:pt idx="214">
                  <c:v>1.9379853999999998E-2</c:v>
                </c:pt>
                <c:pt idx="215">
                  <c:v>1.9480467000000001E-2</c:v>
                </c:pt>
                <c:pt idx="216">
                  <c:v>2.0725369E-2</c:v>
                </c:pt>
                <c:pt idx="217">
                  <c:v>1.8064499000000001E-2</c:v>
                </c:pt>
                <c:pt idx="218">
                  <c:v>2.0565509999999999E-2</c:v>
                </c:pt>
                <c:pt idx="219">
                  <c:v>2.3047327999999999E-2</c:v>
                </c:pt>
                <c:pt idx="220">
                  <c:v>2.5608182E-2</c:v>
                </c:pt>
                <c:pt idx="221">
                  <c:v>2.3017882999999999E-2</c:v>
                </c:pt>
                <c:pt idx="222">
                  <c:v>2.5510192000000001E-2</c:v>
                </c:pt>
                <c:pt idx="223">
                  <c:v>2.4173020999999999E-2</c:v>
                </c:pt>
                <c:pt idx="224">
                  <c:v>2.4142265E-2</c:v>
                </c:pt>
                <c:pt idx="225">
                  <c:v>2.6683569000000001E-2</c:v>
                </c:pt>
                <c:pt idx="226">
                  <c:v>3.0418277000000001E-2</c:v>
                </c:pt>
                <c:pt idx="227">
                  <c:v>2.6751637000000002E-2</c:v>
                </c:pt>
                <c:pt idx="228">
                  <c:v>2.7918815999999999E-2</c:v>
                </c:pt>
                <c:pt idx="229">
                  <c:v>3.1685709999999999E-2</c:v>
                </c:pt>
                <c:pt idx="230">
                  <c:v>2.7707815E-2</c:v>
                </c:pt>
                <c:pt idx="231">
                  <c:v>2.3779749999999999E-2</c:v>
                </c:pt>
                <c:pt idx="232">
                  <c:v>2.3720384000000001E-2</c:v>
                </c:pt>
                <c:pt idx="233">
                  <c:v>1.8749952E-2</c:v>
                </c:pt>
                <c:pt idx="234">
                  <c:v>1.7412901000000001E-2</c:v>
                </c:pt>
                <c:pt idx="235">
                  <c:v>1.7391324E-2</c:v>
                </c:pt>
                <c:pt idx="236">
                  <c:v>2.1091819000000001E-2</c:v>
                </c:pt>
                <c:pt idx="237">
                  <c:v>2.1039604999999999E-2</c:v>
                </c:pt>
                <c:pt idx="238">
                  <c:v>2.0910262999999998E-2</c:v>
                </c:pt>
                <c:pt idx="239">
                  <c:v>2.2332549E-2</c:v>
                </c:pt>
                <c:pt idx="240">
                  <c:v>2.4691343000000001E-2</c:v>
                </c:pt>
                <c:pt idx="241">
                  <c:v>2.4569988000000001E-2</c:v>
                </c:pt>
                <c:pt idx="242">
                  <c:v>2.9411792999999999E-2</c:v>
                </c:pt>
                <c:pt idx="243">
                  <c:v>3.4229875E-2</c:v>
                </c:pt>
                <c:pt idx="244">
                  <c:v>3.9024352999999998E-2</c:v>
                </c:pt>
                <c:pt idx="245">
                  <c:v>4.4171809999999999E-2</c:v>
                </c:pt>
                <c:pt idx="246">
                  <c:v>4.7677279000000003E-2</c:v>
                </c:pt>
                <c:pt idx="247">
                  <c:v>5.1282047999999997E-2</c:v>
                </c:pt>
                <c:pt idx="248">
                  <c:v>4.3742417999999998E-2</c:v>
                </c:pt>
                <c:pt idx="249">
                  <c:v>3.9999962E-2</c:v>
                </c:pt>
                <c:pt idx="250">
                  <c:v>3.0120491999999999E-2</c:v>
                </c:pt>
                <c:pt idx="251">
                  <c:v>3.0339837000000001E-2</c:v>
                </c:pt>
                <c:pt idx="252">
                  <c:v>3.132534E-2</c:v>
                </c:pt>
                <c:pt idx="253">
                  <c:v>2.8777002999999999E-2</c:v>
                </c:pt>
                <c:pt idx="254">
                  <c:v>2.3809552000000001E-2</c:v>
                </c:pt>
                <c:pt idx="255">
                  <c:v>2.1276593E-2</c:v>
                </c:pt>
                <c:pt idx="256">
                  <c:v>1.7605662000000001E-2</c:v>
                </c:pt>
                <c:pt idx="257">
                  <c:v>1.8801451E-2</c:v>
                </c:pt>
                <c:pt idx="258">
                  <c:v>1.5169144000000001E-2</c:v>
                </c:pt>
                <c:pt idx="259">
                  <c:v>1.1614442000000001E-2</c:v>
                </c:pt>
                <c:pt idx="260">
                  <c:v>1.5133858E-2</c:v>
                </c:pt>
                <c:pt idx="261">
                  <c:v>1.9813537999999999E-2</c:v>
                </c:pt>
                <c:pt idx="262">
                  <c:v>2.9239774E-2</c:v>
                </c:pt>
                <c:pt idx="263">
                  <c:v>3.4157871999999999E-2</c:v>
                </c:pt>
                <c:pt idx="264">
                  <c:v>3.0373812E-2</c:v>
                </c:pt>
                <c:pt idx="265">
                  <c:v>3.3799529000000002E-2</c:v>
                </c:pt>
                <c:pt idx="266">
                  <c:v>3.7209272000000002E-2</c:v>
                </c:pt>
                <c:pt idx="267">
                  <c:v>3.4722208999999997E-2</c:v>
                </c:pt>
                <c:pt idx="268">
                  <c:v>3.2295227000000003E-2</c:v>
                </c:pt>
                <c:pt idx="269">
                  <c:v>2.9988408000000001E-2</c:v>
                </c:pt>
                <c:pt idx="270">
                  <c:v>3.2183886000000002E-2</c:v>
                </c:pt>
                <c:pt idx="271">
                  <c:v>3.0998826E-2</c:v>
                </c:pt>
                <c:pt idx="272">
                  <c:v>3.2110094999999998E-2</c:v>
                </c:pt>
                <c:pt idx="273">
                  <c:v>3.1999946000000001E-2</c:v>
                </c:pt>
                <c:pt idx="274">
                  <c:v>3.6363602000000002E-2</c:v>
                </c:pt>
                <c:pt idx="275">
                  <c:v>3.9863348E-2</c:v>
                </c:pt>
                <c:pt idx="276">
                  <c:v>4.3083905999999998E-2</c:v>
                </c:pt>
                <c:pt idx="277">
                  <c:v>3.9458871E-2</c:v>
                </c:pt>
                <c:pt idx="278">
                  <c:v>4.4843078000000001E-2</c:v>
                </c:pt>
                <c:pt idx="279">
                  <c:v>4.4742703000000002E-2</c:v>
                </c:pt>
                <c:pt idx="280">
                  <c:v>4.2458057E-2</c:v>
                </c:pt>
                <c:pt idx="281">
                  <c:v>4.4792891000000001E-2</c:v>
                </c:pt>
                <c:pt idx="282">
                  <c:v>4.4543385999999997E-2</c:v>
                </c:pt>
                <c:pt idx="283">
                  <c:v>5.1224947E-2</c:v>
                </c:pt>
                <c:pt idx="284">
                  <c:v>4.9999952E-2</c:v>
                </c:pt>
                <c:pt idx="285">
                  <c:v>4.7619104000000002E-2</c:v>
                </c:pt>
                <c:pt idx="286">
                  <c:v>4.2763113999999998E-2</c:v>
                </c:pt>
                <c:pt idx="287">
                  <c:v>3.6144613999999999E-2</c:v>
                </c:pt>
                <c:pt idx="288">
                  <c:v>3.3695698000000003E-2</c:v>
                </c:pt>
                <c:pt idx="289">
                  <c:v>3.4707188999999999E-2</c:v>
                </c:pt>
                <c:pt idx="290">
                  <c:v>3.0042887000000001E-2</c:v>
                </c:pt>
                <c:pt idx="291">
                  <c:v>2.6766538999999999E-2</c:v>
                </c:pt>
                <c:pt idx="292">
                  <c:v>2.3579836E-2</c:v>
                </c:pt>
                <c:pt idx="293">
                  <c:v>2.4651646999999999E-2</c:v>
                </c:pt>
                <c:pt idx="294">
                  <c:v>2.4520278E-2</c:v>
                </c:pt>
                <c:pt idx="295">
                  <c:v>2.2245765000000001E-2</c:v>
                </c:pt>
                <c:pt idx="296">
                  <c:v>2.6455045E-2</c:v>
                </c:pt>
                <c:pt idx="297">
                  <c:v>2.7484179000000001E-2</c:v>
                </c:pt>
                <c:pt idx="298">
                  <c:v>2.6288151999999999E-2</c:v>
                </c:pt>
                <c:pt idx="299">
                  <c:v>2.6427031E-2</c:v>
                </c:pt>
                <c:pt idx="300">
                  <c:v>2.8391123000000001E-2</c:v>
                </c:pt>
                <c:pt idx="301">
                  <c:v>2.8301835000000001E-2</c:v>
                </c:pt>
                <c:pt idx="302">
                  <c:v>2.3958324999999999E-2</c:v>
                </c:pt>
                <c:pt idx="303">
                  <c:v>2.7111529999999998E-2</c:v>
                </c:pt>
                <c:pt idx="304">
                  <c:v>2.9319405999999999E-2</c:v>
                </c:pt>
                <c:pt idx="305">
                  <c:v>2.8242706999999999E-2</c:v>
                </c:pt>
                <c:pt idx="306">
                  <c:v>2.7055144E-2</c:v>
                </c:pt>
                <c:pt idx="307">
                  <c:v>2.6942968000000001E-2</c:v>
                </c:pt>
                <c:pt idx="308">
                  <c:v>2.1649479999999999E-2</c:v>
                </c:pt>
                <c:pt idx="309">
                  <c:v>2.0576119E-2</c:v>
                </c:pt>
                <c:pt idx="310">
                  <c:v>2.0491837999999998E-2</c:v>
                </c:pt>
                <c:pt idx="311">
                  <c:v>1.956749E-2</c:v>
                </c:pt>
                <c:pt idx="312">
                  <c:v>1.7382383000000001E-2</c:v>
                </c:pt>
                <c:pt idx="313">
                  <c:v>1.6309857000000001E-2</c:v>
                </c:pt>
                <c:pt idx="314">
                  <c:v>1.8311261999999998E-2</c:v>
                </c:pt>
                <c:pt idx="315">
                  <c:v>1.5228391000000001E-2</c:v>
                </c:pt>
                <c:pt idx="316">
                  <c:v>1.9328594000000001E-2</c:v>
                </c:pt>
                <c:pt idx="317">
                  <c:v>1.6276717E-2</c:v>
                </c:pt>
                <c:pt idx="318">
                  <c:v>1.5197515E-2</c:v>
                </c:pt>
                <c:pt idx="319">
                  <c:v>1.2108921999999999E-2</c:v>
                </c:pt>
                <c:pt idx="320">
                  <c:v>1.3118029E-2</c:v>
                </c:pt>
                <c:pt idx="321">
                  <c:v>9.0725422000000003E-3</c:v>
                </c:pt>
                <c:pt idx="322">
                  <c:v>5.0200224E-3</c:v>
                </c:pt>
                <c:pt idx="323">
                  <c:v>3.0303001000000001E-3</c:v>
                </c:pt>
                <c:pt idx="324">
                  <c:v>0</c:v>
                </c:pt>
                <c:pt idx="325">
                  <c:v>0</c:v>
                </c:pt>
                <c:pt idx="326">
                  <c:v>-1.9980073000000001E-3</c:v>
                </c:pt>
                <c:pt idx="327">
                  <c:v>1.0000466999999999E-3</c:v>
                </c:pt>
                <c:pt idx="328">
                  <c:v>0</c:v>
                </c:pt>
                <c:pt idx="329">
                  <c:v>1.0010004000000001E-3</c:v>
                </c:pt>
                <c:pt idx="330">
                  <c:v>9.9802017000000004E-4</c:v>
                </c:pt>
                <c:pt idx="331">
                  <c:v>-9.9700689000000006E-4</c:v>
                </c:pt>
                <c:pt idx="332">
                  <c:v>-9.9599361000000009E-4</c:v>
                </c:pt>
                <c:pt idx="333">
                  <c:v>1.9979477000000002E-3</c:v>
                </c:pt>
                <c:pt idx="334">
                  <c:v>1.9979477000000002E-3</c:v>
                </c:pt>
                <c:pt idx="335">
                  <c:v>2.0140408999999998E-3</c:v>
                </c:pt>
                <c:pt idx="336">
                  <c:v>3.0150414000000001E-3</c:v>
                </c:pt>
                <c:pt idx="337">
                  <c:v>5.0150155999999996E-3</c:v>
                </c:pt>
                <c:pt idx="338">
                  <c:v>3.0030012E-3</c:v>
                </c:pt>
                <c:pt idx="339">
                  <c:v>2.9970407000000001E-3</c:v>
                </c:pt>
                <c:pt idx="340">
                  <c:v>3.9919615000000002E-3</c:v>
                </c:pt>
                <c:pt idx="341">
                  <c:v>6.0000419999999997E-3</c:v>
                </c:pt>
                <c:pt idx="342">
                  <c:v>5.9820413999999997E-3</c:v>
                </c:pt>
                <c:pt idx="343">
                  <c:v>8.9820622999999995E-3</c:v>
                </c:pt>
                <c:pt idx="344">
                  <c:v>8.9731215999999999E-3</c:v>
                </c:pt>
                <c:pt idx="345">
                  <c:v>1.0967134999999999E-2</c:v>
                </c:pt>
                <c:pt idx="346">
                  <c:v>1.5952109999999999E-2</c:v>
                </c:pt>
                <c:pt idx="347">
                  <c:v>1.9095421000000001E-2</c:v>
                </c:pt>
                <c:pt idx="348">
                  <c:v>2.3046135999999998E-2</c:v>
                </c:pt>
                <c:pt idx="349">
                  <c:v>2.2954105999999998E-2</c:v>
                </c:pt>
                <c:pt idx="350">
                  <c:v>2.6946068E-2</c:v>
                </c:pt>
                <c:pt idx="351">
                  <c:v>2.8884410999999999E-2</c:v>
                </c:pt>
                <c:pt idx="352">
                  <c:v>2.6839017999999999E-2</c:v>
                </c:pt>
                <c:pt idx="353">
                  <c:v>2.5844932000000001E-2</c:v>
                </c:pt>
                <c:pt idx="354">
                  <c:v>2.8741360000000001E-2</c:v>
                </c:pt>
                <c:pt idx="355">
                  <c:v>2.9673576E-2</c:v>
                </c:pt>
                <c:pt idx="356">
                  <c:v>2.9644251E-2</c:v>
                </c:pt>
                <c:pt idx="357">
                  <c:v>3.1558155999999997E-2</c:v>
                </c:pt>
                <c:pt idx="358">
                  <c:v>2.9440641E-2</c:v>
                </c:pt>
                <c:pt idx="359">
                  <c:v>2.9585838E-2</c:v>
                </c:pt>
                <c:pt idx="360">
                  <c:v>2.7424097000000001E-2</c:v>
                </c:pt>
                <c:pt idx="361">
                  <c:v>2.4390221E-2</c:v>
                </c:pt>
                <c:pt idx="362">
                  <c:v>2.4295449E-2</c:v>
                </c:pt>
                <c:pt idx="363">
                  <c:v>2.4201393000000002E-2</c:v>
                </c:pt>
                <c:pt idx="364">
                  <c:v>2.4201393000000002E-2</c:v>
                </c:pt>
                <c:pt idx="365">
                  <c:v>2.5193810000000001E-2</c:v>
                </c:pt>
                <c:pt idx="366">
                  <c:v>2.6011586E-2</c:v>
                </c:pt>
                <c:pt idx="367">
                  <c:v>2.4015426999999999E-2</c:v>
                </c:pt>
                <c:pt idx="368">
                  <c:v>2.3992300000000001E-2</c:v>
                </c:pt>
                <c:pt idx="369">
                  <c:v>2.2944570000000001E-2</c:v>
                </c:pt>
                <c:pt idx="370">
                  <c:v>2.0972371E-2</c:v>
                </c:pt>
                <c:pt idx="371">
                  <c:v>1.8199205E-2</c:v>
                </c:pt>
                <c:pt idx="372">
                  <c:v>1.811254E-2</c:v>
                </c:pt>
                <c:pt idx="373">
                  <c:v>1.9047617999999999E-2</c:v>
                </c:pt>
                <c:pt idx="374">
                  <c:v>2.0872831000000001E-2</c:v>
                </c:pt>
                <c:pt idx="375">
                  <c:v>1.9848824000000001E-2</c:v>
                </c:pt>
                <c:pt idx="376">
                  <c:v>1.9848824000000001E-2</c:v>
                </c:pt>
                <c:pt idx="377">
                  <c:v>1.9848824000000001E-2</c:v>
                </c:pt>
                <c:pt idx="378">
                  <c:v>1.7840385E-2</c:v>
                </c:pt>
                <c:pt idx="379">
                  <c:v>1.7823696E-2</c:v>
                </c:pt>
                <c:pt idx="380">
                  <c:v>1.4995336999999999E-2</c:v>
                </c:pt>
                <c:pt idx="381">
                  <c:v>1.4018655E-2</c:v>
                </c:pt>
                <c:pt idx="382">
                  <c:v>1.3071895E-2</c:v>
                </c:pt>
                <c:pt idx="383">
                  <c:v>1.7873883E-2</c:v>
                </c:pt>
                <c:pt idx="384">
                  <c:v>1.6853929E-2</c:v>
                </c:pt>
                <c:pt idx="385">
                  <c:v>1.4953256E-2</c:v>
                </c:pt>
                <c:pt idx="386">
                  <c:v>8.3643198000000005E-3</c:v>
                </c:pt>
                <c:pt idx="387">
                  <c:v>5.5607557000000004E-3</c:v>
                </c:pt>
                <c:pt idx="388">
                  <c:v>6.4874887000000003E-3</c:v>
                </c:pt>
                <c:pt idx="389">
                  <c:v>1.1121392000000001E-2</c:v>
                </c:pt>
                <c:pt idx="390">
                  <c:v>1.8450022E-3</c:v>
                </c:pt>
                <c:pt idx="391">
                  <c:v>5.5299996999999997E-3</c:v>
                </c:pt>
                <c:pt idx="392">
                  <c:v>7.3869228E-3</c:v>
                </c:pt>
                <c:pt idx="393">
                  <c:v>3.6866665000000001E-3</c:v>
                </c:pt>
                <c:pt idx="394">
                  <c:v>6.4516067999999998E-3</c:v>
                </c:pt>
                <c:pt idx="395">
                  <c:v>7.3937177999999996E-3</c:v>
                </c:pt>
                <c:pt idx="396">
                  <c:v>4.6041012000000003E-3</c:v>
                </c:pt>
                <c:pt idx="397">
                  <c:v>7.3665379999999997E-3</c:v>
                </c:pt>
                <c:pt idx="398">
                  <c:v>1.4746547E-2</c:v>
                </c:pt>
                <c:pt idx="399">
                  <c:v>2.1198153000000001E-2</c:v>
                </c:pt>
                <c:pt idx="400">
                  <c:v>2.4861932E-2</c:v>
                </c:pt>
                <c:pt idx="401">
                  <c:v>2.0164966999999999E-2</c:v>
                </c:pt>
                <c:pt idx="402">
                  <c:v>3.2228351000000002E-2</c:v>
                </c:pt>
                <c:pt idx="403">
                  <c:v>3.0247449999999999E-2</c:v>
                </c:pt>
                <c:pt idx="404">
                  <c:v>4.1246533000000002E-2</c:v>
                </c:pt>
                <c:pt idx="405">
                  <c:v>5.1423310999999999E-2</c:v>
                </c:pt>
                <c:pt idx="406">
                  <c:v>5.4029345999999999E-2</c:v>
                </c:pt>
                <c:pt idx="407">
                  <c:v>5.4128408000000003E-2</c:v>
                </c:pt>
                <c:pt idx="408">
                  <c:v>6.1411500000000001E-2</c:v>
                </c:pt>
                <c:pt idx="409">
                  <c:v>7.0383905999999996E-2</c:v>
                </c:pt>
                <c:pt idx="410">
                  <c:v>8.9918256000000002E-2</c:v>
                </c:pt>
                <c:pt idx="411">
                  <c:v>9.0252757000000003E-2</c:v>
                </c:pt>
                <c:pt idx="412">
                  <c:v>9.4339609000000005E-2</c:v>
                </c:pt>
                <c:pt idx="413">
                  <c:v>0.10062897</c:v>
                </c:pt>
                <c:pt idx="414">
                  <c:v>9.8126649999999996E-2</c:v>
                </c:pt>
                <c:pt idx="415">
                  <c:v>0.1014235</c:v>
                </c:pt>
                <c:pt idx="416">
                  <c:v>0.11091554000000001</c:v>
                </c:pt>
                <c:pt idx="417">
                  <c:v>0.10655022</c:v>
                </c:pt>
                <c:pt idx="418">
                  <c:v>0.10512602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2-4EA8-905C-01BF7CF2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78064"/>
        <c:axId val="88877104"/>
      </c:lineChart>
      <c:dateAx>
        <c:axId val="88874704"/>
        <c:scaling>
          <c:orientation val="minMax"/>
          <c:min val="354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8893424"/>
        <c:crosses val="autoZero"/>
        <c:auto val="1"/>
        <c:lblOffset val="100"/>
        <c:baseTimeUnit val="months"/>
      </c:dateAx>
      <c:valAx>
        <c:axId val="888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8874704"/>
        <c:crosses val="autoZero"/>
        <c:crossBetween val="between"/>
      </c:valAx>
      <c:valAx>
        <c:axId val="8887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8878064"/>
        <c:crosses val="max"/>
        <c:crossBetween val="between"/>
      </c:valAx>
      <c:dateAx>
        <c:axId val="88878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8771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db_AdjustmentFrequency!$S$1</c:f>
              <c:strCache>
                <c:ptCount val="1"/>
                <c:pt idx="0">
                  <c:v>up12_sh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db_AdjustmentFrequency!$B$2:$B$420</c:f>
              <c:numCache>
                <c:formatCode>m/d/yyyy</c:formatCode>
                <c:ptCount val="419"/>
                <c:pt idx="0">
                  <c:v>32174</c:v>
                </c:pt>
                <c:pt idx="1">
                  <c:v>32203</c:v>
                </c:pt>
                <c:pt idx="2">
                  <c:v>32234</c:v>
                </c:pt>
                <c:pt idx="3">
                  <c:v>32264</c:v>
                </c:pt>
                <c:pt idx="4">
                  <c:v>32295</c:v>
                </c:pt>
                <c:pt idx="5">
                  <c:v>32325</c:v>
                </c:pt>
                <c:pt idx="6">
                  <c:v>32356</c:v>
                </c:pt>
                <c:pt idx="7">
                  <c:v>32387</c:v>
                </c:pt>
                <c:pt idx="8">
                  <c:v>32417</c:v>
                </c:pt>
                <c:pt idx="9">
                  <c:v>32448</c:v>
                </c:pt>
                <c:pt idx="10">
                  <c:v>32478</c:v>
                </c:pt>
                <c:pt idx="11">
                  <c:v>32509</c:v>
                </c:pt>
                <c:pt idx="12">
                  <c:v>32540</c:v>
                </c:pt>
                <c:pt idx="13">
                  <c:v>32568</c:v>
                </c:pt>
                <c:pt idx="14">
                  <c:v>32599</c:v>
                </c:pt>
                <c:pt idx="15">
                  <c:v>32629</c:v>
                </c:pt>
                <c:pt idx="16">
                  <c:v>32660</c:v>
                </c:pt>
                <c:pt idx="17">
                  <c:v>32690</c:v>
                </c:pt>
                <c:pt idx="18">
                  <c:v>32721</c:v>
                </c:pt>
                <c:pt idx="19">
                  <c:v>32752</c:v>
                </c:pt>
                <c:pt idx="20">
                  <c:v>32782</c:v>
                </c:pt>
                <c:pt idx="21">
                  <c:v>32813</c:v>
                </c:pt>
                <c:pt idx="22">
                  <c:v>32843</c:v>
                </c:pt>
                <c:pt idx="23">
                  <c:v>32874</c:v>
                </c:pt>
                <c:pt idx="24">
                  <c:v>32905</c:v>
                </c:pt>
                <c:pt idx="25">
                  <c:v>32933</c:v>
                </c:pt>
                <c:pt idx="26">
                  <c:v>32964</c:v>
                </c:pt>
                <c:pt idx="27">
                  <c:v>32994</c:v>
                </c:pt>
                <c:pt idx="28">
                  <c:v>33025</c:v>
                </c:pt>
                <c:pt idx="29">
                  <c:v>33055</c:v>
                </c:pt>
                <c:pt idx="30">
                  <c:v>33086</c:v>
                </c:pt>
                <c:pt idx="31">
                  <c:v>33117</c:v>
                </c:pt>
                <c:pt idx="32">
                  <c:v>33147</c:v>
                </c:pt>
                <c:pt idx="33">
                  <c:v>33178</c:v>
                </c:pt>
                <c:pt idx="34">
                  <c:v>33208</c:v>
                </c:pt>
                <c:pt idx="35">
                  <c:v>33239</c:v>
                </c:pt>
                <c:pt idx="36">
                  <c:v>33270</c:v>
                </c:pt>
                <c:pt idx="37">
                  <c:v>33298</c:v>
                </c:pt>
                <c:pt idx="38">
                  <c:v>33329</c:v>
                </c:pt>
                <c:pt idx="39">
                  <c:v>33359</c:v>
                </c:pt>
                <c:pt idx="40">
                  <c:v>33390</c:v>
                </c:pt>
                <c:pt idx="41">
                  <c:v>33420</c:v>
                </c:pt>
                <c:pt idx="42">
                  <c:v>33451</c:v>
                </c:pt>
                <c:pt idx="43">
                  <c:v>33482</c:v>
                </c:pt>
                <c:pt idx="44">
                  <c:v>33512</c:v>
                </c:pt>
                <c:pt idx="45">
                  <c:v>33543</c:v>
                </c:pt>
                <c:pt idx="46">
                  <c:v>33573</c:v>
                </c:pt>
                <c:pt idx="47">
                  <c:v>33604</c:v>
                </c:pt>
                <c:pt idx="48">
                  <c:v>33635</c:v>
                </c:pt>
                <c:pt idx="49">
                  <c:v>33664</c:v>
                </c:pt>
                <c:pt idx="50">
                  <c:v>33695</c:v>
                </c:pt>
                <c:pt idx="51">
                  <c:v>33725</c:v>
                </c:pt>
                <c:pt idx="52">
                  <c:v>33756</c:v>
                </c:pt>
                <c:pt idx="53">
                  <c:v>33786</c:v>
                </c:pt>
                <c:pt idx="54">
                  <c:v>33817</c:v>
                </c:pt>
                <c:pt idx="55">
                  <c:v>33848</c:v>
                </c:pt>
                <c:pt idx="56">
                  <c:v>33878</c:v>
                </c:pt>
                <c:pt idx="57">
                  <c:v>33909</c:v>
                </c:pt>
                <c:pt idx="58">
                  <c:v>33939</c:v>
                </c:pt>
                <c:pt idx="59">
                  <c:v>33970</c:v>
                </c:pt>
                <c:pt idx="60">
                  <c:v>34001</c:v>
                </c:pt>
                <c:pt idx="61">
                  <c:v>34029</c:v>
                </c:pt>
                <c:pt idx="62">
                  <c:v>34060</c:v>
                </c:pt>
                <c:pt idx="63">
                  <c:v>34090</c:v>
                </c:pt>
                <c:pt idx="64">
                  <c:v>34121</c:v>
                </c:pt>
                <c:pt idx="65">
                  <c:v>34151</c:v>
                </c:pt>
                <c:pt idx="66">
                  <c:v>34182</c:v>
                </c:pt>
                <c:pt idx="67">
                  <c:v>34213</c:v>
                </c:pt>
                <c:pt idx="68">
                  <c:v>34243</c:v>
                </c:pt>
                <c:pt idx="69">
                  <c:v>34274</c:v>
                </c:pt>
                <c:pt idx="70">
                  <c:v>34304</c:v>
                </c:pt>
                <c:pt idx="71">
                  <c:v>34335</c:v>
                </c:pt>
                <c:pt idx="72">
                  <c:v>34366</c:v>
                </c:pt>
                <c:pt idx="73">
                  <c:v>34394</c:v>
                </c:pt>
                <c:pt idx="74">
                  <c:v>34425</c:v>
                </c:pt>
                <c:pt idx="75">
                  <c:v>34455</c:v>
                </c:pt>
                <c:pt idx="76">
                  <c:v>34486</c:v>
                </c:pt>
                <c:pt idx="77">
                  <c:v>34516</c:v>
                </c:pt>
                <c:pt idx="78">
                  <c:v>34547</c:v>
                </c:pt>
                <c:pt idx="79">
                  <c:v>34578</c:v>
                </c:pt>
                <c:pt idx="80">
                  <c:v>34608</c:v>
                </c:pt>
                <c:pt idx="81">
                  <c:v>34639</c:v>
                </c:pt>
                <c:pt idx="82">
                  <c:v>34669</c:v>
                </c:pt>
                <c:pt idx="83">
                  <c:v>34700</c:v>
                </c:pt>
                <c:pt idx="84">
                  <c:v>34731</c:v>
                </c:pt>
                <c:pt idx="85">
                  <c:v>34759</c:v>
                </c:pt>
                <c:pt idx="86">
                  <c:v>34790</c:v>
                </c:pt>
                <c:pt idx="87">
                  <c:v>34820</c:v>
                </c:pt>
                <c:pt idx="88">
                  <c:v>34851</c:v>
                </c:pt>
                <c:pt idx="89">
                  <c:v>34881</c:v>
                </c:pt>
                <c:pt idx="90">
                  <c:v>34912</c:v>
                </c:pt>
                <c:pt idx="91">
                  <c:v>34943</c:v>
                </c:pt>
                <c:pt idx="92">
                  <c:v>34973</c:v>
                </c:pt>
                <c:pt idx="93">
                  <c:v>35004</c:v>
                </c:pt>
                <c:pt idx="94">
                  <c:v>35034</c:v>
                </c:pt>
                <c:pt idx="95">
                  <c:v>35065</c:v>
                </c:pt>
                <c:pt idx="96">
                  <c:v>35096</c:v>
                </c:pt>
                <c:pt idx="97">
                  <c:v>35125</c:v>
                </c:pt>
                <c:pt idx="98">
                  <c:v>35156</c:v>
                </c:pt>
                <c:pt idx="99">
                  <c:v>35186</c:v>
                </c:pt>
                <c:pt idx="100">
                  <c:v>35217</c:v>
                </c:pt>
                <c:pt idx="101">
                  <c:v>35247</c:v>
                </c:pt>
                <c:pt idx="102">
                  <c:v>35278</c:v>
                </c:pt>
                <c:pt idx="103">
                  <c:v>35309</c:v>
                </c:pt>
                <c:pt idx="104">
                  <c:v>35339</c:v>
                </c:pt>
                <c:pt idx="105">
                  <c:v>35370</c:v>
                </c:pt>
                <c:pt idx="106">
                  <c:v>35400</c:v>
                </c:pt>
                <c:pt idx="107">
                  <c:v>35431</c:v>
                </c:pt>
                <c:pt idx="108">
                  <c:v>35462</c:v>
                </c:pt>
                <c:pt idx="109">
                  <c:v>35490</c:v>
                </c:pt>
                <c:pt idx="110">
                  <c:v>35521</c:v>
                </c:pt>
                <c:pt idx="111">
                  <c:v>35551</c:v>
                </c:pt>
                <c:pt idx="112">
                  <c:v>35582</c:v>
                </c:pt>
                <c:pt idx="113">
                  <c:v>35612</c:v>
                </c:pt>
                <c:pt idx="114">
                  <c:v>35643</c:v>
                </c:pt>
                <c:pt idx="115">
                  <c:v>35674</c:v>
                </c:pt>
                <c:pt idx="116">
                  <c:v>35704</c:v>
                </c:pt>
                <c:pt idx="117">
                  <c:v>35735</c:v>
                </c:pt>
                <c:pt idx="118">
                  <c:v>35765</c:v>
                </c:pt>
                <c:pt idx="119">
                  <c:v>35796</c:v>
                </c:pt>
                <c:pt idx="120">
                  <c:v>35827</c:v>
                </c:pt>
                <c:pt idx="121">
                  <c:v>35855</c:v>
                </c:pt>
                <c:pt idx="122">
                  <c:v>35886</c:v>
                </c:pt>
                <c:pt idx="123">
                  <c:v>35916</c:v>
                </c:pt>
                <c:pt idx="124">
                  <c:v>35947</c:v>
                </c:pt>
                <c:pt idx="125">
                  <c:v>35977</c:v>
                </c:pt>
                <c:pt idx="126">
                  <c:v>36008</c:v>
                </c:pt>
                <c:pt idx="127">
                  <c:v>36039</c:v>
                </c:pt>
                <c:pt idx="128">
                  <c:v>36069</c:v>
                </c:pt>
                <c:pt idx="129">
                  <c:v>36100</c:v>
                </c:pt>
                <c:pt idx="130">
                  <c:v>36130</c:v>
                </c:pt>
                <c:pt idx="131">
                  <c:v>36161</c:v>
                </c:pt>
                <c:pt idx="132">
                  <c:v>36192</c:v>
                </c:pt>
                <c:pt idx="133">
                  <c:v>36220</c:v>
                </c:pt>
                <c:pt idx="134">
                  <c:v>36251</c:v>
                </c:pt>
                <c:pt idx="135">
                  <c:v>36281</c:v>
                </c:pt>
                <c:pt idx="136">
                  <c:v>36312</c:v>
                </c:pt>
                <c:pt idx="137">
                  <c:v>36342</c:v>
                </c:pt>
                <c:pt idx="138">
                  <c:v>36373</c:v>
                </c:pt>
                <c:pt idx="139">
                  <c:v>36404</c:v>
                </c:pt>
                <c:pt idx="140">
                  <c:v>36434</c:v>
                </c:pt>
                <c:pt idx="141">
                  <c:v>36465</c:v>
                </c:pt>
                <c:pt idx="142">
                  <c:v>36495</c:v>
                </c:pt>
                <c:pt idx="143">
                  <c:v>36526</c:v>
                </c:pt>
                <c:pt idx="144">
                  <c:v>36557</c:v>
                </c:pt>
                <c:pt idx="145">
                  <c:v>36586</c:v>
                </c:pt>
                <c:pt idx="146">
                  <c:v>36617</c:v>
                </c:pt>
                <c:pt idx="147">
                  <c:v>36647</c:v>
                </c:pt>
                <c:pt idx="148">
                  <c:v>36678</c:v>
                </c:pt>
                <c:pt idx="149">
                  <c:v>36708</c:v>
                </c:pt>
                <c:pt idx="150">
                  <c:v>36739</c:v>
                </c:pt>
                <c:pt idx="151">
                  <c:v>36770</c:v>
                </c:pt>
                <c:pt idx="152">
                  <c:v>36800</c:v>
                </c:pt>
                <c:pt idx="153">
                  <c:v>36831</c:v>
                </c:pt>
                <c:pt idx="154">
                  <c:v>36861</c:v>
                </c:pt>
                <c:pt idx="155">
                  <c:v>36892</c:v>
                </c:pt>
                <c:pt idx="156">
                  <c:v>36923</c:v>
                </c:pt>
                <c:pt idx="157">
                  <c:v>36951</c:v>
                </c:pt>
                <c:pt idx="158">
                  <c:v>36982</c:v>
                </c:pt>
                <c:pt idx="159">
                  <c:v>37012</c:v>
                </c:pt>
                <c:pt idx="160">
                  <c:v>37043</c:v>
                </c:pt>
                <c:pt idx="161">
                  <c:v>37073</c:v>
                </c:pt>
                <c:pt idx="162">
                  <c:v>37104</c:v>
                </c:pt>
                <c:pt idx="163">
                  <c:v>37135</c:v>
                </c:pt>
                <c:pt idx="164">
                  <c:v>37165</c:v>
                </c:pt>
                <c:pt idx="165">
                  <c:v>37196</c:v>
                </c:pt>
                <c:pt idx="166">
                  <c:v>37226</c:v>
                </c:pt>
                <c:pt idx="167">
                  <c:v>37257</c:v>
                </c:pt>
                <c:pt idx="168">
                  <c:v>37288</c:v>
                </c:pt>
                <c:pt idx="169">
                  <c:v>37316</c:v>
                </c:pt>
                <c:pt idx="170">
                  <c:v>37347</c:v>
                </c:pt>
                <c:pt idx="171">
                  <c:v>37377</c:v>
                </c:pt>
                <c:pt idx="172">
                  <c:v>37408</c:v>
                </c:pt>
                <c:pt idx="173">
                  <c:v>37438</c:v>
                </c:pt>
                <c:pt idx="174">
                  <c:v>37469</c:v>
                </c:pt>
                <c:pt idx="175">
                  <c:v>37500</c:v>
                </c:pt>
                <c:pt idx="176">
                  <c:v>37530</c:v>
                </c:pt>
                <c:pt idx="177">
                  <c:v>37561</c:v>
                </c:pt>
                <c:pt idx="178">
                  <c:v>37591</c:v>
                </c:pt>
                <c:pt idx="179">
                  <c:v>37622</c:v>
                </c:pt>
                <c:pt idx="180">
                  <c:v>37653</c:v>
                </c:pt>
                <c:pt idx="181">
                  <c:v>37681</c:v>
                </c:pt>
                <c:pt idx="182">
                  <c:v>37712</c:v>
                </c:pt>
                <c:pt idx="183">
                  <c:v>37742</c:v>
                </c:pt>
                <c:pt idx="184">
                  <c:v>37773</c:v>
                </c:pt>
                <c:pt idx="185">
                  <c:v>37803</c:v>
                </c:pt>
                <c:pt idx="186">
                  <c:v>37834</c:v>
                </c:pt>
                <c:pt idx="187">
                  <c:v>37865</c:v>
                </c:pt>
                <c:pt idx="188">
                  <c:v>37895</c:v>
                </c:pt>
                <c:pt idx="189">
                  <c:v>37926</c:v>
                </c:pt>
                <c:pt idx="190">
                  <c:v>37956</c:v>
                </c:pt>
                <c:pt idx="191">
                  <c:v>37987</c:v>
                </c:pt>
                <c:pt idx="192">
                  <c:v>38018</c:v>
                </c:pt>
                <c:pt idx="193">
                  <c:v>38047</c:v>
                </c:pt>
                <c:pt idx="194">
                  <c:v>38078</c:v>
                </c:pt>
                <c:pt idx="195">
                  <c:v>38108</c:v>
                </c:pt>
                <c:pt idx="196">
                  <c:v>38139</c:v>
                </c:pt>
                <c:pt idx="197">
                  <c:v>38169</c:v>
                </c:pt>
                <c:pt idx="198">
                  <c:v>38200</c:v>
                </c:pt>
                <c:pt idx="199">
                  <c:v>38231</c:v>
                </c:pt>
                <c:pt idx="200">
                  <c:v>38261</c:v>
                </c:pt>
                <c:pt idx="201">
                  <c:v>38292</c:v>
                </c:pt>
                <c:pt idx="202">
                  <c:v>38322</c:v>
                </c:pt>
                <c:pt idx="203">
                  <c:v>38353</c:v>
                </c:pt>
                <c:pt idx="204">
                  <c:v>38384</c:v>
                </c:pt>
                <c:pt idx="205">
                  <c:v>38412</c:v>
                </c:pt>
                <c:pt idx="206">
                  <c:v>38443</c:v>
                </c:pt>
                <c:pt idx="207">
                  <c:v>38473</c:v>
                </c:pt>
                <c:pt idx="208">
                  <c:v>38504</c:v>
                </c:pt>
                <c:pt idx="209">
                  <c:v>38534</c:v>
                </c:pt>
                <c:pt idx="210">
                  <c:v>38565</c:v>
                </c:pt>
                <c:pt idx="211">
                  <c:v>38596</c:v>
                </c:pt>
                <c:pt idx="212">
                  <c:v>38626</c:v>
                </c:pt>
                <c:pt idx="213">
                  <c:v>38657</c:v>
                </c:pt>
                <c:pt idx="214">
                  <c:v>38687</c:v>
                </c:pt>
                <c:pt idx="215">
                  <c:v>38718</c:v>
                </c:pt>
                <c:pt idx="216">
                  <c:v>38749</c:v>
                </c:pt>
                <c:pt idx="217">
                  <c:v>38777</c:v>
                </c:pt>
                <c:pt idx="218">
                  <c:v>38808</c:v>
                </c:pt>
                <c:pt idx="219">
                  <c:v>38838</c:v>
                </c:pt>
                <c:pt idx="220">
                  <c:v>38869</c:v>
                </c:pt>
                <c:pt idx="221">
                  <c:v>38899</c:v>
                </c:pt>
                <c:pt idx="222">
                  <c:v>38930</c:v>
                </c:pt>
                <c:pt idx="223">
                  <c:v>38961</c:v>
                </c:pt>
                <c:pt idx="224">
                  <c:v>38991</c:v>
                </c:pt>
                <c:pt idx="225">
                  <c:v>39022</c:v>
                </c:pt>
                <c:pt idx="226">
                  <c:v>39052</c:v>
                </c:pt>
                <c:pt idx="227">
                  <c:v>39083</c:v>
                </c:pt>
                <c:pt idx="228">
                  <c:v>39114</c:v>
                </c:pt>
                <c:pt idx="229">
                  <c:v>39142</c:v>
                </c:pt>
                <c:pt idx="230">
                  <c:v>39173</c:v>
                </c:pt>
                <c:pt idx="231">
                  <c:v>39203</c:v>
                </c:pt>
                <c:pt idx="232">
                  <c:v>39234</c:v>
                </c:pt>
                <c:pt idx="233">
                  <c:v>39264</c:v>
                </c:pt>
                <c:pt idx="234">
                  <c:v>39295</c:v>
                </c:pt>
                <c:pt idx="235">
                  <c:v>39326</c:v>
                </c:pt>
                <c:pt idx="236">
                  <c:v>39356</c:v>
                </c:pt>
                <c:pt idx="237">
                  <c:v>39387</c:v>
                </c:pt>
                <c:pt idx="238">
                  <c:v>39417</c:v>
                </c:pt>
                <c:pt idx="239">
                  <c:v>39448</c:v>
                </c:pt>
                <c:pt idx="240">
                  <c:v>39479</c:v>
                </c:pt>
                <c:pt idx="241">
                  <c:v>39508</c:v>
                </c:pt>
                <c:pt idx="242">
                  <c:v>39539</c:v>
                </c:pt>
                <c:pt idx="243">
                  <c:v>39569</c:v>
                </c:pt>
                <c:pt idx="244">
                  <c:v>39600</c:v>
                </c:pt>
                <c:pt idx="245">
                  <c:v>39630</c:v>
                </c:pt>
                <c:pt idx="246">
                  <c:v>39661</c:v>
                </c:pt>
                <c:pt idx="247">
                  <c:v>39692</c:v>
                </c:pt>
                <c:pt idx="248">
                  <c:v>39722</c:v>
                </c:pt>
                <c:pt idx="249">
                  <c:v>39753</c:v>
                </c:pt>
                <c:pt idx="250">
                  <c:v>39783</c:v>
                </c:pt>
                <c:pt idx="251">
                  <c:v>39814</c:v>
                </c:pt>
                <c:pt idx="252">
                  <c:v>39845</c:v>
                </c:pt>
                <c:pt idx="253">
                  <c:v>39873</c:v>
                </c:pt>
                <c:pt idx="254">
                  <c:v>39904</c:v>
                </c:pt>
                <c:pt idx="255">
                  <c:v>39934</c:v>
                </c:pt>
                <c:pt idx="256">
                  <c:v>39965</c:v>
                </c:pt>
                <c:pt idx="257">
                  <c:v>39995</c:v>
                </c:pt>
                <c:pt idx="258">
                  <c:v>40026</c:v>
                </c:pt>
                <c:pt idx="259">
                  <c:v>40057</c:v>
                </c:pt>
                <c:pt idx="260">
                  <c:v>40087</c:v>
                </c:pt>
                <c:pt idx="261">
                  <c:v>40118</c:v>
                </c:pt>
                <c:pt idx="262">
                  <c:v>40148</c:v>
                </c:pt>
                <c:pt idx="263">
                  <c:v>40179</c:v>
                </c:pt>
                <c:pt idx="264">
                  <c:v>40210</c:v>
                </c:pt>
                <c:pt idx="265">
                  <c:v>40238</c:v>
                </c:pt>
                <c:pt idx="266">
                  <c:v>40269</c:v>
                </c:pt>
                <c:pt idx="267">
                  <c:v>40299</c:v>
                </c:pt>
                <c:pt idx="268">
                  <c:v>40330</c:v>
                </c:pt>
                <c:pt idx="269">
                  <c:v>40360</c:v>
                </c:pt>
                <c:pt idx="270">
                  <c:v>40391</c:v>
                </c:pt>
                <c:pt idx="271">
                  <c:v>40422</c:v>
                </c:pt>
                <c:pt idx="272">
                  <c:v>40452</c:v>
                </c:pt>
                <c:pt idx="273">
                  <c:v>40483</c:v>
                </c:pt>
                <c:pt idx="274">
                  <c:v>40513</c:v>
                </c:pt>
                <c:pt idx="275">
                  <c:v>40544</c:v>
                </c:pt>
                <c:pt idx="276">
                  <c:v>40575</c:v>
                </c:pt>
                <c:pt idx="277">
                  <c:v>40603</c:v>
                </c:pt>
                <c:pt idx="278">
                  <c:v>40634</c:v>
                </c:pt>
                <c:pt idx="279">
                  <c:v>40664</c:v>
                </c:pt>
                <c:pt idx="280">
                  <c:v>40695</c:v>
                </c:pt>
                <c:pt idx="281">
                  <c:v>40725</c:v>
                </c:pt>
                <c:pt idx="282">
                  <c:v>40756</c:v>
                </c:pt>
                <c:pt idx="283">
                  <c:v>40787</c:v>
                </c:pt>
                <c:pt idx="284">
                  <c:v>40817</c:v>
                </c:pt>
                <c:pt idx="285">
                  <c:v>40848</c:v>
                </c:pt>
                <c:pt idx="286">
                  <c:v>40878</c:v>
                </c:pt>
                <c:pt idx="287">
                  <c:v>40909</c:v>
                </c:pt>
                <c:pt idx="288">
                  <c:v>40940</c:v>
                </c:pt>
                <c:pt idx="289">
                  <c:v>40969</c:v>
                </c:pt>
                <c:pt idx="290">
                  <c:v>41000</c:v>
                </c:pt>
                <c:pt idx="291">
                  <c:v>41030</c:v>
                </c:pt>
                <c:pt idx="292">
                  <c:v>41061</c:v>
                </c:pt>
                <c:pt idx="293">
                  <c:v>41091</c:v>
                </c:pt>
                <c:pt idx="294">
                  <c:v>41122</c:v>
                </c:pt>
                <c:pt idx="295">
                  <c:v>41153</c:v>
                </c:pt>
                <c:pt idx="296">
                  <c:v>41183</c:v>
                </c:pt>
                <c:pt idx="297">
                  <c:v>41214</c:v>
                </c:pt>
                <c:pt idx="298">
                  <c:v>41244</c:v>
                </c:pt>
                <c:pt idx="299">
                  <c:v>41275</c:v>
                </c:pt>
                <c:pt idx="300">
                  <c:v>41306</c:v>
                </c:pt>
                <c:pt idx="301">
                  <c:v>41334</c:v>
                </c:pt>
                <c:pt idx="302">
                  <c:v>41365</c:v>
                </c:pt>
                <c:pt idx="303">
                  <c:v>41395</c:v>
                </c:pt>
                <c:pt idx="304">
                  <c:v>41426</c:v>
                </c:pt>
                <c:pt idx="305">
                  <c:v>41456</c:v>
                </c:pt>
                <c:pt idx="306">
                  <c:v>41487</c:v>
                </c:pt>
                <c:pt idx="307">
                  <c:v>41518</c:v>
                </c:pt>
                <c:pt idx="308">
                  <c:v>41548</c:v>
                </c:pt>
                <c:pt idx="309">
                  <c:v>41579</c:v>
                </c:pt>
                <c:pt idx="310">
                  <c:v>41609</c:v>
                </c:pt>
                <c:pt idx="311">
                  <c:v>41640</c:v>
                </c:pt>
                <c:pt idx="312">
                  <c:v>41671</c:v>
                </c:pt>
                <c:pt idx="313">
                  <c:v>41699</c:v>
                </c:pt>
                <c:pt idx="314">
                  <c:v>41730</c:v>
                </c:pt>
                <c:pt idx="315">
                  <c:v>41760</c:v>
                </c:pt>
                <c:pt idx="316">
                  <c:v>41791</c:v>
                </c:pt>
                <c:pt idx="317">
                  <c:v>41821</c:v>
                </c:pt>
                <c:pt idx="318">
                  <c:v>41852</c:v>
                </c:pt>
                <c:pt idx="319">
                  <c:v>41883</c:v>
                </c:pt>
                <c:pt idx="320">
                  <c:v>41913</c:v>
                </c:pt>
                <c:pt idx="321">
                  <c:v>41944</c:v>
                </c:pt>
                <c:pt idx="322">
                  <c:v>41974</c:v>
                </c:pt>
                <c:pt idx="323">
                  <c:v>42005</c:v>
                </c:pt>
                <c:pt idx="324">
                  <c:v>42036</c:v>
                </c:pt>
                <c:pt idx="325">
                  <c:v>42064</c:v>
                </c:pt>
                <c:pt idx="326">
                  <c:v>42095</c:v>
                </c:pt>
                <c:pt idx="327">
                  <c:v>42125</c:v>
                </c:pt>
                <c:pt idx="328">
                  <c:v>42156</c:v>
                </c:pt>
                <c:pt idx="329">
                  <c:v>42186</c:v>
                </c:pt>
                <c:pt idx="330">
                  <c:v>42217</c:v>
                </c:pt>
                <c:pt idx="331">
                  <c:v>42248</c:v>
                </c:pt>
                <c:pt idx="332">
                  <c:v>42278</c:v>
                </c:pt>
                <c:pt idx="333">
                  <c:v>42309</c:v>
                </c:pt>
                <c:pt idx="334">
                  <c:v>42339</c:v>
                </c:pt>
                <c:pt idx="335">
                  <c:v>42370</c:v>
                </c:pt>
                <c:pt idx="336">
                  <c:v>42401</c:v>
                </c:pt>
                <c:pt idx="337">
                  <c:v>42430</c:v>
                </c:pt>
                <c:pt idx="338">
                  <c:v>42461</c:v>
                </c:pt>
                <c:pt idx="339">
                  <c:v>42491</c:v>
                </c:pt>
                <c:pt idx="340">
                  <c:v>42522</c:v>
                </c:pt>
                <c:pt idx="341">
                  <c:v>42552</c:v>
                </c:pt>
                <c:pt idx="342">
                  <c:v>42583</c:v>
                </c:pt>
                <c:pt idx="343">
                  <c:v>42614</c:v>
                </c:pt>
                <c:pt idx="344">
                  <c:v>42644</c:v>
                </c:pt>
                <c:pt idx="345">
                  <c:v>42675</c:v>
                </c:pt>
                <c:pt idx="346">
                  <c:v>42705</c:v>
                </c:pt>
                <c:pt idx="347">
                  <c:v>42736</c:v>
                </c:pt>
                <c:pt idx="348">
                  <c:v>42767</c:v>
                </c:pt>
                <c:pt idx="349">
                  <c:v>42795</c:v>
                </c:pt>
                <c:pt idx="350">
                  <c:v>42826</c:v>
                </c:pt>
                <c:pt idx="351">
                  <c:v>42856</c:v>
                </c:pt>
                <c:pt idx="352">
                  <c:v>42887</c:v>
                </c:pt>
                <c:pt idx="353">
                  <c:v>42917</c:v>
                </c:pt>
                <c:pt idx="354">
                  <c:v>42948</c:v>
                </c:pt>
                <c:pt idx="355">
                  <c:v>42979</c:v>
                </c:pt>
                <c:pt idx="356">
                  <c:v>43009</c:v>
                </c:pt>
                <c:pt idx="357">
                  <c:v>43040</c:v>
                </c:pt>
                <c:pt idx="358">
                  <c:v>43070</c:v>
                </c:pt>
                <c:pt idx="359">
                  <c:v>43101</c:v>
                </c:pt>
                <c:pt idx="360">
                  <c:v>43132</c:v>
                </c:pt>
                <c:pt idx="361">
                  <c:v>43160</c:v>
                </c:pt>
                <c:pt idx="362">
                  <c:v>43191</c:v>
                </c:pt>
                <c:pt idx="363">
                  <c:v>43221</c:v>
                </c:pt>
                <c:pt idx="364">
                  <c:v>43252</c:v>
                </c:pt>
                <c:pt idx="365">
                  <c:v>43282</c:v>
                </c:pt>
                <c:pt idx="366">
                  <c:v>43313</c:v>
                </c:pt>
                <c:pt idx="367">
                  <c:v>43344</c:v>
                </c:pt>
                <c:pt idx="368">
                  <c:v>43374</c:v>
                </c:pt>
                <c:pt idx="369">
                  <c:v>43405</c:v>
                </c:pt>
                <c:pt idx="370">
                  <c:v>43435</c:v>
                </c:pt>
                <c:pt idx="371">
                  <c:v>43466</c:v>
                </c:pt>
                <c:pt idx="372">
                  <c:v>43497</c:v>
                </c:pt>
                <c:pt idx="373">
                  <c:v>43525</c:v>
                </c:pt>
                <c:pt idx="374">
                  <c:v>43556</c:v>
                </c:pt>
                <c:pt idx="375">
                  <c:v>43586</c:v>
                </c:pt>
                <c:pt idx="376">
                  <c:v>43617</c:v>
                </c:pt>
                <c:pt idx="377">
                  <c:v>43647</c:v>
                </c:pt>
                <c:pt idx="378">
                  <c:v>43678</c:v>
                </c:pt>
                <c:pt idx="379">
                  <c:v>43709</c:v>
                </c:pt>
                <c:pt idx="380">
                  <c:v>43739</c:v>
                </c:pt>
                <c:pt idx="381">
                  <c:v>43770</c:v>
                </c:pt>
                <c:pt idx="382">
                  <c:v>43800</c:v>
                </c:pt>
                <c:pt idx="383">
                  <c:v>43831</c:v>
                </c:pt>
                <c:pt idx="384">
                  <c:v>43862</c:v>
                </c:pt>
                <c:pt idx="385">
                  <c:v>43891</c:v>
                </c:pt>
                <c:pt idx="386">
                  <c:v>43922</c:v>
                </c:pt>
                <c:pt idx="387">
                  <c:v>43952</c:v>
                </c:pt>
                <c:pt idx="388">
                  <c:v>43983</c:v>
                </c:pt>
                <c:pt idx="389">
                  <c:v>44013</c:v>
                </c:pt>
                <c:pt idx="390">
                  <c:v>44044</c:v>
                </c:pt>
                <c:pt idx="391">
                  <c:v>44075</c:v>
                </c:pt>
                <c:pt idx="392">
                  <c:v>44105</c:v>
                </c:pt>
                <c:pt idx="393">
                  <c:v>44136</c:v>
                </c:pt>
                <c:pt idx="394">
                  <c:v>44166</c:v>
                </c:pt>
                <c:pt idx="395">
                  <c:v>44197</c:v>
                </c:pt>
                <c:pt idx="396">
                  <c:v>44228</c:v>
                </c:pt>
                <c:pt idx="397">
                  <c:v>44256</c:v>
                </c:pt>
                <c:pt idx="398">
                  <c:v>44287</c:v>
                </c:pt>
                <c:pt idx="399">
                  <c:v>44317</c:v>
                </c:pt>
                <c:pt idx="400">
                  <c:v>44348</c:v>
                </c:pt>
                <c:pt idx="401">
                  <c:v>44378</c:v>
                </c:pt>
                <c:pt idx="402">
                  <c:v>44409</c:v>
                </c:pt>
                <c:pt idx="403">
                  <c:v>44440</c:v>
                </c:pt>
                <c:pt idx="404">
                  <c:v>44470</c:v>
                </c:pt>
                <c:pt idx="405">
                  <c:v>44501</c:v>
                </c:pt>
                <c:pt idx="406">
                  <c:v>44531</c:v>
                </c:pt>
                <c:pt idx="407">
                  <c:v>44562</c:v>
                </c:pt>
                <c:pt idx="408">
                  <c:v>44593</c:v>
                </c:pt>
                <c:pt idx="409">
                  <c:v>44621</c:v>
                </c:pt>
                <c:pt idx="410">
                  <c:v>44652</c:v>
                </c:pt>
                <c:pt idx="411">
                  <c:v>44682</c:v>
                </c:pt>
                <c:pt idx="412">
                  <c:v>44713</c:v>
                </c:pt>
                <c:pt idx="413">
                  <c:v>44743</c:v>
                </c:pt>
                <c:pt idx="414">
                  <c:v>44774</c:v>
                </c:pt>
                <c:pt idx="415">
                  <c:v>44805</c:v>
                </c:pt>
                <c:pt idx="416">
                  <c:v>44835</c:v>
                </c:pt>
                <c:pt idx="417">
                  <c:v>44866</c:v>
                </c:pt>
                <c:pt idx="418">
                  <c:v>44896</c:v>
                </c:pt>
              </c:numCache>
            </c:numRef>
          </c:cat>
          <c:val>
            <c:numRef>
              <c:f>db_AdjustmentFrequency!$S$2:$S$420</c:f>
              <c:numCache>
                <c:formatCode>General</c:formatCode>
                <c:ptCount val="419"/>
                <c:pt idx="13">
                  <c:v>0.37467471000000002</c:v>
                </c:pt>
                <c:pt idx="14">
                  <c:v>0.36671901000000001</c:v>
                </c:pt>
                <c:pt idx="15">
                  <c:v>0.37772053</c:v>
                </c:pt>
                <c:pt idx="16">
                  <c:v>0.37997881</c:v>
                </c:pt>
                <c:pt idx="17">
                  <c:v>0.38758615000000002</c:v>
                </c:pt>
                <c:pt idx="19">
                  <c:v>0.37012008000000002</c:v>
                </c:pt>
                <c:pt idx="20">
                  <c:v>0.39719397000000001</c:v>
                </c:pt>
                <c:pt idx="21">
                  <c:v>0.39730631999999999</c:v>
                </c:pt>
                <c:pt idx="22">
                  <c:v>0.41091934000000002</c:v>
                </c:pt>
                <c:pt idx="23">
                  <c:v>0.40436155000000001</c:v>
                </c:pt>
                <c:pt idx="25">
                  <c:v>0.44641851999999999</c:v>
                </c:pt>
                <c:pt idx="27">
                  <c:v>0.47118761999999997</c:v>
                </c:pt>
                <c:pt idx="28">
                  <c:v>0.46598074</c:v>
                </c:pt>
                <c:pt idx="29">
                  <c:v>0.45922136000000002</c:v>
                </c:pt>
                <c:pt idx="30">
                  <c:v>0.46578941000000001</c:v>
                </c:pt>
                <c:pt idx="31">
                  <c:v>0.46667533999999999</c:v>
                </c:pt>
                <c:pt idx="32">
                  <c:v>0.45088666999999999</c:v>
                </c:pt>
                <c:pt idx="33">
                  <c:v>0.45613176</c:v>
                </c:pt>
                <c:pt idx="34">
                  <c:v>0.43130958000000003</c:v>
                </c:pt>
                <c:pt idx="35">
                  <c:v>0.44519748999999997</c:v>
                </c:pt>
                <c:pt idx="36">
                  <c:v>0.39140715999999998</c:v>
                </c:pt>
                <c:pt idx="37">
                  <c:v>0.40012379999999997</c:v>
                </c:pt>
                <c:pt idx="38">
                  <c:v>0.40004974999999998</c:v>
                </c:pt>
                <c:pt idx="39">
                  <c:v>0.36843263999999998</c:v>
                </c:pt>
                <c:pt idx="40">
                  <c:v>0.36539373000000003</c:v>
                </c:pt>
                <c:pt idx="41">
                  <c:v>0.33599749000000001</c:v>
                </c:pt>
                <c:pt idx="42">
                  <c:v>0.34176930999999999</c:v>
                </c:pt>
                <c:pt idx="43">
                  <c:v>0.30809428999999999</c:v>
                </c:pt>
                <c:pt idx="44">
                  <c:v>0.29993722</c:v>
                </c:pt>
                <c:pt idx="45">
                  <c:v>0.31483537</c:v>
                </c:pt>
                <c:pt idx="46">
                  <c:v>0.30286497000000001</c:v>
                </c:pt>
                <c:pt idx="47">
                  <c:v>0.28779188</c:v>
                </c:pt>
                <c:pt idx="48">
                  <c:v>0.29623338999999999</c:v>
                </c:pt>
                <c:pt idx="49">
                  <c:v>0.31029466</c:v>
                </c:pt>
                <c:pt idx="50">
                  <c:v>0.26697220999999999</c:v>
                </c:pt>
                <c:pt idx="51">
                  <c:v>0.28785678999999997</c:v>
                </c:pt>
                <c:pt idx="52">
                  <c:v>0.28909802000000001</c:v>
                </c:pt>
                <c:pt idx="53">
                  <c:v>0.29156094999999999</c:v>
                </c:pt>
                <c:pt idx="54">
                  <c:v>0.28298615999999999</c:v>
                </c:pt>
                <c:pt idx="55">
                  <c:v>0.30593711000000001</c:v>
                </c:pt>
                <c:pt idx="56">
                  <c:v>0.31493565000000001</c:v>
                </c:pt>
                <c:pt idx="57">
                  <c:v>0.32609685999999999</c:v>
                </c:pt>
                <c:pt idx="58">
                  <c:v>0.33221846999999999</c:v>
                </c:pt>
                <c:pt idx="59">
                  <c:v>0.31650576000000002</c:v>
                </c:pt>
                <c:pt idx="60">
                  <c:v>0.34614441000000001</c:v>
                </c:pt>
                <c:pt idx="61">
                  <c:v>0.35302149999999999</c:v>
                </c:pt>
                <c:pt idx="62">
                  <c:v>0.37108222000000002</c:v>
                </c:pt>
                <c:pt idx="63">
                  <c:v>0.37334028000000002</c:v>
                </c:pt>
                <c:pt idx="64">
                  <c:v>0.37586989999999998</c:v>
                </c:pt>
                <c:pt idx="65">
                  <c:v>0.37931471999999999</c:v>
                </c:pt>
                <c:pt idx="66">
                  <c:v>0.37803334</c:v>
                </c:pt>
                <c:pt idx="67">
                  <c:v>0.37900409000000002</c:v>
                </c:pt>
                <c:pt idx="68">
                  <c:v>0.37510237000000002</c:v>
                </c:pt>
                <c:pt idx="69">
                  <c:v>0.37605757000000001</c:v>
                </c:pt>
                <c:pt idx="70">
                  <c:v>0.36833829000000001</c:v>
                </c:pt>
                <c:pt idx="71">
                  <c:v>0.37542659</c:v>
                </c:pt>
                <c:pt idx="72">
                  <c:v>0.37463545999999998</c:v>
                </c:pt>
                <c:pt idx="73">
                  <c:v>0.35931238999999998</c:v>
                </c:pt>
                <c:pt idx="74">
                  <c:v>0.34078538000000003</c:v>
                </c:pt>
                <c:pt idx="75">
                  <c:v>0.33852425000000003</c:v>
                </c:pt>
                <c:pt idx="76">
                  <c:v>0.34222557999999997</c:v>
                </c:pt>
                <c:pt idx="77">
                  <c:v>0.33711838999999999</c:v>
                </c:pt>
                <c:pt idx="78">
                  <c:v>0.34111834000000002</c:v>
                </c:pt>
                <c:pt idx="79">
                  <c:v>0.34472366999999998</c:v>
                </c:pt>
                <c:pt idx="80">
                  <c:v>0.35161274999999997</c:v>
                </c:pt>
                <c:pt idx="81">
                  <c:v>0.36059454000000002</c:v>
                </c:pt>
                <c:pt idx="82">
                  <c:v>0.36410724999999999</c:v>
                </c:pt>
                <c:pt idx="83">
                  <c:v>0.37891977999999998</c:v>
                </c:pt>
                <c:pt idx="84">
                  <c:v>0.36473987000000002</c:v>
                </c:pt>
                <c:pt idx="85">
                  <c:v>0.36814388999999997</c:v>
                </c:pt>
                <c:pt idx="86">
                  <c:v>0.35571116000000003</c:v>
                </c:pt>
                <c:pt idx="87">
                  <c:v>0.38828295000000002</c:v>
                </c:pt>
                <c:pt idx="88">
                  <c:v>0.38213860999999999</c:v>
                </c:pt>
                <c:pt idx="89">
                  <c:v>0.39766878</c:v>
                </c:pt>
                <c:pt idx="90">
                  <c:v>0.35722330000000002</c:v>
                </c:pt>
                <c:pt idx="91">
                  <c:v>0.38794211000000001</c:v>
                </c:pt>
                <c:pt idx="92">
                  <c:v>0.38419467000000002</c:v>
                </c:pt>
                <c:pt idx="93">
                  <c:v>0.38087302000000001</c:v>
                </c:pt>
                <c:pt idx="94">
                  <c:v>0.37758717000000003</c:v>
                </c:pt>
                <c:pt idx="95">
                  <c:v>0.33714213999999998</c:v>
                </c:pt>
                <c:pt idx="96">
                  <c:v>0.29378422999999998</c:v>
                </c:pt>
                <c:pt idx="97">
                  <c:v>0.29961404000000003</c:v>
                </c:pt>
                <c:pt idx="98">
                  <c:v>0.30475384</c:v>
                </c:pt>
                <c:pt idx="99">
                  <c:v>0.30687845000000002</c:v>
                </c:pt>
                <c:pt idx="100">
                  <c:v>0.30925211000000002</c:v>
                </c:pt>
                <c:pt idx="101">
                  <c:v>0.30878618000000002</c:v>
                </c:pt>
                <c:pt idx="102">
                  <c:v>0.29993427</c:v>
                </c:pt>
                <c:pt idx="103">
                  <c:v>0.29331625</c:v>
                </c:pt>
                <c:pt idx="104">
                  <c:v>0.29572990999999998</c:v>
                </c:pt>
                <c:pt idx="105">
                  <c:v>0.29954571000000002</c:v>
                </c:pt>
                <c:pt idx="106">
                  <c:v>0.29648149000000001</c:v>
                </c:pt>
                <c:pt idx="107">
                  <c:v>0.29915999999999998</c:v>
                </c:pt>
                <c:pt idx="108">
                  <c:v>0.23424681</c:v>
                </c:pt>
                <c:pt idx="109">
                  <c:v>0.23699403999999999</c:v>
                </c:pt>
                <c:pt idx="110">
                  <c:v>0.23314578999999999</c:v>
                </c:pt>
                <c:pt idx="111">
                  <c:v>0.2343643</c:v>
                </c:pt>
                <c:pt idx="112">
                  <c:v>0.23251119000000001</c:v>
                </c:pt>
                <c:pt idx="113">
                  <c:v>0.23268886</c:v>
                </c:pt>
                <c:pt idx="114">
                  <c:v>0.23112816</c:v>
                </c:pt>
                <c:pt idx="115">
                  <c:v>0.22816606</c:v>
                </c:pt>
                <c:pt idx="116">
                  <c:v>0.23815483000000001</c:v>
                </c:pt>
                <c:pt idx="117">
                  <c:v>0.23142837999999999</c:v>
                </c:pt>
                <c:pt idx="118">
                  <c:v>0.23352185</c:v>
                </c:pt>
                <c:pt idx="119">
                  <c:v>0.22870789</c:v>
                </c:pt>
                <c:pt idx="120">
                  <c:v>0.24712740999999999</c:v>
                </c:pt>
                <c:pt idx="121">
                  <c:v>0.24855904000000001</c:v>
                </c:pt>
                <c:pt idx="122">
                  <c:v>0.25125909000000002</c:v>
                </c:pt>
                <c:pt idx="123">
                  <c:v>0.26044722999999997</c:v>
                </c:pt>
                <c:pt idx="124">
                  <c:v>0.25960895</c:v>
                </c:pt>
                <c:pt idx="125">
                  <c:v>0.25925362000000002</c:v>
                </c:pt>
                <c:pt idx="126">
                  <c:v>0.26023292999999997</c:v>
                </c:pt>
                <c:pt idx="127">
                  <c:v>0.25927430000000001</c:v>
                </c:pt>
                <c:pt idx="128">
                  <c:v>0.26507646000000001</c:v>
                </c:pt>
                <c:pt idx="129">
                  <c:v>0.26206842000000002</c:v>
                </c:pt>
                <c:pt idx="130">
                  <c:v>0.26541608999999999</c:v>
                </c:pt>
                <c:pt idx="131">
                  <c:v>0.24024534</c:v>
                </c:pt>
                <c:pt idx="132">
                  <c:v>0.27362150000000002</c:v>
                </c:pt>
                <c:pt idx="133">
                  <c:v>0.27341749999999998</c:v>
                </c:pt>
                <c:pt idx="134">
                  <c:v>0.26971632000000001</c:v>
                </c:pt>
                <c:pt idx="135">
                  <c:v>0.26026732000000002</c:v>
                </c:pt>
                <c:pt idx="136">
                  <c:v>0.26325873</c:v>
                </c:pt>
                <c:pt idx="137">
                  <c:v>0.25685607999999999</c:v>
                </c:pt>
                <c:pt idx="138">
                  <c:v>0.24860256999999999</c:v>
                </c:pt>
                <c:pt idx="139">
                  <c:v>0.2446575</c:v>
                </c:pt>
                <c:pt idx="140">
                  <c:v>0.24066109999999999</c:v>
                </c:pt>
                <c:pt idx="141">
                  <c:v>0.24579292999999999</c:v>
                </c:pt>
                <c:pt idx="142">
                  <c:v>0.24224313</c:v>
                </c:pt>
                <c:pt idx="143">
                  <c:v>0.21268525999999999</c:v>
                </c:pt>
                <c:pt idx="144">
                  <c:v>0.24361633999999999</c:v>
                </c:pt>
                <c:pt idx="145">
                  <c:v>0.24278958</c:v>
                </c:pt>
                <c:pt idx="146">
                  <c:v>0.25340635</c:v>
                </c:pt>
                <c:pt idx="147">
                  <c:v>0.25256055999999999</c:v>
                </c:pt>
                <c:pt idx="148">
                  <c:v>0.25850223999999999</c:v>
                </c:pt>
                <c:pt idx="149">
                  <c:v>0.26208295999999998</c:v>
                </c:pt>
                <c:pt idx="150">
                  <c:v>0.26215574000000003</c:v>
                </c:pt>
                <c:pt idx="151">
                  <c:v>0.25852901</c:v>
                </c:pt>
                <c:pt idx="152">
                  <c:v>0.27019206000000001</c:v>
                </c:pt>
                <c:pt idx="153">
                  <c:v>0.27046892</c:v>
                </c:pt>
                <c:pt idx="154">
                  <c:v>0.27251381000000002</c:v>
                </c:pt>
                <c:pt idx="155">
                  <c:v>0.26816319999999999</c:v>
                </c:pt>
                <c:pt idx="156">
                  <c:v>0.22819660999999999</c:v>
                </c:pt>
                <c:pt idx="157">
                  <c:v>0.23932137000000001</c:v>
                </c:pt>
                <c:pt idx="158">
                  <c:v>0.24247077</c:v>
                </c:pt>
                <c:pt idx="159">
                  <c:v>0.24530943999999999</c:v>
                </c:pt>
                <c:pt idx="160">
                  <c:v>0.24556702</c:v>
                </c:pt>
                <c:pt idx="161">
                  <c:v>0.24712487</c:v>
                </c:pt>
                <c:pt idx="162">
                  <c:v>0.24483858</c:v>
                </c:pt>
                <c:pt idx="163">
                  <c:v>0.24722350000000001</c:v>
                </c:pt>
                <c:pt idx="164">
                  <c:v>0.24510401000000001</c:v>
                </c:pt>
                <c:pt idx="165">
                  <c:v>0.24393845</c:v>
                </c:pt>
                <c:pt idx="166">
                  <c:v>0.24752915</c:v>
                </c:pt>
                <c:pt idx="167">
                  <c:v>0.25331488000000002</c:v>
                </c:pt>
                <c:pt idx="168">
                  <c:v>0.26069262999999998</c:v>
                </c:pt>
                <c:pt idx="169">
                  <c:v>0.25161284</c:v>
                </c:pt>
                <c:pt idx="170">
                  <c:v>0.24263562</c:v>
                </c:pt>
                <c:pt idx="171">
                  <c:v>0.23739067</c:v>
                </c:pt>
                <c:pt idx="172">
                  <c:v>0.23175022000000001</c:v>
                </c:pt>
                <c:pt idx="173">
                  <c:v>0.23454762000000001</c:v>
                </c:pt>
                <c:pt idx="174">
                  <c:v>0.22685321999999999</c:v>
                </c:pt>
                <c:pt idx="175">
                  <c:v>0.22448783999999999</c:v>
                </c:pt>
                <c:pt idx="176">
                  <c:v>0.23230912000000001</c:v>
                </c:pt>
                <c:pt idx="177">
                  <c:v>0.23564648999999999</c:v>
                </c:pt>
                <c:pt idx="178">
                  <c:v>0.23365875</c:v>
                </c:pt>
                <c:pt idx="179">
                  <c:v>0.23600046</c:v>
                </c:pt>
                <c:pt idx="180">
                  <c:v>0.21874513000000001</c:v>
                </c:pt>
                <c:pt idx="181">
                  <c:v>0.22881678999999999</c:v>
                </c:pt>
                <c:pt idx="182">
                  <c:v>0.23006219999999999</c:v>
                </c:pt>
                <c:pt idx="183">
                  <c:v>0.23415454999999999</c:v>
                </c:pt>
                <c:pt idx="184">
                  <c:v>0.23622887000000001</c:v>
                </c:pt>
                <c:pt idx="185">
                  <c:v>0.24119336999999999</c:v>
                </c:pt>
                <c:pt idx="186">
                  <c:v>0.24064229000000001</c:v>
                </c:pt>
                <c:pt idx="187">
                  <c:v>0.23544279000000001</c:v>
                </c:pt>
                <c:pt idx="188">
                  <c:v>0.24352507000000001</c:v>
                </c:pt>
                <c:pt idx="189">
                  <c:v>0.24835173999999999</c:v>
                </c:pt>
                <c:pt idx="190">
                  <c:v>0.25031715999999998</c:v>
                </c:pt>
                <c:pt idx="191">
                  <c:v>0.24194852</c:v>
                </c:pt>
                <c:pt idx="192">
                  <c:v>0.22742081</c:v>
                </c:pt>
                <c:pt idx="193">
                  <c:v>0.22163822999999999</c:v>
                </c:pt>
                <c:pt idx="194">
                  <c:v>0.19487908000000001</c:v>
                </c:pt>
                <c:pt idx="195">
                  <c:v>0.19801436</c:v>
                </c:pt>
                <c:pt idx="196">
                  <c:v>0.19987195999999999</c:v>
                </c:pt>
                <c:pt idx="197">
                  <c:v>0.20007288000000001</c:v>
                </c:pt>
                <c:pt idx="198">
                  <c:v>0.19455749999999999</c:v>
                </c:pt>
                <c:pt idx="199">
                  <c:v>0.19616689000000001</c:v>
                </c:pt>
                <c:pt idx="200">
                  <c:v>0.20355756999999999</c:v>
                </c:pt>
                <c:pt idx="201">
                  <c:v>0.21765171999999999</c:v>
                </c:pt>
                <c:pt idx="202">
                  <c:v>0.22146078999999999</c:v>
                </c:pt>
                <c:pt idx="203">
                  <c:v>0.21939048</c:v>
                </c:pt>
                <c:pt idx="204">
                  <c:v>0.21504375000000001</c:v>
                </c:pt>
                <c:pt idx="205">
                  <c:v>0.21825760999999999</c:v>
                </c:pt>
                <c:pt idx="206">
                  <c:v>0.21794413000000001</c:v>
                </c:pt>
                <c:pt idx="207">
                  <c:v>0.16564392</c:v>
                </c:pt>
                <c:pt idx="208">
                  <c:v>0.22483195</c:v>
                </c:pt>
                <c:pt idx="209">
                  <c:v>0.22749116</c:v>
                </c:pt>
                <c:pt idx="210">
                  <c:v>0.22877823999999999</c:v>
                </c:pt>
                <c:pt idx="211">
                  <c:v>0.22227891999999999</c:v>
                </c:pt>
                <c:pt idx="212">
                  <c:v>0.23362178</c:v>
                </c:pt>
                <c:pt idx="213">
                  <c:v>0.24545716000000001</c:v>
                </c:pt>
                <c:pt idx="214">
                  <c:v>0.23889065000000001</c:v>
                </c:pt>
                <c:pt idx="215">
                  <c:v>0.23598180999999999</c:v>
                </c:pt>
                <c:pt idx="216">
                  <c:v>0.25379273000000002</c:v>
                </c:pt>
                <c:pt idx="217">
                  <c:v>0.24948095000000001</c:v>
                </c:pt>
                <c:pt idx="218">
                  <c:v>0.25777051000000001</c:v>
                </c:pt>
                <c:pt idx="219">
                  <c:v>0.24966721</c:v>
                </c:pt>
                <c:pt idx="220">
                  <c:v>0.26824864999999998</c:v>
                </c:pt>
                <c:pt idx="221">
                  <c:v>0.27118552000000001</c:v>
                </c:pt>
                <c:pt idx="222">
                  <c:v>0.27308872000000001</c:v>
                </c:pt>
                <c:pt idx="223">
                  <c:v>0.27206287000000001</c:v>
                </c:pt>
                <c:pt idx="224">
                  <c:v>0.27923334</c:v>
                </c:pt>
                <c:pt idx="225">
                  <c:v>0.28095257000000001</c:v>
                </c:pt>
                <c:pt idx="226">
                  <c:v>0.28382965999999998</c:v>
                </c:pt>
                <c:pt idx="227">
                  <c:v>0.28558460000000002</c:v>
                </c:pt>
                <c:pt idx="228">
                  <c:v>0.33259921999999997</c:v>
                </c:pt>
                <c:pt idx="229">
                  <c:v>0.34879985000000002</c:v>
                </c:pt>
                <c:pt idx="230">
                  <c:v>0.35702254999999999</c:v>
                </c:pt>
                <c:pt idx="231">
                  <c:v>0.35076773</c:v>
                </c:pt>
                <c:pt idx="232">
                  <c:v>0.35255605000000001</c:v>
                </c:pt>
                <c:pt idx="233">
                  <c:v>0.33858827000000002</c:v>
                </c:pt>
                <c:pt idx="234">
                  <c:v>0.33687057999999998</c:v>
                </c:pt>
                <c:pt idx="235">
                  <c:v>0.34220423999999999</c:v>
                </c:pt>
                <c:pt idx="236">
                  <c:v>0.34891390999999999</c:v>
                </c:pt>
                <c:pt idx="237">
                  <c:v>0.35145601999999998</c:v>
                </c:pt>
                <c:pt idx="238">
                  <c:v>0.36009046</c:v>
                </c:pt>
                <c:pt idx="239">
                  <c:v>0.34178378999999998</c:v>
                </c:pt>
                <c:pt idx="240">
                  <c:v>0.30946891999999998</c:v>
                </c:pt>
                <c:pt idx="241">
                  <c:v>0.31827849000000002</c:v>
                </c:pt>
                <c:pt idx="242">
                  <c:v>0.34130690000000002</c:v>
                </c:pt>
                <c:pt idx="243">
                  <c:v>0.35272342000000001</c:v>
                </c:pt>
                <c:pt idx="244">
                  <c:v>0.36756887999999999</c:v>
                </c:pt>
                <c:pt idx="245">
                  <c:v>0.3796812</c:v>
                </c:pt>
                <c:pt idx="246">
                  <c:v>0.3843492</c:v>
                </c:pt>
                <c:pt idx="247">
                  <c:v>0.38496569000000003</c:v>
                </c:pt>
                <c:pt idx="248">
                  <c:v>0.38946813000000002</c:v>
                </c:pt>
                <c:pt idx="249">
                  <c:v>0.40126297</c:v>
                </c:pt>
                <c:pt idx="250">
                  <c:v>0.39408320000000002</c:v>
                </c:pt>
                <c:pt idx="251">
                  <c:v>0.39358208</c:v>
                </c:pt>
                <c:pt idx="252">
                  <c:v>0.39880404000000003</c:v>
                </c:pt>
                <c:pt idx="253">
                  <c:v>0.40054329999999999</c:v>
                </c:pt>
                <c:pt idx="254">
                  <c:v>0.37131860999999999</c:v>
                </c:pt>
                <c:pt idx="255">
                  <c:v>0.36508216999999998</c:v>
                </c:pt>
                <c:pt idx="256">
                  <c:v>0.35481070999999997</c:v>
                </c:pt>
                <c:pt idx="257">
                  <c:v>0.34771102999999998</c:v>
                </c:pt>
                <c:pt idx="258">
                  <c:v>0.33968407</c:v>
                </c:pt>
                <c:pt idx="259">
                  <c:v>0.32991599999999999</c:v>
                </c:pt>
                <c:pt idx="260">
                  <c:v>0.33147407000000001</c:v>
                </c:pt>
                <c:pt idx="261">
                  <c:v>0.32358545</c:v>
                </c:pt>
                <c:pt idx="262">
                  <c:v>0.38835269</c:v>
                </c:pt>
                <c:pt idx="263">
                  <c:v>0.38980639</c:v>
                </c:pt>
                <c:pt idx="264">
                  <c:v>0.30931758999999998</c:v>
                </c:pt>
                <c:pt idx="265">
                  <c:v>0.31734171999999999</c:v>
                </c:pt>
                <c:pt idx="266">
                  <c:v>0.32474059</c:v>
                </c:pt>
                <c:pt idx="267">
                  <c:v>0.32220954000000002</c:v>
                </c:pt>
                <c:pt idx="268">
                  <c:v>0.32334509</c:v>
                </c:pt>
                <c:pt idx="269">
                  <c:v>0.32936427000000001</c:v>
                </c:pt>
                <c:pt idx="270">
                  <c:v>0.33191233999999997</c:v>
                </c:pt>
                <c:pt idx="271">
                  <c:v>0.34420040000000002</c:v>
                </c:pt>
                <c:pt idx="272">
                  <c:v>0.34484177999999999</c:v>
                </c:pt>
                <c:pt idx="273">
                  <c:v>0.35906231</c:v>
                </c:pt>
                <c:pt idx="274">
                  <c:v>0.36657906000000001</c:v>
                </c:pt>
                <c:pt idx="275">
                  <c:v>0.39967889000000001</c:v>
                </c:pt>
                <c:pt idx="276">
                  <c:v>0.3688015</c:v>
                </c:pt>
                <c:pt idx="277">
                  <c:v>0.37847101999999999</c:v>
                </c:pt>
                <c:pt idx="278">
                  <c:v>0.38832748</c:v>
                </c:pt>
                <c:pt idx="279">
                  <c:v>0.39591461</c:v>
                </c:pt>
                <c:pt idx="280">
                  <c:v>0.39884719000000002</c:v>
                </c:pt>
                <c:pt idx="281">
                  <c:v>0.40558228000000002</c:v>
                </c:pt>
                <c:pt idx="282">
                  <c:v>0.41308950999999999</c:v>
                </c:pt>
                <c:pt idx="283">
                  <c:v>0.41500762000000002</c:v>
                </c:pt>
                <c:pt idx="284">
                  <c:v>0.41492328000000001</c:v>
                </c:pt>
                <c:pt idx="285">
                  <c:v>0.40851208999999999</c:v>
                </c:pt>
                <c:pt idx="286">
                  <c:v>0.40003668999999997</c:v>
                </c:pt>
                <c:pt idx="287">
                  <c:v>0.35492467999999999</c:v>
                </c:pt>
                <c:pt idx="288">
                  <c:v>0.35263312000000002</c:v>
                </c:pt>
                <c:pt idx="289">
                  <c:v>0.36494973000000003</c:v>
                </c:pt>
                <c:pt idx="290">
                  <c:v>0.35476875000000002</c:v>
                </c:pt>
                <c:pt idx="291">
                  <c:v>0.34677734999999998</c:v>
                </c:pt>
                <c:pt idx="292">
                  <c:v>0.33484723999999999</c:v>
                </c:pt>
                <c:pt idx="293">
                  <c:v>0.32937959</c:v>
                </c:pt>
                <c:pt idx="294">
                  <c:v>0.32491365</c:v>
                </c:pt>
                <c:pt idx="295">
                  <c:v>0.31943861000000001</c:v>
                </c:pt>
                <c:pt idx="296">
                  <c:v>0.32705927000000001</c:v>
                </c:pt>
                <c:pt idx="297">
                  <c:v>0.33080184000000001</c:v>
                </c:pt>
                <c:pt idx="298">
                  <c:v>0.33557092999999999</c:v>
                </c:pt>
                <c:pt idx="299">
                  <c:v>0.33681520999999998</c:v>
                </c:pt>
                <c:pt idx="300">
                  <c:v>0.30426388999999998</c:v>
                </c:pt>
                <c:pt idx="301">
                  <c:v>0.30462483000000001</c:v>
                </c:pt>
                <c:pt idx="302">
                  <c:v>0.29540466999999998</c:v>
                </c:pt>
                <c:pt idx="303">
                  <c:v>0.30048366999999998</c:v>
                </c:pt>
                <c:pt idx="304">
                  <c:v>0.30237246000000001</c:v>
                </c:pt>
                <c:pt idx="305">
                  <c:v>0.30430907000000001</c:v>
                </c:pt>
                <c:pt idx="306">
                  <c:v>0.30408394</c:v>
                </c:pt>
                <c:pt idx="307">
                  <c:v>0.30655401999999998</c:v>
                </c:pt>
                <c:pt idx="308">
                  <c:v>0.30623621000000001</c:v>
                </c:pt>
                <c:pt idx="309">
                  <c:v>0.29689524</c:v>
                </c:pt>
                <c:pt idx="310">
                  <c:v>0.29555038</c:v>
                </c:pt>
                <c:pt idx="311">
                  <c:v>0.30313632000000001</c:v>
                </c:pt>
                <c:pt idx="312">
                  <c:v>0.28785843</c:v>
                </c:pt>
                <c:pt idx="313">
                  <c:v>0.29206884</c:v>
                </c:pt>
                <c:pt idx="314">
                  <c:v>0.28673865999999998</c:v>
                </c:pt>
                <c:pt idx="315">
                  <c:v>0.28103383999999998</c:v>
                </c:pt>
                <c:pt idx="316">
                  <c:v>0.28768085999999998</c:v>
                </c:pt>
                <c:pt idx="317">
                  <c:v>0.26989471999999998</c:v>
                </c:pt>
                <c:pt idx="318">
                  <c:v>0.27225315999999999</c:v>
                </c:pt>
                <c:pt idx="319">
                  <c:v>0.26875737</c:v>
                </c:pt>
                <c:pt idx="320">
                  <c:v>0.26928064000000002</c:v>
                </c:pt>
                <c:pt idx="321">
                  <c:v>0.25899082000000001</c:v>
                </c:pt>
                <c:pt idx="322">
                  <c:v>0.26112785999999999</c:v>
                </c:pt>
                <c:pt idx="323">
                  <c:v>0.26013416</c:v>
                </c:pt>
                <c:pt idx="324">
                  <c:v>0.24734053</c:v>
                </c:pt>
                <c:pt idx="325">
                  <c:v>0.24436173999999999</c:v>
                </c:pt>
                <c:pt idx="326">
                  <c:v>0.24155492000000001</c:v>
                </c:pt>
                <c:pt idx="327">
                  <c:v>0.24251925999999999</c:v>
                </c:pt>
                <c:pt idx="328">
                  <c:v>0.24015908</c:v>
                </c:pt>
                <c:pt idx="329">
                  <c:v>0.23558643000000001</c:v>
                </c:pt>
                <c:pt idx="330">
                  <c:v>0.23799503</c:v>
                </c:pt>
                <c:pt idx="331">
                  <c:v>0.23108244</c:v>
                </c:pt>
                <c:pt idx="332">
                  <c:v>0.23027584000000001</c:v>
                </c:pt>
                <c:pt idx="333">
                  <c:v>0.24053846000000001</c:v>
                </c:pt>
                <c:pt idx="334">
                  <c:v>0.24130451999999999</c:v>
                </c:pt>
                <c:pt idx="335">
                  <c:v>0.24415182999999999</c:v>
                </c:pt>
                <c:pt idx="336">
                  <c:v>0.22573502000000001</c:v>
                </c:pt>
                <c:pt idx="337">
                  <c:v>0.23006484999999999</c:v>
                </c:pt>
                <c:pt idx="338">
                  <c:v>0.23137442999999999</c:v>
                </c:pt>
                <c:pt idx="339">
                  <c:v>0.22706413</c:v>
                </c:pt>
                <c:pt idx="340">
                  <c:v>0.23010307999999999</c:v>
                </c:pt>
                <c:pt idx="341">
                  <c:v>0.22709087999999999</c:v>
                </c:pt>
                <c:pt idx="342">
                  <c:v>0.23241311000000001</c:v>
                </c:pt>
                <c:pt idx="343">
                  <c:v>0.23161483999999999</c:v>
                </c:pt>
                <c:pt idx="344">
                  <c:v>0.22926624000000001</c:v>
                </c:pt>
                <c:pt idx="345">
                  <c:v>0.23654088000000001</c:v>
                </c:pt>
                <c:pt idx="346">
                  <c:v>0.24249314999999999</c:v>
                </c:pt>
                <c:pt idx="347">
                  <c:v>0.25821167</c:v>
                </c:pt>
                <c:pt idx="348">
                  <c:v>0.27027622000000001</c:v>
                </c:pt>
                <c:pt idx="349">
                  <c:v>0.28651282</c:v>
                </c:pt>
                <c:pt idx="350">
                  <c:v>0.29766696999999998</c:v>
                </c:pt>
                <c:pt idx="351">
                  <c:v>0.30533021999999999</c:v>
                </c:pt>
                <c:pt idx="352">
                  <c:v>0.30569827999999999</c:v>
                </c:pt>
                <c:pt idx="353">
                  <c:v>0.31610571999999998</c:v>
                </c:pt>
                <c:pt idx="354">
                  <c:v>0.31978318</c:v>
                </c:pt>
                <c:pt idx="355">
                  <c:v>0.32624703999999999</c:v>
                </c:pt>
                <c:pt idx="356">
                  <c:v>0.33815524000000002</c:v>
                </c:pt>
                <c:pt idx="357">
                  <c:v>0.33746883</c:v>
                </c:pt>
                <c:pt idx="358">
                  <c:v>0.33831158</c:v>
                </c:pt>
                <c:pt idx="359">
                  <c:v>0.33364948999999999</c:v>
                </c:pt>
                <c:pt idx="360">
                  <c:v>0.29462170999999998</c:v>
                </c:pt>
                <c:pt idx="361">
                  <c:v>0.29010898000000002</c:v>
                </c:pt>
                <c:pt idx="362">
                  <c:v>0.29271473999999997</c:v>
                </c:pt>
                <c:pt idx="363">
                  <c:v>0.28220730999999999</c:v>
                </c:pt>
                <c:pt idx="364">
                  <c:v>0.27475854999999999</c:v>
                </c:pt>
                <c:pt idx="365">
                  <c:v>0.27346032999999997</c:v>
                </c:pt>
                <c:pt idx="366">
                  <c:v>0.26804890999999997</c:v>
                </c:pt>
                <c:pt idx="367">
                  <c:v>0.27028914999999998</c:v>
                </c:pt>
                <c:pt idx="368">
                  <c:v>0.25867486000000001</c:v>
                </c:pt>
                <c:pt idx="369">
                  <c:v>0.25201526000000002</c:v>
                </c:pt>
                <c:pt idx="370">
                  <c:v>0.24906552000000001</c:v>
                </c:pt>
                <c:pt idx="371">
                  <c:v>0.25079688</c:v>
                </c:pt>
                <c:pt idx="372">
                  <c:v>0.26213305999999997</c:v>
                </c:pt>
                <c:pt idx="373">
                  <c:v>0.26156160000000001</c:v>
                </c:pt>
                <c:pt idx="374">
                  <c:v>0.25683310999999998</c:v>
                </c:pt>
                <c:pt idx="375">
                  <c:v>0.26483023</c:v>
                </c:pt>
                <c:pt idx="376">
                  <c:v>0.27464145000000001</c:v>
                </c:pt>
                <c:pt idx="377">
                  <c:v>0.27559360999999999</c:v>
                </c:pt>
                <c:pt idx="378">
                  <c:v>0.26701170000000002</c:v>
                </c:pt>
                <c:pt idx="379">
                  <c:v>0.26280940000000003</c:v>
                </c:pt>
                <c:pt idx="380">
                  <c:v>0.26530862</c:v>
                </c:pt>
                <c:pt idx="381">
                  <c:v>0.26806008999999997</c:v>
                </c:pt>
                <c:pt idx="382">
                  <c:v>0.26690128000000002</c:v>
                </c:pt>
                <c:pt idx="383">
                  <c:v>0.26963749999999997</c:v>
                </c:pt>
                <c:pt idx="384">
                  <c:v>0.26597238000000001</c:v>
                </c:pt>
                <c:pt idx="385">
                  <c:v>0.26993950999999999</c:v>
                </c:pt>
                <c:pt idx="386">
                  <c:v>0.28939619999999999</c:v>
                </c:pt>
                <c:pt idx="387">
                  <c:v>0.28560901</c:v>
                </c:pt>
                <c:pt idx="388">
                  <c:v>0.27798741999999999</c:v>
                </c:pt>
                <c:pt idx="389">
                  <c:v>0.28407296999999998</c:v>
                </c:pt>
                <c:pt idx="390">
                  <c:v>0.25302829999999998</c:v>
                </c:pt>
                <c:pt idx="391">
                  <c:v>0.24878981999999999</c:v>
                </c:pt>
                <c:pt idx="392">
                  <c:v>0.25888157000000001</c:v>
                </c:pt>
                <c:pt idx="393">
                  <c:v>0.24769506999999999</c:v>
                </c:pt>
                <c:pt idx="394">
                  <c:v>0.24900032999999999</c:v>
                </c:pt>
                <c:pt idx="395">
                  <c:v>0.24521962999999999</c:v>
                </c:pt>
                <c:pt idx="396">
                  <c:v>0.25335801000000002</c:v>
                </c:pt>
                <c:pt idx="397">
                  <c:v>0.23744398</c:v>
                </c:pt>
                <c:pt idx="398">
                  <c:v>0.20116145999999999</c:v>
                </c:pt>
                <c:pt idx="399">
                  <c:v>0.21924001000000001</c:v>
                </c:pt>
                <c:pt idx="400">
                  <c:v>0.223773</c:v>
                </c:pt>
                <c:pt idx="401">
                  <c:v>0.24278464999999999</c:v>
                </c:pt>
                <c:pt idx="402">
                  <c:v>0.26514670000000001</c:v>
                </c:pt>
                <c:pt idx="403">
                  <c:v>0.26934387999999998</c:v>
                </c:pt>
                <c:pt idx="404">
                  <c:v>0.28946832</c:v>
                </c:pt>
                <c:pt idx="405">
                  <c:v>0.22585506999999999</c:v>
                </c:pt>
                <c:pt idx="406">
                  <c:v>0.27409436999999998</c:v>
                </c:pt>
                <c:pt idx="407">
                  <c:v>0.29675626999999999</c:v>
                </c:pt>
                <c:pt idx="408">
                  <c:v>0.30581549000000002</c:v>
                </c:pt>
                <c:pt idx="409">
                  <c:v>0.32589224</c:v>
                </c:pt>
                <c:pt idx="410">
                  <c:v>0.33442923000000002</c:v>
                </c:pt>
                <c:pt idx="411">
                  <c:v>0.33096966</c:v>
                </c:pt>
                <c:pt idx="412">
                  <c:v>0.38047399999999998</c:v>
                </c:pt>
                <c:pt idx="413">
                  <c:v>0.44155377000000001</c:v>
                </c:pt>
                <c:pt idx="414">
                  <c:v>0.46423819999999999</c:v>
                </c:pt>
                <c:pt idx="415">
                  <c:v>0.47557563000000003</c:v>
                </c:pt>
                <c:pt idx="416">
                  <c:v>0.48808348000000001</c:v>
                </c:pt>
                <c:pt idx="417">
                  <c:v>0.49976805000000002</c:v>
                </c:pt>
                <c:pt idx="418">
                  <c:v>0.50014853000000004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2-4A2B-9D36-661B1595FD95}"/>
            </c:ext>
          </c:extLst>
        </c:ser>
        <c:ser>
          <c:idx val="1"/>
          <c:order val="1"/>
          <c:tx>
            <c:strRef>
              <c:f>db_AdjustmentFrequency!$T$1</c:f>
              <c:strCache>
                <c:ptCount val="1"/>
                <c:pt idx="0">
                  <c:v>down12_sh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db_AdjustmentFrequency!$B$2:$B$420</c:f>
              <c:numCache>
                <c:formatCode>m/d/yyyy</c:formatCode>
                <c:ptCount val="419"/>
                <c:pt idx="0">
                  <c:v>32174</c:v>
                </c:pt>
                <c:pt idx="1">
                  <c:v>32203</c:v>
                </c:pt>
                <c:pt idx="2">
                  <c:v>32234</c:v>
                </c:pt>
                <c:pt idx="3">
                  <c:v>32264</c:v>
                </c:pt>
                <c:pt idx="4">
                  <c:v>32295</c:v>
                </c:pt>
                <c:pt idx="5">
                  <c:v>32325</c:v>
                </c:pt>
                <c:pt idx="6">
                  <c:v>32356</c:v>
                </c:pt>
                <c:pt idx="7">
                  <c:v>32387</c:v>
                </c:pt>
                <c:pt idx="8">
                  <c:v>32417</c:v>
                </c:pt>
                <c:pt idx="9">
                  <c:v>32448</c:v>
                </c:pt>
                <c:pt idx="10">
                  <c:v>32478</c:v>
                </c:pt>
                <c:pt idx="11">
                  <c:v>32509</c:v>
                </c:pt>
                <c:pt idx="12">
                  <c:v>32540</c:v>
                </c:pt>
                <c:pt idx="13">
                  <c:v>32568</c:v>
                </c:pt>
                <c:pt idx="14">
                  <c:v>32599</c:v>
                </c:pt>
                <c:pt idx="15">
                  <c:v>32629</c:v>
                </c:pt>
                <c:pt idx="16">
                  <c:v>32660</c:v>
                </c:pt>
                <c:pt idx="17">
                  <c:v>32690</c:v>
                </c:pt>
                <c:pt idx="18">
                  <c:v>32721</c:v>
                </c:pt>
                <c:pt idx="19">
                  <c:v>32752</c:v>
                </c:pt>
                <c:pt idx="20">
                  <c:v>32782</c:v>
                </c:pt>
                <c:pt idx="21">
                  <c:v>32813</c:v>
                </c:pt>
                <c:pt idx="22">
                  <c:v>32843</c:v>
                </c:pt>
                <c:pt idx="23">
                  <c:v>32874</c:v>
                </c:pt>
                <c:pt idx="24">
                  <c:v>32905</c:v>
                </c:pt>
                <c:pt idx="25">
                  <c:v>32933</c:v>
                </c:pt>
                <c:pt idx="26">
                  <c:v>32964</c:v>
                </c:pt>
                <c:pt idx="27">
                  <c:v>32994</c:v>
                </c:pt>
                <c:pt idx="28">
                  <c:v>33025</c:v>
                </c:pt>
                <c:pt idx="29">
                  <c:v>33055</c:v>
                </c:pt>
                <c:pt idx="30">
                  <c:v>33086</c:v>
                </c:pt>
                <c:pt idx="31">
                  <c:v>33117</c:v>
                </c:pt>
                <c:pt idx="32">
                  <c:v>33147</c:v>
                </c:pt>
                <c:pt idx="33">
                  <c:v>33178</c:v>
                </c:pt>
                <c:pt idx="34">
                  <c:v>33208</c:v>
                </c:pt>
                <c:pt idx="35">
                  <c:v>33239</c:v>
                </c:pt>
                <c:pt idx="36">
                  <c:v>33270</c:v>
                </c:pt>
                <c:pt idx="37">
                  <c:v>33298</c:v>
                </c:pt>
                <c:pt idx="38">
                  <c:v>33329</c:v>
                </c:pt>
                <c:pt idx="39">
                  <c:v>33359</c:v>
                </c:pt>
                <c:pt idx="40">
                  <c:v>33390</c:v>
                </c:pt>
                <c:pt idx="41">
                  <c:v>33420</c:v>
                </c:pt>
                <c:pt idx="42">
                  <c:v>33451</c:v>
                </c:pt>
                <c:pt idx="43">
                  <c:v>33482</c:v>
                </c:pt>
                <c:pt idx="44">
                  <c:v>33512</c:v>
                </c:pt>
                <c:pt idx="45">
                  <c:v>33543</c:v>
                </c:pt>
                <c:pt idx="46">
                  <c:v>33573</c:v>
                </c:pt>
                <c:pt idx="47">
                  <c:v>33604</c:v>
                </c:pt>
                <c:pt idx="48">
                  <c:v>33635</c:v>
                </c:pt>
                <c:pt idx="49">
                  <c:v>33664</c:v>
                </c:pt>
                <c:pt idx="50">
                  <c:v>33695</c:v>
                </c:pt>
                <c:pt idx="51">
                  <c:v>33725</c:v>
                </c:pt>
                <c:pt idx="52">
                  <c:v>33756</c:v>
                </c:pt>
                <c:pt idx="53">
                  <c:v>33786</c:v>
                </c:pt>
                <c:pt idx="54">
                  <c:v>33817</c:v>
                </c:pt>
                <c:pt idx="55">
                  <c:v>33848</c:v>
                </c:pt>
                <c:pt idx="56">
                  <c:v>33878</c:v>
                </c:pt>
                <c:pt idx="57">
                  <c:v>33909</c:v>
                </c:pt>
                <c:pt idx="58">
                  <c:v>33939</c:v>
                </c:pt>
                <c:pt idx="59">
                  <c:v>33970</c:v>
                </c:pt>
                <c:pt idx="60">
                  <c:v>34001</c:v>
                </c:pt>
                <c:pt idx="61">
                  <c:v>34029</c:v>
                </c:pt>
                <c:pt idx="62">
                  <c:v>34060</c:v>
                </c:pt>
                <c:pt idx="63">
                  <c:v>34090</c:v>
                </c:pt>
                <c:pt idx="64">
                  <c:v>34121</c:v>
                </c:pt>
                <c:pt idx="65">
                  <c:v>34151</c:v>
                </c:pt>
                <c:pt idx="66">
                  <c:v>34182</c:v>
                </c:pt>
                <c:pt idx="67">
                  <c:v>34213</c:v>
                </c:pt>
                <c:pt idx="68">
                  <c:v>34243</c:v>
                </c:pt>
                <c:pt idx="69">
                  <c:v>34274</c:v>
                </c:pt>
                <c:pt idx="70">
                  <c:v>34304</c:v>
                </c:pt>
                <c:pt idx="71">
                  <c:v>34335</c:v>
                </c:pt>
                <c:pt idx="72">
                  <c:v>34366</c:v>
                </c:pt>
                <c:pt idx="73">
                  <c:v>34394</c:v>
                </c:pt>
                <c:pt idx="74">
                  <c:v>34425</c:v>
                </c:pt>
                <c:pt idx="75">
                  <c:v>34455</c:v>
                </c:pt>
                <c:pt idx="76">
                  <c:v>34486</c:v>
                </c:pt>
                <c:pt idx="77">
                  <c:v>34516</c:v>
                </c:pt>
                <c:pt idx="78">
                  <c:v>34547</c:v>
                </c:pt>
                <c:pt idx="79">
                  <c:v>34578</c:v>
                </c:pt>
                <c:pt idx="80">
                  <c:v>34608</c:v>
                </c:pt>
                <c:pt idx="81">
                  <c:v>34639</c:v>
                </c:pt>
                <c:pt idx="82">
                  <c:v>34669</c:v>
                </c:pt>
                <c:pt idx="83">
                  <c:v>34700</c:v>
                </c:pt>
                <c:pt idx="84">
                  <c:v>34731</c:v>
                </c:pt>
                <c:pt idx="85">
                  <c:v>34759</c:v>
                </c:pt>
                <c:pt idx="86">
                  <c:v>34790</c:v>
                </c:pt>
                <c:pt idx="87">
                  <c:v>34820</c:v>
                </c:pt>
                <c:pt idx="88">
                  <c:v>34851</c:v>
                </c:pt>
                <c:pt idx="89">
                  <c:v>34881</c:v>
                </c:pt>
                <c:pt idx="90">
                  <c:v>34912</c:v>
                </c:pt>
                <c:pt idx="91">
                  <c:v>34943</c:v>
                </c:pt>
                <c:pt idx="92">
                  <c:v>34973</c:v>
                </c:pt>
                <c:pt idx="93">
                  <c:v>35004</c:v>
                </c:pt>
                <c:pt idx="94">
                  <c:v>35034</c:v>
                </c:pt>
                <c:pt idx="95">
                  <c:v>35065</c:v>
                </c:pt>
                <c:pt idx="96">
                  <c:v>35096</c:v>
                </c:pt>
                <c:pt idx="97">
                  <c:v>35125</c:v>
                </c:pt>
                <c:pt idx="98">
                  <c:v>35156</c:v>
                </c:pt>
                <c:pt idx="99">
                  <c:v>35186</c:v>
                </c:pt>
                <c:pt idx="100">
                  <c:v>35217</c:v>
                </c:pt>
                <c:pt idx="101">
                  <c:v>35247</c:v>
                </c:pt>
                <c:pt idx="102">
                  <c:v>35278</c:v>
                </c:pt>
                <c:pt idx="103">
                  <c:v>35309</c:v>
                </c:pt>
                <c:pt idx="104">
                  <c:v>35339</c:v>
                </c:pt>
                <c:pt idx="105">
                  <c:v>35370</c:v>
                </c:pt>
                <c:pt idx="106">
                  <c:v>35400</c:v>
                </c:pt>
                <c:pt idx="107">
                  <c:v>35431</c:v>
                </c:pt>
                <c:pt idx="108">
                  <c:v>35462</c:v>
                </c:pt>
                <c:pt idx="109">
                  <c:v>35490</c:v>
                </c:pt>
                <c:pt idx="110">
                  <c:v>35521</c:v>
                </c:pt>
                <c:pt idx="111">
                  <c:v>35551</c:v>
                </c:pt>
                <c:pt idx="112">
                  <c:v>35582</c:v>
                </c:pt>
                <c:pt idx="113">
                  <c:v>35612</c:v>
                </c:pt>
                <c:pt idx="114">
                  <c:v>35643</c:v>
                </c:pt>
                <c:pt idx="115">
                  <c:v>35674</c:v>
                </c:pt>
                <c:pt idx="116">
                  <c:v>35704</c:v>
                </c:pt>
                <c:pt idx="117">
                  <c:v>35735</c:v>
                </c:pt>
                <c:pt idx="118">
                  <c:v>35765</c:v>
                </c:pt>
                <c:pt idx="119">
                  <c:v>35796</c:v>
                </c:pt>
                <c:pt idx="120">
                  <c:v>35827</c:v>
                </c:pt>
                <c:pt idx="121">
                  <c:v>35855</c:v>
                </c:pt>
                <c:pt idx="122">
                  <c:v>35886</c:v>
                </c:pt>
                <c:pt idx="123">
                  <c:v>35916</c:v>
                </c:pt>
                <c:pt idx="124">
                  <c:v>35947</c:v>
                </c:pt>
                <c:pt idx="125">
                  <c:v>35977</c:v>
                </c:pt>
                <c:pt idx="126">
                  <c:v>36008</c:v>
                </c:pt>
                <c:pt idx="127">
                  <c:v>36039</c:v>
                </c:pt>
                <c:pt idx="128">
                  <c:v>36069</c:v>
                </c:pt>
                <c:pt idx="129">
                  <c:v>36100</c:v>
                </c:pt>
                <c:pt idx="130">
                  <c:v>36130</c:v>
                </c:pt>
                <c:pt idx="131">
                  <c:v>36161</c:v>
                </c:pt>
                <c:pt idx="132">
                  <c:v>36192</c:v>
                </c:pt>
                <c:pt idx="133">
                  <c:v>36220</c:v>
                </c:pt>
                <c:pt idx="134">
                  <c:v>36251</c:v>
                </c:pt>
                <c:pt idx="135">
                  <c:v>36281</c:v>
                </c:pt>
                <c:pt idx="136">
                  <c:v>36312</c:v>
                </c:pt>
                <c:pt idx="137">
                  <c:v>36342</c:v>
                </c:pt>
                <c:pt idx="138">
                  <c:v>36373</c:v>
                </c:pt>
                <c:pt idx="139">
                  <c:v>36404</c:v>
                </c:pt>
                <c:pt idx="140">
                  <c:v>36434</c:v>
                </c:pt>
                <c:pt idx="141">
                  <c:v>36465</c:v>
                </c:pt>
                <c:pt idx="142">
                  <c:v>36495</c:v>
                </c:pt>
                <c:pt idx="143">
                  <c:v>36526</c:v>
                </c:pt>
                <c:pt idx="144">
                  <c:v>36557</c:v>
                </c:pt>
                <c:pt idx="145">
                  <c:v>36586</c:v>
                </c:pt>
                <c:pt idx="146">
                  <c:v>36617</c:v>
                </c:pt>
                <c:pt idx="147">
                  <c:v>36647</c:v>
                </c:pt>
                <c:pt idx="148">
                  <c:v>36678</c:v>
                </c:pt>
                <c:pt idx="149">
                  <c:v>36708</c:v>
                </c:pt>
                <c:pt idx="150">
                  <c:v>36739</c:v>
                </c:pt>
                <c:pt idx="151">
                  <c:v>36770</c:v>
                </c:pt>
                <c:pt idx="152">
                  <c:v>36800</c:v>
                </c:pt>
                <c:pt idx="153">
                  <c:v>36831</c:v>
                </c:pt>
                <c:pt idx="154">
                  <c:v>36861</c:v>
                </c:pt>
                <c:pt idx="155">
                  <c:v>36892</c:v>
                </c:pt>
                <c:pt idx="156">
                  <c:v>36923</c:v>
                </c:pt>
                <c:pt idx="157">
                  <c:v>36951</c:v>
                </c:pt>
                <c:pt idx="158">
                  <c:v>36982</c:v>
                </c:pt>
                <c:pt idx="159">
                  <c:v>37012</c:v>
                </c:pt>
                <c:pt idx="160">
                  <c:v>37043</c:v>
                </c:pt>
                <c:pt idx="161">
                  <c:v>37073</c:v>
                </c:pt>
                <c:pt idx="162">
                  <c:v>37104</c:v>
                </c:pt>
                <c:pt idx="163">
                  <c:v>37135</c:v>
                </c:pt>
                <c:pt idx="164">
                  <c:v>37165</c:v>
                </c:pt>
                <c:pt idx="165">
                  <c:v>37196</c:v>
                </c:pt>
                <c:pt idx="166">
                  <c:v>37226</c:v>
                </c:pt>
                <c:pt idx="167">
                  <c:v>37257</c:v>
                </c:pt>
                <c:pt idx="168">
                  <c:v>37288</c:v>
                </c:pt>
                <c:pt idx="169">
                  <c:v>37316</c:v>
                </c:pt>
                <c:pt idx="170">
                  <c:v>37347</c:v>
                </c:pt>
                <c:pt idx="171">
                  <c:v>37377</c:v>
                </c:pt>
                <c:pt idx="172">
                  <c:v>37408</c:v>
                </c:pt>
                <c:pt idx="173">
                  <c:v>37438</c:v>
                </c:pt>
                <c:pt idx="174">
                  <c:v>37469</c:v>
                </c:pt>
                <c:pt idx="175">
                  <c:v>37500</c:v>
                </c:pt>
                <c:pt idx="176">
                  <c:v>37530</c:v>
                </c:pt>
                <c:pt idx="177">
                  <c:v>37561</c:v>
                </c:pt>
                <c:pt idx="178">
                  <c:v>37591</c:v>
                </c:pt>
                <c:pt idx="179">
                  <c:v>37622</c:v>
                </c:pt>
                <c:pt idx="180">
                  <c:v>37653</c:v>
                </c:pt>
                <c:pt idx="181">
                  <c:v>37681</c:v>
                </c:pt>
                <c:pt idx="182">
                  <c:v>37712</c:v>
                </c:pt>
                <c:pt idx="183">
                  <c:v>37742</c:v>
                </c:pt>
                <c:pt idx="184">
                  <c:v>37773</c:v>
                </c:pt>
                <c:pt idx="185">
                  <c:v>37803</c:v>
                </c:pt>
                <c:pt idx="186">
                  <c:v>37834</c:v>
                </c:pt>
                <c:pt idx="187">
                  <c:v>37865</c:v>
                </c:pt>
                <c:pt idx="188">
                  <c:v>37895</c:v>
                </c:pt>
                <c:pt idx="189">
                  <c:v>37926</c:v>
                </c:pt>
                <c:pt idx="190">
                  <c:v>37956</c:v>
                </c:pt>
                <c:pt idx="191">
                  <c:v>37987</c:v>
                </c:pt>
                <c:pt idx="192">
                  <c:v>38018</c:v>
                </c:pt>
                <c:pt idx="193">
                  <c:v>38047</c:v>
                </c:pt>
                <c:pt idx="194">
                  <c:v>38078</c:v>
                </c:pt>
                <c:pt idx="195">
                  <c:v>38108</c:v>
                </c:pt>
                <c:pt idx="196">
                  <c:v>38139</c:v>
                </c:pt>
                <c:pt idx="197">
                  <c:v>38169</c:v>
                </c:pt>
                <c:pt idx="198">
                  <c:v>38200</c:v>
                </c:pt>
                <c:pt idx="199">
                  <c:v>38231</c:v>
                </c:pt>
                <c:pt idx="200">
                  <c:v>38261</c:v>
                </c:pt>
                <c:pt idx="201">
                  <c:v>38292</c:v>
                </c:pt>
                <c:pt idx="202">
                  <c:v>38322</c:v>
                </c:pt>
                <c:pt idx="203">
                  <c:v>38353</c:v>
                </c:pt>
                <c:pt idx="204">
                  <c:v>38384</c:v>
                </c:pt>
                <c:pt idx="205">
                  <c:v>38412</c:v>
                </c:pt>
                <c:pt idx="206">
                  <c:v>38443</c:v>
                </c:pt>
                <c:pt idx="207">
                  <c:v>38473</c:v>
                </c:pt>
                <c:pt idx="208">
                  <c:v>38504</c:v>
                </c:pt>
                <c:pt idx="209">
                  <c:v>38534</c:v>
                </c:pt>
                <c:pt idx="210">
                  <c:v>38565</c:v>
                </c:pt>
                <c:pt idx="211">
                  <c:v>38596</c:v>
                </c:pt>
                <c:pt idx="212">
                  <c:v>38626</c:v>
                </c:pt>
                <c:pt idx="213">
                  <c:v>38657</c:v>
                </c:pt>
                <c:pt idx="214">
                  <c:v>38687</c:v>
                </c:pt>
                <c:pt idx="215">
                  <c:v>38718</c:v>
                </c:pt>
                <c:pt idx="216">
                  <c:v>38749</c:v>
                </c:pt>
                <c:pt idx="217">
                  <c:v>38777</c:v>
                </c:pt>
                <c:pt idx="218">
                  <c:v>38808</c:v>
                </c:pt>
                <c:pt idx="219">
                  <c:v>38838</c:v>
                </c:pt>
                <c:pt idx="220">
                  <c:v>38869</c:v>
                </c:pt>
                <c:pt idx="221">
                  <c:v>38899</c:v>
                </c:pt>
                <c:pt idx="222">
                  <c:v>38930</c:v>
                </c:pt>
                <c:pt idx="223">
                  <c:v>38961</c:v>
                </c:pt>
                <c:pt idx="224">
                  <c:v>38991</c:v>
                </c:pt>
                <c:pt idx="225">
                  <c:v>39022</c:v>
                </c:pt>
                <c:pt idx="226">
                  <c:v>39052</c:v>
                </c:pt>
                <c:pt idx="227">
                  <c:v>39083</c:v>
                </c:pt>
                <c:pt idx="228">
                  <c:v>39114</c:v>
                </c:pt>
                <c:pt idx="229">
                  <c:v>39142</c:v>
                </c:pt>
                <c:pt idx="230">
                  <c:v>39173</c:v>
                </c:pt>
                <c:pt idx="231">
                  <c:v>39203</c:v>
                </c:pt>
                <c:pt idx="232">
                  <c:v>39234</c:v>
                </c:pt>
                <c:pt idx="233">
                  <c:v>39264</c:v>
                </c:pt>
                <c:pt idx="234">
                  <c:v>39295</c:v>
                </c:pt>
                <c:pt idx="235">
                  <c:v>39326</c:v>
                </c:pt>
                <c:pt idx="236">
                  <c:v>39356</c:v>
                </c:pt>
                <c:pt idx="237">
                  <c:v>39387</c:v>
                </c:pt>
                <c:pt idx="238">
                  <c:v>39417</c:v>
                </c:pt>
                <c:pt idx="239">
                  <c:v>39448</c:v>
                </c:pt>
                <c:pt idx="240">
                  <c:v>39479</c:v>
                </c:pt>
                <c:pt idx="241">
                  <c:v>39508</c:v>
                </c:pt>
                <c:pt idx="242">
                  <c:v>39539</c:v>
                </c:pt>
                <c:pt idx="243">
                  <c:v>39569</c:v>
                </c:pt>
                <c:pt idx="244">
                  <c:v>39600</c:v>
                </c:pt>
                <c:pt idx="245">
                  <c:v>39630</c:v>
                </c:pt>
                <c:pt idx="246">
                  <c:v>39661</c:v>
                </c:pt>
                <c:pt idx="247">
                  <c:v>39692</c:v>
                </c:pt>
                <c:pt idx="248">
                  <c:v>39722</c:v>
                </c:pt>
                <c:pt idx="249">
                  <c:v>39753</c:v>
                </c:pt>
                <c:pt idx="250">
                  <c:v>39783</c:v>
                </c:pt>
                <c:pt idx="251">
                  <c:v>39814</c:v>
                </c:pt>
                <c:pt idx="252">
                  <c:v>39845</c:v>
                </c:pt>
                <c:pt idx="253">
                  <c:v>39873</c:v>
                </c:pt>
                <c:pt idx="254">
                  <c:v>39904</c:v>
                </c:pt>
                <c:pt idx="255">
                  <c:v>39934</c:v>
                </c:pt>
                <c:pt idx="256">
                  <c:v>39965</c:v>
                </c:pt>
                <c:pt idx="257">
                  <c:v>39995</c:v>
                </c:pt>
                <c:pt idx="258">
                  <c:v>40026</c:v>
                </c:pt>
                <c:pt idx="259">
                  <c:v>40057</c:v>
                </c:pt>
                <c:pt idx="260">
                  <c:v>40087</c:v>
                </c:pt>
                <c:pt idx="261">
                  <c:v>40118</c:v>
                </c:pt>
                <c:pt idx="262">
                  <c:v>40148</c:v>
                </c:pt>
                <c:pt idx="263">
                  <c:v>40179</c:v>
                </c:pt>
                <c:pt idx="264">
                  <c:v>40210</c:v>
                </c:pt>
                <c:pt idx="265">
                  <c:v>40238</c:v>
                </c:pt>
                <c:pt idx="266">
                  <c:v>40269</c:v>
                </c:pt>
                <c:pt idx="267">
                  <c:v>40299</c:v>
                </c:pt>
                <c:pt idx="268">
                  <c:v>40330</c:v>
                </c:pt>
                <c:pt idx="269">
                  <c:v>40360</c:v>
                </c:pt>
                <c:pt idx="270">
                  <c:v>40391</c:v>
                </c:pt>
                <c:pt idx="271">
                  <c:v>40422</c:v>
                </c:pt>
                <c:pt idx="272">
                  <c:v>40452</c:v>
                </c:pt>
                <c:pt idx="273">
                  <c:v>40483</c:v>
                </c:pt>
                <c:pt idx="274">
                  <c:v>40513</c:v>
                </c:pt>
                <c:pt idx="275">
                  <c:v>40544</c:v>
                </c:pt>
                <c:pt idx="276">
                  <c:v>40575</c:v>
                </c:pt>
                <c:pt idx="277">
                  <c:v>40603</c:v>
                </c:pt>
                <c:pt idx="278">
                  <c:v>40634</c:v>
                </c:pt>
                <c:pt idx="279">
                  <c:v>40664</c:v>
                </c:pt>
                <c:pt idx="280">
                  <c:v>40695</c:v>
                </c:pt>
                <c:pt idx="281">
                  <c:v>40725</c:v>
                </c:pt>
                <c:pt idx="282">
                  <c:v>40756</c:v>
                </c:pt>
                <c:pt idx="283">
                  <c:v>40787</c:v>
                </c:pt>
                <c:pt idx="284">
                  <c:v>40817</c:v>
                </c:pt>
                <c:pt idx="285">
                  <c:v>40848</c:v>
                </c:pt>
                <c:pt idx="286">
                  <c:v>40878</c:v>
                </c:pt>
                <c:pt idx="287">
                  <c:v>40909</c:v>
                </c:pt>
                <c:pt idx="288">
                  <c:v>40940</c:v>
                </c:pt>
                <c:pt idx="289">
                  <c:v>40969</c:v>
                </c:pt>
                <c:pt idx="290">
                  <c:v>41000</c:v>
                </c:pt>
                <c:pt idx="291">
                  <c:v>41030</c:v>
                </c:pt>
                <c:pt idx="292">
                  <c:v>41061</c:v>
                </c:pt>
                <c:pt idx="293">
                  <c:v>41091</c:v>
                </c:pt>
                <c:pt idx="294">
                  <c:v>41122</c:v>
                </c:pt>
                <c:pt idx="295">
                  <c:v>41153</c:v>
                </c:pt>
                <c:pt idx="296">
                  <c:v>41183</c:v>
                </c:pt>
                <c:pt idx="297">
                  <c:v>41214</c:v>
                </c:pt>
                <c:pt idx="298">
                  <c:v>41244</c:v>
                </c:pt>
                <c:pt idx="299">
                  <c:v>41275</c:v>
                </c:pt>
                <c:pt idx="300">
                  <c:v>41306</c:v>
                </c:pt>
                <c:pt idx="301">
                  <c:v>41334</c:v>
                </c:pt>
                <c:pt idx="302">
                  <c:v>41365</c:v>
                </c:pt>
                <c:pt idx="303">
                  <c:v>41395</c:v>
                </c:pt>
                <c:pt idx="304">
                  <c:v>41426</c:v>
                </c:pt>
                <c:pt idx="305">
                  <c:v>41456</c:v>
                </c:pt>
                <c:pt idx="306">
                  <c:v>41487</c:v>
                </c:pt>
                <c:pt idx="307">
                  <c:v>41518</c:v>
                </c:pt>
                <c:pt idx="308">
                  <c:v>41548</c:v>
                </c:pt>
                <c:pt idx="309">
                  <c:v>41579</c:v>
                </c:pt>
                <c:pt idx="310">
                  <c:v>41609</c:v>
                </c:pt>
                <c:pt idx="311">
                  <c:v>41640</c:v>
                </c:pt>
                <c:pt idx="312">
                  <c:v>41671</c:v>
                </c:pt>
                <c:pt idx="313">
                  <c:v>41699</c:v>
                </c:pt>
                <c:pt idx="314">
                  <c:v>41730</c:v>
                </c:pt>
                <c:pt idx="315">
                  <c:v>41760</c:v>
                </c:pt>
                <c:pt idx="316">
                  <c:v>41791</c:v>
                </c:pt>
                <c:pt idx="317">
                  <c:v>41821</c:v>
                </c:pt>
                <c:pt idx="318">
                  <c:v>41852</c:v>
                </c:pt>
                <c:pt idx="319">
                  <c:v>41883</c:v>
                </c:pt>
                <c:pt idx="320">
                  <c:v>41913</c:v>
                </c:pt>
                <c:pt idx="321">
                  <c:v>41944</c:v>
                </c:pt>
                <c:pt idx="322">
                  <c:v>41974</c:v>
                </c:pt>
                <c:pt idx="323">
                  <c:v>42005</c:v>
                </c:pt>
                <c:pt idx="324">
                  <c:v>42036</c:v>
                </c:pt>
                <c:pt idx="325">
                  <c:v>42064</c:v>
                </c:pt>
                <c:pt idx="326">
                  <c:v>42095</c:v>
                </c:pt>
                <c:pt idx="327">
                  <c:v>42125</c:v>
                </c:pt>
                <c:pt idx="328">
                  <c:v>42156</c:v>
                </c:pt>
                <c:pt idx="329">
                  <c:v>42186</c:v>
                </c:pt>
                <c:pt idx="330">
                  <c:v>42217</c:v>
                </c:pt>
                <c:pt idx="331">
                  <c:v>42248</c:v>
                </c:pt>
                <c:pt idx="332">
                  <c:v>42278</c:v>
                </c:pt>
                <c:pt idx="333">
                  <c:v>42309</c:v>
                </c:pt>
                <c:pt idx="334">
                  <c:v>42339</c:v>
                </c:pt>
                <c:pt idx="335">
                  <c:v>42370</c:v>
                </c:pt>
                <c:pt idx="336">
                  <c:v>42401</c:v>
                </c:pt>
                <c:pt idx="337">
                  <c:v>42430</c:v>
                </c:pt>
                <c:pt idx="338">
                  <c:v>42461</c:v>
                </c:pt>
                <c:pt idx="339">
                  <c:v>42491</c:v>
                </c:pt>
                <c:pt idx="340">
                  <c:v>42522</c:v>
                </c:pt>
                <c:pt idx="341">
                  <c:v>42552</c:v>
                </c:pt>
                <c:pt idx="342">
                  <c:v>42583</c:v>
                </c:pt>
                <c:pt idx="343">
                  <c:v>42614</c:v>
                </c:pt>
                <c:pt idx="344">
                  <c:v>42644</c:v>
                </c:pt>
                <c:pt idx="345">
                  <c:v>42675</c:v>
                </c:pt>
                <c:pt idx="346">
                  <c:v>42705</c:v>
                </c:pt>
                <c:pt idx="347">
                  <c:v>42736</c:v>
                </c:pt>
                <c:pt idx="348">
                  <c:v>42767</c:v>
                </c:pt>
                <c:pt idx="349">
                  <c:v>42795</c:v>
                </c:pt>
                <c:pt idx="350">
                  <c:v>42826</c:v>
                </c:pt>
                <c:pt idx="351">
                  <c:v>42856</c:v>
                </c:pt>
                <c:pt idx="352">
                  <c:v>42887</c:v>
                </c:pt>
                <c:pt idx="353">
                  <c:v>42917</c:v>
                </c:pt>
                <c:pt idx="354">
                  <c:v>42948</c:v>
                </c:pt>
                <c:pt idx="355">
                  <c:v>42979</c:v>
                </c:pt>
                <c:pt idx="356">
                  <c:v>43009</c:v>
                </c:pt>
                <c:pt idx="357">
                  <c:v>43040</c:v>
                </c:pt>
                <c:pt idx="358">
                  <c:v>43070</c:v>
                </c:pt>
                <c:pt idx="359">
                  <c:v>43101</c:v>
                </c:pt>
                <c:pt idx="360">
                  <c:v>43132</c:v>
                </c:pt>
                <c:pt idx="361">
                  <c:v>43160</c:v>
                </c:pt>
                <c:pt idx="362">
                  <c:v>43191</c:v>
                </c:pt>
                <c:pt idx="363">
                  <c:v>43221</c:v>
                </c:pt>
                <c:pt idx="364">
                  <c:v>43252</c:v>
                </c:pt>
                <c:pt idx="365">
                  <c:v>43282</c:v>
                </c:pt>
                <c:pt idx="366">
                  <c:v>43313</c:v>
                </c:pt>
                <c:pt idx="367">
                  <c:v>43344</c:v>
                </c:pt>
                <c:pt idx="368">
                  <c:v>43374</c:v>
                </c:pt>
                <c:pt idx="369">
                  <c:v>43405</c:v>
                </c:pt>
                <c:pt idx="370">
                  <c:v>43435</c:v>
                </c:pt>
                <c:pt idx="371">
                  <c:v>43466</c:v>
                </c:pt>
                <c:pt idx="372">
                  <c:v>43497</c:v>
                </c:pt>
                <c:pt idx="373">
                  <c:v>43525</c:v>
                </c:pt>
                <c:pt idx="374">
                  <c:v>43556</c:v>
                </c:pt>
                <c:pt idx="375">
                  <c:v>43586</c:v>
                </c:pt>
                <c:pt idx="376">
                  <c:v>43617</c:v>
                </c:pt>
                <c:pt idx="377">
                  <c:v>43647</c:v>
                </c:pt>
                <c:pt idx="378">
                  <c:v>43678</c:v>
                </c:pt>
                <c:pt idx="379">
                  <c:v>43709</c:v>
                </c:pt>
                <c:pt idx="380">
                  <c:v>43739</c:v>
                </c:pt>
                <c:pt idx="381">
                  <c:v>43770</c:v>
                </c:pt>
                <c:pt idx="382">
                  <c:v>43800</c:v>
                </c:pt>
                <c:pt idx="383">
                  <c:v>43831</c:v>
                </c:pt>
                <c:pt idx="384">
                  <c:v>43862</c:v>
                </c:pt>
                <c:pt idx="385">
                  <c:v>43891</c:v>
                </c:pt>
                <c:pt idx="386">
                  <c:v>43922</c:v>
                </c:pt>
                <c:pt idx="387">
                  <c:v>43952</c:v>
                </c:pt>
                <c:pt idx="388">
                  <c:v>43983</c:v>
                </c:pt>
                <c:pt idx="389">
                  <c:v>44013</c:v>
                </c:pt>
                <c:pt idx="390">
                  <c:v>44044</c:v>
                </c:pt>
                <c:pt idx="391">
                  <c:v>44075</c:v>
                </c:pt>
                <c:pt idx="392">
                  <c:v>44105</c:v>
                </c:pt>
                <c:pt idx="393">
                  <c:v>44136</c:v>
                </c:pt>
                <c:pt idx="394">
                  <c:v>44166</c:v>
                </c:pt>
                <c:pt idx="395">
                  <c:v>44197</c:v>
                </c:pt>
                <c:pt idx="396">
                  <c:v>44228</c:v>
                </c:pt>
                <c:pt idx="397">
                  <c:v>44256</c:v>
                </c:pt>
                <c:pt idx="398">
                  <c:v>44287</c:v>
                </c:pt>
                <c:pt idx="399">
                  <c:v>44317</c:v>
                </c:pt>
                <c:pt idx="400">
                  <c:v>44348</c:v>
                </c:pt>
                <c:pt idx="401">
                  <c:v>44378</c:v>
                </c:pt>
                <c:pt idx="402">
                  <c:v>44409</c:v>
                </c:pt>
                <c:pt idx="403">
                  <c:v>44440</c:v>
                </c:pt>
                <c:pt idx="404">
                  <c:v>44470</c:v>
                </c:pt>
                <c:pt idx="405">
                  <c:v>44501</c:v>
                </c:pt>
                <c:pt idx="406">
                  <c:v>44531</c:v>
                </c:pt>
                <c:pt idx="407">
                  <c:v>44562</c:v>
                </c:pt>
                <c:pt idx="408">
                  <c:v>44593</c:v>
                </c:pt>
                <c:pt idx="409">
                  <c:v>44621</c:v>
                </c:pt>
                <c:pt idx="410">
                  <c:v>44652</c:v>
                </c:pt>
                <c:pt idx="411">
                  <c:v>44682</c:v>
                </c:pt>
                <c:pt idx="412">
                  <c:v>44713</c:v>
                </c:pt>
                <c:pt idx="413">
                  <c:v>44743</c:v>
                </c:pt>
                <c:pt idx="414">
                  <c:v>44774</c:v>
                </c:pt>
                <c:pt idx="415">
                  <c:v>44805</c:v>
                </c:pt>
                <c:pt idx="416">
                  <c:v>44835</c:v>
                </c:pt>
                <c:pt idx="417">
                  <c:v>44866</c:v>
                </c:pt>
                <c:pt idx="418">
                  <c:v>44896</c:v>
                </c:pt>
              </c:numCache>
            </c:numRef>
          </c:cat>
          <c:val>
            <c:numRef>
              <c:f>db_AdjustmentFrequency!$T$2:$T$420</c:f>
              <c:numCache>
                <c:formatCode>General</c:formatCode>
                <c:ptCount val="419"/>
                <c:pt idx="13">
                  <c:v>9.8097265000000003E-2</c:v>
                </c:pt>
                <c:pt idx="14">
                  <c:v>0.10431711</c:v>
                </c:pt>
                <c:pt idx="15">
                  <c:v>9.8872795999999999E-2</c:v>
                </c:pt>
                <c:pt idx="16">
                  <c:v>9.6384406000000006E-2</c:v>
                </c:pt>
                <c:pt idx="17">
                  <c:v>9.5879592E-2</c:v>
                </c:pt>
                <c:pt idx="19">
                  <c:v>8.7137826000000002E-2</c:v>
                </c:pt>
                <c:pt idx="20">
                  <c:v>8.8727027E-2</c:v>
                </c:pt>
                <c:pt idx="21">
                  <c:v>8.3701580999999997E-2</c:v>
                </c:pt>
                <c:pt idx="22">
                  <c:v>8.8897049000000006E-2</c:v>
                </c:pt>
                <c:pt idx="23">
                  <c:v>8.5444354E-2</c:v>
                </c:pt>
                <c:pt idx="25">
                  <c:v>9.7499675999999993E-2</c:v>
                </c:pt>
                <c:pt idx="27">
                  <c:v>9.1618015999999997E-2</c:v>
                </c:pt>
                <c:pt idx="28">
                  <c:v>9.9118099000000001E-2</c:v>
                </c:pt>
                <c:pt idx="29">
                  <c:v>9.9755286999999998E-2</c:v>
                </c:pt>
                <c:pt idx="30">
                  <c:v>9.5665999000000002E-2</c:v>
                </c:pt>
                <c:pt idx="31">
                  <c:v>8.9133166E-2</c:v>
                </c:pt>
                <c:pt idx="32">
                  <c:v>8.6852609999999997E-2</c:v>
                </c:pt>
                <c:pt idx="33">
                  <c:v>8.9207633999999994E-2</c:v>
                </c:pt>
                <c:pt idx="34">
                  <c:v>8.6611904000000003E-2</c:v>
                </c:pt>
                <c:pt idx="35">
                  <c:v>9.1359966000000001E-2</c:v>
                </c:pt>
                <c:pt idx="36">
                  <c:v>8.925052E-2</c:v>
                </c:pt>
                <c:pt idx="37">
                  <c:v>9.0708807000000002E-2</c:v>
                </c:pt>
                <c:pt idx="38">
                  <c:v>8.5316225999999995E-2</c:v>
                </c:pt>
                <c:pt idx="39">
                  <c:v>8.1424287999999997E-2</c:v>
                </c:pt>
                <c:pt idx="40">
                  <c:v>7.4662447000000007E-2</c:v>
                </c:pt>
                <c:pt idx="41">
                  <c:v>7.3713249999999994E-2</c:v>
                </c:pt>
                <c:pt idx="42">
                  <c:v>7.5171970000000005E-2</c:v>
                </c:pt>
                <c:pt idx="43">
                  <c:v>7.9900763999999999E-2</c:v>
                </c:pt>
                <c:pt idx="44">
                  <c:v>8.1049837E-2</c:v>
                </c:pt>
                <c:pt idx="45">
                  <c:v>7.6246649E-2</c:v>
                </c:pt>
                <c:pt idx="46">
                  <c:v>7.2217390000000006E-2</c:v>
                </c:pt>
                <c:pt idx="47">
                  <c:v>6.7963949999999995E-2</c:v>
                </c:pt>
                <c:pt idx="48">
                  <c:v>7.2198740999999997E-2</c:v>
                </c:pt>
                <c:pt idx="49">
                  <c:v>7.3744907999999998E-2</c:v>
                </c:pt>
                <c:pt idx="50">
                  <c:v>8.8827051000000004E-2</c:v>
                </c:pt>
                <c:pt idx="51">
                  <c:v>0.10047528999999999</c:v>
                </c:pt>
                <c:pt idx="52">
                  <c:v>0.10520664</c:v>
                </c:pt>
                <c:pt idx="53">
                  <c:v>0.10893207000000001</c:v>
                </c:pt>
                <c:pt idx="54">
                  <c:v>0.11040337</c:v>
                </c:pt>
                <c:pt idx="55">
                  <c:v>0.11680008</c:v>
                </c:pt>
                <c:pt idx="56">
                  <c:v>0.11324138</c:v>
                </c:pt>
                <c:pt idx="57">
                  <c:v>0.12218544000000001</c:v>
                </c:pt>
                <c:pt idx="58">
                  <c:v>0.12432579000000001</c:v>
                </c:pt>
                <c:pt idx="59">
                  <c:v>0.11701201</c:v>
                </c:pt>
                <c:pt idx="60">
                  <c:v>0.14369815999999999</c:v>
                </c:pt>
                <c:pt idx="61">
                  <c:v>0.1392196</c:v>
                </c:pt>
                <c:pt idx="62">
                  <c:v>0.14905863999999999</c:v>
                </c:pt>
                <c:pt idx="63">
                  <c:v>0.14991987000000001</c:v>
                </c:pt>
                <c:pt idx="64">
                  <c:v>0.15774845000000001</c:v>
                </c:pt>
                <c:pt idx="65">
                  <c:v>0.15355249000000001</c:v>
                </c:pt>
                <c:pt idx="66">
                  <c:v>0.14841737999999999</c:v>
                </c:pt>
                <c:pt idx="67">
                  <c:v>0.14735477999999999</c:v>
                </c:pt>
                <c:pt idx="68">
                  <c:v>0.15305181000000001</c:v>
                </c:pt>
                <c:pt idx="69">
                  <c:v>0.15815261999999999</c:v>
                </c:pt>
                <c:pt idx="70">
                  <c:v>0.15752748999999999</c:v>
                </c:pt>
                <c:pt idx="71">
                  <c:v>0.15868472</c:v>
                </c:pt>
                <c:pt idx="72">
                  <c:v>0.16671633999999999</c:v>
                </c:pt>
                <c:pt idx="73">
                  <c:v>0.17069638000000001</c:v>
                </c:pt>
                <c:pt idx="74">
                  <c:v>0.16918612</c:v>
                </c:pt>
                <c:pt idx="75">
                  <c:v>0.18043706000000001</c:v>
                </c:pt>
                <c:pt idx="76">
                  <c:v>0.17059393</c:v>
                </c:pt>
                <c:pt idx="77">
                  <c:v>0.17549475</c:v>
                </c:pt>
                <c:pt idx="78">
                  <c:v>0.16657892999999999</c:v>
                </c:pt>
                <c:pt idx="79">
                  <c:v>0.17119206000000001</c:v>
                </c:pt>
                <c:pt idx="80">
                  <c:v>0.17372604999999999</c:v>
                </c:pt>
                <c:pt idx="81">
                  <c:v>0.16832749999999999</c:v>
                </c:pt>
                <c:pt idx="82">
                  <c:v>0.16829880999999999</c:v>
                </c:pt>
                <c:pt idx="83">
                  <c:v>0.16271551000000001</c:v>
                </c:pt>
                <c:pt idx="84">
                  <c:v>0.15345243</c:v>
                </c:pt>
                <c:pt idx="85">
                  <c:v>0.14706643</c:v>
                </c:pt>
                <c:pt idx="86">
                  <c:v>0.14977613000000001</c:v>
                </c:pt>
                <c:pt idx="87">
                  <c:v>0.15342990000000001</c:v>
                </c:pt>
                <c:pt idx="88">
                  <c:v>0.15561000999999999</c:v>
                </c:pt>
                <c:pt idx="89">
                  <c:v>0.15400551000000001</c:v>
                </c:pt>
                <c:pt idx="90">
                  <c:v>0.13107173</c:v>
                </c:pt>
                <c:pt idx="91">
                  <c:v>0.13527012999999999</c:v>
                </c:pt>
                <c:pt idx="92">
                  <c:v>0.13674384000000001</c:v>
                </c:pt>
                <c:pt idx="93">
                  <c:v>0.13850752</c:v>
                </c:pt>
                <c:pt idx="94">
                  <c:v>0.13842586000000001</c:v>
                </c:pt>
                <c:pt idx="95">
                  <c:v>0.13383339</c:v>
                </c:pt>
                <c:pt idx="96">
                  <c:v>0.10754772999999999</c:v>
                </c:pt>
                <c:pt idx="97">
                  <c:v>0.10751230000000001</c:v>
                </c:pt>
                <c:pt idx="98">
                  <c:v>0.11186556</c:v>
                </c:pt>
                <c:pt idx="99">
                  <c:v>0.1128594</c:v>
                </c:pt>
                <c:pt idx="100">
                  <c:v>0.10733872</c:v>
                </c:pt>
                <c:pt idx="101">
                  <c:v>0.11345659</c:v>
                </c:pt>
                <c:pt idx="102">
                  <c:v>0.11685862</c:v>
                </c:pt>
                <c:pt idx="103">
                  <c:v>0.1147701</c:v>
                </c:pt>
                <c:pt idx="104">
                  <c:v>0.11825012</c:v>
                </c:pt>
                <c:pt idx="105">
                  <c:v>0.11702969000000001</c:v>
                </c:pt>
                <c:pt idx="106">
                  <c:v>0.11979181</c:v>
                </c:pt>
                <c:pt idx="107">
                  <c:v>0.12334729999999999</c:v>
                </c:pt>
                <c:pt idx="108">
                  <c:v>0.11220966</c:v>
                </c:pt>
                <c:pt idx="109">
                  <c:v>0.12158832999999999</c:v>
                </c:pt>
                <c:pt idx="110">
                  <c:v>0.12081676</c:v>
                </c:pt>
                <c:pt idx="111">
                  <c:v>0.11978176</c:v>
                </c:pt>
                <c:pt idx="112">
                  <c:v>0.12207819</c:v>
                </c:pt>
                <c:pt idx="113">
                  <c:v>0.12516095999999999</c:v>
                </c:pt>
                <c:pt idx="114">
                  <c:v>0.11953113</c:v>
                </c:pt>
                <c:pt idx="115">
                  <c:v>0.11339048</c:v>
                </c:pt>
                <c:pt idx="116">
                  <c:v>0.11299488000000001</c:v>
                </c:pt>
                <c:pt idx="117">
                  <c:v>0.11143437</c:v>
                </c:pt>
                <c:pt idx="118">
                  <c:v>0.11935854</c:v>
                </c:pt>
                <c:pt idx="119">
                  <c:v>0.123234</c:v>
                </c:pt>
                <c:pt idx="120">
                  <c:v>0.13412859999999999</c:v>
                </c:pt>
                <c:pt idx="121">
                  <c:v>0.12875724999999999</c:v>
                </c:pt>
                <c:pt idx="122">
                  <c:v>0.13626980999999999</c:v>
                </c:pt>
                <c:pt idx="123">
                  <c:v>0.13416299000000001</c:v>
                </c:pt>
                <c:pt idx="124">
                  <c:v>0.14322148000000001</c:v>
                </c:pt>
                <c:pt idx="125">
                  <c:v>0.14456231999999999</c:v>
                </c:pt>
                <c:pt idx="126">
                  <c:v>0.13840234000000001</c:v>
                </c:pt>
                <c:pt idx="127">
                  <c:v>0.13848968</c:v>
                </c:pt>
                <c:pt idx="128">
                  <c:v>0.1420999</c:v>
                </c:pt>
                <c:pt idx="129">
                  <c:v>0.14599833000000001</c:v>
                </c:pt>
                <c:pt idx="130">
                  <c:v>0.14322762</c:v>
                </c:pt>
                <c:pt idx="131">
                  <c:v>0.13032413000000001</c:v>
                </c:pt>
                <c:pt idx="132">
                  <c:v>0.14353717999999999</c:v>
                </c:pt>
                <c:pt idx="133">
                  <c:v>0.14985709999999999</c:v>
                </c:pt>
                <c:pt idx="134">
                  <c:v>0.15946226999999999</c:v>
                </c:pt>
                <c:pt idx="135">
                  <c:v>0.16008021</c:v>
                </c:pt>
                <c:pt idx="136">
                  <c:v>0.16271156000000001</c:v>
                </c:pt>
                <c:pt idx="137">
                  <c:v>0.16709897000000001</c:v>
                </c:pt>
                <c:pt idx="138">
                  <c:v>0.16597882999999999</c:v>
                </c:pt>
                <c:pt idx="139">
                  <c:v>0.16618659</c:v>
                </c:pt>
                <c:pt idx="140">
                  <c:v>0.17427075</c:v>
                </c:pt>
                <c:pt idx="141">
                  <c:v>0.17580618000000001</c:v>
                </c:pt>
                <c:pt idx="142">
                  <c:v>0.17865813</c:v>
                </c:pt>
                <c:pt idx="143">
                  <c:v>0.14808363999999999</c:v>
                </c:pt>
                <c:pt idx="144">
                  <c:v>0.198513</c:v>
                </c:pt>
                <c:pt idx="145">
                  <c:v>0.20792527</c:v>
                </c:pt>
                <c:pt idx="146">
                  <c:v>0.20564389</c:v>
                </c:pt>
                <c:pt idx="147">
                  <c:v>0.21227813000000001</c:v>
                </c:pt>
                <c:pt idx="148">
                  <c:v>0.21106003000000001</c:v>
                </c:pt>
                <c:pt idx="149">
                  <c:v>0.21724874</c:v>
                </c:pt>
                <c:pt idx="150">
                  <c:v>0.20596348</c:v>
                </c:pt>
                <c:pt idx="151">
                  <c:v>0.20285206</c:v>
                </c:pt>
                <c:pt idx="152">
                  <c:v>0.19783238</c:v>
                </c:pt>
                <c:pt idx="153">
                  <c:v>0.19416391999999999</c:v>
                </c:pt>
                <c:pt idx="154">
                  <c:v>0.19729131</c:v>
                </c:pt>
                <c:pt idx="155">
                  <c:v>0.17766893</c:v>
                </c:pt>
                <c:pt idx="156">
                  <c:v>0.13135633999999999</c:v>
                </c:pt>
                <c:pt idx="157">
                  <c:v>0.14112853</c:v>
                </c:pt>
                <c:pt idx="158">
                  <c:v>0.14139166</c:v>
                </c:pt>
                <c:pt idx="159">
                  <c:v>0.13662157999999999</c:v>
                </c:pt>
                <c:pt idx="160">
                  <c:v>0.12613846000000001</c:v>
                </c:pt>
                <c:pt idx="161">
                  <c:v>0.13853552999999999</c:v>
                </c:pt>
                <c:pt idx="162">
                  <c:v>0.12705193000000001</c:v>
                </c:pt>
                <c:pt idx="163">
                  <c:v>0.12448331999999999</c:v>
                </c:pt>
                <c:pt idx="164">
                  <c:v>0.13243173</c:v>
                </c:pt>
                <c:pt idx="165">
                  <c:v>0.13614787</c:v>
                </c:pt>
                <c:pt idx="166">
                  <c:v>0.13634345</c:v>
                </c:pt>
                <c:pt idx="167">
                  <c:v>0.13379925000000001</c:v>
                </c:pt>
                <c:pt idx="168">
                  <c:v>0.13692847</c:v>
                </c:pt>
                <c:pt idx="169">
                  <c:v>0.14279954</c:v>
                </c:pt>
                <c:pt idx="170">
                  <c:v>0.14395408000000001</c:v>
                </c:pt>
                <c:pt idx="171">
                  <c:v>0.14984380999999999</c:v>
                </c:pt>
                <c:pt idx="172">
                  <c:v>0.16152161000000001</c:v>
                </c:pt>
                <c:pt idx="173">
                  <c:v>0.15510641</c:v>
                </c:pt>
                <c:pt idx="174">
                  <c:v>0.15366219</c:v>
                </c:pt>
                <c:pt idx="175">
                  <c:v>0.14686737999999999</c:v>
                </c:pt>
                <c:pt idx="176">
                  <c:v>0.14659212999999999</c:v>
                </c:pt>
                <c:pt idx="177">
                  <c:v>0.14529146000000001</c:v>
                </c:pt>
                <c:pt idx="178">
                  <c:v>0.15033848999999999</c:v>
                </c:pt>
                <c:pt idx="179">
                  <c:v>0.150281</c:v>
                </c:pt>
                <c:pt idx="180">
                  <c:v>0.13961570000000001</c:v>
                </c:pt>
                <c:pt idx="181">
                  <c:v>0.14556183</c:v>
                </c:pt>
                <c:pt idx="182">
                  <c:v>0.1336378</c:v>
                </c:pt>
                <c:pt idx="183">
                  <c:v>0.13280839999999999</c:v>
                </c:pt>
                <c:pt idx="184">
                  <c:v>0.12838024000000001</c:v>
                </c:pt>
                <c:pt idx="185">
                  <c:v>0.13041715000000001</c:v>
                </c:pt>
                <c:pt idx="186">
                  <c:v>0.12300108</c:v>
                </c:pt>
                <c:pt idx="187">
                  <c:v>0.1235038</c:v>
                </c:pt>
                <c:pt idx="188">
                  <c:v>0.12944537</c:v>
                </c:pt>
                <c:pt idx="189">
                  <c:v>0.13685910000000001</c:v>
                </c:pt>
                <c:pt idx="190">
                  <c:v>0.13632427</c:v>
                </c:pt>
                <c:pt idx="191">
                  <c:v>0.13478629</c:v>
                </c:pt>
                <c:pt idx="192">
                  <c:v>0.13508936999999999</c:v>
                </c:pt>
                <c:pt idx="193">
                  <c:v>0.13637808000000001</c:v>
                </c:pt>
                <c:pt idx="194">
                  <c:v>0.11354512999999999</c:v>
                </c:pt>
                <c:pt idx="195">
                  <c:v>0.11791529000000001</c:v>
                </c:pt>
                <c:pt idx="196">
                  <c:v>0.12369632999999999</c:v>
                </c:pt>
                <c:pt idx="197">
                  <c:v>0.12696131999999999</c:v>
                </c:pt>
                <c:pt idx="198">
                  <c:v>0.12824959</c:v>
                </c:pt>
                <c:pt idx="199">
                  <c:v>0.12736504000000001</c:v>
                </c:pt>
                <c:pt idx="200">
                  <c:v>0.13063385999999999</c:v>
                </c:pt>
                <c:pt idx="201">
                  <c:v>0.14284372000000001</c:v>
                </c:pt>
                <c:pt idx="202">
                  <c:v>0.14194361999999999</c:v>
                </c:pt>
                <c:pt idx="203">
                  <c:v>0.13885148999999999</c:v>
                </c:pt>
                <c:pt idx="204">
                  <c:v>0.13698266000000001</c:v>
                </c:pt>
                <c:pt idx="205">
                  <c:v>0.13857804000000001</c:v>
                </c:pt>
                <c:pt idx="206">
                  <c:v>0.14482553000000001</c:v>
                </c:pt>
                <c:pt idx="207">
                  <c:v>0.1275782</c:v>
                </c:pt>
                <c:pt idx="208">
                  <c:v>0.14064123000000001</c:v>
                </c:pt>
                <c:pt idx="209">
                  <c:v>0.13900145999999999</c:v>
                </c:pt>
                <c:pt idx="210">
                  <c:v>0.13186703999999999</c:v>
                </c:pt>
                <c:pt idx="211">
                  <c:v>0.12968521999999999</c:v>
                </c:pt>
                <c:pt idx="212">
                  <c:v>0.13890746000000001</c:v>
                </c:pt>
                <c:pt idx="213">
                  <c:v>0.14287390999999999</c:v>
                </c:pt>
                <c:pt idx="214">
                  <c:v>0.13621539999999999</c:v>
                </c:pt>
                <c:pt idx="215">
                  <c:v>0.13252986999999999</c:v>
                </c:pt>
                <c:pt idx="216">
                  <c:v>0.13684801999999999</c:v>
                </c:pt>
                <c:pt idx="217">
                  <c:v>0.14135033</c:v>
                </c:pt>
                <c:pt idx="218">
                  <c:v>0.14176675999999999</c:v>
                </c:pt>
                <c:pt idx="219">
                  <c:v>0.1194718</c:v>
                </c:pt>
                <c:pt idx="220">
                  <c:v>0.13754064999999999</c:v>
                </c:pt>
                <c:pt idx="221">
                  <c:v>0.13731035999999999</c:v>
                </c:pt>
                <c:pt idx="222">
                  <c:v>0.1262479</c:v>
                </c:pt>
                <c:pt idx="223">
                  <c:v>0.12411603</c:v>
                </c:pt>
                <c:pt idx="224">
                  <c:v>0.12469400999999999</c:v>
                </c:pt>
                <c:pt idx="225">
                  <c:v>0.12224889999999999</c:v>
                </c:pt>
                <c:pt idx="226">
                  <c:v>0.11991184000000001</c:v>
                </c:pt>
                <c:pt idx="227">
                  <c:v>0.11757397999999999</c:v>
                </c:pt>
                <c:pt idx="228">
                  <c:v>0.12266373999999999</c:v>
                </c:pt>
                <c:pt idx="229">
                  <c:v>0.12093071</c:v>
                </c:pt>
                <c:pt idx="230">
                  <c:v>0.12549493</c:v>
                </c:pt>
                <c:pt idx="231">
                  <c:v>0.13365771000000001</c:v>
                </c:pt>
                <c:pt idx="232">
                  <c:v>0.13380739</c:v>
                </c:pt>
                <c:pt idx="233">
                  <c:v>0.14069387</c:v>
                </c:pt>
                <c:pt idx="234">
                  <c:v>0.14085463000000001</c:v>
                </c:pt>
                <c:pt idx="235">
                  <c:v>0.13751184999999999</c:v>
                </c:pt>
                <c:pt idx="236">
                  <c:v>0.14093417999999999</c:v>
                </c:pt>
                <c:pt idx="237">
                  <c:v>0.14849661</c:v>
                </c:pt>
                <c:pt idx="238">
                  <c:v>0.14757271</c:v>
                </c:pt>
                <c:pt idx="239">
                  <c:v>0.13418495999999999</c:v>
                </c:pt>
                <c:pt idx="240">
                  <c:v>0.12587000000000001</c:v>
                </c:pt>
                <c:pt idx="241">
                  <c:v>0.13618827</c:v>
                </c:pt>
                <c:pt idx="242">
                  <c:v>0.13073333000000001</c:v>
                </c:pt>
                <c:pt idx="243">
                  <c:v>0.13030048999999999</c:v>
                </c:pt>
                <c:pt idx="244">
                  <c:v>0.130602</c:v>
                </c:pt>
                <c:pt idx="245">
                  <c:v>0.12365291</c:v>
                </c:pt>
                <c:pt idx="246">
                  <c:v>0.11659256</c:v>
                </c:pt>
                <c:pt idx="247">
                  <c:v>0.11764898</c:v>
                </c:pt>
                <c:pt idx="248">
                  <c:v>0.12390944</c:v>
                </c:pt>
                <c:pt idx="249">
                  <c:v>0.12925185</c:v>
                </c:pt>
                <c:pt idx="250">
                  <c:v>0.23521352000000001</c:v>
                </c:pt>
                <c:pt idx="251">
                  <c:v>0.21967739999999999</c:v>
                </c:pt>
                <c:pt idx="252">
                  <c:v>0.16196194</c:v>
                </c:pt>
                <c:pt idx="253">
                  <c:v>0.16264729</c:v>
                </c:pt>
                <c:pt idx="254">
                  <c:v>0.15928239999999999</c:v>
                </c:pt>
                <c:pt idx="255">
                  <c:v>0.16490880999999999</c:v>
                </c:pt>
                <c:pt idx="256">
                  <c:v>0.17436947</c:v>
                </c:pt>
                <c:pt idx="257">
                  <c:v>0.17909902</c:v>
                </c:pt>
                <c:pt idx="258">
                  <c:v>0.18108416999999999</c:v>
                </c:pt>
                <c:pt idx="259">
                  <c:v>0.18406745999999999</c:v>
                </c:pt>
                <c:pt idx="260">
                  <c:v>0.18688302000000001</c:v>
                </c:pt>
                <c:pt idx="261">
                  <c:v>0.20056614</c:v>
                </c:pt>
                <c:pt idx="262">
                  <c:v>0.17030535999999999</c:v>
                </c:pt>
                <c:pt idx="263">
                  <c:v>0.15025136</c:v>
                </c:pt>
                <c:pt idx="264">
                  <c:v>0.13526574999999999</c:v>
                </c:pt>
                <c:pt idx="265">
                  <c:v>0.14017239000000001</c:v>
                </c:pt>
                <c:pt idx="266">
                  <c:v>0.14068385999999999</c:v>
                </c:pt>
                <c:pt idx="267">
                  <c:v>0.14626727</c:v>
                </c:pt>
                <c:pt idx="268">
                  <c:v>0.14339167</c:v>
                </c:pt>
                <c:pt idx="269">
                  <c:v>0.14496659000000001</c:v>
                </c:pt>
                <c:pt idx="270">
                  <c:v>0.14307318999999999</c:v>
                </c:pt>
                <c:pt idx="271">
                  <c:v>0.13394737000000001</c:v>
                </c:pt>
                <c:pt idx="272">
                  <c:v>0.14572349000000001</c:v>
                </c:pt>
                <c:pt idx="273">
                  <c:v>0.14223280999999999</c:v>
                </c:pt>
                <c:pt idx="274">
                  <c:v>0.13851883000000001</c:v>
                </c:pt>
                <c:pt idx="275">
                  <c:v>0.14437421</c:v>
                </c:pt>
                <c:pt idx="276">
                  <c:v>0.11723206999999999</c:v>
                </c:pt>
                <c:pt idx="277">
                  <c:v>0.12683338999999999</c:v>
                </c:pt>
                <c:pt idx="278">
                  <c:v>0.13149820000000001</c:v>
                </c:pt>
                <c:pt idx="279">
                  <c:v>0.13415518000000001</c:v>
                </c:pt>
                <c:pt idx="280">
                  <c:v>0.13685786999999999</c:v>
                </c:pt>
                <c:pt idx="281">
                  <c:v>0.13625503</c:v>
                </c:pt>
                <c:pt idx="282">
                  <c:v>0.13179179999999999</c:v>
                </c:pt>
                <c:pt idx="283">
                  <c:v>0.13269058</c:v>
                </c:pt>
                <c:pt idx="284">
                  <c:v>0.13936712000000001</c:v>
                </c:pt>
                <c:pt idx="285">
                  <c:v>0.14979524999999999</c:v>
                </c:pt>
                <c:pt idx="286">
                  <c:v>0.15582684999999999</c:v>
                </c:pt>
                <c:pt idx="287">
                  <c:v>0.17030181999999999</c:v>
                </c:pt>
                <c:pt idx="288">
                  <c:v>0.16870219</c:v>
                </c:pt>
                <c:pt idx="289">
                  <c:v>0.16852906000000001</c:v>
                </c:pt>
                <c:pt idx="290">
                  <c:v>0.16623750000000001</c:v>
                </c:pt>
                <c:pt idx="291">
                  <c:v>0.16916946999999999</c:v>
                </c:pt>
                <c:pt idx="292">
                  <c:v>0.17995976</c:v>
                </c:pt>
                <c:pt idx="293">
                  <c:v>0.18380990999999999</c:v>
                </c:pt>
                <c:pt idx="294">
                  <c:v>0.18210654000000001</c:v>
                </c:pt>
                <c:pt idx="295">
                  <c:v>0.18961360999999999</c:v>
                </c:pt>
                <c:pt idx="296">
                  <c:v>0.18579982</c:v>
                </c:pt>
                <c:pt idx="297">
                  <c:v>0.17776901000000001</c:v>
                </c:pt>
                <c:pt idx="298">
                  <c:v>0.17583001000000001</c:v>
                </c:pt>
                <c:pt idx="299">
                  <c:v>0.17972942</c:v>
                </c:pt>
                <c:pt idx="300">
                  <c:v>0.16838062000000001</c:v>
                </c:pt>
                <c:pt idx="301">
                  <c:v>0.17064847</c:v>
                </c:pt>
                <c:pt idx="302">
                  <c:v>0.16511776</c:v>
                </c:pt>
                <c:pt idx="303">
                  <c:v>0.16417602000000001</c:v>
                </c:pt>
                <c:pt idx="304">
                  <c:v>0.16310717</c:v>
                </c:pt>
                <c:pt idx="305">
                  <c:v>0.15591398000000001</c:v>
                </c:pt>
                <c:pt idx="306">
                  <c:v>0.15464030000000001</c:v>
                </c:pt>
                <c:pt idx="307">
                  <c:v>0.15715970000000001</c:v>
                </c:pt>
                <c:pt idx="308">
                  <c:v>0.16241530000000001</c:v>
                </c:pt>
                <c:pt idx="309">
                  <c:v>0.16636500000000001</c:v>
                </c:pt>
                <c:pt idx="310">
                  <c:v>0.16777792999999999</c:v>
                </c:pt>
                <c:pt idx="311">
                  <c:v>0.17605551999999999</c:v>
                </c:pt>
                <c:pt idx="312">
                  <c:v>0.17217974</c:v>
                </c:pt>
                <c:pt idx="313">
                  <c:v>0.17868775000000001</c:v>
                </c:pt>
                <c:pt idx="314">
                  <c:v>0.17608378999999999</c:v>
                </c:pt>
                <c:pt idx="315">
                  <c:v>0.18588336999999999</c:v>
                </c:pt>
                <c:pt idx="316">
                  <c:v>0.18831155999999999</c:v>
                </c:pt>
                <c:pt idx="317">
                  <c:v>0.19296551000000001</c:v>
                </c:pt>
                <c:pt idx="318">
                  <c:v>0.19817618000000001</c:v>
                </c:pt>
                <c:pt idx="319">
                  <c:v>0.19602831000000001</c:v>
                </c:pt>
                <c:pt idx="320">
                  <c:v>0.20343295</c:v>
                </c:pt>
                <c:pt idx="321">
                  <c:v>0.20728497000000001</c:v>
                </c:pt>
                <c:pt idx="322">
                  <c:v>0.20970354999999999</c:v>
                </c:pt>
                <c:pt idx="323">
                  <c:v>0.21704330999999999</c:v>
                </c:pt>
                <c:pt idx="324">
                  <c:v>0.21998174000000001</c:v>
                </c:pt>
                <c:pt idx="325">
                  <c:v>0.22733819</c:v>
                </c:pt>
                <c:pt idx="326">
                  <c:v>0.21475448</c:v>
                </c:pt>
                <c:pt idx="327">
                  <c:v>0.21115647000000001</c:v>
                </c:pt>
                <c:pt idx="328">
                  <c:v>0.2145166</c:v>
                </c:pt>
                <c:pt idx="329">
                  <c:v>0.20359132999999999</c:v>
                </c:pt>
                <c:pt idx="330">
                  <c:v>0.20589015999999999</c:v>
                </c:pt>
                <c:pt idx="331">
                  <c:v>0.20556729000000001</c:v>
                </c:pt>
                <c:pt idx="332">
                  <c:v>0.20413034999999999</c:v>
                </c:pt>
                <c:pt idx="333">
                  <c:v>0.20297021000000001</c:v>
                </c:pt>
                <c:pt idx="334">
                  <c:v>0.20748767000000001</c:v>
                </c:pt>
                <c:pt idx="335">
                  <c:v>0.20406903000000001</c:v>
                </c:pt>
                <c:pt idx="336">
                  <c:v>0.1933752</c:v>
                </c:pt>
                <c:pt idx="337">
                  <c:v>0.18951736</c:v>
                </c:pt>
                <c:pt idx="338">
                  <c:v>0.19813697</c:v>
                </c:pt>
                <c:pt idx="339">
                  <c:v>0.19696374</c:v>
                </c:pt>
                <c:pt idx="340">
                  <c:v>0.20083645999999999</c:v>
                </c:pt>
                <c:pt idx="341">
                  <c:v>0.19430586999999999</c:v>
                </c:pt>
                <c:pt idx="342">
                  <c:v>0.19180812</c:v>
                </c:pt>
                <c:pt idx="343">
                  <c:v>0.18613778</c:v>
                </c:pt>
                <c:pt idx="344">
                  <c:v>0.17952240999999999</c:v>
                </c:pt>
                <c:pt idx="345">
                  <c:v>0.17669503</c:v>
                </c:pt>
                <c:pt idx="346">
                  <c:v>0.17202982</c:v>
                </c:pt>
                <c:pt idx="347">
                  <c:v>0.17330042000000001</c:v>
                </c:pt>
                <c:pt idx="348">
                  <c:v>0.16229609</c:v>
                </c:pt>
                <c:pt idx="349">
                  <c:v>0.15692739</c:v>
                </c:pt>
                <c:pt idx="350">
                  <c:v>0.1588195</c:v>
                </c:pt>
                <c:pt idx="351">
                  <c:v>0.15564037999999999</c:v>
                </c:pt>
                <c:pt idx="352">
                  <c:v>0.14931341000000001</c:v>
                </c:pt>
                <c:pt idx="353">
                  <c:v>0.15149935</c:v>
                </c:pt>
                <c:pt idx="354">
                  <c:v>0.14840890000000001</c:v>
                </c:pt>
                <c:pt idx="355">
                  <c:v>0.14986947</c:v>
                </c:pt>
                <c:pt idx="356">
                  <c:v>0.14680647999999999</c:v>
                </c:pt>
                <c:pt idx="357">
                  <c:v>0.14688191</c:v>
                </c:pt>
                <c:pt idx="358">
                  <c:v>0.15091729000000001</c:v>
                </c:pt>
                <c:pt idx="359">
                  <c:v>0.15410546999999999</c:v>
                </c:pt>
                <c:pt idx="360">
                  <c:v>0.14784417</c:v>
                </c:pt>
                <c:pt idx="361">
                  <c:v>0.15006036</c:v>
                </c:pt>
                <c:pt idx="362">
                  <c:v>0.15259508999999999</c:v>
                </c:pt>
                <c:pt idx="363">
                  <c:v>0.14973961</c:v>
                </c:pt>
                <c:pt idx="364">
                  <c:v>0.15332747999999999</c:v>
                </c:pt>
                <c:pt idx="365">
                  <c:v>0.15721577</c:v>
                </c:pt>
                <c:pt idx="366">
                  <c:v>0.15469991</c:v>
                </c:pt>
                <c:pt idx="367">
                  <c:v>0.14927125999999999</c:v>
                </c:pt>
                <c:pt idx="368">
                  <c:v>0.16024019</c:v>
                </c:pt>
                <c:pt idx="369">
                  <c:v>0.15896514</c:v>
                </c:pt>
                <c:pt idx="370">
                  <c:v>0.15684238</c:v>
                </c:pt>
                <c:pt idx="371">
                  <c:v>0.15968657</c:v>
                </c:pt>
                <c:pt idx="372">
                  <c:v>0.15860182</c:v>
                </c:pt>
                <c:pt idx="373">
                  <c:v>0.16410515000000001</c:v>
                </c:pt>
                <c:pt idx="374">
                  <c:v>0.16845196000000001</c:v>
                </c:pt>
                <c:pt idx="375">
                  <c:v>0.16214907000000001</c:v>
                </c:pt>
                <c:pt idx="376">
                  <c:v>0.15501094000000001</c:v>
                </c:pt>
                <c:pt idx="377">
                  <c:v>0.15732052999999999</c:v>
                </c:pt>
                <c:pt idx="378">
                  <c:v>0.15876137000000001</c:v>
                </c:pt>
                <c:pt idx="379">
                  <c:v>0.16002187000000001</c:v>
                </c:pt>
                <c:pt idx="380">
                  <c:v>0.16450718</c:v>
                </c:pt>
                <c:pt idx="381">
                  <c:v>0.16065747</c:v>
                </c:pt>
                <c:pt idx="382">
                  <c:v>0.16229579</c:v>
                </c:pt>
                <c:pt idx="383">
                  <c:v>0.16489846</c:v>
                </c:pt>
                <c:pt idx="384">
                  <c:v>0.17184018000000001</c:v>
                </c:pt>
                <c:pt idx="385">
                  <c:v>0.17771957999999999</c:v>
                </c:pt>
                <c:pt idx="386">
                  <c:v>0.20742071000000001</c:v>
                </c:pt>
                <c:pt idx="387">
                  <c:v>0.20893726000000001</c:v>
                </c:pt>
                <c:pt idx="388">
                  <c:v>0.21839132999999999</c:v>
                </c:pt>
                <c:pt idx="389">
                  <c:v>0.20402439999999999</c:v>
                </c:pt>
                <c:pt idx="390">
                  <c:v>0.18460688</c:v>
                </c:pt>
                <c:pt idx="391">
                  <c:v>0.18449646</c:v>
                </c:pt>
                <c:pt idx="392">
                  <c:v>0.18652015999999999</c:v>
                </c:pt>
                <c:pt idx="393">
                  <c:v>0.22174473</c:v>
                </c:pt>
                <c:pt idx="394">
                  <c:v>0.21471293</c:v>
                </c:pt>
                <c:pt idx="395">
                  <c:v>0.23555781000000001</c:v>
                </c:pt>
                <c:pt idx="396">
                  <c:v>0.25404683</c:v>
                </c:pt>
                <c:pt idx="397">
                  <c:v>0.22885812999999999</c:v>
                </c:pt>
                <c:pt idx="398">
                  <c:v>0.17642849999999999</c:v>
                </c:pt>
                <c:pt idx="399">
                  <c:v>0.18746002</c:v>
                </c:pt>
                <c:pt idx="400">
                  <c:v>0.18127579999999999</c:v>
                </c:pt>
                <c:pt idx="401">
                  <c:v>0.19326983</c:v>
                </c:pt>
                <c:pt idx="402">
                  <c:v>0.17944503000000001</c:v>
                </c:pt>
                <c:pt idx="403">
                  <c:v>0.17353293</c:v>
                </c:pt>
                <c:pt idx="404">
                  <c:v>0.16114147000000001</c:v>
                </c:pt>
                <c:pt idx="405">
                  <c:v>0.11583576</c:v>
                </c:pt>
                <c:pt idx="406">
                  <c:v>0.12182759</c:v>
                </c:pt>
                <c:pt idx="407">
                  <c:v>0.12203596</c:v>
                </c:pt>
                <c:pt idx="408">
                  <c:v>0.12366075999999999</c:v>
                </c:pt>
                <c:pt idx="409">
                  <c:v>0.11924559</c:v>
                </c:pt>
                <c:pt idx="410">
                  <c:v>0.13400690000000001</c:v>
                </c:pt>
                <c:pt idx="411">
                  <c:v>0.11626810999999999</c:v>
                </c:pt>
                <c:pt idx="412">
                  <c:v>0.12103931</c:v>
                </c:pt>
                <c:pt idx="413">
                  <c:v>0.12513289999999999</c:v>
                </c:pt>
                <c:pt idx="414">
                  <c:v>0.12359452999999999</c:v>
                </c:pt>
                <c:pt idx="415">
                  <c:v>0.11713098</c:v>
                </c:pt>
                <c:pt idx="416">
                  <c:v>0.11994588</c:v>
                </c:pt>
                <c:pt idx="417">
                  <c:v>0.12209063000000001</c:v>
                </c:pt>
                <c:pt idx="418">
                  <c:v>0.12598740999999999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2-4A2B-9D36-661B1595FD95}"/>
            </c:ext>
          </c:extLst>
        </c:ser>
        <c:ser>
          <c:idx val="2"/>
          <c:order val="2"/>
          <c:tx>
            <c:strRef>
              <c:f>db_AdjustmentFrequency!$U$1</c:f>
              <c:strCache>
                <c:ptCount val="1"/>
                <c:pt idx="0">
                  <c:v>level12_sh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db_AdjustmentFrequency!$B$2:$B$420</c:f>
              <c:numCache>
                <c:formatCode>m/d/yyyy</c:formatCode>
                <c:ptCount val="419"/>
                <c:pt idx="0">
                  <c:v>32174</c:v>
                </c:pt>
                <c:pt idx="1">
                  <c:v>32203</c:v>
                </c:pt>
                <c:pt idx="2">
                  <c:v>32234</c:v>
                </c:pt>
                <c:pt idx="3">
                  <c:v>32264</c:v>
                </c:pt>
                <c:pt idx="4">
                  <c:v>32295</c:v>
                </c:pt>
                <c:pt idx="5">
                  <c:v>32325</c:v>
                </c:pt>
                <c:pt idx="6">
                  <c:v>32356</c:v>
                </c:pt>
                <c:pt idx="7">
                  <c:v>32387</c:v>
                </c:pt>
                <c:pt idx="8">
                  <c:v>32417</c:v>
                </c:pt>
                <c:pt idx="9">
                  <c:v>32448</c:v>
                </c:pt>
                <c:pt idx="10">
                  <c:v>32478</c:v>
                </c:pt>
                <c:pt idx="11">
                  <c:v>32509</c:v>
                </c:pt>
                <c:pt idx="12">
                  <c:v>32540</c:v>
                </c:pt>
                <c:pt idx="13">
                  <c:v>32568</c:v>
                </c:pt>
                <c:pt idx="14">
                  <c:v>32599</c:v>
                </c:pt>
                <c:pt idx="15">
                  <c:v>32629</c:v>
                </c:pt>
                <c:pt idx="16">
                  <c:v>32660</c:v>
                </c:pt>
                <c:pt idx="17">
                  <c:v>32690</c:v>
                </c:pt>
                <c:pt idx="18">
                  <c:v>32721</c:v>
                </c:pt>
                <c:pt idx="19">
                  <c:v>32752</c:v>
                </c:pt>
                <c:pt idx="20">
                  <c:v>32782</c:v>
                </c:pt>
                <c:pt idx="21">
                  <c:v>32813</c:v>
                </c:pt>
                <c:pt idx="22">
                  <c:v>32843</c:v>
                </c:pt>
                <c:pt idx="23">
                  <c:v>32874</c:v>
                </c:pt>
                <c:pt idx="24">
                  <c:v>32905</c:v>
                </c:pt>
                <c:pt idx="25">
                  <c:v>32933</c:v>
                </c:pt>
                <c:pt idx="26">
                  <c:v>32964</c:v>
                </c:pt>
                <c:pt idx="27">
                  <c:v>32994</c:v>
                </c:pt>
                <c:pt idx="28">
                  <c:v>33025</c:v>
                </c:pt>
                <c:pt idx="29">
                  <c:v>33055</c:v>
                </c:pt>
                <c:pt idx="30">
                  <c:v>33086</c:v>
                </c:pt>
                <c:pt idx="31">
                  <c:v>33117</c:v>
                </c:pt>
                <c:pt idx="32">
                  <c:v>33147</c:v>
                </c:pt>
                <c:pt idx="33">
                  <c:v>33178</c:v>
                </c:pt>
                <c:pt idx="34">
                  <c:v>33208</c:v>
                </c:pt>
                <c:pt idx="35">
                  <c:v>33239</c:v>
                </c:pt>
                <c:pt idx="36">
                  <c:v>33270</c:v>
                </c:pt>
                <c:pt idx="37">
                  <c:v>33298</c:v>
                </c:pt>
                <c:pt idx="38">
                  <c:v>33329</c:v>
                </c:pt>
                <c:pt idx="39">
                  <c:v>33359</c:v>
                </c:pt>
                <c:pt idx="40">
                  <c:v>33390</c:v>
                </c:pt>
                <c:pt idx="41">
                  <c:v>33420</c:v>
                </c:pt>
                <c:pt idx="42">
                  <c:v>33451</c:v>
                </c:pt>
                <c:pt idx="43">
                  <c:v>33482</c:v>
                </c:pt>
                <c:pt idx="44">
                  <c:v>33512</c:v>
                </c:pt>
                <c:pt idx="45">
                  <c:v>33543</c:v>
                </c:pt>
                <c:pt idx="46">
                  <c:v>33573</c:v>
                </c:pt>
                <c:pt idx="47">
                  <c:v>33604</c:v>
                </c:pt>
                <c:pt idx="48">
                  <c:v>33635</c:v>
                </c:pt>
                <c:pt idx="49">
                  <c:v>33664</c:v>
                </c:pt>
                <c:pt idx="50">
                  <c:v>33695</c:v>
                </c:pt>
                <c:pt idx="51">
                  <c:v>33725</c:v>
                </c:pt>
                <c:pt idx="52">
                  <c:v>33756</c:v>
                </c:pt>
                <c:pt idx="53">
                  <c:v>33786</c:v>
                </c:pt>
                <c:pt idx="54">
                  <c:v>33817</c:v>
                </c:pt>
                <c:pt idx="55">
                  <c:v>33848</c:v>
                </c:pt>
                <c:pt idx="56">
                  <c:v>33878</c:v>
                </c:pt>
                <c:pt idx="57">
                  <c:v>33909</c:v>
                </c:pt>
                <c:pt idx="58">
                  <c:v>33939</c:v>
                </c:pt>
                <c:pt idx="59">
                  <c:v>33970</c:v>
                </c:pt>
                <c:pt idx="60">
                  <c:v>34001</c:v>
                </c:pt>
                <c:pt idx="61">
                  <c:v>34029</c:v>
                </c:pt>
                <c:pt idx="62">
                  <c:v>34060</c:v>
                </c:pt>
                <c:pt idx="63">
                  <c:v>34090</c:v>
                </c:pt>
                <c:pt idx="64">
                  <c:v>34121</c:v>
                </c:pt>
                <c:pt idx="65">
                  <c:v>34151</c:v>
                </c:pt>
                <c:pt idx="66">
                  <c:v>34182</c:v>
                </c:pt>
                <c:pt idx="67">
                  <c:v>34213</c:v>
                </c:pt>
                <c:pt idx="68">
                  <c:v>34243</c:v>
                </c:pt>
                <c:pt idx="69">
                  <c:v>34274</c:v>
                </c:pt>
                <c:pt idx="70">
                  <c:v>34304</c:v>
                </c:pt>
                <c:pt idx="71">
                  <c:v>34335</c:v>
                </c:pt>
                <c:pt idx="72">
                  <c:v>34366</c:v>
                </c:pt>
                <c:pt idx="73">
                  <c:v>34394</c:v>
                </c:pt>
                <c:pt idx="74">
                  <c:v>34425</c:v>
                </c:pt>
                <c:pt idx="75">
                  <c:v>34455</c:v>
                </c:pt>
                <c:pt idx="76">
                  <c:v>34486</c:v>
                </c:pt>
                <c:pt idx="77">
                  <c:v>34516</c:v>
                </c:pt>
                <c:pt idx="78">
                  <c:v>34547</c:v>
                </c:pt>
                <c:pt idx="79">
                  <c:v>34578</c:v>
                </c:pt>
                <c:pt idx="80">
                  <c:v>34608</c:v>
                </c:pt>
                <c:pt idx="81">
                  <c:v>34639</c:v>
                </c:pt>
                <c:pt idx="82">
                  <c:v>34669</c:v>
                </c:pt>
                <c:pt idx="83">
                  <c:v>34700</c:v>
                </c:pt>
                <c:pt idx="84">
                  <c:v>34731</c:v>
                </c:pt>
                <c:pt idx="85">
                  <c:v>34759</c:v>
                </c:pt>
                <c:pt idx="86">
                  <c:v>34790</c:v>
                </c:pt>
                <c:pt idx="87">
                  <c:v>34820</c:v>
                </c:pt>
                <c:pt idx="88">
                  <c:v>34851</c:v>
                </c:pt>
                <c:pt idx="89">
                  <c:v>34881</c:v>
                </c:pt>
                <c:pt idx="90">
                  <c:v>34912</c:v>
                </c:pt>
                <c:pt idx="91">
                  <c:v>34943</c:v>
                </c:pt>
                <c:pt idx="92">
                  <c:v>34973</c:v>
                </c:pt>
                <c:pt idx="93">
                  <c:v>35004</c:v>
                </c:pt>
                <c:pt idx="94">
                  <c:v>35034</c:v>
                </c:pt>
                <c:pt idx="95">
                  <c:v>35065</c:v>
                </c:pt>
                <c:pt idx="96">
                  <c:v>35096</c:v>
                </c:pt>
                <c:pt idx="97">
                  <c:v>35125</c:v>
                </c:pt>
                <c:pt idx="98">
                  <c:v>35156</c:v>
                </c:pt>
                <c:pt idx="99">
                  <c:v>35186</c:v>
                </c:pt>
                <c:pt idx="100">
                  <c:v>35217</c:v>
                </c:pt>
                <c:pt idx="101">
                  <c:v>35247</c:v>
                </c:pt>
                <c:pt idx="102">
                  <c:v>35278</c:v>
                </c:pt>
                <c:pt idx="103">
                  <c:v>35309</c:v>
                </c:pt>
                <c:pt idx="104">
                  <c:v>35339</c:v>
                </c:pt>
                <c:pt idx="105">
                  <c:v>35370</c:v>
                </c:pt>
                <c:pt idx="106">
                  <c:v>35400</c:v>
                </c:pt>
                <c:pt idx="107">
                  <c:v>35431</c:v>
                </c:pt>
                <c:pt idx="108">
                  <c:v>35462</c:v>
                </c:pt>
                <c:pt idx="109">
                  <c:v>35490</c:v>
                </c:pt>
                <c:pt idx="110">
                  <c:v>35521</c:v>
                </c:pt>
                <c:pt idx="111">
                  <c:v>35551</c:v>
                </c:pt>
                <c:pt idx="112">
                  <c:v>35582</c:v>
                </c:pt>
                <c:pt idx="113">
                  <c:v>35612</c:v>
                </c:pt>
                <c:pt idx="114">
                  <c:v>35643</c:v>
                </c:pt>
                <c:pt idx="115">
                  <c:v>35674</c:v>
                </c:pt>
                <c:pt idx="116">
                  <c:v>35704</c:v>
                </c:pt>
                <c:pt idx="117">
                  <c:v>35735</c:v>
                </c:pt>
                <c:pt idx="118">
                  <c:v>35765</c:v>
                </c:pt>
                <c:pt idx="119">
                  <c:v>35796</c:v>
                </c:pt>
                <c:pt idx="120">
                  <c:v>35827</c:v>
                </c:pt>
                <c:pt idx="121">
                  <c:v>35855</c:v>
                </c:pt>
                <c:pt idx="122">
                  <c:v>35886</c:v>
                </c:pt>
                <c:pt idx="123">
                  <c:v>35916</c:v>
                </c:pt>
                <c:pt idx="124">
                  <c:v>35947</c:v>
                </c:pt>
                <c:pt idx="125">
                  <c:v>35977</c:v>
                </c:pt>
                <c:pt idx="126">
                  <c:v>36008</c:v>
                </c:pt>
                <c:pt idx="127">
                  <c:v>36039</c:v>
                </c:pt>
                <c:pt idx="128">
                  <c:v>36069</c:v>
                </c:pt>
                <c:pt idx="129">
                  <c:v>36100</c:v>
                </c:pt>
                <c:pt idx="130">
                  <c:v>36130</c:v>
                </c:pt>
                <c:pt idx="131">
                  <c:v>36161</c:v>
                </c:pt>
                <c:pt idx="132">
                  <c:v>36192</c:v>
                </c:pt>
                <c:pt idx="133">
                  <c:v>36220</c:v>
                </c:pt>
                <c:pt idx="134">
                  <c:v>36251</c:v>
                </c:pt>
                <c:pt idx="135">
                  <c:v>36281</c:v>
                </c:pt>
                <c:pt idx="136">
                  <c:v>36312</c:v>
                </c:pt>
                <c:pt idx="137">
                  <c:v>36342</c:v>
                </c:pt>
                <c:pt idx="138">
                  <c:v>36373</c:v>
                </c:pt>
                <c:pt idx="139">
                  <c:v>36404</c:v>
                </c:pt>
                <c:pt idx="140">
                  <c:v>36434</c:v>
                </c:pt>
                <c:pt idx="141">
                  <c:v>36465</c:v>
                </c:pt>
                <c:pt idx="142">
                  <c:v>36495</c:v>
                </c:pt>
                <c:pt idx="143">
                  <c:v>36526</c:v>
                </c:pt>
                <c:pt idx="144">
                  <c:v>36557</c:v>
                </c:pt>
                <c:pt idx="145">
                  <c:v>36586</c:v>
                </c:pt>
                <c:pt idx="146">
                  <c:v>36617</c:v>
                </c:pt>
                <c:pt idx="147">
                  <c:v>36647</c:v>
                </c:pt>
                <c:pt idx="148">
                  <c:v>36678</c:v>
                </c:pt>
                <c:pt idx="149">
                  <c:v>36708</c:v>
                </c:pt>
                <c:pt idx="150">
                  <c:v>36739</c:v>
                </c:pt>
                <c:pt idx="151">
                  <c:v>36770</c:v>
                </c:pt>
                <c:pt idx="152">
                  <c:v>36800</c:v>
                </c:pt>
                <c:pt idx="153">
                  <c:v>36831</c:v>
                </c:pt>
                <c:pt idx="154">
                  <c:v>36861</c:v>
                </c:pt>
                <c:pt idx="155">
                  <c:v>36892</c:v>
                </c:pt>
                <c:pt idx="156">
                  <c:v>36923</c:v>
                </c:pt>
                <c:pt idx="157">
                  <c:v>36951</c:v>
                </c:pt>
                <c:pt idx="158">
                  <c:v>36982</c:v>
                </c:pt>
                <c:pt idx="159">
                  <c:v>37012</c:v>
                </c:pt>
                <c:pt idx="160">
                  <c:v>37043</c:v>
                </c:pt>
                <c:pt idx="161">
                  <c:v>37073</c:v>
                </c:pt>
                <c:pt idx="162">
                  <c:v>37104</c:v>
                </c:pt>
                <c:pt idx="163">
                  <c:v>37135</c:v>
                </c:pt>
                <c:pt idx="164">
                  <c:v>37165</c:v>
                </c:pt>
                <c:pt idx="165">
                  <c:v>37196</c:v>
                </c:pt>
                <c:pt idx="166">
                  <c:v>37226</c:v>
                </c:pt>
                <c:pt idx="167">
                  <c:v>37257</c:v>
                </c:pt>
                <c:pt idx="168">
                  <c:v>37288</c:v>
                </c:pt>
                <c:pt idx="169">
                  <c:v>37316</c:v>
                </c:pt>
                <c:pt idx="170">
                  <c:v>37347</c:v>
                </c:pt>
                <c:pt idx="171">
                  <c:v>37377</c:v>
                </c:pt>
                <c:pt idx="172">
                  <c:v>37408</c:v>
                </c:pt>
                <c:pt idx="173">
                  <c:v>37438</c:v>
                </c:pt>
                <c:pt idx="174">
                  <c:v>37469</c:v>
                </c:pt>
                <c:pt idx="175">
                  <c:v>37500</c:v>
                </c:pt>
                <c:pt idx="176">
                  <c:v>37530</c:v>
                </c:pt>
                <c:pt idx="177">
                  <c:v>37561</c:v>
                </c:pt>
                <c:pt idx="178">
                  <c:v>37591</c:v>
                </c:pt>
                <c:pt idx="179">
                  <c:v>37622</c:v>
                </c:pt>
                <c:pt idx="180">
                  <c:v>37653</c:v>
                </c:pt>
                <c:pt idx="181">
                  <c:v>37681</c:v>
                </c:pt>
                <c:pt idx="182">
                  <c:v>37712</c:v>
                </c:pt>
                <c:pt idx="183">
                  <c:v>37742</c:v>
                </c:pt>
                <c:pt idx="184">
                  <c:v>37773</c:v>
                </c:pt>
                <c:pt idx="185">
                  <c:v>37803</c:v>
                </c:pt>
                <c:pt idx="186">
                  <c:v>37834</c:v>
                </c:pt>
                <c:pt idx="187">
                  <c:v>37865</c:v>
                </c:pt>
                <c:pt idx="188">
                  <c:v>37895</c:v>
                </c:pt>
                <c:pt idx="189">
                  <c:v>37926</c:v>
                </c:pt>
                <c:pt idx="190">
                  <c:v>37956</c:v>
                </c:pt>
                <c:pt idx="191">
                  <c:v>37987</c:v>
                </c:pt>
                <c:pt idx="192">
                  <c:v>38018</c:v>
                </c:pt>
                <c:pt idx="193">
                  <c:v>38047</c:v>
                </c:pt>
                <c:pt idx="194">
                  <c:v>38078</c:v>
                </c:pt>
                <c:pt idx="195">
                  <c:v>38108</c:v>
                </c:pt>
                <c:pt idx="196">
                  <c:v>38139</c:v>
                </c:pt>
                <c:pt idx="197">
                  <c:v>38169</c:v>
                </c:pt>
                <c:pt idx="198">
                  <c:v>38200</c:v>
                </c:pt>
                <c:pt idx="199">
                  <c:v>38231</c:v>
                </c:pt>
                <c:pt idx="200">
                  <c:v>38261</c:v>
                </c:pt>
                <c:pt idx="201">
                  <c:v>38292</c:v>
                </c:pt>
                <c:pt idx="202">
                  <c:v>38322</c:v>
                </c:pt>
                <c:pt idx="203">
                  <c:v>38353</c:v>
                </c:pt>
                <c:pt idx="204">
                  <c:v>38384</c:v>
                </c:pt>
                <c:pt idx="205">
                  <c:v>38412</c:v>
                </c:pt>
                <c:pt idx="206">
                  <c:v>38443</c:v>
                </c:pt>
                <c:pt idx="207">
                  <c:v>38473</c:v>
                </c:pt>
                <c:pt idx="208">
                  <c:v>38504</c:v>
                </c:pt>
                <c:pt idx="209">
                  <c:v>38534</c:v>
                </c:pt>
                <c:pt idx="210">
                  <c:v>38565</c:v>
                </c:pt>
                <c:pt idx="211">
                  <c:v>38596</c:v>
                </c:pt>
                <c:pt idx="212">
                  <c:v>38626</c:v>
                </c:pt>
                <c:pt idx="213">
                  <c:v>38657</c:v>
                </c:pt>
                <c:pt idx="214">
                  <c:v>38687</c:v>
                </c:pt>
                <c:pt idx="215">
                  <c:v>38718</c:v>
                </c:pt>
                <c:pt idx="216">
                  <c:v>38749</c:v>
                </c:pt>
                <c:pt idx="217">
                  <c:v>38777</c:v>
                </c:pt>
                <c:pt idx="218">
                  <c:v>38808</c:v>
                </c:pt>
                <c:pt idx="219">
                  <c:v>38838</c:v>
                </c:pt>
                <c:pt idx="220">
                  <c:v>38869</c:v>
                </c:pt>
                <c:pt idx="221">
                  <c:v>38899</c:v>
                </c:pt>
                <c:pt idx="222">
                  <c:v>38930</c:v>
                </c:pt>
                <c:pt idx="223">
                  <c:v>38961</c:v>
                </c:pt>
                <c:pt idx="224">
                  <c:v>38991</c:v>
                </c:pt>
                <c:pt idx="225">
                  <c:v>39022</c:v>
                </c:pt>
                <c:pt idx="226">
                  <c:v>39052</c:v>
                </c:pt>
                <c:pt idx="227">
                  <c:v>39083</c:v>
                </c:pt>
                <c:pt idx="228">
                  <c:v>39114</c:v>
                </c:pt>
                <c:pt idx="229">
                  <c:v>39142</c:v>
                </c:pt>
                <c:pt idx="230">
                  <c:v>39173</c:v>
                </c:pt>
                <c:pt idx="231">
                  <c:v>39203</c:v>
                </c:pt>
                <c:pt idx="232">
                  <c:v>39234</c:v>
                </c:pt>
                <c:pt idx="233">
                  <c:v>39264</c:v>
                </c:pt>
                <c:pt idx="234">
                  <c:v>39295</c:v>
                </c:pt>
                <c:pt idx="235">
                  <c:v>39326</c:v>
                </c:pt>
                <c:pt idx="236">
                  <c:v>39356</c:v>
                </c:pt>
                <c:pt idx="237">
                  <c:v>39387</c:v>
                </c:pt>
                <c:pt idx="238">
                  <c:v>39417</c:v>
                </c:pt>
                <c:pt idx="239">
                  <c:v>39448</c:v>
                </c:pt>
                <c:pt idx="240">
                  <c:v>39479</c:v>
                </c:pt>
                <c:pt idx="241">
                  <c:v>39508</c:v>
                </c:pt>
                <c:pt idx="242">
                  <c:v>39539</c:v>
                </c:pt>
                <c:pt idx="243">
                  <c:v>39569</c:v>
                </c:pt>
                <c:pt idx="244">
                  <c:v>39600</c:v>
                </c:pt>
                <c:pt idx="245">
                  <c:v>39630</c:v>
                </c:pt>
                <c:pt idx="246">
                  <c:v>39661</c:v>
                </c:pt>
                <c:pt idx="247">
                  <c:v>39692</c:v>
                </c:pt>
                <c:pt idx="248">
                  <c:v>39722</c:v>
                </c:pt>
                <c:pt idx="249">
                  <c:v>39753</c:v>
                </c:pt>
                <c:pt idx="250">
                  <c:v>39783</c:v>
                </c:pt>
                <c:pt idx="251">
                  <c:v>39814</c:v>
                </c:pt>
                <c:pt idx="252">
                  <c:v>39845</c:v>
                </c:pt>
                <c:pt idx="253">
                  <c:v>39873</c:v>
                </c:pt>
                <c:pt idx="254">
                  <c:v>39904</c:v>
                </c:pt>
                <c:pt idx="255">
                  <c:v>39934</c:v>
                </c:pt>
                <c:pt idx="256">
                  <c:v>39965</c:v>
                </c:pt>
                <c:pt idx="257">
                  <c:v>39995</c:v>
                </c:pt>
                <c:pt idx="258">
                  <c:v>40026</c:v>
                </c:pt>
                <c:pt idx="259">
                  <c:v>40057</c:v>
                </c:pt>
                <c:pt idx="260">
                  <c:v>40087</c:v>
                </c:pt>
                <c:pt idx="261">
                  <c:v>40118</c:v>
                </c:pt>
                <c:pt idx="262">
                  <c:v>40148</c:v>
                </c:pt>
                <c:pt idx="263">
                  <c:v>40179</c:v>
                </c:pt>
                <c:pt idx="264">
                  <c:v>40210</c:v>
                </c:pt>
                <c:pt idx="265">
                  <c:v>40238</c:v>
                </c:pt>
                <c:pt idx="266">
                  <c:v>40269</c:v>
                </c:pt>
                <c:pt idx="267">
                  <c:v>40299</c:v>
                </c:pt>
                <c:pt idx="268">
                  <c:v>40330</c:v>
                </c:pt>
                <c:pt idx="269">
                  <c:v>40360</c:v>
                </c:pt>
                <c:pt idx="270">
                  <c:v>40391</c:v>
                </c:pt>
                <c:pt idx="271">
                  <c:v>40422</c:v>
                </c:pt>
                <c:pt idx="272">
                  <c:v>40452</c:v>
                </c:pt>
                <c:pt idx="273">
                  <c:v>40483</c:v>
                </c:pt>
                <c:pt idx="274">
                  <c:v>40513</c:v>
                </c:pt>
                <c:pt idx="275">
                  <c:v>40544</c:v>
                </c:pt>
                <c:pt idx="276">
                  <c:v>40575</c:v>
                </c:pt>
                <c:pt idx="277">
                  <c:v>40603</c:v>
                </c:pt>
                <c:pt idx="278">
                  <c:v>40634</c:v>
                </c:pt>
                <c:pt idx="279">
                  <c:v>40664</c:v>
                </c:pt>
                <c:pt idx="280">
                  <c:v>40695</c:v>
                </c:pt>
                <c:pt idx="281">
                  <c:v>40725</c:v>
                </c:pt>
                <c:pt idx="282">
                  <c:v>40756</c:v>
                </c:pt>
                <c:pt idx="283">
                  <c:v>40787</c:v>
                </c:pt>
                <c:pt idx="284">
                  <c:v>40817</c:v>
                </c:pt>
                <c:pt idx="285">
                  <c:v>40848</c:v>
                </c:pt>
                <c:pt idx="286">
                  <c:v>40878</c:v>
                </c:pt>
                <c:pt idx="287">
                  <c:v>40909</c:v>
                </c:pt>
                <c:pt idx="288">
                  <c:v>40940</c:v>
                </c:pt>
                <c:pt idx="289">
                  <c:v>40969</c:v>
                </c:pt>
                <c:pt idx="290">
                  <c:v>41000</c:v>
                </c:pt>
                <c:pt idx="291">
                  <c:v>41030</c:v>
                </c:pt>
                <c:pt idx="292">
                  <c:v>41061</c:v>
                </c:pt>
                <c:pt idx="293">
                  <c:v>41091</c:v>
                </c:pt>
                <c:pt idx="294">
                  <c:v>41122</c:v>
                </c:pt>
                <c:pt idx="295">
                  <c:v>41153</c:v>
                </c:pt>
                <c:pt idx="296">
                  <c:v>41183</c:v>
                </c:pt>
                <c:pt idx="297">
                  <c:v>41214</c:v>
                </c:pt>
                <c:pt idx="298">
                  <c:v>41244</c:v>
                </c:pt>
                <c:pt idx="299">
                  <c:v>41275</c:v>
                </c:pt>
                <c:pt idx="300">
                  <c:v>41306</c:v>
                </c:pt>
                <c:pt idx="301">
                  <c:v>41334</c:v>
                </c:pt>
                <c:pt idx="302">
                  <c:v>41365</c:v>
                </c:pt>
                <c:pt idx="303">
                  <c:v>41395</c:v>
                </c:pt>
                <c:pt idx="304">
                  <c:v>41426</c:v>
                </c:pt>
                <c:pt idx="305">
                  <c:v>41456</c:v>
                </c:pt>
                <c:pt idx="306">
                  <c:v>41487</c:v>
                </c:pt>
                <c:pt idx="307">
                  <c:v>41518</c:v>
                </c:pt>
                <c:pt idx="308">
                  <c:v>41548</c:v>
                </c:pt>
                <c:pt idx="309">
                  <c:v>41579</c:v>
                </c:pt>
                <c:pt idx="310">
                  <c:v>41609</c:v>
                </c:pt>
                <c:pt idx="311">
                  <c:v>41640</c:v>
                </c:pt>
                <c:pt idx="312">
                  <c:v>41671</c:v>
                </c:pt>
                <c:pt idx="313">
                  <c:v>41699</c:v>
                </c:pt>
                <c:pt idx="314">
                  <c:v>41730</c:v>
                </c:pt>
                <c:pt idx="315">
                  <c:v>41760</c:v>
                </c:pt>
                <c:pt idx="316">
                  <c:v>41791</c:v>
                </c:pt>
                <c:pt idx="317">
                  <c:v>41821</c:v>
                </c:pt>
                <c:pt idx="318">
                  <c:v>41852</c:v>
                </c:pt>
                <c:pt idx="319">
                  <c:v>41883</c:v>
                </c:pt>
                <c:pt idx="320">
                  <c:v>41913</c:v>
                </c:pt>
                <c:pt idx="321">
                  <c:v>41944</c:v>
                </c:pt>
                <c:pt idx="322">
                  <c:v>41974</c:v>
                </c:pt>
                <c:pt idx="323">
                  <c:v>42005</c:v>
                </c:pt>
                <c:pt idx="324">
                  <c:v>42036</c:v>
                </c:pt>
                <c:pt idx="325">
                  <c:v>42064</c:v>
                </c:pt>
                <c:pt idx="326">
                  <c:v>42095</c:v>
                </c:pt>
                <c:pt idx="327">
                  <c:v>42125</c:v>
                </c:pt>
                <c:pt idx="328">
                  <c:v>42156</c:v>
                </c:pt>
                <c:pt idx="329">
                  <c:v>42186</c:v>
                </c:pt>
                <c:pt idx="330">
                  <c:v>42217</c:v>
                </c:pt>
                <c:pt idx="331">
                  <c:v>42248</c:v>
                </c:pt>
                <c:pt idx="332">
                  <c:v>42278</c:v>
                </c:pt>
                <c:pt idx="333">
                  <c:v>42309</c:v>
                </c:pt>
                <c:pt idx="334">
                  <c:v>42339</c:v>
                </c:pt>
                <c:pt idx="335">
                  <c:v>42370</c:v>
                </c:pt>
                <c:pt idx="336">
                  <c:v>42401</c:v>
                </c:pt>
                <c:pt idx="337">
                  <c:v>42430</c:v>
                </c:pt>
                <c:pt idx="338">
                  <c:v>42461</c:v>
                </c:pt>
                <c:pt idx="339">
                  <c:v>42491</c:v>
                </c:pt>
                <c:pt idx="340">
                  <c:v>42522</c:v>
                </c:pt>
                <c:pt idx="341">
                  <c:v>42552</c:v>
                </c:pt>
                <c:pt idx="342">
                  <c:v>42583</c:v>
                </c:pt>
                <c:pt idx="343">
                  <c:v>42614</c:v>
                </c:pt>
                <c:pt idx="344">
                  <c:v>42644</c:v>
                </c:pt>
                <c:pt idx="345">
                  <c:v>42675</c:v>
                </c:pt>
                <c:pt idx="346">
                  <c:v>42705</c:v>
                </c:pt>
                <c:pt idx="347">
                  <c:v>42736</c:v>
                </c:pt>
                <c:pt idx="348">
                  <c:v>42767</c:v>
                </c:pt>
                <c:pt idx="349">
                  <c:v>42795</c:v>
                </c:pt>
                <c:pt idx="350">
                  <c:v>42826</c:v>
                </c:pt>
                <c:pt idx="351">
                  <c:v>42856</c:v>
                </c:pt>
                <c:pt idx="352">
                  <c:v>42887</c:v>
                </c:pt>
                <c:pt idx="353">
                  <c:v>42917</c:v>
                </c:pt>
                <c:pt idx="354">
                  <c:v>42948</c:v>
                </c:pt>
                <c:pt idx="355">
                  <c:v>42979</c:v>
                </c:pt>
                <c:pt idx="356">
                  <c:v>43009</c:v>
                </c:pt>
                <c:pt idx="357">
                  <c:v>43040</c:v>
                </c:pt>
                <c:pt idx="358">
                  <c:v>43070</c:v>
                </c:pt>
                <c:pt idx="359">
                  <c:v>43101</c:v>
                </c:pt>
                <c:pt idx="360">
                  <c:v>43132</c:v>
                </c:pt>
                <c:pt idx="361">
                  <c:v>43160</c:v>
                </c:pt>
                <c:pt idx="362">
                  <c:v>43191</c:v>
                </c:pt>
                <c:pt idx="363">
                  <c:v>43221</c:v>
                </c:pt>
                <c:pt idx="364">
                  <c:v>43252</c:v>
                </c:pt>
                <c:pt idx="365">
                  <c:v>43282</c:v>
                </c:pt>
                <c:pt idx="366">
                  <c:v>43313</c:v>
                </c:pt>
                <c:pt idx="367">
                  <c:v>43344</c:v>
                </c:pt>
                <c:pt idx="368">
                  <c:v>43374</c:v>
                </c:pt>
                <c:pt idx="369">
                  <c:v>43405</c:v>
                </c:pt>
                <c:pt idx="370">
                  <c:v>43435</c:v>
                </c:pt>
                <c:pt idx="371">
                  <c:v>43466</c:v>
                </c:pt>
                <c:pt idx="372">
                  <c:v>43497</c:v>
                </c:pt>
                <c:pt idx="373">
                  <c:v>43525</c:v>
                </c:pt>
                <c:pt idx="374">
                  <c:v>43556</c:v>
                </c:pt>
                <c:pt idx="375">
                  <c:v>43586</c:v>
                </c:pt>
                <c:pt idx="376">
                  <c:v>43617</c:v>
                </c:pt>
                <c:pt idx="377">
                  <c:v>43647</c:v>
                </c:pt>
                <c:pt idx="378">
                  <c:v>43678</c:v>
                </c:pt>
                <c:pt idx="379">
                  <c:v>43709</c:v>
                </c:pt>
                <c:pt idx="380">
                  <c:v>43739</c:v>
                </c:pt>
                <c:pt idx="381">
                  <c:v>43770</c:v>
                </c:pt>
                <c:pt idx="382">
                  <c:v>43800</c:v>
                </c:pt>
                <c:pt idx="383">
                  <c:v>43831</c:v>
                </c:pt>
                <c:pt idx="384">
                  <c:v>43862</c:v>
                </c:pt>
                <c:pt idx="385">
                  <c:v>43891</c:v>
                </c:pt>
                <c:pt idx="386">
                  <c:v>43922</c:v>
                </c:pt>
                <c:pt idx="387">
                  <c:v>43952</c:v>
                </c:pt>
                <c:pt idx="388">
                  <c:v>43983</c:v>
                </c:pt>
                <c:pt idx="389">
                  <c:v>44013</c:v>
                </c:pt>
                <c:pt idx="390">
                  <c:v>44044</c:v>
                </c:pt>
                <c:pt idx="391">
                  <c:v>44075</c:v>
                </c:pt>
                <c:pt idx="392">
                  <c:v>44105</c:v>
                </c:pt>
                <c:pt idx="393">
                  <c:v>44136</c:v>
                </c:pt>
                <c:pt idx="394">
                  <c:v>44166</c:v>
                </c:pt>
                <c:pt idx="395">
                  <c:v>44197</c:v>
                </c:pt>
                <c:pt idx="396">
                  <c:v>44228</c:v>
                </c:pt>
                <c:pt idx="397">
                  <c:v>44256</c:v>
                </c:pt>
                <c:pt idx="398">
                  <c:v>44287</c:v>
                </c:pt>
                <c:pt idx="399">
                  <c:v>44317</c:v>
                </c:pt>
                <c:pt idx="400">
                  <c:v>44348</c:v>
                </c:pt>
                <c:pt idx="401">
                  <c:v>44378</c:v>
                </c:pt>
                <c:pt idx="402">
                  <c:v>44409</c:v>
                </c:pt>
                <c:pt idx="403">
                  <c:v>44440</c:v>
                </c:pt>
                <c:pt idx="404">
                  <c:v>44470</c:v>
                </c:pt>
                <c:pt idx="405">
                  <c:v>44501</c:v>
                </c:pt>
                <c:pt idx="406">
                  <c:v>44531</c:v>
                </c:pt>
                <c:pt idx="407">
                  <c:v>44562</c:v>
                </c:pt>
                <c:pt idx="408">
                  <c:v>44593</c:v>
                </c:pt>
                <c:pt idx="409">
                  <c:v>44621</c:v>
                </c:pt>
                <c:pt idx="410">
                  <c:v>44652</c:v>
                </c:pt>
                <c:pt idx="411">
                  <c:v>44682</c:v>
                </c:pt>
                <c:pt idx="412">
                  <c:v>44713</c:v>
                </c:pt>
                <c:pt idx="413">
                  <c:v>44743</c:v>
                </c:pt>
                <c:pt idx="414">
                  <c:v>44774</c:v>
                </c:pt>
                <c:pt idx="415">
                  <c:v>44805</c:v>
                </c:pt>
                <c:pt idx="416">
                  <c:v>44835</c:v>
                </c:pt>
                <c:pt idx="417">
                  <c:v>44866</c:v>
                </c:pt>
                <c:pt idx="418">
                  <c:v>44896</c:v>
                </c:pt>
              </c:numCache>
            </c:numRef>
          </c:cat>
          <c:val>
            <c:numRef>
              <c:f>db_AdjustmentFrequency!$U$2:$U$420</c:f>
              <c:numCache>
                <c:formatCode>General</c:formatCode>
                <c:ptCount val="419"/>
                <c:pt idx="13">
                  <c:v>0.14701459</c:v>
                </c:pt>
                <c:pt idx="14">
                  <c:v>0.14678179</c:v>
                </c:pt>
                <c:pt idx="15">
                  <c:v>0.14686769</c:v>
                </c:pt>
                <c:pt idx="16">
                  <c:v>0.14780356</c:v>
                </c:pt>
                <c:pt idx="17">
                  <c:v>0.14282638</c:v>
                </c:pt>
                <c:pt idx="19">
                  <c:v>0.12819037999999999</c:v>
                </c:pt>
                <c:pt idx="20">
                  <c:v>0.13577923</c:v>
                </c:pt>
                <c:pt idx="21">
                  <c:v>0.13360285999999999</c:v>
                </c:pt>
                <c:pt idx="22">
                  <c:v>0.13406782</c:v>
                </c:pt>
                <c:pt idx="23">
                  <c:v>0.13351445000000001</c:v>
                </c:pt>
                <c:pt idx="25">
                  <c:v>0.14384452</c:v>
                </c:pt>
                <c:pt idx="27">
                  <c:v>0.13289244</c:v>
                </c:pt>
                <c:pt idx="28">
                  <c:v>0.12681066999999999</c:v>
                </c:pt>
                <c:pt idx="29">
                  <c:v>0.11995550000000001</c:v>
                </c:pt>
                <c:pt idx="30">
                  <c:v>0.11478595</c:v>
                </c:pt>
                <c:pt idx="31">
                  <c:v>0.10641341999999999</c:v>
                </c:pt>
                <c:pt idx="32">
                  <c:v>0.10569557</c:v>
                </c:pt>
                <c:pt idx="33">
                  <c:v>0.10970128</c:v>
                </c:pt>
                <c:pt idx="34">
                  <c:v>9.6308648999999996E-2</c:v>
                </c:pt>
                <c:pt idx="35">
                  <c:v>9.3020647999999997E-2</c:v>
                </c:pt>
                <c:pt idx="36">
                  <c:v>8.1348427000000001E-2</c:v>
                </c:pt>
                <c:pt idx="37">
                  <c:v>8.6575754000000005E-2</c:v>
                </c:pt>
                <c:pt idx="38">
                  <c:v>6.6834897000000004E-2</c:v>
                </c:pt>
                <c:pt idx="39">
                  <c:v>6.0158140999999998E-2</c:v>
                </c:pt>
                <c:pt idx="40">
                  <c:v>5.9135660999999999E-2</c:v>
                </c:pt>
                <c:pt idx="41">
                  <c:v>5.5994323999999998E-2</c:v>
                </c:pt>
                <c:pt idx="42">
                  <c:v>5.7590785999999998E-2</c:v>
                </c:pt>
                <c:pt idx="43">
                  <c:v>5.4622590999999998E-2</c:v>
                </c:pt>
                <c:pt idx="44">
                  <c:v>5.5817205000000002E-2</c:v>
                </c:pt>
                <c:pt idx="45">
                  <c:v>5.8903109000000002E-2</c:v>
                </c:pt>
                <c:pt idx="46">
                  <c:v>5.8063835000000001E-2</c:v>
                </c:pt>
                <c:pt idx="47">
                  <c:v>6.0507986999999999E-2</c:v>
                </c:pt>
                <c:pt idx="48">
                  <c:v>6.1956108000000003E-2</c:v>
                </c:pt>
                <c:pt idx="49">
                  <c:v>6.6669315000000007E-2</c:v>
                </c:pt>
                <c:pt idx="50">
                  <c:v>8.6245969000000006E-2</c:v>
                </c:pt>
                <c:pt idx="51">
                  <c:v>9.7877212000000005E-2</c:v>
                </c:pt>
                <c:pt idx="52">
                  <c:v>0.10268476999999999</c:v>
                </c:pt>
                <c:pt idx="53">
                  <c:v>0.10569371</c:v>
                </c:pt>
                <c:pt idx="54">
                  <c:v>0.10835641</c:v>
                </c:pt>
                <c:pt idx="55">
                  <c:v>0.12209302</c:v>
                </c:pt>
                <c:pt idx="56">
                  <c:v>0.12822539999999999</c:v>
                </c:pt>
                <c:pt idx="57">
                  <c:v>0.13667786000000001</c:v>
                </c:pt>
                <c:pt idx="58">
                  <c:v>0.13830464000000001</c:v>
                </c:pt>
                <c:pt idx="59">
                  <c:v>0.13369437000000001</c:v>
                </c:pt>
                <c:pt idx="60">
                  <c:v>0.15734545999999999</c:v>
                </c:pt>
                <c:pt idx="61">
                  <c:v>0.15852596999999999</c:v>
                </c:pt>
                <c:pt idx="62">
                  <c:v>0.16353607000000001</c:v>
                </c:pt>
                <c:pt idx="63">
                  <c:v>0.16570257999999999</c:v>
                </c:pt>
                <c:pt idx="64">
                  <c:v>0.17205933000000001</c:v>
                </c:pt>
                <c:pt idx="65">
                  <c:v>0.16949832000000001</c:v>
                </c:pt>
                <c:pt idx="66">
                  <c:v>0.17303228000000001</c:v>
                </c:pt>
                <c:pt idx="67">
                  <c:v>0.17706616</c:v>
                </c:pt>
                <c:pt idx="68">
                  <c:v>0.18364765999999999</c:v>
                </c:pt>
                <c:pt idx="69">
                  <c:v>0.18922257000000001</c:v>
                </c:pt>
                <c:pt idx="70">
                  <c:v>0.18683589</c:v>
                </c:pt>
                <c:pt idx="71">
                  <c:v>0.19654582000000001</c:v>
                </c:pt>
                <c:pt idx="72">
                  <c:v>0.21254922000000001</c:v>
                </c:pt>
                <c:pt idx="73">
                  <c:v>0.22440241</c:v>
                </c:pt>
                <c:pt idx="74">
                  <c:v>0.23208743000000001</c:v>
                </c:pt>
                <c:pt idx="75">
                  <c:v>0.22970034</c:v>
                </c:pt>
                <c:pt idx="76">
                  <c:v>0.23387405</c:v>
                </c:pt>
                <c:pt idx="77">
                  <c:v>0.23487337999999999</c:v>
                </c:pt>
                <c:pt idx="78">
                  <c:v>0.24473329999999999</c:v>
                </c:pt>
                <c:pt idx="79">
                  <c:v>0.24787113</c:v>
                </c:pt>
                <c:pt idx="80">
                  <c:v>0.24821724000000001</c:v>
                </c:pt>
                <c:pt idx="81">
                  <c:v>0.24872844999999999</c:v>
                </c:pt>
                <c:pt idx="82">
                  <c:v>0.25038028000000001</c:v>
                </c:pt>
                <c:pt idx="83">
                  <c:v>0.24476107999999999</c:v>
                </c:pt>
                <c:pt idx="84">
                  <c:v>0.20572697000000001</c:v>
                </c:pt>
                <c:pt idx="85">
                  <c:v>0.21183978000000001</c:v>
                </c:pt>
                <c:pt idx="86">
                  <c:v>0.20066686</c:v>
                </c:pt>
                <c:pt idx="87">
                  <c:v>0.21151212999999999</c:v>
                </c:pt>
                <c:pt idx="88">
                  <c:v>0.20958663999999999</c:v>
                </c:pt>
                <c:pt idx="89">
                  <c:v>0.20033513</c:v>
                </c:pt>
                <c:pt idx="90">
                  <c:v>0.18334718</c:v>
                </c:pt>
                <c:pt idx="91">
                  <c:v>0.20509053999999999</c:v>
                </c:pt>
                <c:pt idx="92">
                  <c:v>0.20121296999999999</c:v>
                </c:pt>
                <c:pt idx="93">
                  <c:v>0.19994566</c:v>
                </c:pt>
                <c:pt idx="94">
                  <c:v>0.19483555999999999</c:v>
                </c:pt>
                <c:pt idx="95">
                  <c:v>0.17219651999999999</c:v>
                </c:pt>
                <c:pt idx="96">
                  <c:v>0.17044258000000001</c:v>
                </c:pt>
                <c:pt idx="97">
                  <c:v>0.17914081000000001</c:v>
                </c:pt>
                <c:pt idx="98">
                  <c:v>0.18375311999999999</c:v>
                </c:pt>
                <c:pt idx="99">
                  <c:v>0.18302704</c:v>
                </c:pt>
                <c:pt idx="100">
                  <c:v>0.18087891</c:v>
                </c:pt>
                <c:pt idx="101">
                  <c:v>0.17583600999999999</c:v>
                </c:pt>
                <c:pt idx="102">
                  <c:v>0.17263487</c:v>
                </c:pt>
                <c:pt idx="103">
                  <c:v>0.17765638</c:v>
                </c:pt>
                <c:pt idx="104">
                  <c:v>0.17922014999999999</c:v>
                </c:pt>
                <c:pt idx="105">
                  <c:v>0.18227793</c:v>
                </c:pt>
                <c:pt idx="106">
                  <c:v>0.18093534999999999</c:v>
                </c:pt>
                <c:pt idx="107">
                  <c:v>0.18102673</c:v>
                </c:pt>
                <c:pt idx="108">
                  <c:v>0.16019912</c:v>
                </c:pt>
                <c:pt idx="109">
                  <c:v>0.16639243000000001</c:v>
                </c:pt>
                <c:pt idx="110">
                  <c:v>0.16902706000000001</c:v>
                </c:pt>
                <c:pt idx="111">
                  <c:v>0.17251538999999999</c:v>
                </c:pt>
                <c:pt idx="112">
                  <c:v>0.17764984</c:v>
                </c:pt>
                <c:pt idx="113">
                  <c:v>0.17726122999999999</c:v>
                </c:pt>
                <c:pt idx="114">
                  <c:v>0.18333458999999999</c:v>
                </c:pt>
                <c:pt idx="115">
                  <c:v>0.18445138999999999</c:v>
                </c:pt>
                <c:pt idx="116">
                  <c:v>0.18280521</c:v>
                </c:pt>
                <c:pt idx="117">
                  <c:v>0.18745147000000001</c:v>
                </c:pt>
                <c:pt idx="118">
                  <c:v>0.18922625000000001</c:v>
                </c:pt>
                <c:pt idx="119">
                  <c:v>0.18579000000000001</c:v>
                </c:pt>
                <c:pt idx="120">
                  <c:v>0.18748260999999999</c:v>
                </c:pt>
                <c:pt idx="121">
                  <c:v>0.1885899</c:v>
                </c:pt>
                <c:pt idx="122">
                  <c:v>0.19156620999999999</c:v>
                </c:pt>
                <c:pt idx="123">
                  <c:v>0.19478759000000001</c:v>
                </c:pt>
                <c:pt idx="124">
                  <c:v>0.19355903999999999</c:v>
                </c:pt>
                <c:pt idx="125">
                  <c:v>0.18906486</c:v>
                </c:pt>
                <c:pt idx="126">
                  <c:v>0.19643938999999999</c:v>
                </c:pt>
                <c:pt idx="127">
                  <c:v>0.20393333</c:v>
                </c:pt>
                <c:pt idx="128">
                  <c:v>0.19777777999999999</c:v>
                </c:pt>
                <c:pt idx="129">
                  <c:v>0.20042065000000001</c:v>
                </c:pt>
                <c:pt idx="130">
                  <c:v>0.20029061000000001</c:v>
                </c:pt>
                <c:pt idx="131">
                  <c:v>0.16901389</c:v>
                </c:pt>
                <c:pt idx="132">
                  <c:v>0.20306747</c:v>
                </c:pt>
                <c:pt idx="133">
                  <c:v>0.20864613000000001</c:v>
                </c:pt>
                <c:pt idx="134">
                  <c:v>0.20862849</c:v>
                </c:pt>
                <c:pt idx="135">
                  <c:v>0.21510456999999999</c:v>
                </c:pt>
                <c:pt idx="136">
                  <c:v>0.21620492999999999</c:v>
                </c:pt>
                <c:pt idx="137">
                  <c:v>0.21250550000000001</c:v>
                </c:pt>
                <c:pt idx="138">
                  <c:v>0.22255539999999999</c:v>
                </c:pt>
                <c:pt idx="139">
                  <c:v>0.22944376</c:v>
                </c:pt>
                <c:pt idx="140">
                  <c:v>0.22921342</c:v>
                </c:pt>
                <c:pt idx="141">
                  <c:v>0.22787656000000001</c:v>
                </c:pt>
                <c:pt idx="142">
                  <c:v>0.22382244000000001</c:v>
                </c:pt>
                <c:pt idx="143">
                  <c:v>0.22129736999999999</c:v>
                </c:pt>
                <c:pt idx="144">
                  <c:v>0.24643109999999999</c:v>
                </c:pt>
                <c:pt idx="145">
                  <c:v>0.26006013</c:v>
                </c:pt>
                <c:pt idx="146">
                  <c:v>0.25794461000000002</c:v>
                </c:pt>
                <c:pt idx="147">
                  <c:v>0.25729170000000001</c:v>
                </c:pt>
                <c:pt idx="148">
                  <c:v>0.25392633999999997</c:v>
                </c:pt>
                <c:pt idx="149">
                  <c:v>0.24674958999999999</c:v>
                </c:pt>
                <c:pt idx="150">
                  <c:v>0.25491788999999998</c:v>
                </c:pt>
                <c:pt idx="151">
                  <c:v>0.26018098000000001</c:v>
                </c:pt>
                <c:pt idx="152">
                  <c:v>0.26131873999999999</c:v>
                </c:pt>
                <c:pt idx="153">
                  <c:v>0.26761513999999997</c:v>
                </c:pt>
                <c:pt idx="154">
                  <c:v>0.27247187</c:v>
                </c:pt>
                <c:pt idx="155">
                  <c:v>0.26023724999999998</c:v>
                </c:pt>
                <c:pt idx="156">
                  <c:v>0.21483384</c:v>
                </c:pt>
                <c:pt idx="157">
                  <c:v>0.22195543000000001</c:v>
                </c:pt>
                <c:pt idx="158">
                  <c:v>0.22428364000000001</c:v>
                </c:pt>
                <c:pt idx="159">
                  <c:v>0.22152695</c:v>
                </c:pt>
                <c:pt idx="160">
                  <c:v>0.21035503999999999</c:v>
                </c:pt>
                <c:pt idx="161">
                  <c:v>0.20975563999999999</c:v>
                </c:pt>
                <c:pt idx="162">
                  <c:v>0.21535064000000001</c:v>
                </c:pt>
                <c:pt idx="163">
                  <c:v>0.22096154000000001</c:v>
                </c:pt>
                <c:pt idx="164">
                  <c:v>0.22017241000000001</c:v>
                </c:pt>
                <c:pt idx="165">
                  <c:v>0.21841072</c:v>
                </c:pt>
                <c:pt idx="166">
                  <c:v>0.22109079000000001</c:v>
                </c:pt>
                <c:pt idx="167">
                  <c:v>0.21196318</c:v>
                </c:pt>
                <c:pt idx="168">
                  <c:v>0.22026633000000001</c:v>
                </c:pt>
                <c:pt idx="169">
                  <c:v>0.23288485</c:v>
                </c:pt>
                <c:pt idx="170">
                  <c:v>0.24350891999999999</c:v>
                </c:pt>
                <c:pt idx="171">
                  <c:v>0.24874010999999999</c:v>
                </c:pt>
                <c:pt idx="172">
                  <c:v>0.24913096000000001</c:v>
                </c:pt>
                <c:pt idx="173">
                  <c:v>0.24718620999999999</c:v>
                </c:pt>
                <c:pt idx="174">
                  <c:v>0.25285514999999997</c:v>
                </c:pt>
                <c:pt idx="175">
                  <c:v>0.25874907000000003</c:v>
                </c:pt>
                <c:pt idx="176">
                  <c:v>0.25967297</c:v>
                </c:pt>
                <c:pt idx="177">
                  <c:v>0.26195952</c:v>
                </c:pt>
                <c:pt idx="178">
                  <c:v>0.25744212</c:v>
                </c:pt>
                <c:pt idx="179">
                  <c:v>0.24977872000000001</c:v>
                </c:pt>
                <c:pt idx="180">
                  <c:v>0.23240499000000001</c:v>
                </c:pt>
                <c:pt idx="181">
                  <c:v>0.23791118</c:v>
                </c:pt>
                <c:pt idx="182">
                  <c:v>0.24095196999999999</c:v>
                </c:pt>
                <c:pt idx="183">
                  <c:v>0.24154891000000001</c:v>
                </c:pt>
                <c:pt idx="184">
                  <c:v>0.24298109000000001</c:v>
                </c:pt>
                <c:pt idx="185">
                  <c:v>0.23393762000000001</c:v>
                </c:pt>
                <c:pt idx="186">
                  <c:v>0.23771974000000001</c:v>
                </c:pt>
                <c:pt idx="187">
                  <c:v>0.23863761</c:v>
                </c:pt>
                <c:pt idx="188">
                  <c:v>0.23493432</c:v>
                </c:pt>
                <c:pt idx="189">
                  <c:v>0.22943607999999999</c:v>
                </c:pt>
                <c:pt idx="190">
                  <c:v>0.22902276999999999</c:v>
                </c:pt>
                <c:pt idx="191">
                  <c:v>0.22467450999999999</c:v>
                </c:pt>
                <c:pt idx="192">
                  <c:v>0.21290025000000001</c:v>
                </c:pt>
                <c:pt idx="193">
                  <c:v>0.22054678</c:v>
                </c:pt>
                <c:pt idx="194">
                  <c:v>0.20530002999999999</c:v>
                </c:pt>
                <c:pt idx="195">
                  <c:v>0.21137285</c:v>
                </c:pt>
                <c:pt idx="196">
                  <c:v>0.21127197</c:v>
                </c:pt>
                <c:pt idx="197">
                  <c:v>0.21122389999999999</c:v>
                </c:pt>
                <c:pt idx="198">
                  <c:v>0.2152153</c:v>
                </c:pt>
                <c:pt idx="199">
                  <c:v>0.21757214999999999</c:v>
                </c:pt>
                <c:pt idx="200">
                  <c:v>0.22304398</c:v>
                </c:pt>
                <c:pt idx="201">
                  <c:v>0.22931798</c:v>
                </c:pt>
                <c:pt idx="202">
                  <c:v>0.23147983999999999</c:v>
                </c:pt>
                <c:pt idx="203">
                  <c:v>0.23733197</c:v>
                </c:pt>
                <c:pt idx="204">
                  <c:v>0.22029894999999999</c:v>
                </c:pt>
                <c:pt idx="205">
                  <c:v>0.22757292000000001</c:v>
                </c:pt>
                <c:pt idx="206">
                  <c:v>0.22119495</c:v>
                </c:pt>
                <c:pt idx="207">
                  <c:v>0.29695091000000001</c:v>
                </c:pt>
                <c:pt idx="208">
                  <c:v>0.21660101000000001</c:v>
                </c:pt>
                <c:pt idx="209">
                  <c:v>0.21490781</c:v>
                </c:pt>
                <c:pt idx="210">
                  <c:v>0.21191848999999999</c:v>
                </c:pt>
                <c:pt idx="211">
                  <c:v>0.21332372999999999</c:v>
                </c:pt>
                <c:pt idx="212">
                  <c:v>0.2206468</c:v>
                </c:pt>
                <c:pt idx="213">
                  <c:v>0.23433882</c:v>
                </c:pt>
                <c:pt idx="214">
                  <c:v>0.22606135999999999</c:v>
                </c:pt>
                <c:pt idx="215">
                  <c:v>0.22453555</c:v>
                </c:pt>
                <c:pt idx="216">
                  <c:v>0.24538225</c:v>
                </c:pt>
                <c:pt idx="217">
                  <c:v>0.24417378000000001</c:v>
                </c:pt>
                <c:pt idx="218">
                  <c:v>0.25425690000000001</c:v>
                </c:pt>
                <c:pt idx="219">
                  <c:v>0.17297267999999999</c:v>
                </c:pt>
                <c:pt idx="220">
                  <c:v>0.25186923</c:v>
                </c:pt>
                <c:pt idx="221">
                  <c:v>0.24570871999999999</c:v>
                </c:pt>
                <c:pt idx="222">
                  <c:v>0.25069147000000003</c:v>
                </c:pt>
                <c:pt idx="223">
                  <c:v>0.25177333000000002</c:v>
                </c:pt>
                <c:pt idx="224">
                  <c:v>0.24973010000000001</c:v>
                </c:pt>
                <c:pt idx="225">
                  <c:v>0.24972382000000001</c:v>
                </c:pt>
                <c:pt idx="226">
                  <c:v>0.25242543000000001</c:v>
                </c:pt>
                <c:pt idx="227">
                  <c:v>0.24708216</c:v>
                </c:pt>
                <c:pt idx="228">
                  <c:v>0.29276683999999997</c:v>
                </c:pt>
                <c:pt idx="229">
                  <c:v>0.30320340000000001</c:v>
                </c:pt>
                <c:pt idx="230">
                  <c:v>0.30497095000000002</c:v>
                </c:pt>
                <c:pt idx="231">
                  <c:v>0.31095268999999998</c:v>
                </c:pt>
                <c:pt idx="232">
                  <c:v>0.31173307</c:v>
                </c:pt>
                <c:pt idx="233">
                  <c:v>0.29908356000000003</c:v>
                </c:pt>
                <c:pt idx="234">
                  <c:v>0.31235077999999999</c:v>
                </c:pt>
                <c:pt idx="235">
                  <c:v>0.31192829999999999</c:v>
                </c:pt>
                <c:pt idx="236">
                  <c:v>0.30682378999999999</c:v>
                </c:pt>
                <c:pt idx="237">
                  <c:v>0.29722475999999998</c:v>
                </c:pt>
                <c:pt idx="238">
                  <c:v>0.29448270999999998</c:v>
                </c:pt>
                <c:pt idx="239">
                  <c:v>0.28878029999999999</c:v>
                </c:pt>
                <c:pt idx="240">
                  <c:v>0.25708525999999998</c:v>
                </c:pt>
                <c:pt idx="241">
                  <c:v>0.26308926999999999</c:v>
                </c:pt>
                <c:pt idx="242">
                  <c:v>0.2610403</c:v>
                </c:pt>
                <c:pt idx="243">
                  <c:v>0.25457993000000001</c:v>
                </c:pt>
                <c:pt idx="244">
                  <c:v>0.24831733</c:v>
                </c:pt>
                <c:pt idx="245">
                  <c:v>0.23451868000000001</c:v>
                </c:pt>
                <c:pt idx="246">
                  <c:v>0.23306468</c:v>
                </c:pt>
                <c:pt idx="247">
                  <c:v>0.23347859000000001</c:v>
                </c:pt>
                <c:pt idx="248">
                  <c:v>0.23097305000000001</c:v>
                </c:pt>
                <c:pt idx="249">
                  <c:v>0.23082522</c:v>
                </c:pt>
                <c:pt idx="250">
                  <c:v>0.13444844</c:v>
                </c:pt>
                <c:pt idx="251">
                  <c:v>0.13473563</c:v>
                </c:pt>
                <c:pt idx="252">
                  <c:v>0.16621073</c:v>
                </c:pt>
                <c:pt idx="253">
                  <c:v>0.17703223000000001</c:v>
                </c:pt>
                <c:pt idx="254">
                  <c:v>0.18444762000000001</c:v>
                </c:pt>
                <c:pt idx="255">
                  <c:v>0.18446936</c:v>
                </c:pt>
                <c:pt idx="256">
                  <c:v>0.19348560000000001</c:v>
                </c:pt>
                <c:pt idx="257">
                  <c:v>0.19846736000000001</c:v>
                </c:pt>
                <c:pt idx="258">
                  <c:v>0.20557047000000001</c:v>
                </c:pt>
                <c:pt idx="259">
                  <c:v>0.21719852000000001</c:v>
                </c:pt>
                <c:pt idx="260">
                  <c:v>0.21976718000000001</c:v>
                </c:pt>
                <c:pt idx="261">
                  <c:v>0.22067916000000001</c:v>
                </c:pt>
                <c:pt idx="262">
                  <c:v>0.17715423999999999</c:v>
                </c:pt>
                <c:pt idx="263">
                  <c:v>0.15663706999999999</c:v>
                </c:pt>
                <c:pt idx="264">
                  <c:v>0.18831618</c:v>
                </c:pt>
                <c:pt idx="265">
                  <c:v>0.1986106</c:v>
                </c:pt>
                <c:pt idx="266">
                  <c:v>0.19686717000000001</c:v>
                </c:pt>
                <c:pt idx="267">
                  <c:v>0.19641781999999999</c:v>
                </c:pt>
                <c:pt idx="268">
                  <c:v>0.19800234999999999</c:v>
                </c:pt>
                <c:pt idx="269">
                  <c:v>0.1909661</c:v>
                </c:pt>
                <c:pt idx="270">
                  <c:v>0.19303107</c:v>
                </c:pt>
                <c:pt idx="271">
                  <c:v>0.19261133999999999</c:v>
                </c:pt>
                <c:pt idx="272">
                  <c:v>0.18829271</c:v>
                </c:pt>
                <c:pt idx="273">
                  <c:v>0.19093719000000001</c:v>
                </c:pt>
                <c:pt idx="274">
                  <c:v>0.19264392999999999</c:v>
                </c:pt>
                <c:pt idx="275">
                  <c:v>0.16825535999999999</c:v>
                </c:pt>
                <c:pt idx="276">
                  <c:v>0.16968285</c:v>
                </c:pt>
                <c:pt idx="277">
                  <c:v>0.17117979</c:v>
                </c:pt>
                <c:pt idx="278">
                  <c:v>0.17367837</c:v>
                </c:pt>
                <c:pt idx="279">
                  <c:v>0.16564928000000001</c:v>
                </c:pt>
                <c:pt idx="280">
                  <c:v>0.16499335000000001</c:v>
                </c:pt>
                <c:pt idx="281">
                  <c:v>0.16367060999999999</c:v>
                </c:pt>
                <c:pt idx="282">
                  <c:v>0.16096394</c:v>
                </c:pt>
                <c:pt idx="283">
                  <c:v>0.15878866999999999</c:v>
                </c:pt>
                <c:pt idx="284">
                  <c:v>0.15987834000000001</c:v>
                </c:pt>
                <c:pt idx="285">
                  <c:v>0.16129096000000001</c:v>
                </c:pt>
                <c:pt idx="286">
                  <c:v>0.16610327</c:v>
                </c:pt>
                <c:pt idx="287">
                  <c:v>0.18647352</c:v>
                </c:pt>
                <c:pt idx="288">
                  <c:v>0.21322235</c:v>
                </c:pt>
                <c:pt idx="289">
                  <c:v>0.22000766999999999</c:v>
                </c:pt>
                <c:pt idx="290">
                  <c:v>0.21884719</c:v>
                </c:pt>
                <c:pt idx="291">
                  <c:v>0.22666222999999999</c:v>
                </c:pt>
                <c:pt idx="292">
                  <c:v>0.22934247999999999</c:v>
                </c:pt>
                <c:pt idx="293">
                  <c:v>0.23412703000000001</c:v>
                </c:pt>
                <c:pt idx="294">
                  <c:v>0.24702505999999999</c:v>
                </c:pt>
                <c:pt idx="295">
                  <c:v>0.25077834999999998</c:v>
                </c:pt>
                <c:pt idx="296">
                  <c:v>0.24828333999999999</c:v>
                </c:pt>
                <c:pt idx="297">
                  <c:v>0.25498568999999999</c:v>
                </c:pt>
                <c:pt idx="298">
                  <c:v>0.26084562999999999</c:v>
                </c:pt>
                <c:pt idx="299">
                  <c:v>0.25966244999999999</c:v>
                </c:pt>
                <c:pt idx="300">
                  <c:v>0.25408502999999999</c:v>
                </c:pt>
                <c:pt idx="301">
                  <c:v>0.26031557</c:v>
                </c:pt>
                <c:pt idx="302">
                  <c:v>0.26790976999999999</c:v>
                </c:pt>
                <c:pt idx="303">
                  <c:v>0.27025110000000002</c:v>
                </c:pt>
                <c:pt idx="304">
                  <c:v>0.27215182999999998</c:v>
                </c:pt>
                <c:pt idx="305">
                  <c:v>0.27419356</c:v>
                </c:pt>
                <c:pt idx="306">
                  <c:v>0.27987583999999999</c:v>
                </c:pt>
                <c:pt idx="307">
                  <c:v>0.28065294000000002</c:v>
                </c:pt>
                <c:pt idx="308">
                  <c:v>0.28061967999999998</c:v>
                </c:pt>
                <c:pt idx="309">
                  <c:v>0.28640100000000002</c:v>
                </c:pt>
                <c:pt idx="310">
                  <c:v>0.29139292</c:v>
                </c:pt>
                <c:pt idx="311">
                  <c:v>0.28869243999999999</c:v>
                </c:pt>
                <c:pt idx="312">
                  <c:v>0.28620198000000002</c:v>
                </c:pt>
                <c:pt idx="313">
                  <c:v>0.29107203999999998</c:v>
                </c:pt>
                <c:pt idx="314">
                  <c:v>0.29870965999999999</c:v>
                </c:pt>
                <c:pt idx="315">
                  <c:v>0.29667747</c:v>
                </c:pt>
                <c:pt idx="316">
                  <c:v>0.29065861999999998</c:v>
                </c:pt>
                <c:pt idx="317">
                  <c:v>0.28691815999999998</c:v>
                </c:pt>
                <c:pt idx="318">
                  <c:v>0.28778034000000002</c:v>
                </c:pt>
                <c:pt idx="319">
                  <c:v>0.29563507</c:v>
                </c:pt>
                <c:pt idx="320">
                  <c:v>0.29438433000000003</c:v>
                </c:pt>
                <c:pt idx="321">
                  <c:v>0.29951093000000001</c:v>
                </c:pt>
                <c:pt idx="322">
                  <c:v>0.29962</c:v>
                </c:pt>
                <c:pt idx="323">
                  <c:v>0.30076823000000003</c:v>
                </c:pt>
                <c:pt idx="324">
                  <c:v>0.32210335000000001</c:v>
                </c:pt>
                <c:pt idx="325">
                  <c:v>0.33067814000000001</c:v>
                </c:pt>
                <c:pt idx="326">
                  <c:v>0.33389601000000002</c:v>
                </c:pt>
                <c:pt idx="327">
                  <c:v>0.34028286000000002</c:v>
                </c:pt>
                <c:pt idx="328">
                  <c:v>0.34457606000000002</c:v>
                </c:pt>
                <c:pt idx="329">
                  <c:v>0.34745463999999998</c:v>
                </c:pt>
                <c:pt idx="330">
                  <c:v>0.34830042999999999</c:v>
                </c:pt>
                <c:pt idx="331">
                  <c:v>0.35617521000000002</c:v>
                </c:pt>
                <c:pt idx="332">
                  <c:v>0.36043756999999998</c:v>
                </c:pt>
                <c:pt idx="333">
                  <c:v>0.35872376</c:v>
                </c:pt>
                <c:pt idx="334">
                  <c:v>0.35375339</c:v>
                </c:pt>
                <c:pt idx="335">
                  <c:v>0.35817227000000001</c:v>
                </c:pt>
                <c:pt idx="336">
                  <c:v>0.32954510999999997</c:v>
                </c:pt>
                <c:pt idx="337">
                  <c:v>0.34031858999999998</c:v>
                </c:pt>
                <c:pt idx="338">
                  <c:v>0.34283647</c:v>
                </c:pt>
                <c:pt idx="339">
                  <c:v>0.34583613000000002</c:v>
                </c:pt>
                <c:pt idx="340">
                  <c:v>0.34308252</c:v>
                </c:pt>
                <c:pt idx="341">
                  <c:v>0.34244662999999997</c:v>
                </c:pt>
                <c:pt idx="342">
                  <c:v>0.34597111000000003</c:v>
                </c:pt>
                <c:pt idx="343">
                  <c:v>0.34829866999999998</c:v>
                </c:pt>
                <c:pt idx="344">
                  <c:v>0.35116439999999999</c:v>
                </c:pt>
                <c:pt idx="345">
                  <c:v>0.34548246999999999</c:v>
                </c:pt>
                <c:pt idx="346">
                  <c:v>0.34684345</c:v>
                </c:pt>
                <c:pt idx="347">
                  <c:v>0.33547914000000001</c:v>
                </c:pt>
                <c:pt idx="348">
                  <c:v>0.31069448999999999</c:v>
                </c:pt>
                <c:pt idx="349">
                  <c:v>0.31492534</c:v>
                </c:pt>
                <c:pt idx="350">
                  <c:v>0.30747943999999999</c:v>
                </c:pt>
                <c:pt idx="351">
                  <c:v>0.30067083</c:v>
                </c:pt>
                <c:pt idx="352">
                  <c:v>0.29545072</c:v>
                </c:pt>
                <c:pt idx="353">
                  <c:v>0.28780496</c:v>
                </c:pt>
                <c:pt idx="354">
                  <c:v>0.28414145000000002</c:v>
                </c:pt>
                <c:pt idx="355">
                  <c:v>0.28373863999999999</c:v>
                </c:pt>
                <c:pt idx="356">
                  <c:v>0.27435039999999999</c:v>
                </c:pt>
                <c:pt idx="357">
                  <c:v>0.27692380999999999</c:v>
                </c:pt>
                <c:pt idx="358">
                  <c:v>0.27946054999999997</c:v>
                </c:pt>
                <c:pt idx="359">
                  <c:v>0.28171130999999999</c:v>
                </c:pt>
                <c:pt idx="360">
                  <c:v>0.27068606000000001</c:v>
                </c:pt>
                <c:pt idx="361">
                  <c:v>0.27831328</c:v>
                </c:pt>
                <c:pt idx="362">
                  <c:v>0.28096172000000003</c:v>
                </c:pt>
                <c:pt idx="363">
                  <c:v>0.29350855999999997</c:v>
                </c:pt>
                <c:pt idx="364">
                  <c:v>0.29735731999999998</c:v>
                </c:pt>
                <c:pt idx="365">
                  <c:v>0.29743694999999998</c:v>
                </c:pt>
                <c:pt idx="366">
                  <c:v>0.30224308</c:v>
                </c:pt>
                <c:pt idx="367">
                  <c:v>0.30650221999999999</c:v>
                </c:pt>
                <c:pt idx="368">
                  <c:v>0.30784282000000002</c:v>
                </c:pt>
                <c:pt idx="369">
                  <c:v>0.31456320999999998</c:v>
                </c:pt>
                <c:pt idx="370">
                  <c:v>0.31384455999999999</c:v>
                </c:pt>
                <c:pt idx="371">
                  <c:v>0.30573756000000002</c:v>
                </c:pt>
                <c:pt idx="372">
                  <c:v>0.31730202000000002</c:v>
                </c:pt>
                <c:pt idx="373">
                  <c:v>0.32224693999999998</c:v>
                </c:pt>
                <c:pt idx="374">
                  <c:v>0.32773843000000003</c:v>
                </c:pt>
                <c:pt idx="375">
                  <c:v>0.32970196000000002</c:v>
                </c:pt>
                <c:pt idx="376">
                  <c:v>0.32770345000000001</c:v>
                </c:pt>
                <c:pt idx="377">
                  <c:v>0.31838699999999998</c:v>
                </c:pt>
                <c:pt idx="378">
                  <c:v>0.32562953</c:v>
                </c:pt>
                <c:pt idx="379">
                  <c:v>0.32976359</c:v>
                </c:pt>
                <c:pt idx="380">
                  <c:v>0.32454163000000003</c:v>
                </c:pt>
                <c:pt idx="381">
                  <c:v>0.32402839999999999</c:v>
                </c:pt>
                <c:pt idx="382">
                  <c:v>0.33548834999999999</c:v>
                </c:pt>
                <c:pt idx="383">
                  <c:v>0.33126295</c:v>
                </c:pt>
                <c:pt idx="384">
                  <c:v>0.32483461000000002</c:v>
                </c:pt>
                <c:pt idx="385">
                  <c:v>0.32783097</c:v>
                </c:pt>
                <c:pt idx="386">
                  <c:v>0.31212664000000001</c:v>
                </c:pt>
                <c:pt idx="387">
                  <c:v>0.29886257999999999</c:v>
                </c:pt>
                <c:pt idx="388">
                  <c:v>0.29321589999999997</c:v>
                </c:pt>
                <c:pt idx="389">
                  <c:v>0.29368925000000001</c:v>
                </c:pt>
                <c:pt idx="390">
                  <c:v>0.34556934</c:v>
                </c:pt>
                <c:pt idx="391">
                  <c:v>0.35424343000000003</c:v>
                </c:pt>
                <c:pt idx="392">
                  <c:v>0.34027287000000001</c:v>
                </c:pt>
                <c:pt idx="393">
                  <c:v>0.33518662999999999</c:v>
                </c:pt>
                <c:pt idx="394">
                  <c:v>0.32569638000000001</c:v>
                </c:pt>
                <c:pt idx="395">
                  <c:v>0.30776315999999998</c:v>
                </c:pt>
                <c:pt idx="396">
                  <c:v>0.31294127999999999</c:v>
                </c:pt>
                <c:pt idx="397">
                  <c:v>0.29750295999999998</c:v>
                </c:pt>
                <c:pt idx="398">
                  <c:v>0.26115316</c:v>
                </c:pt>
                <c:pt idx="399">
                  <c:v>0.28153187000000002</c:v>
                </c:pt>
                <c:pt idx="400">
                  <c:v>0.26297410999999998</c:v>
                </c:pt>
                <c:pt idx="401">
                  <c:v>0.26465770999999999</c:v>
                </c:pt>
                <c:pt idx="402">
                  <c:v>0.32057264000000002</c:v>
                </c:pt>
                <c:pt idx="403">
                  <c:v>0.33765715000000002</c:v>
                </c:pt>
                <c:pt idx="404">
                  <c:v>0.33568334999999999</c:v>
                </c:pt>
                <c:pt idx="405">
                  <c:v>0.23520547</c:v>
                </c:pt>
                <c:pt idx="406">
                  <c:v>0.25389888999999999</c:v>
                </c:pt>
                <c:pt idx="407">
                  <c:v>0.23075570000000001</c:v>
                </c:pt>
                <c:pt idx="408">
                  <c:v>0.20736505</c:v>
                </c:pt>
                <c:pt idx="409">
                  <c:v>0.20213339</c:v>
                </c:pt>
                <c:pt idx="410">
                  <c:v>0.18935738999999999</c:v>
                </c:pt>
                <c:pt idx="411">
                  <c:v>0.19275982999999999</c:v>
                </c:pt>
                <c:pt idx="412">
                  <c:v>0.21177818000000001</c:v>
                </c:pt>
                <c:pt idx="413">
                  <c:v>0.21534900000000001</c:v>
                </c:pt>
                <c:pt idx="414">
                  <c:v>0.20155308999999999</c:v>
                </c:pt>
                <c:pt idx="415">
                  <c:v>0.19305613999999999</c:v>
                </c:pt>
                <c:pt idx="416">
                  <c:v>0.18344000999999999</c:v>
                </c:pt>
                <c:pt idx="417">
                  <c:v>0.17633465000000001</c:v>
                </c:pt>
                <c:pt idx="418">
                  <c:v>0.16888326000000001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2-4A2B-9D36-661B1595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74704"/>
        <c:axId val="88893424"/>
      </c:lineChart>
      <c:dateAx>
        <c:axId val="88874704"/>
        <c:scaling>
          <c:orientation val="minMax"/>
          <c:min val="354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8893424"/>
        <c:crosses val="autoZero"/>
        <c:auto val="1"/>
        <c:lblOffset val="100"/>
        <c:baseTimeUnit val="months"/>
      </c:dateAx>
      <c:valAx>
        <c:axId val="888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88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db_AdjustmentFrequency!$B$373:$B$420</c:f>
              <c:numCache>
                <c:formatCode>m/d/yyyy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db_AdjustmentFrequency!$AB$373:$AB$420</c:f>
              <c:numCache>
                <c:formatCode>General</c:formatCode>
                <c:ptCount val="48"/>
                <c:pt idx="0">
                  <c:v>-7.4696545284780314E-3</c:v>
                </c:pt>
                <c:pt idx="1">
                  <c:v>4.7036688617121403E-3</c:v>
                </c:pt>
                <c:pt idx="2">
                  <c:v>1.8726591760300781E-3</c:v>
                </c:pt>
                <c:pt idx="3">
                  <c:v>5.6074766355138639E-3</c:v>
                </c:pt>
                <c:pt idx="4">
                  <c:v>2.7881040892194786E-3</c:v>
                </c:pt>
                <c:pt idx="5">
                  <c:v>0</c:v>
                </c:pt>
                <c:pt idx="6">
                  <c:v>0</c:v>
                </c:pt>
                <c:pt idx="7">
                  <c:v>4.633920296570837E-3</c:v>
                </c:pt>
                <c:pt idx="8">
                  <c:v>9.2250922509218292E-4</c:v>
                </c:pt>
                <c:pt idx="9">
                  <c:v>-1.8433179723502668E-3</c:v>
                </c:pt>
                <c:pt idx="10">
                  <c:v>1.8467220683286989E-3</c:v>
                </c:pt>
                <c:pt idx="11">
                  <c:v>0</c:v>
                </c:pt>
                <c:pt idx="12">
                  <c:v>-2.7649769585252892E-3</c:v>
                </c:pt>
                <c:pt idx="13">
                  <c:v>3.696857670979492E-3</c:v>
                </c:pt>
                <c:pt idx="14">
                  <c:v>0</c:v>
                </c:pt>
                <c:pt idx="15">
                  <c:v>-9.2081031307544858E-4</c:v>
                </c:pt>
                <c:pt idx="16">
                  <c:v>0</c:v>
                </c:pt>
                <c:pt idx="17">
                  <c:v>9.2165898617513342E-4</c:v>
                </c:pt>
                <c:pt idx="18">
                  <c:v>4.604051565377576E-3</c:v>
                </c:pt>
                <c:pt idx="19">
                  <c:v>-4.5829514207149646E-3</c:v>
                </c:pt>
                <c:pt idx="20">
                  <c:v>4.604051565377576E-3</c:v>
                </c:pt>
                <c:pt idx="21">
                  <c:v>0</c:v>
                </c:pt>
                <c:pt idx="22">
                  <c:v>-1.8331805682858526E-3</c:v>
                </c:pt>
                <c:pt idx="23">
                  <c:v>2.7548209366390353E-3</c:v>
                </c:pt>
                <c:pt idx="24">
                  <c:v>-1.831501831501825E-3</c:v>
                </c:pt>
                <c:pt idx="25">
                  <c:v>9.1743119266052275E-4</c:v>
                </c:pt>
                <c:pt idx="26">
                  <c:v>2.749770852429112E-3</c:v>
                </c:pt>
                <c:pt idx="27">
                  <c:v>6.3985374771480252E-3</c:v>
                </c:pt>
                <c:pt idx="28">
                  <c:v>6.357856494096259E-3</c:v>
                </c:pt>
                <c:pt idx="29">
                  <c:v>4.512635379061436E-3</c:v>
                </c:pt>
                <c:pt idx="30">
                  <c:v>0</c:v>
                </c:pt>
                <c:pt idx="31">
                  <c:v>7.1877807726863363E-3</c:v>
                </c:pt>
                <c:pt idx="32">
                  <c:v>2.67618198037467E-3</c:v>
                </c:pt>
                <c:pt idx="33">
                  <c:v>1.0676156583629748E-2</c:v>
                </c:pt>
                <c:pt idx="34">
                  <c:v>7.9225352112677339E-3</c:v>
                </c:pt>
                <c:pt idx="35">
                  <c:v>5.2401746724890508E-3</c:v>
                </c:pt>
                <c:pt idx="36">
                  <c:v>-1.7376194613378804E-3</c:v>
                </c:pt>
                <c:pt idx="37">
                  <c:v>7.8328981723236879E-3</c:v>
                </c:pt>
                <c:pt idx="38">
                  <c:v>1.1226252158894612E-2</c:v>
                </c:pt>
                <c:pt idx="39">
                  <c:v>2.4765157984628638E-2</c:v>
                </c:pt>
                <c:pt idx="40">
                  <c:v>6.6666666666665986E-3</c:v>
                </c:pt>
                <c:pt idx="41">
                  <c:v>8.2781456953642252E-3</c:v>
                </c:pt>
                <c:pt idx="42">
                  <c:v>5.7471264367816577E-3</c:v>
                </c:pt>
                <c:pt idx="43">
                  <c:v>4.8979591836735281E-3</c:v>
                </c:pt>
                <c:pt idx="44">
                  <c:v>5.6864337936637366E-3</c:v>
                </c:pt>
                <c:pt idx="45">
                  <c:v>1.938610662358653E-2</c:v>
                </c:pt>
                <c:pt idx="46">
                  <c:v>3.961965134706924E-3</c:v>
                </c:pt>
                <c:pt idx="47">
                  <c:v>3.9463299131807794E-3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3-4EDC-9C5C-C8A2728816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db_AdjustmentFrequency!$B$373:$B$420</c:f>
              <c:numCache>
                <c:formatCode>m/d/yyyy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db_AdjustmentFrequency!$AE$374:$AE$420</c:f>
              <c:numCache>
                <c:formatCode>General</c:formatCode>
                <c:ptCount val="47"/>
                <c:pt idx="0">
                  <c:v>5.6915136047586499E-3</c:v>
                </c:pt>
                <c:pt idx="1">
                  <c:v>1.3445532630833301E-3</c:v>
                </c:pt>
                <c:pt idx="2">
                  <c:v>-5.0607817341480699E-3</c:v>
                </c:pt>
                <c:pt idx="3">
                  <c:v>3.47834262375093E-3</c:v>
                </c:pt>
                <c:pt idx="4">
                  <c:v>-4.7513926862611004E-4</c:v>
                </c:pt>
                <c:pt idx="5">
                  <c:v>-8.6294203171236507E-3</c:v>
                </c:pt>
                <c:pt idx="6">
                  <c:v>3.4726558656228102E-3</c:v>
                </c:pt>
                <c:pt idx="7">
                  <c:v>5.2836324079714499E-3</c:v>
                </c:pt>
                <c:pt idx="8">
                  <c:v>-2.24478745114316E-3</c:v>
                </c:pt>
                <c:pt idx="9">
                  <c:v>3.6263006628460999E-3</c:v>
                </c:pt>
                <c:pt idx="10">
                  <c:v>-2.7126446273882301E-3</c:v>
                </c:pt>
                <c:pt idx="11">
                  <c:v>-7.3277576304419502E-3</c:v>
                </c:pt>
                <c:pt idx="12">
                  <c:v>3.8001634634915399E-3</c:v>
                </c:pt>
                <c:pt idx="13">
                  <c:v>-1.7218227213645202E-3</c:v>
                </c:pt>
                <c:pt idx="14">
                  <c:v>-8.434196972551971E-3</c:v>
                </c:pt>
                <c:pt idx="15">
                  <c:v>4.5235197944645603E-3</c:v>
                </c:pt>
                <c:pt idx="16">
                  <c:v>-4.1433517970508602E-3</c:v>
                </c:pt>
                <c:pt idx="17">
                  <c:v>-2.0683228881733101E-3</c:v>
                </c:pt>
                <c:pt idx="18">
                  <c:v>-5.0528436018957299E-3</c:v>
                </c:pt>
                <c:pt idx="19">
                  <c:v>2.0356878939361001E-3</c:v>
                </c:pt>
                <c:pt idx="20">
                  <c:v>2.11198449551393E-4</c:v>
                </c:pt>
                <c:pt idx="21">
                  <c:v>-9.2700358185194998E-3</c:v>
                </c:pt>
                <c:pt idx="22">
                  <c:v>-6.1482804661472804E-3</c:v>
                </c:pt>
                <c:pt idx="23">
                  <c:v>-7.38957100315237E-3</c:v>
                </c:pt>
                <c:pt idx="24">
                  <c:v>-2.8900744822433501E-4</c:v>
                </c:pt>
                <c:pt idx="25">
                  <c:v>2.3534424734568101E-3</c:v>
                </c:pt>
                <c:pt idx="26">
                  <c:v>6.6308579960539602E-3</c:v>
                </c:pt>
                <c:pt idx="27">
                  <c:v>6.4643949831345903E-3</c:v>
                </c:pt>
                <c:pt idx="28">
                  <c:v>1.26769401813243E-3</c:v>
                </c:pt>
                <c:pt idx="29">
                  <c:v>-5.8692342879872704E-3</c:v>
                </c:pt>
                <c:pt idx="30">
                  <c:v>3.48417376968994E-3</c:v>
                </c:pt>
                <c:pt idx="31">
                  <c:v>2.8796635027054599E-3</c:v>
                </c:pt>
                <c:pt idx="32">
                  <c:v>6.4408033193212502E-3</c:v>
                </c:pt>
                <c:pt idx="33">
                  <c:v>4.5502060872225905E-3</c:v>
                </c:pt>
                <c:pt idx="34">
                  <c:v>5.6940993816852505E-3</c:v>
                </c:pt>
                <c:pt idx="35">
                  <c:v>-9.8209816349748187E-4</c:v>
                </c:pt>
                <c:pt idx="36">
                  <c:v>8.3162687878290606E-3</c:v>
                </c:pt>
                <c:pt idx="37">
                  <c:v>6.4454211030568198E-3</c:v>
                </c:pt>
                <c:pt idx="38">
                  <c:v>3.1943115144040203E-3</c:v>
                </c:pt>
                <c:pt idx="39">
                  <c:v>9.6622210834426299E-3</c:v>
                </c:pt>
                <c:pt idx="40">
                  <c:v>5.7797063978205394E-3</c:v>
                </c:pt>
                <c:pt idx="41">
                  <c:v>4.6870495290185395E-3</c:v>
                </c:pt>
                <c:pt idx="42">
                  <c:v>8.5777934898848395E-3</c:v>
                </c:pt>
                <c:pt idx="43">
                  <c:v>8.567299414485469E-3</c:v>
                </c:pt>
                <c:pt idx="44">
                  <c:v>1.0842532185801099E-2</c:v>
                </c:pt>
                <c:pt idx="45">
                  <c:v>5.2667666055764197E-3</c:v>
                </c:pt>
                <c:pt idx="46">
                  <c:v>3.0243988526597E-3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3-4EDC-9C5C-C8A27288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591440"/>
        <c:axId val="148559336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db_AdjustmentFrequency!$B$373:$B$420</c:f>
              <c:numCache>
                <c:formatCode>m/d/yyyy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db_AdjustmentFrequency!$AC$373:$AC$420</c:f>
              <c:numCache>
                <c:formatCode>General</c:formatCode>
                <c:ptCount val="48"/>
                <c:pt idx="0">
                  <c:v>-1.868247999999989E-3</c:v>
                </c:pt>
                <c:pt idx="1">
                  <c:v>2.7396640999999999E-2</c:v>
                </c:pt>
                <c:pt idx="2">
                  <c:v>1.4430269999999995E-2</c:v>
                </c:pt>
                <c:pt idx="3">
                  <c:v>-1.3795786000000004E-2</c:v>
                </c:pt>
                <c:pt idx="4">
                  <c:v>2.0344287000000003E-2</c:v>
                </c:pt>
                <c:pt idx="5">
                  <c:v>1.2025892999999996E-2</c:v>
                </c:pt>
                <c:pt idx="6">
                  <c:v>-1.0650873000000005E-2</c:v>
                </c:pt>
                <c:pt idx="7">
                  <c:v>1.7205237999999998E-2</c:v>
                </c:pt>
                <c:pt idx="8">
                  <c:v>2.4568683999999993E-2</c:v>
                </c:pt>
                <c:pt idx="9">
                  <c:v>-2.0101140000000073E-3</c:v>
                </c:pt>
                <c:pt idx="10">
                  <c:v>1.5647889000000012E-2</c:v>
                </c:pt>
                <c:pt idx="11">
                  <c:v>5.9436929999999999E-3</c:v>
                </c:pt>
                <c:pt idx="12">
                  <c:v>-1.1537400000000003E-3</c:v>
                </c:pt>
                <c:pt idx="13">
                  <c:v>2.2741229000000002E-2</c:v>
                </c:pt>
                <c:pt idx="14">
                  <c:v>-1.4913099999999679E-4</c:v>
                </c:pt>
                <c:pt idx="15">
                  <c:v>-9.5633400000000035E-3</c:v>
                </c:pt>
                <c:pt idx="16">
                  <c:v>1.1669047000000002E-2</c:v>
                </c:pt>
                <c:pt idx="17">
                  <c:v>-9.0785169999999943E-3</c:v>
                </c:pt>
                <c:pt idx="18">
                  <c:v>-5.1063670000000005E-3</c:v>
                </c:pt>
                <c:pt idx="19">
                  <c:v>-5.1400900000000138E-3</c:v>
                </c:pt>
                <c:pt idx="20">
                  <c:v>5.5511899999999975E-3</c:v>
                </c:pt>
                <c:pt idx="21">
                  <c:v>-3.2579150000000001E-3</c:v>
                </c:pt>
                <c:pt idx="22">
                  <c:v>-4.3267575000000016E-2</c:v>
                </c:pt>
                <c:pt idx="23">
                  <c:v>-5.6432260000000012E-3</c:v>
                </c:pt>
                <c:pt idx="24">
                  <c:v>-5.1679999999999782E-4</c:v>
                </c:pt>
                <c:pt idx="25">
                  <c:v>2.0341870000000067E-3</c:v>
                </c:pt>
                <c:pt idx="26">
                  <c:v>4.8597150000000006E-3</c:v>
                </c:pt>
                <c:pt idx="27">
                  <c:v>1.6965679999999997E-2</c:v>
                </c:pt>
                <c:pt idx="28">
                  <c:v>2.4601373999999995E-2</c:v>
                </c:pt>
                <c:pt idx="29">
                  <c:v>1.5639372999999998E-2</c:v>
                </c:pt>
                <c:pt idx="30">
                  <c:v>-7.1040620000000082E-3</c:v>
                </c:pt>
                <c:pt idx="31">
                  <c:v>2.7677625999999997E-2</c:v>
                </c:pt>
                <c:pt idx="32">
                  <c:v>2.6422641999999996E-2</c:v>
                </c:pt>
                <c:pt idx="33">
                  <c:v>4.2291438000000001E-2</c:v>
                </c:pt>
                <c:pt idx="34">
                  <c:v>4.2151740000000007E-2</c:v>
                </c:pt>
                <c:pt idx="35">
                  <c:v>4.4699017000000008E-2</c:v>
                </c:pt>
                <c:pt idx="36">
                  <c:v>3.0115397000000002E-2</c:v>
                </c:pt>
                <c:pt idx="37">
                  <c:v>6.5791230000000006E-2</c:v>
                </c:pt>
                <c:pt idx="38">
                  <c:v>4.8795305999999997E-2</c:v>
                </c:pt>
                <c:pt idx="39">
                  <c:v>5.049186700000001E-2</c:v>
                </c:pt>
                <c:pt idx="40">
                  <c:v>7.6628915999999991E-2</c:v>
                </c:pt>
                <c:pt idx="41">
                  <c:v>6.5670905000000002E-2</c:v>
                </c:pt>
                <c:pt idx="42">
                  <c:v>6.8856125000000004E-2</c:v>
                </c:pt>
                <c:pt idx="43">
                  <c:v>8.7984898000000006E-2</c:v>
                </c:pt>
                <c:pt idx="44">
                  <c:v>6.136093799999999E-2</c:v>
                </c:pt>
                <c:pt idx="45">
                  <c:v>8.2374979000000001E-2</c:v>
                </c:pt>
                <c:pt idx="46">
                  <c:v>6.4065189999999994E-2</c:v>
                </c:pt>
                <c:pt idx="47">
                  <c:v>5.8572175000000004E-2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3-4EDC-9C5C-C8A27288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9488"/>
        <c:axId val="88895344"/>
      </c:lineChart>
      <c:dateAx>
        <c:axId val="1485591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85593360"/>
        <c:crosses val="autoZero"/>
        <c:auto val="1"/>
        <c:lblOffset val="100"/>
        <c:baseTimeUnit val="months"/>
      </c:dateAx>
      <c:valAx>
        <c:axId val="14855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85591440"/>
        <c:crosses val="autoZero"/>
        <c:crossBetween val="between"/>
      </c:valAx>
      <c:valAx>
        <c:axId val="8889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4939488"/>
        <c:crosses val="max"/>
        <c:crossBetween val="between"/>
      </c:valAx>
      <c:dateAx>
        <c:axId val="24939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8953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142876</xdr:colOff>
      <xdr:row>2</xdr:row>
      <xdr:rowOff>166687</xdr:rowOff>
    </xdr:from>
    <xdr:to>
      <xdr:col>12</xdr:col>
      <xdr:colOff>161926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7F78-2005-409A-0DC1-1542E833A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123825</xdr:colOff>
      <xdr:row>17</xdr:row>
      <xdr:rowOff>180975</xdr:rowOff>
    </xdr:from>
    <xdr:to>
      <xdr:col>30</xdr:col>
      <xdr:colOff>209551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58D04-8FD4-F166-B026-D8134B4B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1</xdr:row>
      <xdr:rowOff>100011</xdr:rowOff>
    </xdr:from>
    <xdr:to>
      <xdr:col>31</xdr:col>
      <xdr:colOff>190500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BD456-71FB-54B0-DB38-BB2221C2C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3</xdr:row>
      <xdr:rowOff>61912</xdr:rowOff>
    </xdr:from>
    <xdr:to>
      <xdr:col>21</xdr:col>
      <xdr:colOff>438150</xdr:colOff>
      <xdr:row>17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E7A44-E9BE-9652-57DD-C497A5648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18</xdr:row>
      <xdr:rowOff>85725</xdr:rowOff>
    </xdr:from>
    <xdr:to>
      <xdr:col>21</xdr:col>
      <xdr:colOff>228600</xdr:colOff>
      <xdr:row>32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E048DF-160C-4811-8B2B-7E78BB682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397808</xdr:colOff>
      <xdr:row>27</xdr:row>
      <xdr:rowOff>29136</xdr:rowOff>
    </xdr:from>
    <xdr:to>
      <xdr:col>40</xdr:col>
      <xdr:colOff>571500</xdr:colOff>
      <xdr:row>45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25A59-A1BE-17FC-317A-1BCC6658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422</xdr:row>
      <xdr:rowOff>71437</xdr:rowOff>
    </xdr:from>
    <xdr:to>
      <xdr:col>23</xdr:col>
      <xdr:colOff>338137</xdr:colOff>
      <xdr:row>436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BA65A-D6D8-EF96-1965-65C3F7334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413</xdr:row>
      <xdr:rowOff>180975</xdr:rowOff>
    </xdr:from>
    <xdr:to>
      <xdr:col>12</xdr:col>
      <xdr:colOff>561975</xdr:colOff>
      <xdr:row>428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C0302-AEA2-493F-86A7-4747EBC95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457206</xdr:colOff>
      <xdr:row>400</xdr:row>
      <xdr:rowOff>185737</xdr:rowOff>
    </xdr:from>
    <xdr:to>
      <xdr:col>23</xdr:col>
      <xdr:colOff>152406</xdr:colOff>
      <xdr:row>415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DB7F0-129E-D2E5-C525-BDCD76304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719E-0E20-4614-ABB7-DF9AAC67F3DF}">
  <dimension ref="A1:W1162"/>
  <sheetViews>
    <sheetView workbookViewId="0">
      <pane ySplit="1" topLeftCell="A1113" activePane="bottomLeft" state="frozen"/>
      <selection pane="bottomLeft" activeCell="W1162" sqref="W1162"/>
    </sheetView>
  </sheetViews>
  <sheetFormatPr defaultRowHeight="15" x14ac:dyDescent="0.25"/>
  <cols>
    <col min="8" max="8" width="10.7109375" style="1" bestFit="1" customWidth="1"/>
    <col min="9" max="9" width="15.5703125" style="1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45</v>
      </c>
      <c r="L1" t="s">
        <v>54</v>
      </c>
      <c r="M1" t="s">
        <v>55</v>
      </c>
      <c r="N1" t="s">
        <v>10</v>
      </c>
      <c r="O1" t="s">
        <v>11</v>
      </c>
      <c r="P1" t="s">
        <v>12</v>
      </c>
    </row>
    <row r="2" spans="1:23" x14ac:dyDescent="0.25">
      <c r="A2">
        <v>202201</v>
      </c>
      <c r="B2">
        <v>3</v>
      </c>
      <c r="C2">
        <v>3</v>
      </c>
      <c r="D2">
        <v>1.49</v>
      </c>
      <c r="E2">
        <v>210102</v>
      </c>
      <c r="F2">
        <v>2022</v>
      </c>
      <c r="G2">
        <v>1</v>
      </c>
      <c r="H2" s="1">
        <v>44562</v>
      </c>
      <c r="I2" s="1">
        <v>44378</v>
      </c>
      <c r="J2">
        <v>6</v>
      </c>
      <c r="K2">
        <v>1.2</v>
      </c>
      <c r="L2">
        <v>3.67</v>
      </c>
      <c r="M2">
        <v>3.61</v>
      </c>
      <c r="N2">
        <v>1</v>
      </c>
      <c r="O2">
        <v>0</v>
      </c>
      <c r="P2">
        <v>0</v>
      </c>
      <c r="T2">
        <f>(L2-M2)^2</f>
        <v>3.6000000000000064E-3</v>
      </c>
      <c r="U2">
        <f t="shared" ref="U2:U65" si="0">IF(AND(ISNUMBER(P2), P2=0), T2, NA())</f>
        <v>3.6000000000000064E-3</v>
      </c>
      <c r="W2">
        <f t="shared" ref="W2:W65" si="1">IF(AND(ISNUMBER(P2), P2=0), ABS(L2-M2), NA())</f>
        <v>6.0000000000000053E-2</v>
      </c>
    </row>
    <row r="3" spans="1:23" x14ac:dyDescent="0.25">
      <c r="A3">
        <v>202201</v>
      </c>
      <c r="B3">
        <v>99</v>
      </c>
      <c r="C3">
        <v>5</v>
      </c>
      <c r="D3">
        <v>1.9</v>
      </c>
      <c r="E3">
        <v>210102</v>
      </c>
      <c r="F3">
        <v>2022</v>
      </c>
      <c r="G3">
        <v>1</v>
      </c>
      <c r="H3" s="1">
        <v>44562</v>
      </c>
      <c r="I3" s="1">
        <v>44531</v>
      </c>
      <c r="J3">
        <v>1</v>
      </c>
      <c r="K3">
        <v>1.9</v>
      </c>
      <c r="L3">
        <v>0</v>
      </c>
      <c r="M3">
        <v>0</v>
      </c>
      <c r="N3">
        <v>0</v>
      </c>
      <c r="O3">
        <v>0</v>
      </c>
      <c r="P3">
        <v>1</v>
      </c>
      <c r="T3">
        <f t="shared" ref="T3:T66" si="2">(L3-M3)^2</f>
        <v>0</v>
      </c>
      <c r="U3" t="e">
        <f t="shared" si="0"/>
        <v>#N/A</v>
      </c>
      <c r="W3" t="e">
        <f t="shared" si="1"/>
        <v>#N/A</v>
      </c>
    </row>
    <row r="4" spans="1:23" x14ac:dyDescent="0.25">
      <c r="A4">
        <v>202201</v>
      </c>
      <c r="B4">
        <v>807</v>
      </c>
      <c r="C4">
        <v>3</v>
      </c>
      <c r="D4">
        <v>1.1499999999999999</v>
      </c>
      <c r="E4">
        <v>210102</v>
      </c>
      <c r="F4">
        <v>2022</v>
      </c>
      <c r="G4">
        <v>1</v>
      </c>
      <c r="H4" s="1">
        <v>44562</v>
      </c>
      <c r="I4" s="1">
        <v>44531</v>
      </c>
      <c r="J4">
        <v>1</v>
      </c>
      <c r="K4">
        <v>1.1000000000000001</v>
      </c>
      <c r="L4">
        <v>4.55</v>
      </c>
      <c r="M4">
        <v>4.45</v>
      </c>
      <c r="N4">
        <v>1</v>
      </c>
      <c r="O4">
        <v>0</v>
      </c>
      <c r="P4">
        <v>0</v>
      </c>
      <c r="T4">
        <f t="shared" si="2"/>
        <v>9.9999999999999291E-3</v>
      </c>
      <c r="U4">
        <f t="shared" si="0"/>
        <v>9.9999999999999291E-3</v>
      </c>
      <c r="W4">
        <f t="shared" si="1"/>
        <v>9.9999999999999645E-2</v>
      </c>
    </row>
    <row r="5" spans="1:23" x14ac:dyDescent="0.25">
      <c r="A5">
        <v>202201</v>
      </c>
      <c r="B5">
        <v>4</v>
      </c>
      <c r="C5">
        <v>4</v>
      </c>
      <c r="D5">
        <v>1.1000000000000001</v>
      </c>
      <c r="E5">
        <v>210102</v>
      </c>
      <c r="F5">
        <v>2022</v>
      </c>
      <c r="G5">
        <v>1</v>
      </c>
      <c r="H5" s="1">
        <v>44562</v>
      </c>
      <c r="I5" s="1">
        <v>44013</v>
      </c>
      <c r="J5">
        <v>18</v>
      </c>
      <c r="K5">
        <v>1.1000000000000001</v>
      </c>
      <c r="L5">
        <v>0</v>
      </c>
      <c r="M5">
        <v>0</v>
      </c>
      <c r="N5">
        <v>0</v>
      </c>
      <c r="O5">
        <v>0</v>
      </c>
      <c r="P5">
        <v>1</v>
      </c>
      <c r="T5">
        <f t="shared" si="2"/>
        <v>0</v>
      </c>
      <c r="U5" t="e">
        <f t="shared" si="0"/>
        <v>#N/A</v>
      </c>
      <c r="W5" t="e">
        <f t="shared" si="1"/>
        <v>#N/A</v>
      </c>
    </row>
    <row r="6" spans="1:23" x14ac:dyDescent="0.25">
      <c r="A6">
        <v>202201</v>
      </c>
      <c r="B6">
        <v>50</v>
      </c>
      <c r="C6">
        <v>8</v>
      </c>
      <c r="D6">
        <v>0.75</v>
      </c>
      <c r="E6">
        <v>210102</v>
      </c>
      <c r="F6">
        <v>2022</v>
      </c>
      <c r="G6">
        <v>1</v>
      </c>
      <c r="H6" s="1">
        <v>44562</v>
      </c>
      <c r="I6" s="1">
        <v>44531</v>
      </c>
      <c r="J6">
        <v>1</v>
      </c>
      <c r="K6">
        <v>0.75</v>
      </c>
      <c r="L6">
        <v>0</v>
      </c>
      <c r="M6">
        <v>0</v>
      </c>
      <c r="N6">
        <v>0</v>
      </c>
      <c r="O6">
        <v>0</v>
      </c>
      <c r="P6">
        <v>1</v>
      </c>
      <c r="T6">
        <f t="shared" si="2"/>
        <v>0</v>
      </c>
      <c r="U6" t="e">
        <f t="shared" si="0"/>
        <v>#N/A</v>
      </c>
      <c r="W6" t="e">
        <f t="shared" si="1"/>
        <v>#N/A</v>
      </c>
    </row>
    <row r="7" spans="1:23" x14ac:dyDescent="0.25">
      <c r="A7">
        <v>202201</v>
      </c>
      <c r="B7">
        <v>803</v>
      </c>
      <c r="C7">
        <v>12</v>
      </c>
      <c r="D7">
        <v>1.1499999999999999</v>
      </c>
      <c r="E7">
        <v>210102</v>
      </c>
      <c r="F7">
        <v>2022</v>
      </c>
      <c r="G7">
        <v>1</v>
      </c>
      <c r="H7" s="1">
        <v>44562</v>
      </c>
      <c r="I7" s="1">
        <v>44531</v>
      </c>
      <c r="J7">
        <v>1</v>
      </c>
      <c r="K7">
        <v>1.1499999999999999</v>
      </c>
      <c r="L7">
        <v>0</v>
      </c>
      <c r="M7">
        <v>0</v>
      </c>
      <c r="N7">
        <v>0</v>
      </c>
      <c r="O7">
        <v>0</v>
      </c>
      <c r="P7">
        <v>1</v>
      </c>
      <c r="T7">
        <f t="shared" si="2"/>
        <v>0</v>
      </c>
      <c r="U7" t="e">
        <f t="shared" si="0"/>
        <v>#N/A</v>
      </c>
      <c r="W7" t="e">
        <f t="shared" si="1"/>
        <v>#N/A</v>
      </c>
    </row>
    <row r="8" spans="1:23" x14ac:dyDescent="0.25">
      <c r="A8">
        <v>202201</v>
      </c>
      <c r="B8">
        <v>803</v>
      </c>
      <c r="C8">
        <v>7</v>
      </c>
      <c r="D8">
        <v>1.1499999999999999</v>
      </c>
      <c r="E8">
        <v>210102</v>
      </c>
      <c r="F8">
        <v>2022</v>
      </c>
      <c r="G8">
        <v>1</v>
      </c>
      <c r="H8" s="1">
        <v>44562</v>
      </c>
      <c r="I8" s="1">
        <v>44531</v>
      </c>
      <c r="J8">
        <v>1</v>
      </c>
      <c r="K8">
        <v>1.1499999999999999</v>
      </c>
      <c r="L8">
        <v>0</v>
      </c>
      <c r="M8">
        <v>0</v>
      </c>
      <c r="N8">
        <v>0</v>
      </c>
      <c r="O8">
        <v>0</v>
      </c>
      <c r="P8">
        <v>1</v>
      </c>
      <c r="T8">
        <f t="shared" si="2"/>
        <v>0</v>
      </c>
      <c r="U8" t="e">
        <f t="shared" si="0"/>
        <v>#N/A</v>
      </c>
      <c r="W8" t="e">
        <f t="shared" si="1"/>
        <v>#N/A</v>
      </c>
    </row>
    <row r="9" spans="1:23" x14ac:dyDescent="0.25">
      <c r="A9">
        <v>202201</v>
      </c>
      <c r="B9">
        <v>82</v>
      </c>
      <c r="C9">
        <v>2</v>
      </c>
      <c r="D9">
        <v>2.4000001000000002</v>
      </c>
      <c r="E9">
        <v>210102</v>
      </c>
      <c r="F9">
        <v>2022</v>
      </c>
      <c r="G9">
        <v>1</v>
      </c>
      <c r="H9" s="1">
        <v>44562</v>
      </c>
      <c r="I9" s="1">
        <v>44531</v>
      </c>
      <c r="J9">
        <v>1</v>
      </c>
      <c r="K9">
        <v>2.4000001000000002</v>
      </c>
      <c r="L9">
        <v>0</v>
      </c>
      <c r="M9">
        <v>0</v>
      </c>
      <c r="N9">
        <v>0</v>
      </c>
      <c r="O9">
        <v>0</v>
      </c>
      <c r="P9">
        <v>1</v>
      </c>
      <c r="T9">
        <f t="shared" si="2"/>
        <v>0</v>
      </c>
      <c r="U9" t="e">
        <f t="shared" si="0"/>
        <v>#N/A</v>
      </c>
      <c r="W9" t="e">
        <f t="shared" si="1"/>
        <v>#N/A</v>
      </c>
    </row>
    <row r="10" spans="1:23" x14ac:dyDescent="0.25">
      <c r="A10">
        <v>202201</v>
      </c>
      <c r="B10">
        <v>808</v>
      </c>
      <c r="C10">
        <v>5</v>
      </c>
      <c r="D10">
        <v>1.1499999999999999</v>
      </c>
      <c r="E10">
        <v>210102</v>
      </c>
      <c r="F10">
        <v>2022</v>
      </c>
      <c r="G10">
        <v>1</v>
      </c>
      <c r="H10" s="1">
        <v>44562</v>
      </c>
      <c r="I10" s="1">
        <v>44531</v>
      </c>
      <c r="J10">
        <v>1</v>
      </c>
      <c r="K10">
        <v>1.1499999999999999</v>
      </c>
      <c r="L10">
        <v>0</v>
      </c>
      <c r="M10">
        <v>0</v>
      </c>
      <c r="N10">
        <v>0</v>
      </c>
      <c r="O10">
        <v>0</v>
      </c>
      <c r="P10">
        <v>1</v>
      </c>
      <c r="T10">
        <f t="shared" si="2"/>
        <v>0</v>
      </c>
      <c r="U10" t="e">
        <f t="shared" si="0"/>
        <v>#N/A</v>
      </c>
      <c r="W10" t="e">
        <f t="shared" si="1"/>
        <v>#N/A</v>
      </c>
    </row>
    <row r="11" spans="1:23" x14ac:dyDescent="0.25">
      <c r="A11">
        <v>202201</v>
      </c>
      <c r="B11">
        <v>814</v>
      </c>
      <c r="C11">
        <v>5</v>
      </c>
      <c r="D11">
        <v>2</v>
      </c>
      <c r="E11">
        <v>210102</v>
      </c>
      <c r="F11">
        <v>2022</v>
      </c>
      <c r="G11">
        <v>1</v>
      </c>
      <c r="H11" s="1">
        <v>44562</v>
      </c>
      <c r="I11" s="1">
        <v>44531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1</v>
      </c>
      <c r="T11">
        <f t="shared" si="2"/>
        <v>0</v>
      </c>
      <c r="U11" t="e">
        <f t="shared" si="0"/>
        <v>#N/A</v>
      </c>
      <c r="W11" t="e">
        <f t="shared" si="1"/>
        <v>#N/A</v>
      </c>
    </row>
    <row r="12" spans="1:23" x14ac:dyDescent="0.25">
      <c r="A12">
        <v>202201</v>
      </c>
      <c r="B12">
        <v>941</v>
      </c>
      <c r="C12">
        <v>7</v>
      </c>
      <c r="D12">
        <v>1.5</v>
      </c>
      <c r="E12">
        <v>210102</v>
      </c>
      <c r="F12">
        <v>2022</v>
      </c>
      <c r="G12">
        <v>1</v>
      </c>
      <c r="H12" s="1">
        <v>44562</v>
      </c>
      <c r="I12" s="1">
        <v>44531</v>
      </c>
      <c r="J12">
        <v>1</v>
      </c>
      <c r="K12">
        <v>1.5</v>
      </c>
      <c r="L12">
        <v>0</v>
      </c>
      <c r="M12">
        <v>0</v>
      </c>
      <c r="N12">
        <v>0</v>
      </c>
      <c r="O12">
        <v>0</v>
      </c>
      <c r="P12">
        <v>1</v>
      </c>
      <c r="T12">
        <f t="shared" si="2"/>
        <v>0</v>
      </c>
      <c r="U12" t="e">
        <f t="shared" si="0"/>
        <v>#N/A</v>
      </c>
      <c r="W12" t="e">
        <f t="shared" si="1"/>
        <v>#N/A</v>
      </c>
    </row>
    <row r="13" spans="1:23" x14ac:dyDescent="0.25">
      <c r="A13">
        <v>202201</v>
      </c>
      <c r="B13">
        <v>15</v>
      </c>
      <c r="C13">
        <v>4</v>
      </c>
      <c r="D13">
        <v>1.1499999999999999</v>
      </c>
      <c r="E13">
        <v>210102</v>
      </c>
      <c r="F13">
        <v>2022</v>
      </c>
      <c r="G13">
        <v>1</v>
      </c>
      <c r="H13" s="1">
        <v>44562</v>
      </c>
      <c r="I13" s="1">
        <v>44531</v>
      </c>
      <c r="J13">
        <v>1</v>
      </c>
      <c r="K13">
        <v>1.1499999999999999</v>
      </c>
      <c r="L13">
        <v>0</v>
      </c>
      <c r="M13">
        <v>0</v>
      </c>
      <c r="N13">
        <v>0</v>
      </c>
      <c r="O13">
        <v>0</v>
      </c>
      <c r="P13">
        <v>1</v>
      </c>
      <c r="T13">
        <f t="shared" si="2"/>
        <v>0</v>
      </c>
      <c r="U13" t="e">
        <f t="shared" si="0"/>
        <v>#N/A</v>
      </c>
      <c r="W13" t="e">
        <f t="shared" si="1"/>
        <v>#N/A</v>
      </c>
    </row>
    <row r="14" spans="1:23" x14ac:dyDescent="0.25">
      <c r="A14">
        <v>202201</v>
      </c>
      <c r="B14">
        <v>802</v>
      </c>
      <c r="C14">
        <v>3</v>
      </c>
      <c r="D14">
        <v>1.4</v>
      </c>
      <c r="E14">
        <v>210102</v>
      </c>
      <c r="F14">
        <v>2022</v>
      </c>
      <c r="G14">
        <v>1</v>
      </c>
      <c r="H14" s="1">
        <v>44562</v>
      </c>
      <c r="I14" s="1">
        <v>44531</v>
      </c>
      <c r="J14">
        <v>1</v>
      </c>
      <c r="K14">
        <v>1.4</v>
      </c>
      <c r="L14">
        <v>0</v>
      </c>
      <c r="M14">
        <v>0</v>
      </c>
      <c r="N14">
        <v>0</v>
      </c>
      <c r="O14">
        <v>0</v>
      </c>
      <c r="P14">
        <v>1</v>
      </c>
      <c r="T14">
        <f t="shared" si="2"/>
        <v>0</v>
      </c>
      <c r="U14" t="e">
        <f t="shared" si="0"/>
        <v>#N/A</v>
      </c>
      <c r="W14" t="e">
        <f t="shared" si="1"/>
        <v>#N/A</v>
      </c>
    </row>
    <row r="15" spans="1:23" x14ac:dyDescent="0.25">
      <c r="A15">
        <v>202201</v>
      </c>
      <c r="B15">
        <v>802</v>
      </c>
      <c r="C15">
        <v>2</v>
      </c>
      <c r="D15">
        <v>1.4</v>
      </c>
      <c r="E15">
        <v>210102</v>
      </c>
      <c r="F15">
        <v>2022</v>
      </c>
      <c r="G15">
        <v>1</v>
      </c>
      <c r="H15" s="1">
        <v>44562</v>
      </c>
      <c r="I15" s="1">
        <v>44531</v>
      </c>
      <c r="J15">
        <v>1</v>
      </c>
      <c r="K15">
        <v>1.4</v>
      </c>
      <c r="L15">
        <v>0</v>
      </c>
      <c r="M15">
        <v>0</v>
      </c>
      <c r="N15">
        <v>0</v>
      </c>
      <c r="O15">
        <v>0</v>
      </c>
      <c r="P15">
        <v>1</v>
      </c>
      <c r="T15">
        <f t="shared" si="2"/>
        <v>0</v>
      </c>
      <c r="U15" t="e">
        <f t="shared" si="0"/>
        <v>#N/A</v>
      </c>
      <c r="W15" t="e">
        <f t="shared" si="1"/>
        <v>#N/A</v>
      </c>
    </row>
    <row r="16" spans="1:23" x14ac:dyDescent="0.25">
      <c r="A16">
        <v>202201</v>
      </c>
      <c r="B16">
        <v>802</v>
      </c>
      <c r="C16">
        <v>7</v>
      </c>
      <c r="D16">
        <v>1.4</v>
      </c>
      <c r="E16">
        <v>210102</v>
      </c>
      <c r="F16">
        <v>2022</v>
      </c>
      <c r="G16">
        <v>1</v>
      </c>
      <c r="H16" s="1">
        <v>44562</v>
      </c>
      <c r="I16" s="1">
        <v>44531</v>
      </c>
      <c r="J16">
        <v>1</v>
      </c>
      <c r="K16">
        <v>1.4</v>
      </c>
      <c r="L16">
        <v>0</v>
      </c>
      <c r="M16">
        <v>0</v>
      </c>
      <c r="N16">
        <v>0</v>
      </c>
      <c r="O16">
        <v>0</v>
      </c>
      <c r="P16">
        <v>1</v>
      </c>
      <c r="T16">
        <f t="shared" si="2"/>
        <v>0</v>
      </c>
      <c r="U16" t="e">
        <f t="shared" si="0"/>
        <v>#N/A</v>
      </c>
      <c r="W16" t="e">
        <f t="shared" si="1"/>
        <v>#N/A</v>
      </c>
    </row>
    <row r="17" spans="1:23" x14ac:dyDescent="0.25">
      <c r="A17">
        <v>202201</v>
      </c>
      <c r="B17">
        <v>49</v>
      </c>
      <c r="C17">
        <v>5</v>
      </c>
      <c r="D17">
        <v>2.5</v>
      </c>
      <c r="E17">
        <v>210102</v>
      </c>
      <c r="F17">
        <v>2022</v>
      </c>
      <c r="G17">
        <v>1</v>
      </c>
      <c r="H17" s="1">
        <v>44562</v>
      </c>
      <c r="I17" s="1">
        <v>44531</v>
      </c>
      <c r="J17">
        <v>1</v>
      </c>
      <c r="K17">
        <v>2.5</v>
      </c>
      <c r="L17">
        <v>0</v>
      </c>
      <c r="M17">
        <v>0</v>
      </c>
      <c r="N17">
        <v>0</v>
      </c>
      <c r="O17">
        <v>0</v>
      </c>
      <c r="P17">
        <v>1</v>
      </c>
      <c r="T17">
        <f t="shared" si="2"/>
        <v>0</v>
      </c>
      <c r="U17" t="e">
        <f t="shared" si="0"/>
        <v>#N/A</v>
      </c>
      <c r="W17" t="e">
        <f t="shared" si="1"/>
        <v>#N/A</v>
      </c>
    </row>
    <row r="18" spans="1:23" x14ac:dyDescent="0.25">
      <c r="A18">
        <v>202201</v>
      </c>
      <c r="B18">
        <v>803</v>
      </c>
      <c r="C18">
        <v>4</v>
      </c>
      <c r="D18">
        <v>1.1499999999999999</v>
      </c>
      <c r="E18">
        <v>210102</v>
      </c>
      <c r="F18">
        <v>2022</v>
      </c>
      <c r="G18">
        <v>1</v>
      </c>
      <c r="H18" s="1">
        <v>44562</v>
      </c>
      <c r="I18" s="1">
        <v>44531</v>
      </c>
      <c r="J18">
        <v>1</v>
      </c>
      <c r="K18">
        <v>1.1499999999999999</v>
      </c>
      <c r="L18">
        <v>0</v>
      </c>
      <c r="M18">
        <v>0</v>
      </c>
      <c r="N18">
        <v>0</v>
      </c>
      <c r="O18">
        <v>0</v>
      </c>
      <c r="P18">
        <v>1</v>
      </c>
      <c r="T18">
        <f t="shared" si="2"/>
        <v>0</v>
      </c>
      <c r="U18" t="e">
        <f t="shared" si="0"/>
        <v>#N/A</v>
      </c>
      <c r="W18" t="e">
        <f t="shared" si="1"/>
        <v>#N/A</v>
      </c>
    </row>
    <row r="19" spans="1:23" x14ac:dyDescent="0.25">
      <c r="A19">
        <v>202201</v>
      </c>
      <c r="B19">
        <v>71</v>
      </c>
      <c r="C19">
        <v>3</v>
      </c>
      <c r="D19">
        <v>1.25</v>
      </c>
      <c r="E19">
        <v>210102</v>
      </c>
      <c r="F19">
        <v>2022</v>
      </c>
      <c r="G19">
        <v>1</v>
      </c>
      <c r="H19" s="1">
        <v>44562</v>
      </c>
      <c r="I19" s="1">
        <v>44531</v>
      </c>
      <c r="J19">
        <v>1</v>
      </c>
      <c r="K19">
        <v>1.2</v>
      </c>
      <c r="L19">
        <v>4.17</v>
      </c>
      <c r="M19">
        <v>4.08</v>
      </c>
      <c r="N19">
        <v>1</v>
      </c>
      <c r="O19">
        <v>0</v>
      </c>
      <c r="P19">
        <v>0</v>
      </c>
      <c r="T19">
        <f t="shared" si="2"/>
        <v>8.0999999999999753E-3</v>
      </c>
      <c r="U19">
        <f t="shared" si="0"/>
        <v>8.0999999999999753E-3</v>
      </c>
      <c r="W19">
        <f t="shared" si="1"/>
        <v>8.9999999999999858E-2</v>
      </c>
    </row>
    <row r="20" spans="1:23" x14ac:dyDescent="0.25">
      <c r="A20">
        <v>202201</v>
      </c>
      <c r="B20">
        <v>808</v>
      </c>
      <c r="C20">
        <v>4</v>
      </c>
      <c r="D20">
        <v>1.1499999999999999</v>
      </c>
      <c r="E20">
        <v>210102</v>
      </c>
      <c r="F20">
        <v>2022</v>
      </c>
      <c r="G20">
        <v>1</v>
      </c>
      <c r="H20" s="1">
        <v>44562</v>
      </c>
      <c r="I20" s="1">
        <v>44531</v>
      </c>
      <c r="J20">
        <v>1</v>
      </c>
      <c r="K20">
        <v>1.1499999999999999</v>
      </c>
      <c r="L20">
        <v>0</v>
      </c>
      <c r="M20">
        <v>0</v>
      </c>
      <c r="N20">
        <v>0</v>
      </c>
      <c r="O20">
        <v>0</v>
      </c>
      <c r="P20">
        <v>1</v>
      </c>
      <c r="T20">
        <f t="shared" si="2"/>
        <v>0</v>
      </c>
      <c r="U20" t="e">
        <f t="shared" si="0"/>
        <v>#N/A</v>
      </c>
      <c r="W20" t="e">
        <f t="shared" si="1"/>
        <v>#N/A</v>
      </c>
    </row>
    <row r="21" spans="1:23" x14ac:dyDescent="0.25">
      <c r="A21">
        <v>202201</v>
      </c>
      <c r="B21">
        <v>941</v>
      </c>
      <c r="C21">
        <v>2</v>
      </c>
      <c r="D21">
        <v>1.5</v>
      </c>
      <c r="E21">
        <v>210102</v>
      </c>
      <c r="F21">
        <v>2022</v>
      </c>
      <c r="G21">
        <v>1</v>
      </c>
      <c r="H21" s="1">
        <v>44562</v>
      </c>
      <c r="I21" s="1">
        <v>44531</v>
      </c>
      <c r="J21">
        <v>1</v>
      </c>
      <c r="K21">
        <v>1.5</v>
      </c>
      <c r="L21">
        <v>0</v>
      </c>
      <c r="M21">
        <v>0</v>
      </c>
      <c r="N21">
        <v>0</v>
      </c>
      <c r="O21">
        <v>0</v>
      </c>
      <c r="P21">
        <v>1</v>
      </c>
      <c r="T21">
        <f t="shared" si="2"/>
        <v>0</v>
      </c>
      <c r="U21" t="e">
        <f t="shared" si="0"/>
        <v>#N/A</v>
      </c>
      <c r="W21" t="e">
        <f t="shared" si="1"/>
        <v>#N/A</v>
      </c>
    </row>
    <row r="22" spans="1:23" x14ac:dyDescent="0.25">
      <c r="A22">
        <v>202201</v>
      </c>
      <c r="B22">
        <v>2</v>
      </c>
      <c r="C22">
        <v>9</v>
      </c>
      <c r="D22">
        <v>1.45</v>
      </c>
      <c r="E22">
        <v>210102</v>
      </c>
      <c r="F22">
        <v>2022</v>
      </c>
      <c r="G22">
        <v>1</v>
      </c>
      <c r="H22" s="1">
        <v>44562</v>
      </c>
      <c r="I22" s="1">
        <v>43709</v>
      </c>
      <c r="J22">
        <v>28</v>
      </c>
      <c r="K22">
        <v>1.4</v>
      </c>
      <c r="L22">
        <v>0.13</v>
      </c>
      <c r="M22">
        <v>0.13</v>
      </c>
      <c r="N22">
        <v>1</v>
      </c>
      <c r="O22">
        <v>0</v>
      </c>
      <c r="P22">
        <v>0</v>
      </c>
      <c r="T22">
        <f t="shared" si="2"/>
        <v>0</v>
      </c>
      <c r="U22">
        <f t="shared" si="0"/>
        <v>0</v>
      </c>
      <c r="W22">
        <f t="shared" si="1"/>
        <v>0</v>
      </c>
    </row>
    <row r="23" spans="1:23" x14ac:dyDescent="0.25">
      <c r="A23">
        <v>202201</v>
      </c>
      <c r="B23">
        <v>941</v>
      </c>
      <c r="C23">
        <v>6</v>
      </c>
      <c r="D23">
        <v>1.5</v>
      </c>
      <c r="E23">
        <v>210102</v>
      </c>
      <c r="F23">
        <v>2022</v>
      </c>
      <c r="G23">
        <v>1</v>
      </c>
      <c r="H23" s="1">
        <v>44562</v>
      </c>
      <c r="I23" s="1">
        <v>44531</v>
      </c>
      <c r="J23">
        <v>1</v>
      </c>
      <c r="K23">
        <v>1.5</v>
      </c>
      <c r="L23">
        <v>0</v>
      </c>
      <c r="M23">
        <v>0</v>
      </c>
      <c r="N23">
        <v>0</v>
      </c>
      <c r="O23">
        <v>0</v>
      </c>
      <c r="P23">
        <v>1</v>
      </c>
      <c r="T23">
        <f t="shared" si="2"/>
        <v>0</v>
      </c>
      <c r="U23" t="e">
        <f t="shared" si="0"/>
        <v>#N/A</v>
      </c>
      <c r="W23" t="e">
        <f t="shared" si="1"/>
        <v>#N/A</v>
      </c>
    </row>
    <row r="24" spans="1:23" x14ac:dyDescent="0.25">
      <c r="A24">
        <v>202201</v>
      </c>
      <c r="B24">
        <v>803</v>
      </c>
      <c r="C24">
        <v>5</v>
      </c>
      <c r="D24">
        <v>1.1499999999999999</v>
      </c>
      <c r="E24">
        <v>210102</v>
      </c>
      <c r="F24">
        <v>2022</v>
      </c>
      <c r="G24">
        <v>1</v>
      </c>
      <c r="H24" s="1">
        <v>44562</v>
      </c>
      <c r="I24" s="1">
        <v>44531</v>
      </c>
      <c r="J24">
        <v>1</v>
      </c>
      <c r="K24">
        <v>1.1499999999999999</v>
      </c>
      <c r="L24">
        <v>0</v>
      </c>
      <c r="M24">
        <v>0</v>
      </c>
      <c r="N24">
        <v>0</v>
      </c>
      <c r="O24">
        <v>0</v>
      </c>
      <c r="P24">
        <v>1</v>
      </c>
      <c r="T24">
        <f t="shared" si="2"/>
        <v>0</v>
      </c>
      <c r="U24" t="e">
        <f t="shared" si="0"/>
        <v>#N/A</v>
      </c>
      <c r="W24" t="e">
        <f t="shared" si="1"/>
        <v>#N/A</v>
      </c>
    </row>
    <row r="25" spans="1:23" x14ac:dyDescent="0.25">
      <c r="A25">
        <v>202201</v>
      </c>
      <c r="B25">
        <v>802</v>
      </c>
      <c r="C25">
        <v>9</v>
      </c>
      <c r="D25">
        <v>1.4</v>
      </c>
      <c r="E25">
        <v>210102</v>
      </c>
      <c r="F25">
        <v>2022</v>
      </c>
      <c r="G25">
        <v>1</v>
      </c>
      <c r="H25" s="1">
        <v>44562</v>
      </c>
      <c r="I25" s="1">
        <v>44531</v>
      </c>
      <c r="J25">
        <v>1</v>
      </c>
      <c r="K25">
        <v>1.4</v>
      </c>
      <c r="L25">
        <v>0</v>
      </c>
      <c r="M25">
        <v>0</v>
      </c>
      <c r="N25">
        <v>0</v>
      </c>
      <c r="O25">
        <v>0</v>
      </c>
      <c r="P25">
        <v>1</v>
      </c>
      <c r="T25">
        <f t="shared" si="2"/>
        <v>0</v>
      </c>
      <c r="U25" t="e">
        <f t="shared" si="0"/>
        <v>#N/A</v>
      </c>
      <c r="W25" t="e">
        <f t="shared" si="1"/>
        <v>#N/A</v>
      </c>
    </row>
    <row r="26" spans="1:23" x14ac:dyDescent="0.25">
      <c r="A26">
        <v>202201</v>
      </c>
      <c r="B26">
        <v>38</v>
      </c>
      <c r="C26">
        <v>3</v>
      </c>
      <c r="D26">
        <v>1.1499999999999999</v>
      </c>
      <c r="E26">
        <v>210102</v>
      </c>
      <c r="F26">
        <v>2022</v>
      </c>
      <c r="G26">
        <v>1</v>
      </c>
      <c r="H26" s="1">
        <v>44562</v>
      </c>
      <c r="I26" s="1">
        <v>44531</v>
      </c>
      <c r="J26">
        <v>1</v>
      </c>
      <c r="K26">
        <v>1.1499999999999999</v>
      </c>
      <c r="L26">
        <v>0</v>
      </c>
      <c r="M26">
        <v>0</v>
      </c>
      <c r="N26">
        <v>0</v>
      </c>
      <c r="O26">
        <v>0</v>
      </c>
      <c r="P26">
        <v>1</v>
      </c>
      <c r="T26">
        <f t="shared" si="2"/>
        <v>0</v>
      </c>
      <c r="U26" t="e">
        <f t="shared" si="0"/>
        <v>#N/A</v>
      </c>
      <c r="W26" t="e">
        <f t="shared" si="1"/>
        <v>#N/A</v>
      </c>
    </row>
    <row r="27" spans="1:23" x14ac:dyDescent="0.25">
      <c r="A27">
        <v>202201</v>
      </c>
      <c r="B27">
        <v>941</v>
      </c>
      <c r="C27">
        <v>10</v>
      </c>
      <c r="D27">
        <v>1.5</v>
      </c>
      <c r="E27">
        <v>210102</v>
      </c>
      <c r="F27">
        <v>2022</v>
      </c>
      <c r="G27">
        <v>1</v>
      </c>
      <c r="H27" s="1">
        <v>44562</v>
      </c>
      <c r="I27" s="1">
        <v>44531</v>
      </c>
      <c r="J27">
        <v>1</v>
      </c>
      <c r="K27">
        <v>1.5</v>
      </c>
      <c r="L27">
        <v>0</v>
      </c>
      <c r="M27">
        <v>0</v>
      </c>
      <c r="N27">
        <v>0</v>
      </c>
      <c r="O27">
        <v>0</v>
      </c>
      <c r="P27">
        <v>1</v>
      </c>
      <c r="T27">
        <f t="shared" si="2"/>
        <v>0</v>
      </c>
      <c r="U27" t="e">
        <f t="shared" si="0"/>
        <v>#N/A</v>
      </c>
      <c r="W27" t="e">
        <f t="shared" si="1"/>
        <v>#N/A</v>
      </c>
    </row>
    <row r="28" spans="1:23" x14ac:dyDescent="0.25">
      <c r="A28">
        <v>202201</v>
      </c>
      <c r="B28">
        <v>38</v>
      </c>
      <c r="C28">
        <v>2</v>
      </c>
      <c r="D28">
        <v>1.25</v>
      </c>
      <c r="E28">
        <v>210102</v>
      </c>
      <c r="F28">
        <v>2022</v>
      </c>
      <c r="G28">
        <v>1</v>
      </c>
      <c r="H28" s="1">
        <v>44562</v>
      </c>
      <c r="I28" s="1">
        <v>44531</v>
      </c>
      <c r="J28">
        <v>1</v>
      </c>
      <c r="K28">
        <v>1.2</v>
      </c>
      <c r="L28">
        <v>4.17</v>
      </c>
      <c r="M28">
        <v>4.08</v>
      </c>
      <c r="N28">
        <v>1</v>
      </c>
      <c r="O28">
        <v>0</v>
      </c>
      <c r="P28">
        <v>0</v>
      </c>
      <c r="T28">
        <f t="shared" si="2"/>
        <v>8.0999999999999753E-3</v>
      </c>
      <c r="U28">
        <f t="shared" si="0"/>
        <v>8.0999999999999753E-3</v>
      </c>
      <c r="W28">
        <f t="shared" si="1"/>
        <v>8.9999999999999858E-2</v>
      </c>
    </row>
    <row r="29" spans="1:23" x14ac:dyDescent="0.25">
      <c r="A29">
        <v>202201</v>
      </c>
      <c r="B29">
        <v>801</v>
      </c>
      <c r="C29">
        <v>13</v>
      </c>
      <c r="D29">
        <v>1.1499999999999999</v>
      </c>
      <c r="E29">
        <v>210102</v>
      </c>
      <c r="F29">
        <v>2022</v>
      </c>
      <c r="G29">
        <v>1</v>
      </c>
      <c r="H29" s="1">
        <v>44562</v>
      </c>
      <c r="I29" s="1">
        <v>44531</v>
      </c>
      <c r="J29">
        <v>1</v>
      </c>
      <c r="K29">
        <v>1.1499999999999999</v>
      </c>
      <c r="L29">
        <v>0</v>
      </c>
      <c r="M29">
        <v>0</v>
      </c>
      <c r="N29">
        <v>0</v>
      </c>
      <c r="O29">
        <v>0</v>
      </c>
      <c r="P29">
        <v>1</v>
      </c>
      <c r="T29">
        <f t="shared" si="2"/>
        <v>0</v>
      </c>
      <c r="U29" t="e">
        <f t="shared" si="0"/>
        <v>#N/A</v>
      </c>
      <c r="W29" t="e">
        <f t="shared" si="1"/>
        <v>#N/A</v>
      </c>
    </row>
    <row r="30" spans="1:23" x14ac:dyDescent="0.25">
      <c r="A30">
        <v>202201</v>
      </c>
      <c r="B30">
        <v>802</v>
      </c>
      <c r="C30">
        <v>4</v>
      </c>
      <c r="D30">
        <v>1.4</v>
      </c>
      <c r="E30">
        <v>210102</v>
      </c>
      <c r="F30">
        <v>2022</v>
      </c>
      <c r="G30">
        <v>1</v>
      </c>
      <c r="H30" s="1">
        <v>44562</v>
      </c>
      <c r="I30" s="1">
        <v>44470</v>
      </c>
      <c r="J30">
        <v>3</v>
      </c>
      <c r="K30">
        <v>1.4</v>
      </c>
      <c r="L30">
        <v>0</v>
      </c>
      <c r="M30">
        <v>0</v>
      </c>
      <c r="N30">
        <v>0</v>
      </c>
      <c r="O30">
        <v>0</v>
      </c>
      <c r="P30">
        <v>1</v>
      </c>
      <c r="T30">
        <f t="shared" si="2"/>
        <v>0</v>
      </c>
      <c r="U30" t="e">
        <f t="shared" si="0"/>
        <v>#N/A</v>
      </c>
      <c r="W30" t="e">
        <f t="shared" si="1"/>
        <v>#N/A</v>
      </c>
    </row>
    <row r="31" spans="1:23" x14ac:dyDescent="0.25">
      <c r="A31">
        <v>202201</v>
      </c>
      <c r="B31">
        <v>75</v>
      </c>
      <c r="C31">
        <v>5</v>
      </c>
      <c r="D31">
        <v>1.4</v>
      </c>
      <c r="E31">
        <v>210102</v>
      </c>
      <c r="F31">
        <v>2022</v>
      </c>
      <c r="G31">
        <v>1</v>
      </c>
      <c r="H31" s="1">
        <v>44562</v>
      </c>
      <c r="I31" s="1">
        <v>44531</v>
      </c>
      <c r="J31">
        <v>1</v>
      </c>
      <c r="K31">
        <v>1.4</v>
      </c>
      <c r="L31">
        <v>0</v>
      </c>
      <c r="M31">
        <v>0</v>
      </c>
      <c r="N31">
        <v>0</v>
      </c>
      <c r="O31">
        <v>0</v>
      </c>
      <c r="P31">
        <v>1</v>
      </c>
      <c r="T31">
        <f t="shared" si="2"/>
        <v>0</v>
      </c>
      <c r="U31" t="e">
        <f t="shared" si="0"/>
        <v>#N/A</v>
      </c>
      <c r="W31" t="e">
        <f t="shared" si="1"/>
        <v>#N/A</v>
      </c>
    </row>
    <row r="32" spans="1:23" x14ac:dyDescent="0.25">
      <c r="A32">
        <v>202201</v>
      </c>
      <c r="B32">
        <v>801</v>
      </c>
      <c r="C32">
        <v>2</v>
      </c>
      <c r="D32">
        <v>1.1499999999999999</v>
      </c>
      <c r="E32">
        <v>210102</v>
      </c>
      <c r="F32">
        <v>2022</v>
      </c>
      <c r="G32">
        <v>1</v>
      </c>
      <c r="H32" s="1">
        <v>44562</v>
      </c>
      <c r="I32" s="1">
        <v>44531</v>
      </c>
      <c r="J32">
        <v>1</v>
      </c>
      <c r="K32">
        <v>1.1499999999999999</v>
      </c>
      <c r="L32">
        <v>0</v>
      </c>
      <c r="M32">
        <v>0</v>
      </c>
      <c r="N32">
        <v>0</v>
      </c>
      <c r="O32">
        <v>0</v>
      </c>
      <c r="P32">
        <v>1</v>
      </c>
      <c r="T32">
        <f t="shared" si="2"/>
        <v>0</v>
      </c>
      <c r="U32" t="e">
        <f t="shared" si="0"/>
        <v>#N/A</v>
      </c>
      <c r="W32" t="e">
        <f t="shared" si="1"/>
        <v>#N/A</v>
      </c>
    </row>
    <row r="33" spans="1:23" x14ac:dyDescent="0.25">
      <c r="A33">
        <v>202201</v>
      </c>
      <c r="B33">
        <v>814</v>
      </c>
      <c r="C33">
        <v>9</v>
      </c>
      <c r="D33">
        <v>2</v>
      </c>
      <c r="E33">
        <v>210102</v>
      </c>
      <c r="F33">
        <v>2022</v>
      </c>
      <c r="G33">
        <v>1</v>
      </c>
      <c r="H33" s="1">
        <v>44562</v>
      </c>
      <c r="I33" s="1">
        <v>44531</v>
      </c>
      <c r="J33">
        <v>1</v>
      </c>
      <c r="K33">
        <v>2</v>
      </c>
      <c r="L33">
        <v>0</v>
      </c>
      <c r="M33">
        <v>0</v>
      </c>
      <c r="N33">
        <v>0</v>
      </c>
      <c r="O33">
        <v>0</v>
      </c>
      <c r="P33">
        <v>1</v>
      </c>
      <c r="T33">
        <f t="shared" si="2"/>
        <v>0</v>
      </c>
      <c r="U33" t="e">
        <f t="shared" si="0"/>
        <v>#N/A</v>
      </c>
      <c r="W33" t="e">
        <f t="shared" si="1"/>
        <v>#N/A</v>
      </c>
    </row>
    <row r="34" spans="1:23" x14ac:dyDescent="0.25">
      <c r="A34">
        <v>202201</v>
      </c>
      <c r="B34">
        <v>807</v>
      </c>
      <c r="C34">
        <v>9</v>
      </c>
      <c r="D34">
        <v>1.1499999999999999</v>
      </c>
      <c r="E34">
        <v>210102</v>
      </c>
      <c r="F34">
        <v>2022</v>
      </c>
      <c r="G34">
        <v>1</v>
      </c>
      <c r="H34" s="1">
        <v>44562</v>
      </c>
      <c r="I34" s="1">
        <v>44531</v>
      </c>
      <c r="J34">
        <v>1</v>
      </c>
      <c r="K34">
        <v>1.1000000000000001</v>
      </c>
      <c r="L34">
        <v>4.55</v>
      </c>
      <c r="M34">
        <v>4.45</v>
      </c>
      <c r="N34">
        <v>1</v>
      </c>
      <c r="O34">
        <v>0</v>
      </c>
      <c r="P34">
        <v>0</v>
      </c>
      <c r="T34">
        <f t="shared" si="2"/>
        <v>9.9999999999999291E-3</v>
      </c>
      <c r="U34">
        <f t="shared" si="0"/>
        <v>9.9999999999999291E-3</v>
      </c>
      <c r="W34">
        <f t="shared" si="1"/>
        <v>9.9999999999999645E-2</v>
      </c>
    </row>
    <row r="35" spans="1:23" x14ac:dyDescent="0.25">
      <c r="A35">
        <v>202201</v>
      </c>
      <c r="B35">
        <v>803</v>
      </c>
      <c r="C35">
        <v>6</v>
      </c>
      <c r="D35">
        <v>1.1499999999999999</v>
      </c>
      <c r="E35">
        <v>210102</v>
      </c>
      <c r="F35">
        <v>2022</v>
      </c>
      <c r="G35">
        <v>1</v>
      </c>
      <c r="H35" s="1">
        <v>44562</v>
      </c>
      <c r="I35" s="1">
        <v>44531</v>
      </c>
      <c r="J35">
        <v>1</v>
      </c>
      <c r="K35">
        <v>1.1499999999999999</v>
      </c>
      <c r="L35">
        <v>0</v>
      </c>
      <c r="M35">
        <v>0</v>
      </c>
      <c r="N35">
        <v>0</v>
      </c>
      <c r="O35">
        <v>0</v>
      </c>
      <c r="P35">
        <v>1</v>
      </c>
      <c r="T35">
        <f t="shared" si="2"/>
        <v>0</v>
      </c>
      <c r="U35" t="e">
        <f t="shared" si="0"/>
        <v>#N/A</v>
      </c>
      <c r="W35" t="e">
        <f t="shared" si="1"/>
        <v>#N/A</v>
      </c>
    </row>
    <row r="36" spans="1:23" x14ac:dyDescent="0.25">
      <c r="A36">
        <v>202201</v>
      </c>
      <c r="B36">
        <v>803</v>
      </c>
      <c r="C36">
        <v>8</v>
      </c>
      <c r="D36">
        <v>1.1499999999999999</v>
      </c>
      <c r="E36">
        <v>210102</v>
      </c>
      <c r="F36">
        <v>2022</v>
      </c>
      <c r="G36">
        <v>1</v>
      </c>
      <c r="H36" s="1">
        <v>44562</v>
      </c>
      <c r="I36" s="1">
        <v>44531</v>
      </c>
      <c r="J36">
        <v>1</v>
      </c>
      <c r="K36">
        <v>1.1499999999999999</v>
      </c>
      <c r="L36">
        <v>0</v>
      </c>
      <c r="M36">
        <v>0</v>
      </c>
      <c r="N36">
        <v>0</v>
      </c>
      <c r="O36">
        <v>0</v>
      </c>
      <c r="P36">
        <v>1</v>
      </c>
      <c r="T36">
        <f t="shared" si="2"/>
        <v>0</v>
      </c>
      <c r="U36" t="e">
        <f t="shared" si="0"/>
        <v>#N/A</v>
      </c>
      <c r="W36" t="e">
        <f t="shared" si="1"/>
        <v>#N/A</v>
      </c>
    </row>
    <row r="37" spans="1:23" x14ac:dyDescent="0.25">
      <c r="A37">
        <v>202201</v>
      </c>
      <c r="B37">
        <v>807</v>
      </c>
      <c r="C37">
        <v>10</v>
      </c>
      <c r="D37">
        <v>1.1499999999999999</v>
      </c>
      <c r="E37">
        <v>210102</v>
      </c>
      <c r="F37">
        <v>2022</v>
      </c>
      <c r="G37">
        <v>1</v>
      </c>
      <c r="H37" s="1">
        <v>44562</v>
      </c>
      <c r="I37" s="1">
        <v>44531</v>
      </c>
      <c r="J37">
        <v>1</v>
      </c>
      <c r="K37">
        <v>1.1000000000000001</v>
      </c>
      <c r="L37">
        <v>4.55</v>
      </c>
      <c r="M37">
        <v>4.45</v>
      </c>
      <c r="N37">
        <v>1</v>
      </c>
      <c r="O37">
        <v>0</v>
      </c>
      <c r="P37">
        <v>0</v>
      </c>
      <c r="T37">
        <f t="shared" si="2"/>
        <v>9.9999999999999291E-3</v>
      </c>
      <c r="U37">
        <f t="shared" si="0"/>
        <v>9.9999999999999291E-3</v>
      </c>
      <c r="W37">
        <f t="shared" si="1"/>
        <v>9.9999999999999645E-2</v>
      </c>
    </row>
    <row r="38" spans="1:23" x14ac:dyDescent="0.25">
      <c r="A38">
        <v>202201</v>
      </c>
      <c r="B38">
        <v>22</v>
      </c>
      <c r="C38">
        <v>3</v>
      </c>
      <c r="D38">
        <v>2.2000000000000002</v>
      </c>
      <c r="E38">
        <v>210102</v>
      </c>
      <c r="F38">
        <v>2022</v>
      </c>
      <c r="G38">
        <v>1</v>
      </c>
      <c r="H38" s="1">
        <v>44562</v>
      </c>
      <c r="I38" s="1">
        <v>44531</v>
      </c>
      <c r="J38">
        <v>1</v>
      </c>
      <c r="K38">
        <v>2.2000000000000002</v>
      </c>
      <c r="L38">
        <v>0</v>
      </c>
      <c r="M38">
        <v>0</v>
      </c>
      <c r="N38">
        <v>0</v>
      </c>
      <c r="O38">
        <v>0</v>
      </c>
      <c r="P38">
        <v>1</v>
      </c>
      <c r="T38">
        <f t="shared" si="2"/>
        <v>0</v>
      </c>
      <c r="U38" t="e">
        <f t="shared" si="0"/>
        <v>#N/A</v>
      </c>
      <c r="W38" t="e">
        <f t="shared" si="1"/>
        <v>#N/A</v>
      </c>
    </row>
    <row r="39" spans="1:23" x14ac:dyDescent="0.25">
      <c r="A39">
        <v>202201</v>
      </c>
      <c r="B39">
        <v>941</v>
      </c>
      <c r="C39">
        <v>11</v>
      </c>
      <c r="D39">
        <v>1.5</v>
      </c>
      <c r="E39">
        <v>210102</v>
      </c>
      <c r="F39">
        <v>2022</v>
      </c>
      <c r="G39">
        <v>1</v>
      </c>
      <c r="H39" s="1">
        <v>44562</v>
      </c>
      <c r="I39" s="1">
        <v>44531</v>
      </c>
      <c r="J39">
        <v>1</v>
      </c>
      <c r="K39">
        <v>1.5</v>
      </c>
      <c r="L39">
        <v>0</v>
      </c>
      <c r="M39">
        <v>0</v>
      </c>
      <c r="N39">
        <v>0</v>
      </c>
      <c r="O39">
        <v>0</v>
      </c>
      <c r="P39">
        <v>1</v>
      </c>
      <c r="T39">
        <f t="shared" si="2"/>
        <v>0</v>
      </c>
      <c r="U39" t="e">
        <f t="shared" si="0"/>
        <v>#N/A</v>
      </c>
      <c r="W39" t="e">
        <f t="shared" si="1"/>
        <v>#N/A</v>
      </c>
    </row>
    <row r="40" spans="1:23" x14ac:dyDescent="0.25">
      <c r="A40">
        <v>202201</v>
      </c>
      <c r="B40">
        <v>54</v>
      </c>
      <c r="C40">
        <v>7</v>
      </c>
      <c r="D40">
        <v>1.1499999999999999</v>
      </c>
      <c r="E40">
        <v>210102</v>
      </c>
      <c r="F40">
        <v>2022</v>
      </c>
      <c r="G40">
        <v>1</v>
      </c>
      <c r="H40" s="1">
        <v>44562</v>
      </c>
      <c r="I40" s="1">
        <v>44531</v>
      </c>
      <c r="J40">
        <v>1</v>
      </c>
      <c r="K40">
        <v>1.1499999999999999</v>
      </c>
      <c r="L40">
        <v>0</v>
      </c>
      <c r="M40">
        <v>0</v>
      </c>
      <c r="N40">
        <v>0</v>
      </c>
      <c r="O40">
        <v>0</v>
      </c>
      <c r="P40">
        <v>1</v>
      </c>
      <c r="T40">
        <f t="shared" si="2"/>
        <v>0</v>
      </c>
      <c r="U40" t="e">
        <f t="shared" si="0"/>
        <v>#N/A</v>
      </c>
      <c r="W40" t="e">
        <f t="shared" si="1"/>
        <v>#N/A</v>
      </c>
    </row>
    <row r="41" spans="1:23" x14ac:dyDescent="0.25">
      <c r="A41">
        <v>202201</v>
      </c>
      <c r="B41">
        <v>807</v>
      </c>
      <c r="C41">
        <v>13</v>
      </c>
      <c r="D41">
        <v>1.1499999999999999</v>
      </c>
      <c r="E41">
        <v>210102</v>
      </c>
      <c r="F41">
        <v>2022</v>
      </c>
      <c r="G41">
        <v>1</v>
      </c>
      <c r="H41" s="1">
        <v>44562</v>
      </c>
      <c r="I41" s="1">
        <v>44531</v>
      </c>
      <c r="J41">
        <v>1</v>
      </c>
      <c r="K41">
        <v>1.1000000000000001</v>
      </c>
      <c r="L41">
        <v>4.55</v>
      </c>
      <c r="M41">
        <v>4.45</v>
      </c>
      <c r="N41">
        <v>1</v>
      </c>
      <c r="O41">
        <v>0</v>
      </c>
      <c r="P41">
        <v>0</v>
      </c>
      <c r="T41">
        <f t="shared" si="2"/>
        <v>9.9999999999999291E-3</v>
      </c>
      <c r="U41">
        <f t="shared" si="0"/>
        <v>9.9999999999999291E-3</v>
      </c>
      <c r="W41">
        <f t="shared" si="1"/>
        <v>9.9999999999999645E-2</v>
      </c>
    </row>
    <row r="42" spans="1:23" x14ac:dyDescent="0.25">
      <c r="A42">
        <v>202201</v>
      </c>
      <c r="B42">
        <v>808</v>
      </c>
      <c r="C42">
        <v>12</v>
      </c>
      <c r="D42">
        <v>1.1499999999999999</v>
      </c>
      <c r="E42">
        <v>210102</v>
      </c>
      <c r="F42">
        <v>2022</v>
      </c>
      <c r="G42">
        <v>1</v>
      </c>
      <c r="H42" s="1">
        <v>44562</v>
      </c>
      <c r="I42" s="1">
        <v>44531</v>
      </c>
      <c r="J42">
        <v>1</v>
      </c>
      <c r="K42">
        <v>1.1499999999999999</v>
      </c>
      <c r="L42">
        <v>0</v>
      </c>
      <c r="M42">
        <v>0</v>
      </c>
      <c r="N42">
        <v>0</v>
      </c>
      <c r="O42">
        <v>0</v>
      </c>
      <c r="P42">
        <v>1</v>
      </c>
      <c r="T42">
        <f t="shared" si="2"/>
        <v>0</v>
      </c>
      <c r="U42" t="e">
        <f t="shared" si="0"/>
        <v>#N/A</v>
      </c>
      <c r="W42" t="e">
        <f t="shared" si="1"/>
        <v>#N/A</v>
      </c>
    </row>
    <row r="43" spans="1:23" x14ac:dyDescent="0.25">
      <c r="A43">
        <v>202201</v>
      </c>
      <c r="B43">
        <v>803</v>
      </c>
      <c r="C43">
        <v>2</v>
      </c>
      <c r="D43">
        <v>1.1499999999999999</v>
      </c>
      <c r="E43">
        <v>210102</v>
      </c>
      <c r="F43">
        <v>2022</v>
      </c>
      <c r="G43">
        <v>1</v>
      </c>
      <c r="H43" s="1">
        <v>44562</v>
      </c>
      <c r="I43" s="1">
        <v>44531</v>
      </c>
      <c r="J43">
        <v>1</v>
      </c>
      <c r="K43">
        <v>1.1499999999999999</v>
      </c>
      <c r="L43">
        <v>0</v>
      </c>
      <c r="M43">
        <v>0</v>
      </c>
      <c r="N43">
        <v>0</v>
      </c>
      <c r="O43">
        <v>0</v>
      </c>
      <c r="P43">
        <v>1</v>
      </c>
      <c r="T43">
        <f t="shared" si="2"/>
        <v>0</v>
      </c>
      <c r="U43" t="e">
        <f t="shared" si="0"/>
        <v>#N/A</v>
      </c>
      <c r="W43" t="e">
        <f t="shared" si="1"/>
        <v>#N/A</v>
      </c>
    </row>
    <row r="44" spans="1:23" x14ac:dyDescent="0.25">
      <c r="A44">
        <v>202201</v>
      </c>
      <c r="B44">
        <v>941</v>
      </c>
      <c r="C44">
        <v>8</v>
      </c>
      <c r="D44">
        <v>1.5</v>
      </c>
      <c r="E44">
        <v>210102</v>
      </c>
      <c r="F44">
        <v>2022</v>
      </c>
      <c r="G44">
        <v>1</v>
      </c>
      <c r="H44" s="1">
        <v>44562</v>
      </c>
      <c r="I44" s="1">
        <v>44531</v>
      </c>
      <c r="J44">
        <v>1</v>
      </c>
      <c r="K44">
        <v>1.5</v>
      </c>
      <c r="L44">
        <v>0</v>
      </c>
      <c r="M44">
        <v>0</v>
      </c>
      <c r="N44">
        <v>0</v>
      </c>
      <c r="O44">
        <v>0</v>
      </c>
      <c r="P44">
        <v>1</v>
      </c>
      <c r="T44">
        <f t="shared" si="2"/>
        <v>0</v>
      </c>
      <c r="U44" t="e">
        <f t="shared" si="0"/>
        <v>#N/A</v>
      </c>
      <c r="W44" t="e">
        <f t="shared" si="1"/>
        <v>#N/A</v>
      </c>
    </row>
    <row r="45" spans="1:23" x14ac:dyDescent="0.25">
      <c r="A45">
        <v>202201</v>
      </c>
      <c r="B45">
        <v>803</v>
      </c>
      <c r="C45">
        <v>3</v>
      </c>
      <c r="D45">
        <v>1.1499999999999999</v>
      </c>
      <c r="E45">
        <v>210102</v>
      </c>
      <c r="F45">
        <v>2022</v>
      </c>
      <c r="G45">
        <v>1</v>
      </c>
      <c r="H45" s="1">
        <v>44562</v>
      </c>
      <c r="I45" s="1">
        <v>44531</v>
      </c>
      <c r="J45">
        <v>1</v>
      </c>
      <c r="K45">
        <v>1.1499999999999999</v>
      </c>
      <c r="L45">
        <v>0</v>
      </c>
      <c r="M45">
        <v>0</v>
      </c>
      <c r="N45">
        <v>0</v>
      </c>
      <c r="O45">
        <v>0</v>
      </c>
      <c r="P45">
        <v>1</v>
      </c>
      <c r="T45">
        <f t="shared" si="2"/>
        <v>0</v>
      </c>
      <c r="U45" t="e">
        <f t="shared" si="0"/>
        <v>#N/A</v>
      </c>
      <c r="W45" t="e">
        <f t="shared" si="1"/>
        <v>#N/A</v>
      </c>
    </row>
    <row r="46" spans="1:23" x14ac:dyDescent="0.25">
      <c r="A46">
        <v>202201</v>
      </c>
      <c r="B46">
        <v>801</v>
      </c>
      <c r="C46">
        <v>7</v>
      </c>
      <c r="D46">
        <v>1.1499999999999999</v>
      </c>
      <c r="E46">
        <v>210102</v>
      </c>
      <c r="F46">
        <v>2022</v>
      </c>
      <c r="G46">
        <v>1</v>
      </c>
      <c r="H46" s="1">
        <v>44562</v>
      </c>
      <c r="I46" s="1">
        <v>44531</v>
      </c>
      <c r="J46">
        <v>1</v>
      </c>
      <c r="K46">
        <v>1.1499999999999999</v>
      </c>
      <c r="L46">
        <v>0</v>
      </c>
      <c r="M46">
        <v>0</v>
      </c>
      <c r="N46">
        <v>0</v>
      </c>
      <c r="O46">
        <v>0</v>
      </c>
      <c r="P46">
        <v>1</v>
      </c>
      <c r="T46">
        <f t="shared" si="2"/>
        <v>0</v>
      </c>
      <c r="U46" t="e">
        <f t="shared" si="0"/>
        <v>#N/A</v>
      </c>
      <c r="W46" t="e">
        <f t="shared" si="1"/>
        <v>#N/A</v>
      </c>
    </row>
    <row r="47" spans="1:23" x14ac:dyDescent="0.25">
      <c r="A47">
        <v>202201</v>
      </c>
      <c r="B47">
        <v>801</v>
      </c>
      <c r="C47">
        <v>6</v>
      </c>
      <c r="D47">
        <v>1.1499999999999999</v>
      </c>
      <c r="E47">
        <v>210102</v>
      </c>
      <c r="F47">
        <v>2022</v>
      </c>
      <c r="G47">
        <v>1</v>
      </c>
      <c r="H47" s="1">
        <v>44562</v>
      </c>
      <c r="I47" s="1">
        <v>44531</v>
      </c>
      <c r="J47">
        <v>1</v>
      </c>
      <c r="K47">
        <v>1.1499999999999999</v>
      </c>
      <c r="L47">
        <v>0</v>
      </c>
      <c r="M47">
        <v>0</v>
      </c>
      <c r="N47">
        <v>0</v>
      </c>
      <c r="O47">
        <v>0</v>
      </c>
      <c r="P47">
        <v>1</v>
      </c>
      <c r="T47">
        <f t="shared" si="2"/>
        <v>0</v>
      </c>
      <c r="U47" t="e">
        <f t="shared" si="0"/>
        <v>#N/A</v>
      </c>
      <c r="W47" t="e">
        <f t="shared" si="1"/>
        <v>#N/A</v>
      </c>
    </row>
    <row r="48" spans="1:23" x14ac:dyDescent="0.25">
      <c r="A48">
        <v>202201</v>
      </c>
      <c r="B48">
        <v>803</v>
      </c>
      <c r="C48">
        <v>10</v>
      </c>
      <c r="D48">
        <v>1.1499999999999999</v>
      </c>
      <c r="E48">
        <v>210102</v>
      </c>
      <c r="F48">
        <v>2022</v>
      </c>
      <c r="G48">
        <v>1</v>
      </c>
      <c r="H48" s="1">
        <v>44562</v>
      </c>
      <c r="I48" s="1">
        <v>44531</v>
      </c>
      <c r="J48">
        <v>1</v>
      </c>
      <c r="K48">
        <v>1.1499999999999999</v>
      </c>
      <c r="L48">
        <v>0</v>
      </c>
      <c r="M48">
        <v>0</v>
      </c>
      <c r="N48">
        <v>0</v>
      </c>
      <c r="O48">
        <v>0</v>
      </c>
      <c r="P48">
        <v>1</v>
      </c>
      <c r="T48">
        <f t="shared" si="2"/>
        <v>0</v>
      </c>
      <c r="U48" t="e">
        <f t="shared" si="0"/>
        <v>#N/A</v>
      </c>
      <c r="W48" t="e">
        <f t="shared" si="1"/>
        <v>#N/A</v>
      </c>
    </row>
    <row r="49" spans="1:23" x14ac:dyDescent="0.25">
      <c r="A49">
        <v>202201</v>
      </c>
      <c r="B49">
        <v>43</v>
      </c>
      <c r="C49">
        <v>2</v>
      </c>
      <c r="D49">
        <v>1.25</v>
      </c>
      <c r="E49">
        <v>210102</v>
      </c>
      <c r="F49">
        <v>2022</v>
      </c>
      <c r="G49">
        <v>1</v>
      </c>
      <c r="H49" s="1">
        <v>44562</v>
      </c>
      <c r="I49" s="1">
        <v>44470</v>
      </c>
      <c r="J49">
        <v>3</v>
      </c>
      <c r="K49">
        <v>1.2</v>
      </c>
      <c r="L49">
        <v>1.37</v>
      </c>
      <c r="M49">
        <v>1.36</v>
      </c>
      <c r="N49">
        <v>1</v>
      </c>
      <c r="O49">
        <v>0</v>
      </c>
      <c r="P49">
        <v>0</v>
      </c>
      <c r="T49">
        <f t="shared" si="2"/>
        <v>1.0000000000000018E-4</v>
      </c>
      <c r="U49">
        <f t="shared" si="0"/>
        <v>1.0000000000000018E-4</v>
      </c>
      <c r="W49">
        <f t="shared" si="1"/>
        <v>1.0000000000000009E-2</v>
      </c>
    </row>
    <row r="50" spans="1:23" x14ac:dyDescent="0.25">
      <c r="A50">
        <v>202201</v>
      </c>
      <c r="B50">
        <v>814</v>
      </c>
      <c r="C50">
        <v>12</v>
      </c>
      <c r="D50">
        <v>2</v>
      </c>
      <c r="E50">
        <v>210102</v>
      </c>
      <c r="F50">
        <v>2022</v>
      </c>
      <c r="G50">
        <v>1</v>
      </c>
      <c r="H50" s="1">
        <v>44562</v>
      </c>
      <c r="I50" s="1">
        <v>44531</v>
      </c>
      <c r="J50">
        <v>1</v>
      </c>
      <c r="K50">
        <v>2</v>
      </c>
      <c r="L50">
        <v>0</v>
      </c>
      <c r="M50">
        <v>0</v>
      </c>
      <c r="N50">
        <v>0</v>
      </c>
      <c r="O50">
        <v>0</v>
      </c>
      <c r="P50">
        <v>1</v>
      </c>
      <c r="T50">
        <f t="shared" si="2"/>
        <v>0</v>
      </c>
      <c r="U50" t="e">
        <f t="shared" si="0"/>
        <v>#N/A</v>
      </c>
      <c r="W50" t="e">
        <f t="shared" si="1"/>
        <v>#N/A</v>
      </c>
    </row>
    <row r="51" spans="1:23" x14ac:dyDescent="0.25">
      <c r="A51">
        <v>202201</v>
      </c>
      <c r="B51">
        <v>85</v>
      </c>
      <c r="C51">
        <v>7</v>
      </c>
      <c r="D51">
        <v>1.25</v>
      </c>
      <c r="E51">
        <v>210102</v>
      </c>
      <c r="F51">
        <v>2022</v>
      </c>
      <c r="G51">
        <v>1</v>
      </c>
      <c r="H51" s="1">
        <v>44562</v>
      </c>
      <c r="I51" s="1">
        <v>44531</v>
      </c>
      <c r="J51">
        <v>1</v>
      </c>
      <c r="K51">
        <v>1.3</v>
      </c>
      <c r="L51">
        <v>-3.85</v>
      </c>
      <c r="M51">
        <v>-3.92</v>
      </c>
      <c r="N51">
        <v>0</v>
      </c>
      <c r="O51">
        <v>1</v>
      </c>
      <c r="P51">
        <v>0</v>
      </c>
      <c r="T51">
        <f t="shared" si="2"/>
        <v>4.8999999999999773E-3</v>
      </c>
      <c r="U51">
        <f t="shared" si="0"/>
        <v>4.8999999999999773E-3</v>
      </c>
      <c r="W51">
        <f t="shared" si="1"/>
        <v>6.999999999999984E-2</v>
      </c>
    </row>
    <row r="52" spans="1:23" x14ac:dyDescent="0.25">
      <c r="A52">
        <v>202201</v>
      </c>
      <c r="B52">
        <v>941</v>
      </c>
      <c r="C52">
        <v>9</v>
      </c>
      <c r="D52">
        <v>1.5</v>
      </c>
      <c r="E52">
        <v>210102</v>
      </c>
      <c r="F52">
        <v>2022</v>
      </c>
      <c r="G52">
        <v>1</v>
      </c>
      <c r="H52" s="1">
        <v>44562</v>
      </c>
      <c r="I52" s="1">
        <v>44531</v>
      </c>
      <c r="J52">
        <v>1</v>
      </c>
      <c r="K52">
        <v>1.5</v>
      </c>
      <c r="L52">
        <v>0</v>
      </c>
      <c r="M52">
        <v>0</v>
      </c>
      <c r="N52">
        <v>0</v>
      </c>
      <c r="O52">
        <v>0</v>
      </c>
      <c r="P52">
        <v>1</v>
      </c>
      <c r="T52">
        <f t="shared" si="2"/>
        <v>0</v>
      </c>
      <c r="U52" t="e">
        <f t="shared" si="0"/>
        <v>#N/A</v>
      </c>
      <c r="W52" t="e">
        <f t="shared" si="1"/>
        <v>#N/A</v>
      </c>
    </row>
    <row r="53" spans="1:23" x14ac:dyDescent="0.25">
      <c r="A53">
        <v>202201</v>
      </c>
      <c r="B53">
        <v>21</v>
      </c>
      <c r="C53">
        <v>2</v>
      </c>
      <c r="D53">
        <v>1.1499999999999999</v>
      </c>
      <c r="E53">
        <v>210102</v>
      </c>
      <c r="F53">
        <v>2022</v>
      </c>
      <c r="G53">
        <v>1</v>
      </c>
      <c r="H53" s="1">
        <v>44562</v>
      </c>
      <c r="I53" s="1">
        <v>44531</v>
      </c>
      <c r="J53">
        <v>1</v>
      </c>
      <c r="K53">
        <v>1.1000000000000001</v>
      </c>
      <c r="L53">
        <v>4.55</v>
      </c>
      <c r="M53">
        <v>4.45</v>
      </c>
      <c r="N53">
        <v>1</v>
      </c>
      <c r="O53">
        <v>0</v>
      </c>
      <c r="P53">
        <v>0</v>
      </c>
      <c r="T53">
        <f t="shared" si="2"/>
        <v>9.9999999999999291E-3</v>
      </c>
      <c r="U53">
        <f t="shared" si="0"/>
        <v>9.9999999999999291E-3</v>
      </c>
      <c r="W53">
        <f t="shared" si="1"/>
        <v>9.9999999999999645E-2</v>
      </c>
    </row>
    <row r="54" spans="1:23" x14ac:dyDescent="0.25">
      <c r="A54">
        <v>202201</v>
      </c>
      <c r="B54">
        <v>808</v>
      </c>
      <c r="C54">
        <v>7</v>
      </c>
      <c r="D54">
        <v>1.1499999999999999</v>
      </c>
      <c r="E54">
        <v>210102</v>
      </c>
      <c r="F54">
        <v>2022</v>
      </c>
      <c r="G54">
        <v>1</v>
      </c>
      <c r="H54" s="1">
        <v>44562</v>
      </c>
      <c r="I54" s="1">
        <v>44531</v>
      </c>
      <c r="J54">
        <v>1</v>
      </c>
      <c r="K54">
        <v>1.1499999999999999</v>
      </c>
      <c r="L54">
        <v>0</v>
      </c>
      <c r="M54">
        <v>0</v>
      </c>
      <c r="N54">
        <v>0</v>
      </c>
      <c r="O54">
        <v>0</v>
      </c>
      <c r="P54">
        <v>1</v>
      </c>
      <c r="T54">
        <f t="shared" si="2"/>
        <v>0</v>
      </c>
      <c r="U54" t="e">
        <f t="shared" si="0"/>
        <v>#N/A</v>
      </c>
      <c r="W54" t="e">
        <f t="shared" si="1"/>
        <v>#N/A</v>
      </c>
    </row>
    <row r="55" spans="1:23" x14ac:dyDescent="0.25">
      <c r="A55">
        <v>202201</v>
      </c>
      <c r="B55">
        <v>802</v>
      </c>
      <c r="C55">
        <v>11</v>
      </c>
      <c r="D55">
        <v>1.4</v>
      </c>
      <c r="E55">
        <v>210102</v>
      </c>
      <c r="F55">
        <v>2022</v>
      </c>
      <c r="G55">
        <v>1</v>
      </c>
      <c r="H55" s="1">
        <v>44562</v>
      </c>
      <c r="I55" s="1">
        <v>44501</v>
      </c>
      <c r="J55">
        <v>2</v>
      </c>
      <c r="K55">
        <v>1.4</v>
      </c>
      <c r="L55">
        <v>0</v>
      </c>
      <c r="M55">
        <v>0</v>
      </c>
      <c r="N55">
        <v>0</v>
      </c>
      <c r="O55">
        <v>0</v>
      </c>
      <c r="P55">
        <v>1</v>
      </c>
      <c r="T55">
        <f t="shared" si="2"/>
        <v>0</v>
      </c>
      <c r="U55" t="e">
        <f t="shared" si="0"/>
        <v>#N/A</v>
      </c>
      <c r="W55" t="e">
        <f t="shared" si="1"/>
        <v>#N/A</v>
      </c>
    </row>
    <row r="56" spans="1:23" x14ac:dyDescent="0.25">
      <c r="A56">
        <v>202201</v>
      </c>
      <c r="B56">
        <v>51</v>
      </c>
      <c r="C56">
        <v>7</v>
      </c>
      <c r="D56">
        <v>1.4</v>
      </c>
      <c r="E56">
        <v>210102</v>
      </c>
      <c r="F56">
        <v>2022</v>
      </c>
      <c r="G56">
        <v>1</v>
      </c>
      <c r="H56" s="1">
        <v>44562</v>
      </c>
      <c r="I56" s="1">
        <v>44440</v>
      </c>
      <c r="J56">
        <v>4</v>
      </c>
      <c r="K56">
        <v>1.4</v>
      </c>
      <c r="L56">
        <v>0</v>
      </c>
      <c r="M56">
        <v>0</v>
      </c>
      <c r="N56">
        <v>0</v>
      </c>
      <c r="O56">
        <v>0</v>
      </c>
      <c r="P56">
        <v>1</v>
      </c>
      <c r="T56">
        <f t="shared" si="2"/>
        <v>0</v>
      </c>
      <c r="U56" t="e">
        <f t="shared" si="0"/>
        <v>#N/A</v>
      </c>
      <c r="W56" t="e">
        <f t="shared" si="1"/>
        <v>#N/A</v>
      </c>
    </row>
    <row r="57" spans="1:23" x14ac:dyDescent="0.25">
      <c r="A57">
        <v>202201</v>
      </c>
      <c r="B57">
        <v>801</v>
      </c>
      <c r="C57">
        <v>8</v>
      </c>
      <c r="D57">
        <v>1.1499999999999999</v>
      </c>
      <c r="E57">
        <v>210102</v>
      </c>
      <c r="F57">
        <v>2022</v>
      </c>
      <c r="G57">
        <v>1</v>
      </c>
      <c r="H57" s="1">
        <v>44562</v>
      </c>
      <c r="I57" s="1">
        <v>44531</v>
      </c>
      <c r="J57">
        <v>1</v>
      </c>
      <c r="K57">
        <v>1.1499999999999999</v>
      </c>
      <c r="L57">
        <v>0</v>
      </c>
      <c r="M57">
        <v>0</v>
      </c>
      <c r="N57">
        <v>0</v>
      </c>
      <c r="O57">
        <v>0</v>
      </c>
      <c r="P57">
        <v>1</v>
      </c>
      <c r="T57">
        <f t="shared" si="2"/>
        <v>0</v>
      </c>
      <c r="U57" t="e">
        <f t="shared" si="0"/>
        <v>#N/A</v>
      </c>
      <c r="W57" t="e">
        <f t="shared" si="1"/>
        <v>#N/A</v>
      </c>
    </row>
    <row r="58" spans="1:23" x14ac:dyDescent="0.25">
      <c r="A58">
        <v>202201</v>
      </c>
      <c r="B58">
        <v>801</v>
      </c>
      <c r="C58">
        <v>11</v>
      </c>
      <c r="D58">
        <v>1.1499999999999999</v>
      </c>
      <c r="E58">
        <v>210102</v>
      </c>
      <c r="F58">
        <v>2022</v>
      </c>
      <c r="G58">
        <v>1</v>
      </c>
      <c r="H58" s="1">
        <v>44562</v>
      </c>
      <c r="I58" s="1">
        <v>44531</v>
      </c>
      <c r="J58">
        <v>1</v>
      </c>
      <c r="K58">
        <v>1.1499999999999999</v>
      </c>
      <c r="L58">
        <v>0</v>
      </c>
      <c r="M58">
        <v>0</v>
      </c>
      <c r="N58">
        <v>0</v>
      </c>
      <c r="O58">
        <v>0</v>
      </c>
      <c r="P58">
        <v>1</v>
      </c>
      <c r="T58">
        <f t="shared" si="2"/>
        <v>0</v>
      </c>
      <c r="U58" t="e">
        <f t="shared" si="0"/>
        <v>#N/A</v>
      </c>
      <c r="W58" t="e">
        <f t="shared" si="1"/>
        <v>#N/A</v>
      </c>
    </row>
    <row r="59" spans="1:23" x14ac:dyDescent="0.25">
      <c r="A59">
        <v>202201</v>
      </c>
      <c r="B59">
        <v>941</v>
      </c>
      <c r="C59">
        <v>5</v>
      </c>
      <c r="D59">
        <v>1.5</v>
      </c>
      <c r="E59">
        <v>210102</v>
      </c>
      <c r="F59">
        <v>2022</v>
      </c>
      <c r="G59">
        <v>1</v>
      </c>
      <c r="H59" s="1">
        <v>44562</v>
      </c>
      <c r="I59" s="1">
        <v>44531</v>
      </c>
      <c r="J59">
        <v>1</v>
      </c>
      <c r="K59">
        <v>1.5</v>
      </c>
      <c r="L59">
        <v>0</v>
      </c>
      <c r="M59">
        <v>0</v>
      </c>
      <c r="N59">
        <v>0</v>
      </c>
      <c r="O59">
        <v>0</v>
      </c>
      <c r="P59">
        <v>1</v>
      </c>
      <c r="T59">
        <f t="shared" si="2"/>
        <v>0</v>
      </c>
      <c r="U59" t="e">
        <f t="shared" si="0"/>
        <v>#N/A</v>
      </c>
      <c r="W59" t="e">
        <f t="shared" si="1"/>
        <v>#N/A</v>
      </c>
    </row>
    <row r="60" spans="1:23" x14ac:dyDescent="0.25">
      <c r="A60">
        <v>202201</v>
      </c>
      <c r="B60">
        <v>808</v>
      </c>
      <c r="C60">
        <v>11</v>
      </c>
      <c r="D60">
        <v>1.1499999999999999</v>
      </c>
      <c r="E60">
        <v>210102</v>
      </c>
      <c r="F60">
        <v>2022</v>
      </c>
      <c r="G60">
        <v>1</v>
      </c>
      <c r="H60" s="1">
        <v>44562</v>
      </c>
      <c r="I60" s="1">
        <v>44501</v>
      </c>
      <c r="J60">
        <v>2</v>
      </c>
      <c r="K60">
        <v>1.1499999999999999</v>
      </c>
      <c r="L60">
        <v>0</v>
      </c>
      <c r="M60">
        <v>0</v>
      </c>
      <c r="N60">
        <v>0</v>
      </c>
      <c r="O60">
        <v>0</v>
      </c>
      <c r="P60">
        <v>1</v>
      </c>
      <c r="T60">
        <f t="shared" si="2"/>
        <v>0</v>
      </c>
      <c r="U60" t="e">
        <f t="shared" si="0"/>
        <v>#N/A</v>
      </c>
      <c r="W60" t="e">
        <f t="shared" si="1"/>
        <v>#N/A</v>
      </c>
    </row>
    <row r="61" spans="1:23" x14ac:dyDescent="0.25">
      <c r="A61">
        <v>202201</v>
      </c>
      <c r="B61">
        <v>808</v>
      </c>
      <c r="C61">
        <v>9</v>
      </c>
      <c r="D61">
        <v>1.1499999999999999</v>
      </c>
      <c r="E61">
        <v>210102</v>
      </c>
      <c r="F61">
        <v>2022</v>
      </c>
      <c r="G61">
        <v>1</v>
      </c>
      <c r="H61" s="1">
        <v>44562</v>
      </c>
      <c r="I61" s="1">
        <v>44501</v>
      </c>
      <c r="J61">
        <v>2</v>
      </c>
      <c r="K61">
        <v>1.1499999999999999</v>
      </c>
      <c r="L61">
        <v>0</v>
      </c>
      <c r="M61">
        <v>0</v>
      </c>
      <c r="N61">
        <v>0</v>
      </c>
      <c r="O61">
        <v>0</v>
      </c>
      <c r="P61">
        <v>1</v>
      </c>
      <c r="T61">
        <f t="shared" si="2"/>
        <v>0</v>
      </c>
      <c r="U61" t="e">
        <f t="shared" si="0"/>
        <v>#N/A</v>
      </c>
      <c r="W61" t="e">
        <f t="shared" si="1"/>
        <v>#N/A</v>
      </c>
    </row>
    <row r="62" spans="1:23" x14ac:dyDescent="0.25">
      <c r="A62">
        <v>202201</v>
      </c>
      <c r="B62">
        <v>7</v>
      </c>
      <c r="C62">
        <v>2</v>
      </c>
      <c r="D62">
        <v>1.25</v>
      </c>
      <c r="E62">
        <v>210102</v>
      </c>
      <c r="F62">
        <v>2022</v>
      </c>
      <c r="G62">
        <v>1</v>
      </c>
      <c r="H62" s="1">
        <v>44562</v>
      </c>
      <c r="I62" s="1">
        <v>44531</v>
      </c>
      <c r="J62">
        <v>1</v>
      </c>
      <c r="K62">
        <v>1.2</v>
      </c>
      <c r="L62">
        <v>4.17</v>
      </c>
      <c r="M62">
        <v>4.08</v>
      </c>
      <c r="N62">
        <v>1</v>
      </c>
      <c r="O62">
        <v>0</v>
      </c>
      <c r="P62">
        <v>0</v>
      </c>
      <c r="T62">
        <f t="shared" si="2"/>
        <v>8.0999999999999753E-3</v>
      </c>
      <c r="U62">
        <f t="shared" si="0"/>
        <v>8.0999999999999753E-3</v>
      </c>
      <c r="W62">
        <f t="shared" si="1"/>
        <v>8.9999999999999858E-2</v>
      </c>
    </row>
    <row r="63" spans="1:23" x14ac:dyDescent="0.25">
      <c r="A63">
        <v>202201</v>
      </c>
      <c r="B63">
        <v>78</v>
      </c>
      <c r="C63">
        <v>5</v>
      </c>
      <c r="D63">
        <v>1.3</v>
      </c>
      <c r="E63">
        <v>210102</v>
      </c>
      <c r="F63">
        <v>2022</v>
      </c>
      <c r="G63">
        <v>1</v>
      </c>
      <c r="H63" s="1">
        <v>44562</v>
      </c>
      <c r="I63" s="1">
        <v>44531</v>
      </c>
      <c r="J63">
        <v>1</v>
      </c>
      <c r="K63">
        <v>1.3</v>
      </c>
      <c r="L63">
        <v>0</v>
      </c>
      <c r="M63">
        <v>0</v>
      </c>
      <c r="N63">
        <v>0</v>
      </c>
      <c r="O63">
        <v>0</v>
      </c>
      <c r="P63">
        <v>1</v>
      </c>
      <c r="T63">
        <f t="shared" si="2"/>
        <v>0</v>
      </c>
      <c r="U63" t="e">
        <f t="shared" si="0"/>
        <v>#N/A</v>
      </c>
      <c r="W63" t="e">
        <f t="shared" si="1"/>
        <v>#N/A</v>
      </c>
    </row>
    <row r="64" spans="1:23" x14ac:dyDescent="0.25">
      <c r="A64">
        <v>202201</v>
      </c>
      <c r="B64">
        <v>92</v>
      </c>
      <c r="C64">
        <v>6</v>
      </c>
      <c r="D64">
        <v>1.45</v>
      </c>
      <c r="E64">
        <v>210102</v>
      </c>
      <c r="F64">
        <v>2022</v>
      </c>
      <c r="G64">
        <v>1</v>
      </c>
      <c r="H64" s="1">
        <v>44562</v>
      </c>
      <c r="I64" s="1">
        <v>44531</v>
      </c>
      <c r="J64">
        <v>1</v>
      </c>
      <c r="K64">
        <v>1.45</v>
      </c>
      <c r="L64">
        <v>0</v>
      </c>
      <c r="M64">
        <v>0</v>
      </c>
      <c r="N64">
        <v>0</v>
      </c>
      <c r="O64">
        <v>0</v>
      </c>
      <c r="P64">
        <v>1</v>
      </c>
      <c r="T64">
        <f t="shared" si="2"/>
        <v>0</v>
      </c>
      <c r="U64" t="e">
        <f t="shared" si="0"/>
        <v>#N/A</v>
      </c>
      <c r="W64" t="e">
        <f t="shared" si="1"/>
        <v>#N/A</v>
      </c>
    </row>
    <row r="65" spans="1:23" x14ac:dyDescent="0.25">
      <c r="A65">
        <v>202201</v>
      </c>
      <c r="B65">
        <v>808</v>
      </c>
      <c r="C65">
        <v>10</v>
      </c>
      <c r="D65">
        <v>1.1499999999999999</v>
      </c>
      <c r="E65">
        <v>210102</v>
      </c>
      <c r="F65">
        <v>2022</v>
      </c>
      <c r="G65">
        <v>1</v>
      </c>
      <c r="H65" s="1">
        <v>44562</v>
      </c>
      <c r="I65" s="1">
        <v>44531</v>
      </c>
      <c r="J65">
        <v>1</v>
      </c>
      <c r="K65">
        <v>1.1499999999999999</v>
      </c>
      <c r="L65">
        <v>0</v>
      </c>
      <c r="M65">
        <v>0</v>
      </c>
      <c r="N65">
        <v>0</v>
      </c>
      <c r="O65">
        <v>0</v>
      </c>
      <c r="P65">
        <v>1</v>
      </c>
      <c r="T65">
        <f t="shared" si="2"/>
        <v>0</v>
      </c>
      <c r="U65" t="e">
        <f t="shared" si="0"/>
        <v>#N/A</v>
      </c>
      <c r="W65" t="e">
        <f t="shared" si="1"/>
        <v>#N/A</v>
      </c>
    </row>
    <row r="66" spans="1:23" x14ac:dyDescent="0.25">
      <c r="A66">
        <v>202201</v>
      </c>
      <c r="B66">
        <v>941</v>
      </c>
      <c r="C66">
        <v>4</v>
      </c>
      <c r="D66">
        <v>1.5</v>
      </c>
      <c r="E66">
        <v>210102</v>
      </c>
      <c r="F66">
        <v>2022</v>
      </c>
      <c r="G66">
        <v>1</v>
      </c>
      <c r="H66" s="1">
        <v>44562</v>
      </c>
      <c r="I66" s="1">
        <v>44531</v>
      </c>
      <c r="J66">
        <v>1</v>
      </c>
      <c r="K66">
        <v>1.5</v>
      </c>
      <c r="L66">
        <v>0</v>
      </c>
      <c r="M66">
        <v>0</v>
      </c>
      <c r="N66">
        <v>0</v>
      </c>
      <c r="O66">
        <v>0</v>
      </c>
      <c r="P66">
        <v>1</v>
      </c>
      <c r="T66">
        <f t="shared" si="2"/>
        <v>0</v>
      </c>
      <c r="U66" t="e">
        <f t="shared" ref="U66:U129" si="3">IF(AND(ISNUMBER(P66), P66=0), T66, NA())</f>
        <v>#N/A</v>
      </c>
      <c r="W66" t="e">
        <f t="shared" ref="W66:W129" si="4">IF(AND(ISNUMBER(P66), P66=0), ABS(L66-M66), NA())</f>
        <v>#N/A</v>
      </c>
    </row>
    <row r="67" spans="1:23" x14ac:dyDescent="0.25">
      <c r="A67">
        <v>202201</v>
      </c>
      <c r="B67">
        <v>803</v>
      </c>
      <c r="C67">
        <v>11</v>
      </c>
      <c r="D67">
        <v>1.1499999999999999</v>
      </c>
      <c r="E67">
        <v>210102</v>
      </c>
      <c r="F67">
        <v>2022</v>
      </c>
      <c r="G67">
        <v>1</v>
      </c>
      <c r="H67" s="1">
        <v>44562</v>
      </c>
      <c r="I67" s="1">
        <v>44531</v>
      </c>
      <c r="J67">
        <v>1</v>
      </c>
      <c r="K67">
        <v>1.1499999999999999</v>
      </c>
      <c r="L67">
        <v>0</v>
      </c>
      <c r="M67">
        <v>0</v>
      </c>
      <c r="N67">
        <v>0</v>
      </c>
      <c r="O67">
        <v>0</v>
      </c>
      <c r="P67">
        <v>1</v>
      </c>
      <c r="T67">
        <f t="shared" ref="T67:T130" si="5">(L67-M67)^2</f>
        <v>0</v>
      </c>
      <c r="U67" t="e">
        <f t="shared" si="3"/>
        <v>#N/A</v>
      </c>
      <c r="W67" t="e">
        <f t="shared" si="4"/>
        <v>#N/A</v>
      </c>
    </row>
    <row r="68" spans="1:23" x14ac:dyDescent="0.25">
      <c r="A68">
        <v>202201</v>
      </c>
      <c r="B68">
        <v>801</v>
      </c>
      <c r="C68">
        <v>10</v>
      </c>
      <c r="D68">
        <v>1.1499999999999999</v>
      </c>
      <c r="E68">
        <v>210102</v>
      </c>
      <c r="F68">
        <v>2022</v>
      </c>
      <c r="G68">
        <v>1</v>
      </c>
      <c r="H68" s="1">
        <v>44562</v>
      </c>
      <c r="I68" s="1">
        <v>44531</v>
      </c>
      <c r="J68">
        <v>1</v>
      </c>
      <c r="K68">
        <v>1.1499999999999999</v>
      </c>
      <c r="L68">
        <v>0</v>
      </c>
      <c r="M68">
        <v>0</v>
      </c>
      <c r="N68">
        <v>0</v>
      </c>
      <c r="O68">
        <v>0</v>
      </c>
      <c r="P68">
        <v>1</v>
      </c>
      <c r="T68">
        <f t="shared" si="5"/>
        <v>0</v>
      </c>
      <c r="U68" t="e">
        <f t="shared" si="3"/>
        <v>#N/A</v>
      </c>
      <c r="W68" t="e">
        <f t="shared" si="4"/>
        <v>#N/A</v>
      </c>
    </row>
    <row r="69" spans="1:23" x14ac:dyDescent="0.25">
      <c r="A69">
        <v>202201</v>
      </c>
      <c r="B69">
        <v>807</v>
      </c>
      <c r="C69">
        <v>4</v>
      </c>
      <c r="D69">
        <v>1.1499999999999999</v>
      </c>
      <c r="E69">
        <v>210102</v>
      </c>
      <c r="F69">
        <v>2022</v>
      </c>
      <c r="G69">
        <v>1</v>
      </c>
      <c r="H69" s="1">
        <v>44562</v>
      </c>
      <c r="I69" s="1">
        <v>44531</v>
      </c>
      <c r="J69">
        <v>1</v>
      </c>
      <c r="K69">
        <v>1.1000000000000001</v>
      </c>
      <c r="L69">
        <v>4.55</v>
      </c>
      <c r="M69">
        <v>4.45</v>
      </c>
      <c r="N69">
        <v>1</v>
      </c>
      <c r="O69">
        <v>0</v>
      </c>
      <c r="P69">
        <v>0</v>
      </c>
      <c r="T69">
        <f t="shared" si="5"/>
        <v>9.9999999999999291E-3</v>
      </c>
      <c r="U69">
        <f t="shared" si="3"/>
        <v>9.9999999999999291E-3</v>
      </c>
      <c r="W69">
        <f t="shared" si="4"/>
        <v>9.9999999999999645E-2</v>
      </c>
    </row>
    <row r="70" spans="1:23" x14ac:dyDescent="0.25">
      <c r="A70">
        <v>202201</v>
      </c>
      <c r="B70">
        <v>77</v>
      </c>
      <c r="C70">
        <v>3</v>
      </c>
      <c r="D70">
        <v>1.6</v>
      </c>
      <c r="E70">
        <v>210102</v>
      </c>
      <c r="F70">
        <v>2022</v>
      </c>
      <c r="G70">
        <v>1</v>
      </c>
      <c r="H70" s="1">
        <v>44562</v>
      </c>
      <c r="I70" s="1">
        <v>44531</v>
      </c>
      <c r="J70">
        <v>1</v>
      </c>
      <c r="K70">
        <v>1.6</v>
      </c>
      <c r="L70">
        <v>0</v>
      </c>
      <c r="M70">
        <v>0</v>
      </c>
      <c r="N70">
        <v>0</v>
      </c>
      <c r="O70">
        <v>0</v>
      </c>
      <c r="P70">
        <v>1</v>
      </c>
      <c r="T70">
        <f t="shared" si="5"/>
        <v>0</v>
      </c>
      <c r="U70" t="e">
        <f t="shared" si="3"/>
        <v>#N/A</v>
      </c>
      <c r="W70" t="e">
        <f t="shared" si="4"/>
        <v>#N/A</v>
      </c>
    </row>
    <row r="71" spans="1:23" x14ac:dyDescent="0.25">
      <c r="A71">
        <v>202201</v>
      </c>
      <c r="B71">
        <v>801</v>
      </c>
      <c r="C71">
        <v>4</v>
      </c>
      <c r="D71">
        <v>1.1499999999999999</v>
      </c>
      <c r="E71">
        <v>210102</v>
      </c>
      <c r="F71">
        <v>2022</v>
      </c>
      <c r="G71">
        <v>1</v>
      </c>
      <c r="H71" s="1">
        <v>44562</v>
      </c>
      <c r="I71" s="1">
        <v>44531</v>
      </c>
      <c r="J71">
        <v>1</v>
      </c>
      <c r="K71">
        <v>1.1499999999999999</v>
      </c>
      <c r="L71">
        <v>0</v>
      </c>
      <c r="M71">
        <v>0</v>
      </c>
      <c r="N71">
        <v>0</v>
      </c>
      <c r="O71">
        <v>0</v>
      </c>
      <c r="P71">
        <v>1</v>
      </c>
      <c r="T71">
        <f t="shared" si="5"/>
        <v>0</v>
      </c>
      <c r="U71" t="e">
        <f t="shared" si="3"/>
        <v>#N/A</v>
      </c>
      <c r="W71" t="e">
        <f t="shared" si="4"/>
        <v>#N/A</v>
      </c>
    </row>
    <row r="72" spans="1:23" x14ac:dyDescent="0.25">
      <c r="A72">
        <v>202201</v>
      </c>
      <c r="B72">
        <v>808</v>
      </c>
      <c r="C72">
        <v>6</v>
      </c>
      <c r="D72">
        <v>1.1499999999999999</v>
      </c>
      <c r="E72">
        <v>210102</v>
      </c>
      <c r="F72">
        <v>2022</v>
      </c>
      <c r="G72">
        <v>1</v>
      </c>
      <c r="H72" s="1">
        <v>44562</v>
      </c>
      <c r="I72" s="1">
        <v>44531</v>
      </c>
      <c r="J72">
        <v>1</v>
      </c>
      <c r="K72">
        <v>1.1499999999999999</v>
      </c>
      <c r="L72">
        <v>0</v>
      </c>
      <c r="M72">
        <v>0</v>
      </c>
      <c r="N72">
        <v>0</v>
      </c>
      <c r="O72">
        <v>0</v>
      </c>
      <c r="P72">
        <v>1</v>
      </c>
      <c r="T72">
        <f t="shared" si="5"/>
        <v>0</v>
      </c>
      <c r="U72" t="e">
        <f t="shared" si="3"/>
        <v>#N/A</v>
      </c>
      <c r="W72" t="e">
        <f t="shared" si="4"/>
        <v>#N/A</v>
      </c>
    </row>
    <row r="73" spans="1:23" x14ac:dyDescent="0.25">
      <c r="A73">
        <v>202201</v>
      </c>
      <c r="B73">
        <v>807</v>
      </c>
      <c r="C73">
        <v>12</v>
      </c>
      <c r="D73">
        <v>1.1499999999999999</v>
      </c>
      <c r="E73">
        <v>210102</v>
      </c>
      <c r="F73">
        <v>2022</v>
      </c>
      <c r="G73">
        <v>1</v>
      </c>
      <c r="H73" s="1">
        <v>44562</v>
      </c>
      <c r="I73" s="1">
        <v>44531</v>
      </c>
      <c r="J73">
        <v>1</v>
      </c>
      <c r="K73">
        <v>1.1000000000000001</v>
      </c>
      <c r="L73">
        <v>4.55</v>
      </c>
      <c r="M73">
        <v>4.45</v>
      </c>
      <c r="N73">
        <v>1</v>
      </c>
      <c r="O73">
        <v>0</v>
      </c>
      <c r="P73">
        <v>0</v>
      </c>
      <c r="T73">
        <f t="shared" si="5"/>
        <v>9.9999999999999291E-3</v>
      </c>
      <c r="U73">
        <f t="shared" si="3"/>
        <v>9.9999999999999291E-3</v>
      </c>
      <c r="W73">
        <f t="shared" si="4"/>
        <v>9.9999999999999645E-2</v>
      </c>
    </row>
    <row r="74" spans="1:23" x14ac:dyDescent="0.25">
      <c r="A74">
        <v>202201</v>
      </c>
      <c r="B74">
        <v>807</v>
      </c>
      <c r="C74">
        <v>6</v>
      </c>
      <c r="D74">
        <v>1.1499999999999999</v>
      </c>
      <c r="E74">
        <v>210102</v>
      </c>
      <c r="F74">
        <v>2022</v>
      </c>
      <c r="G74">
        <v>1</v>
      </c>
      <c r="H74" s="1">
        <v>44562</v>
      </c>
      <c r="I74" s="1">
        <v>44531</v>
      </c>
      <c r="J74">
        <v>1</v>
      </c>
      <c r="K74">
        <v>1.1000000000000001</v>
      </c>
      <c r="L74">
        <v>4.55</v>
      </c>
      <c r="M74">
        <v>4.45</v>
      </c>
      <c r="N74">
        <v>1</v>
      </c>
      <c r="O74">
        <v>0</v>
      </c>
      <c r="P74">
        <v>0</v>
      </c>
      <c r="T74">
        <f t="shared" si="5"/>
        <v>9.9999999999999291E-3</v>
      </c>
      <c r="U74">
        <f t="shared" si="3"/>
        <v>9.9999999999999291E-3</v>
      </c>
      <c r="W74">
        <f t="shared" si="4"/>
        <v>9.9999999999999645E-2</v>
      </c>
    </row>
    <row r="75" spans="1:23" x14ac:dyDescent="0.25">
      <c r="A75">
        <v>202201</v>
      </c>
      <c r="B75">
        <v>814</v>
      </c>
      <c r="C75">
        <v>10</v>
      </c>
      <c r="D75">
        <v>2</v>
      </c>
      <c r="E75">
        <v>210102</v>
      </c>
      <c r="F75">
        <v>2022</v>
      </c>
      <c r="G75">
        <v>1</v>
      </c>
      <c r="H75" s="1">
        <v>44562</v>
      </c>
      <c r="I75" s="1">
        <v>44531</v>
      </c>
      <c r="J75">
        <v>1</v>
      </c>
      <c r="K75">
        <v>2</v>
      </c>
      <c r="L75">
        <v>0</v>
      </c>
      <c r="M75">
        <v>0</v>
      </c>
      <c r="N75">
        <v>0</v>
      </c>
      <c r="O75">
        <v>0</v>
      </c>
      <c r="P75">
        <v>1</v>
      </c>
      <c r="T75">
        <f t="shared" si="5"/>
        <v>0</v>
      </c>
      <c r="U75" t="e">
        <f t="shared" si="3"/>
        <v>#N/A</v>
      </c>
      <c r="W75" t="e">
        <f t="shared" si="4"/>
        <v>#N/A</v>
      </c>
    </row>
    <row r="76" spans="1:23" x14ac:dyDescent="0.25">
      <c r="A76">
        <v>202201</v>
      </c>
      <c r="B76">
        <v>808</v>
      </c>
      <c r="C76">
        <v>2</v>
      </c>
      <c r="D76">
        <v>1.1499999999999999</v>
      </c>
      <c r="E76">
        <v>210102</v>
      </c>
      <c r="F76">
        <v>2022</v>
      </c>
      <c r="G76">
        <v>1</v>
      </c>
      <c r="H76" s="1">
        <v>44562</v>
      </c>
      <c r="I76" s="1">
        <v>44531</v>
      </c>
      <c r="J76">
        <v>1</v>
      </c>
      <c r="K76">
        <v>1.1499999999999999</v>
      </c>
      <c r="L76">
        <v>0</v>
      </c>
      <c r="M76">
        <v>0</v>
      </c>
      <c r="N76">
        <v>0</v>
      </c>
      <c r="O76">
        <v>0</v>
      </c>
      <c r="P76">
        <v>1</v>
      </c>
      <c r="T76">
        <f t="shared" si="5"/>
        <v>0</v>
      </c>
      <c r="U76" t="e">
        <f t="shared" si="3"/>
        <v>#N/A</v>
      </c>
      <c r="W76" t="e">
        <f t="shared" si="4"/>
        <v>#N/A</v>
      </c>
    </row>
    <row r="77" spans="1:23" x14ac:dyDescent="0.25">
      <c r="A77">
        <v>202201</v>
      </c>
      <c r="B77">
        <v>801</v>
      </c>
      <c r="C77">
        <v>12</v>
      </c>
      <c r="D77">
        <v>1.1499999999999999</v>
      </c>
      <c r="E77">
        <v>210102</v>
      </c>
      <c r="F77">
        <v>2022</v>
      </c>
      <c r="G77">
        <v>1</v>
      </c>
      <c r="H77" s="1">
        <v>44562</v>
      </c>
      <c r="I77" s="1">
        <v>44531</v>
      </c>
      <c r="J77">
        <v>1</v>
      </c>
      <c r="K77">
        <v>1.1499999999999999</v>
      </c>
      <c r="L77">
        <v>0</v>
      </c>
      <c r="M77">
        <v>0</v>
      </c>
      <c r="N77">
        <v>0</v>
      </c>
      <c r="O77">
        <v>0</v>
      </c>
      <c r="P77">
        <v>1</v>
      </c>
      <c r="T77">
        <f t="shared" si="5"/>
        <v>0</v>
      </c>
      <c r="U77" t="e">
        <f t="shared" si="3"/>
        <v>#N/A</v>
      </c>
      <c r="W77" t="e">
        <f t="shared" si="4"/>
        <v>#N/A</v>
      </c>
    </row>
    <row r="78" spans="1:23" x14ac:dyDescent="0.25">
      <c r="A78">
        <v>202201</v>
      </c>
      <c r="B78">
        <v>941</v>
      </c>
      <c r="C78">
        <v>3</v>
      </c>
      <c r="D78">
        <v>1.5</v>
      </c>
      <c r="E78">
        <v>210102</v>
      </c>
      <c r="F78">
        <v>2022</v>
      </c>
      <c r="G78">
        <v>1</v>
      </c>
      <c r="H78" s="1">
        <v>44562</v>
      </c>
      <c r="I78" s="1">
        <v>44531</v>
      </c>
      <c r="J78">
        <v>1</v>
      </c>
      <c r="K78">
        <v>1.5</v>
      </c>
      <c r="L78">
        <v>0</v>
      </c>
      <c r="M78">
        <v>0</v>
      </c>
      <c r="N78">
        <v>0</v>
      </c>
      <c r="O78">
        <v>0</v>
      </c>
      <c r="P78">
        <v>1</v>
      </c>
      <c r="T78">
        <f t="shared" si="5"/>
        <v>0</v>
      </c>
      <c r="U78" t="e">
        <f t="shared" si="3"/>
        <v>#N/A</v>
      </c>
      <c r="W78" t="e">
        <f t="shared" si="4"/>
        <v>#N/A</v>
      </c>
    </row>
    <row r="79" spans="1:23" x14ac:dyDescent="0.25">
      <c r="A79">
        <v>202201</v>
      </c>
      <c r="B79">
        <v>803</v>
      </c>
      <c r="C79">
        <v>9</v>
      </c>
      <c r="D79">
        <v>1.1499999999999999</v>
      </c>
      <c r="E79">
        <v>210102</v>
      </c>
      <c r="F79">
        <v>2022</v>
      </c>
      <c r="G79">
        <v>1</v>
      </c>
      <c r="H79" s="1">
        <v>44562</v>
      </c>
      <c r="I79" s="1">
        <v>44531</v>
      </c>
      <c r="J79">
        <v>1</v>
      </c>
      <c r="K79">
        <v>1.1499999999999999</v>
      </c>
      <c r="L79">
        <v>0</v>
      </c>
      <c r="M79">
        <v>0</v>
      </c>
      <c r="N79">
        <v>0</v>
      </c>
      <c r="O79">
        <v>0</v>
      </c>
      <c r="P79">
        <v>1</v>
      </c>
      <c r="T79">
        <f t="shared" si="5"/>
        <v>0</v>
      </c>
      <c r="U79" t="e">
        <f t="shared" si="3"/>
        <v>#N/A</v>
      </c>
      <c r="W79" t="e">
        <f t="shared" si="4"/>
        <v>#N/A</v>
      </c>
    </row>
    <row r="80" spans="1:23" x14ac:dyDescent="0.25">
      <c r="A80">
        <v>202201</v>
      </c>
      <c r="B80">
        <v>67</v>
      </c>
      <c r="C80">
        <v>9</v>
      </c>
      <c r="D80">
        <v>1.1499999999999999</v>
      </c>
      <c r="E80">
        <v>210102</v>
      </c>
      <c r="F80">
        <v>2022</v>
      </c>
      <c r="G80">
        <v>1</v>
      </c>
      <c r="H80" s="1">
        <v>44562</v>
      </c>
      <c r="I80" s="1">
        <v>44531</v>
      </c>
      <c r="J80">
        <v>1</v>
      </c>
      <c r="K80">
        <v>1.1499999999999999</v>
      </c>
      <c r="L80">
        <v>0</v>
      </c>
      <c r="M80">
        <v>0</v>
      </c>
      <c r="N80">
        <v>0</v>
      </c>
      <c r="O80">
        <v>0</v>
      </c>
      <c r="P80">
        <v>1</v>
      </c>
      <c r="T80">
        <f t="shared" si="5"/>
        <v>0</v>
      </c>
      <c r="U80" t="e">
        <f t="shared" si="3"/>
        <v>#N/A</v>
      </c>
      <c r="W80" t="e">
        <f t="shared" si="4"/>
        <v>#N/A</v>
      </c>
    </row>
    <row r="81" spans="1:23" x14ac:dyDescent="0.25">
      <c r="A81">
        <v>202201</v>
      </c>
      <c r="B81">
        <v>91</v>
      </c>
      <c r="C81">
        <v>4</v>
      </c>
      <c r="D81">
        <v>2</v>
      </c>
      <c r="E81">
        <v>210102</v>
      </c>
      <c r="F81">
        <v>2022</v>
      </c>
      <c r="G81">
        <v>1</v>
      </c>
      <c r="H81" s="1">
        <v>44562</v>
      </c>
      <c r="I81" s="1">
        <v>44531</v>
      </c>
      <c r="J81">
        <v>1</v>
      </c>
      <c r="K81">
        <v>2</v>
      </c>
      <c r="L81">
        <v>0</v>
      </c>
      <c r="M81">
        <v>0</v>
      </c>
      <c r="N81">
        <v>0</v>
      </c>
      <c r="O81">
        <v>0</v>
      </c>
      <c r="P81">
        <v>1</v>
      </c>
      <c r="T81">
        <f t="shared" si="5"/>
        <v>0</v>
      </c>
      <c r="U81" t="e">
        <f t="shared" si="3"/>
        <v>#N/A</v>
      </c>
      <c r="W81" t="e">
        <f t="shared" si="4"/>
        <v>#N/A</v>
      </c>
    </row>
    <row r="82" spans="1:23" x14ac:dyDescent="0.25">
      <c r="A82">
        <v>202201</v>
      </c>
      <c r="B82">
        <v>801</v>
      </c>
      <c r="C82">
        <v>9</v>
      </c>
      <c r="D82">
        <v>1.1499999999999999</v>
      </c>
      <c r="E82">
        <v>210102</v>
      </c>
      <c r="F82">
        <v>2022</v>
      </c>
      <c r="G82">
        <v>1</v>
      </c>
      <c r="H82" s="1">
        <v>44562</v>
      </c>
      <c r="I82" s="1">
        <v>44531</v>
      </c>
      <c r="J82">
        <v>1</v>
      </c>
      <c r="K82">
        <v>1.1499999999999999</v>
      </c>
      <c r="L82">
        <v>0</v>
      </c>
      <c r="M82">
        <v>0</v>
      </c>
      <c r="N82">
        <v>0</v>
      </c>
      <c r="O82">
        <v>0</v>
      </c>
      <c r="P82">
        <v>1</v>
      </c>
      <c r="T82">
        <f t="shared" si="5"/>
        <v>0</v>
      </c>
      <c r="U82" t="e">
        <f t="shared" si="3"/>
        <v>#N/A</v>
      </c>
      <c r="W82" t="e">
        <f t="shared" si="4"/>
        <v>#N/A</v>
      </c>
    </row>
    <row r="83" spans="1:23" x14ac:dyDescent="0.25">
      <c r="A83">
        <v>202201</v>
      </c>
      <c r="B83">
        <v>63</v>
      </c>
      <c r="C83">
        <v>9</v>
      </c>
      <c r="D83">
        <v>1.2</v>
      </c>
      <c r="E83">
        <v>210102</v>
      </c>
      <c r="F83">
        <v>2022</v>
      </c>
      <c r="G83">
        <v>1</v>
      </c>
      <c r="H83" s="1">
        <v>44562</v>
      </c>
      <c r="I83" s="1">
        <v>44531</v>
      </c>
      <c r="J83">
        <v>1</v>
      </c>
      <c r="K83">
        <v>1.2</v>
      </c>
      <c r="L83">
        <v>0</v>
      </c>
      <c r="M83">
        <v>0</v>
      </c>
      <c r="N83">
        <v>0</v>
      </c>
      <c r="O83">
        <v>0</v>
      </c>
      <c r="P83">
        <v>1</v>
      </c>
      <c r="T83">
        <f t="shared" si="5"/>
        <v>0</v>
      </c>
      <c r="U83" t="e">
        <f t="shared" si="3"/>
        <v>#N/A</v>
      </c>
      <c r="W83" t="e">
        <f t="shared" si="4"/>
        <v>#N/A</v>
      </c>
    </row>
    <row r="84" spans="1:23" x14ac:dyDescent="0.25">
      <c r="A84">
        <v>202201</v>
      </c>
      <c r="B84">
        <v>59</v>
      </c>
      <c r="C84">
        <v>3</v>
      </c>
      <c r="D84">
        <v>1.25</v>
      </c>
      <c r="E84">
        <v>210102</v>
      </c>
      <c r="F84">
        <v>2022</v>
      </c>
      <c r="G84">
        <v>1</v>
      </c>
      <c r="H84" s="1">
        <v>44562</v>
      </c>
      <c r="I84" s="1">
        <v>44531</v>
      </c>
      <c r="J84">
        <v>1</v>
      </c>
      <c r="K84">
        <v>1.2</v>
      </c>
      <c r="L84">
        <v>4.17</v>
      </c>
      <c r="M84">
        <v>4.08</v>
      </c>
      <c r="N84">
        <v>1</v>
      </c>
      <c r="O84">
        <v>0</v>
      </c>
      <c r="P84">
        <v>0</v>
      </c>
      <c r="T84">
        <f t="shared" si="5"/>
        <v>8.0999999999999753E-3</v>
      </c>
      <c r="U84">
        <f t="shared" si="3"/>
        <v>8.0999999999999753E-3</v>
      </c>
      <c r="W84">
        <f t="shared" si="4"/>
        <v>8.9999999999999858E-2</v>
      </c>
    </row>
    <row r="85" spans="1:23" x14ac:dyDescent="0.25">
      <c r="A85">
        <v>202201</v>
      </c>
      <c r="B85">
        <v>80</v>
      </c>
      <c r="C85">
        <v>6</v>
      </c>
      <c r="D85">
        <v>1.4</v>
      </c>
      <c r="E85">
        <v>210102</v>
      </c>
      <c r="F85">
        <v>2022</v>
      </c>
      <c r="G85">
        <v>1</v>
      </c>
      <c r="H85" s="1">
        <v>44562</v>
      </c>
      <c r="I85" s="1">
        <v>44531</v>
      </c>
      <c r="J85">
        <v>1</v>
      </c>
      <c r="K85">
        <v>1.4</v>
      </c>
      <c r="L85">
        <v>0</v>
      </c>
      <c r="M85">
        <v>0</v>
      </c>
      <c r="N85">
        <v>0</v>
      </c>
      <c r="O85">
        <v>0</v>
      </c>
      <c r="P85">
        <v>1</v>
      </c>
      <c r="T85">
        <f t="shared" si="5"/>
        <v>0</v>
      </c>
      <c r="U85" t="e">
        <f t="shared" si="3"/>
        <v>#N/A</v>
      </c>
      <c r="W85" t="e">
        <f t="shared" si="4"/>
        <v>#N/A</v>
      </c>
    </row>
    <row r="86" spans="1:23" x14ac:dyDescent="0.25">
      <c r="A86">
        <v>202201</v>
      </c>
      <c r="B86">
        <v>75</v>
      </c>
      <c r="C86">
        <v>6</v>
      </c>
      <c r="D86">
        <v>1.2</v>
      </c>
      <c r="E86">
        <v>210102</v>
      </c>
      <c r="F86">
        <v>2022</v>
      </c>
      <c r="G86">
        <v>1</v>
      </c>
      <c r="H86" s="1">
        <v>44562</v>
      </c>
      <c r="I86" s="1">
        <v>44531</v>
      </c>
      <c r="J86">
        <v>1</v>
      </c>
      <c r="K86">
        <v>1.2</v>
      </c>
      <c r="L86">
        <v>0</v>
      </c>
      <c r="M86">
        <v>0</v>
      </c>
      <c r="N86">
        <v>0</v>
      </c>
      <c r="O86">
        <v>0</v>
      </c>
      <c r="P86">
        <v>1</v>
      </c>
      <c r="T86">
        <f t="shared" si="5"/>
        <v>0</v>
      </c>
      <c r="U86" t="e">
        <f t="shared" si="3"/>
        <v>#N/A</v>
      </c>
      <c r="W86" t="e">
        <f t="shared" si="4"/>
        <v>#N/A</v>
      </c>
    </row>
    <row r="87" spans="1:23" x14ac:dyDescent="0.25">
      <c r="A87">
        <v>202201</v>
      </c>
      <c r="B87">
        <v>807</v>
      </c>
      <c r="C87">
        <v>8</v>
      </c>
      <c r="D87">
        <v>1.1499999999999999</v>
      </c>
      <c r="E87">
        <v>210102</v>
      </c>
      <c r="F87">
        <v>2022</v>
      </c>
      <c r="G87">
        <v>1</v>
      </c>
      <c r="H87" s="1">
        <v>44562</v>
      </c>
      <c r="I87" s="1">
        <v>44531</v>
      </c>
      <c r="J87">
        <v>1</v>
      </c>
      <c r="K87">
        <v>1.1000000000000001</v>
      </c>
      <c r="L87">
        <v>4.55</v>
      </c>
      <c r="M87">
        <v>4.45</v>
      </c>
      <c r="N87">
        <v>1</v>
      </c>
      <c r="O87">
        <v>0</v>
      </c>
      <c r="P87">
        <v>0</v>
      </c>
      <c r="T87">
        <f t="shared" si="5"/>
        <v>9.9999999999999291E-3</v>
      </c>
      <c r="U87">
        <f t="shared" si="3"/>
        <v>9.9999999999999291E-3</v>
      </c>
      <c r="W87">
        <f t="shared" si="4"/>
        <v>9.9999999999999645E-2</v>
      </c>
    </row>
    <row r="88" spans="1:23" x14ac:dyDescent="0.25">
      <c r="A88">
        <v>202201</v>
      </c>
      <c r="B88">
        <v>941</v>
      </c>
      <c r="C88">
        <v>12</v>
      </c>
      <c r="D88">
        <v>1.5</v>
      </c>
      <c r="E88">
        <v>210102</v>
      </c>
      <c r="F88">
        <v>2022</v>
      </c>
      <c r="G88">
        <v>1</v>
      </c>
      <c r="H88" s="1">
        <v>44562</v>
      </c>
      <c r="I88" s="1">
        <v>44531</v>
      </c>
      <c r="J88">
        <v>1</v>
      </c>
      <c r="K88">
        <v>1.5</v>
      </c>
      <c r="L88">
        <v>0</v>
      </c>
      <c r="M88">
        <v>0</v>
      </c>
      <c r="N88">
        <v>0</v>
      </c>
      <c r="O88">
        <v>0</v>
      </c>
      <c r="P88">
        <v>1</v>
      </c>
      <c r="T88">
        <f t="shared" si="5"/>
        <v>0</v>
      </c>
      <c r="U88" t="e">
        <f t="shared" si="3"/>
        <v>#N/A</v>
      </c>
      <c r="W88" t="e">
        <f t="shared" si="4"/>
        <v>#N/A</v>
      </c>
    </row>
    <row r="89" spans="1:23" x14ac:dyDescent="0.25">
      <c r="A89">
        <v>202201</v>
      </c>
      <c r="B89">
        <v>808</v>
      </c>
      <c r="C89">
        <v>13</v>
      </c>
      <c r="D89">
        <v>1.1499999999999999</v>
      </c>
      <c r="E89">
        <v>210102</v>
      </c>
      <c r="F89">
        <v>2022</v>
      </c>
      <c r="G89">
        <v>1</v>
      </c>
      <c r="H89" s="1">
        <v>44562</v>
      </c>
      <c r="I89" s="1">
        <v>44501</v>
      </c>
      <c r="J89">
        <v>2</v>
      </c>
      <c r="K89">
        <v>1.1499999999999999</v>
      </c>
      <c r="L89">
        <v>0</v>
      </c>
      <c r="M89">
        <v>0</v>
      </c>
      <c r="N89">
        <v>0</v>
      </c>
      <c r="O89">
        <v>0</v>
      </c>
      <c r="P89">
        <v>1</v>
      </c>
      <c r="T89">
        <f t="shared" si="5"/>
        <v>0</v>
      </c>
      <c r="U89" t="e">
        <f t="shared" si="3"/>
        <v>#N/A</v>
      </c>
      <c r="W89" t="e">
        <f t="shared" si="4"/>
        <v>#N/A</v>
      </c>
    </row>
    <row r="90" spans="1:23" x14ac:dyDescent="0.25">
      <c r="A90">
        <v>202201</v>
      </c>
      <c r="B90">
        <v>802</v>
      </c>
      <c r="C90">
        <v>5</v>
      </c>
      <c r="D90">
        <v>1.4</v>
      </c>
      <c r="E90">
        <v>210102</v>
      </c>
      <c r="F90">
        <v>2022</v>
      </c>
      <c r="G90">
        <v>1</v>
      </c>
      <c r="H90" s="1">
        <v>44562</v>
      </c>
      <c r="I90" s="1">
        <v>44531</v>
      </c>
      <c r="J90">
        <v>1</v>
      </c>
      <c r="K90">
        <v>1.4</v>
      </c>
      <c r="L90">
        <v>0</v>
      </c>
      <c r="M90">
        <v>0</v>
      </c>
      <c r="N90">
        <v>0</v>
      </c>
      <c r="O90">
        <v>0</v>
      </c>
      <c r="P90">
        <v>1</v>
      </c>
      <c r="T90">
        <f t="shared" si="5"/>
        <v>0</v>
      </c>
      <c r="U90" t="e">
        <f t="shared" si="3"/>
        <v>#N/A</v>
      </c>
      <c r="W90" t="e">
        <f t="shared" si="4"/>
        <v>#N/A</v>
      </c>
    </row>
    <row r="91" spans="1:23" x14ac:dyDescent="0.25">
      <c r="A91">
        <v>202201</v>
      </c>
      <c r="B91">
        <v>801</v>
      </c>
      <c r="C91">
        <v>3</v>
      </c>
      <c r="D91">
        <v>1.1499999999999999</v>
      </c>
      <c r="E91">
        <v>210102</v>
      </c>
      <c r="F91">
        <v>2022</v>
      </c>
      <c r="G91">
        <v>1</v>
      </c>
      <c r="H91" s="1">
        <v>44562</v>
      </c>
      <c r="I91" s="1">
        <v>44531</v>
      </c>
      <c r="J91">
        <v>1</v>
      </c>
      <c r="K91">
        <v>1.1499999999999999</v>
      </c>
      <c r="L91">
        <v>0</v>
      </c>
      <c r="M91">
        <v>0</v>
      </c>
      <c r="N91">
        <v>0</v>
      </c>
      <c r="O91">
        <v>0</v>
      </c>
      <c r="P91">
        <v>1</v>
      </c>
      <c r="T91">
        <f t="shared" si="5"/>
        <v>0</v>
      </c>
      <c r="U91" t="e">
        <f t="shared" si="3"/>
        <v>#N/A</v>
      </c>
      <c r="W91" t="e">
        <f t="shared" si="4"/>
        <v>#N/A</v>
      </c>
    </row>
    <row r="92" spans="1:23" x14ac:dyDescent="0.25">
      <c r="A92">
        <v>202201</v>
      </c>
      <c r="B92">
        <v>808</v>
      </c>
      <c r="C92">
        <v>8</v>
      </c>
      <c r="D92">
        <v>1.1499999999999999</v>
      </c>
      <c r="E92">
        <v>210102</v>
      </c>
      <c r="F92">
        <v>2022</v>
      </c>
      <c r="G92">
        <v>1</v>
      </c>
      <c r="H92" s="1">
        <v>44562</v>
      </c>
      <c r="I92" s="1">
        <v>44531</v>
      </c>
      <c r="J92">
        <v>1</v>
      </c>
      <c r="K92">
        <v>1.1499999999999999</v>
      </c>
      <c r="L92">
        <v>0</v>
      </c>
      <c r="M92">
        <v>0</v>
      </c>
      <c r="N92">
        <v>0</v>
      </c>
      <c r="O92">
        <v>0</v>
      </c>
      <c r="P92">
        <v>1</v>
      </c>
      <c r="T92">
        <f t="shared" si="5"/>
        <v>0</v>
      </c>
      <c r="U92" t="e">
        <f t="shared" si="3"/>
        <v>#N/A</v>
      </c>
      <c r="W92" t="e">
        <f t="shared" si="4"/>
        <v>#N/A</v>
      </c>
    </row>
    <row r="93" spans="1:23" x14ac:dyDescent="0.25">
      <c r="A93">
        <v>202201</v>
      </c>
      <c r="B93">
        <v>808</v>
      </c>
      <c r="C93">
        <v>3</v>
      </c>
      <c r="D93">
        <v>1.1499999999999999</v>
      </c>
      <c r="E93">
        <v>210102</v>
      </c>
      <c r="F93">
        <v>2022</v>
      </c>
      <c r="G93">
        <v>1</v>
      </c>
      <c r="H93" s="1">
        <v>44562</v>
      </c>
      <c r="I93" s="1">
        <v>44531</v>
      </c>
      <c r="J93">
        <v>1</v>
      </c>
      <c r="K93">
        <v>1.1499999999999999</v>
      </c>
      <c r="L93">
        <v>0</v>
      </c>
      <c r="M93">
        <v>0</v>
      </c>
      <c r="N93">
        <v>0</v>
      </c>
      <c r="O93">
        <v>0</v>
      </c>
      <c r="P93">
        <v>1</v>
      </c>
      <c r="T93">
        <f t="shared" si="5"/>
        <v>0</v>
      </c>
      <c r="U93" t="e">
        <f t="shared" si="3"/>
        <v>#N/A</v>
      </c>
      <c r="W93" t="e">
        <f t="shared" si="4"/>
        <v>#N/A</v>
      </c>
    </row>
    <row r="94" spans="1:23" x14ac:dyDescent="0.25">
      <c r="A94">
        <v>202201</v>
      </c>
      <c r="B94">
        <v>807</v>
      </c>
      <c r="C94">
        <v>5</v>
      </c>
      <c r="D94">
        <v>1.1499999999999999</v>
      </c>
      <c r="E94">
        <v>210102</v>
      </c>
      <c r="F94">
        <v>2022</v>
      </c>
      <c r="G94">
        <v>1</v>
      </c>
      <c r="H94" s="1">
        <v>44562</v>
      </c>
      <c r="I94" s="1">
        <v>44531</v>
      </c>
      <c r="J94">
        <v>1</v>
      </c>
      <c r="K94">
        <v>1.1000000000000001</v>
      </c>
      <c r="L94">
        <v>4.55</v>
      </c>
      <c r="M94">
        <v>4.45</v>
      </c>
      <c r="N94">
        <v>1</v>
      </c>
      <c r="O94">
        <v>0</v>
      </c>
      <c r="P94">
        <v>0</v>
      </c>
      <c r="T94">
        <f t="shared" si="5"/>
        <v>9.9999999999999291E-3</v>
      </c>
      <c r="U94">
        <f t="shared" si="3"/>
        <v>9.9999999999999291E-3</v>
      </c>
      <c r="W94">
        <f t="shared" si="4"/>
        <v>9.9999999999999645E-2</v>
      </c>
    </row>
    <row r="95" spans="1:23" x14ac:dyDescent="0.25">
      <c r="A95">
        <v>202202</v>
      </c>
      <c r="B95">
        <v>99</v>
      </c>
      <c r="C95">
        <v>5</v>
      </c>
      <c r="D95">
        <v>2</v>
      </c>
      <c r="E95">
        <v>210102</v>
      </c>
      <c r="F95">
        <v>2022</v>
      </c>
      <c r="G95">
        <v>2</v>
      </c>
      <c r="H95" s="1">
        <v>44593</v>
      </c>
      <c r="I95" s="1">
        <v>44562</v>
      </c>
      <c r="J95">
        <v>1</v>
      </c>
      <c r="K95">
        <v>1.9</v>
      </c>
      <c r="L95">
        <v>5.26</v>
      </c>
      <c r="M95">
        <v>5.13</v>
      </c>
      <c r="N95">
        <v>1</v>
      </c>
      <c r="O95">
        <v>0</v>
      </c>
      <c r="P95">
        <v>0</v>
      </c>
      <c r="T95">
        <f t="shared" si="5"/>
        <v>1.6899999999999971E-2</v>
      </c>
      <c r="U95">
        <f t="shared" si="3"/>
        <v>1.6899999999999971E-2</v>
      </c>
      <c r="W95">
        <f t="shared" si="4"/>
        <v>0.12999999999999989</v>
      </c>
    </row>
    <row r="96" spans="1:23" x14ac:dyDescent="0.25">
      <c r="A96">
        <v>202202</v>
      </c>
      <c r="B96">
        <v>22</v>
      </c>
      <c r="C96">
        <v>3</v>
      </c>
      <c r="D96">
        <v>2.3499998999999998</v>
      </c>
      <c r="E96">
        <v>210102</v>
      </c>
      <c r="F96">
        <v>2022</v>
      </c>
      <c r="G96">
        <v>2</v>
      </c>
      <c r="H96" s="1">
        <v>44593</v>
      </c>
      <c r="I96" s="1">
        <v>44562</v>
      </c>
      <c r="J96">
        <v>1</v>
      </c>
      <c r="K96">
        <v>2.2000000000000002</v>
      </c>
      <c r="L96">
        <v>6.82</v>
      </c>
      <c r="M96">
        <v>6.6</v>
      </c>
      <c r="N96">
        <v>1</v>
      </c>
      <c r="O96">
        <v>0</v>
      </c>
      <c r="P96">
        <v>0</v>
      </c>
      <c r="T96">
        <f t="shared" si="5"/>
        <v>4.8400000000000283E-2</v>
      </c>
      <c r="U96">
        <f t="shared" si="3"/>
        <v>4.8400000000000283E-2</v>
      </c>
      <c r="W96">
        <f t="shared" si="4"/>
        <v>0.22000000000000064</v>
      </c>
    </row>
    <row r="97" spans="1:23" x14ac:dyDescent="0.25">
      <c r="A97">
        <v>202202</v>
      </c>
      <c r="B97">
        <v>808</v>
      </c>
      <c r="C97">
        <v>7</v>
      </c>
      <c r="D97">
        <v>1.1499999999999999</v>
      </c>
      <c r="E97">
        <v>210102</v>
      </c>
      <c r="F97">
        <v>2022</v>
      </c>
      <c r="G97">
        <v>2</v>
      </c>
      <c r="H97" s="1">
        <v>44593</v>
      </c>
      <c r="I97" s="1">
        <v>44562</v>
      </c>
      <c r="J97">
        <v>1</v>
      </c>
      <c r="K97">
        <v>1.1499999999999999</v>
      </c>
      <c r="L97">
        <v>0</v>
      </c>
      <c r="M97">
        <v>0</v>
      </c>
      <c r="N97">
        <v>0</v>
      </c>
      <c r="O97">
        <v>0</v>
      </c>
      <c r="P97">
        <v>1</v>
      </c>
      <c r="T97">
        <f t="shared" si="5"/>
        <v>0</v>
      </c>
      <c r="U97" t="e">
        <f t="shared" si="3"/>
        <v>#N/A</v>
      </c>
      <c r="W97" t="e">
        <f t="shared" si="4"/>
        <v>#N/A</v>
      </c>
    </row>
    <row r="98" spans="1:23" x14ac:dyDescent="0.25">
      <c r="A98">
        <v>202202</v>
      </c>
      <c r="B98">
        <v>801</v>
      </c>
      <c r="C98">
        <v>7</v>
      </c>
      <c r="D98">
        <v>1.1499999999999999</v>
      </c>
      <c r="E98">
        <v>210102</v>
      </c>
      <c r="F98">
        <v>2022</v>
      </c>
      <c r="G98">
        <v>2</v>
      </c>
      <c r="H98" s="1">
        <v>44593</v>
      </c>
      <c r="I98" s="1">
        <v>44562</v>
      </c>
      <c r="J98">
        <v>1</v>
      </c>
      <c r="K98">
        <v>1.1499999999999999</v>
      </c>
      <c r="L98">
        <v>0</v>
      </c>
      <c r="M98">
        <v>0</v>
      </c>
      <c r="N98">
        <v>0</v>
      </c>
      <c r="O98">
        <v>0</v>
      </c>
      <c r="P98">
        <v>1</v>
      </c>
      <c r="T98">
        <f t="shared" si="5"/>
        <v>0</v>
      </c>
      <c r="U98" t="e">
        <f t="shared" si="3"/>
        <v>#N/A</v>
      </c>
      <c r="W98" t="e">
        <f t="shared" si="4"/>
        <v>#N/A</v>
      </c>
    </row>
    <row r="99" spans="1:23" x14ac:dyDescent="0.25">
      <c r="A99">
        <v>202202</v>
      </c>
      <c r="B99">
        <v>808</v>
      </c>
      <c r="C99">
        <v>10</v>
      </c>
      <c r="D99">
        <v>1.1499999999999999</v>
      </c>
      <c r="E99">
        <v>210102</v>
      </c>
      <c r="F99">
        <v>2022</v>
      </c>
      <c r="G99">
        <v>2</v>
      </c>
      <c r="H99" s="1">
        <v>44593</v>
      </c>
      <c r="I99" s="1">
        <v>44562</v>
      </c>
      <c r="J99">
        <v>1</v>
      </c>
      <c r="K99">
        <v>1.1499999999999999</v>
      </c>
      <c r="L99">
        <v>0</v>
      </c>
      <c r="M99">
        <v>0</v>
      </c>
      <c r="N99">
        <v>0</v>
      </c>
      <c r="O99">
        <v>0</v>
      </c>
      <c r="P99">
        <v>1</v>
      </c>
      <c r="T99">
        <f t="shared" si="5"/>
        <v>0</v>
      </c>
      <c r="U99" t="e">
        <f t="shared" si="3"/>
        <v>#N/A</v>
      </c>
      <c r="W99" t="e">
        <f t="shared" si="4"/>
        <v>#N/A</v>
      </c>
    </row>
    <row r="100" spans="1:23" x14ac:dyDescent="0.25">
      <c r="A100">
        <v>202202</v>
      </c>
      <c r="B100">
        <v>814</v>
      </c>
      <c r="C100">
        <v>12</v>
      </c>
      <c r="D100">
        <v>2</v>
      </c>
      <c r="E100">
        <v>210102</v>
      </c>
      <c r="F100">
        <v>2022</v>
      </c>
      <c r="G100">
        <v>2</v>
      </c>
      <c r="H100" s="1">
        <v>44593</v>
      </c>
      <c r="I100" s="1">
        <v>44562</v>
      </c>
      <c r="J100">
        <v>1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1</v>
      </c>
      <c r="T100">
        <f t="shared" si="5"/>
        <v>0</v>
      </c>
      <c r="U100" t="e">
        <f t="shared" si="3"/>
        <v>#N/A</v>
      </c>
      <c r="W100" t="e">
        <f t="shared" si="4"/>
        <v>#N/A</v>
      </c>
    </row>
    <row r="101" spans="1:23" x14ac:dyDescent="0.25">
      <c r="A101">
        <v>202202</v>
      </c>
      <c r="B101">
        <v>802</v>
      </c>
      <c r="C101">
        <v>11</v>
      </c>
      <c r="D101">
        <v>1.5</v>
      </c>
      <c r="E101">
        <v>210102</v>
      </c>
      <c r="F101">
        <v>2022</v>
      </c>
      <c r="G101">
        <v>2</v>
      </c>
      <c r="H101" s="1">
        <v>44593</v>
      </c>
      <c r="I101" s="1">
        <v>44562</v>
      </c>
      <c r="J101">
        <v>1</v>
      </c>
      <c r="K101">
        <v>1.4</v>
      </c>
      <c r="L101">
        <v>7.14</v>
      </c>
      <c r="M101">
        <v>6.9</v>
      </c>
      <c r="N101">
        <v>1</v>
      </c>
      <c r="O101">
        <v>0</v>
      </c>
      <c r="P101">
        <v>0</v>
      </c>
      <c r="T101">
        <f t="shared" si="5"/>
        <v>5.7599999999999679E-2</v>
      </c>
      <c r="U101">
        <f t="shared" si="3"/>
        <v>5.7599999999999679E-2</v>
      </c>
      <c r="W101">
        <f t="shared" si="4"/>
        <v>0.23999999999999932</v>
      </c>
    </row>
    <row r="102" spans="1:23" x14ac:dyDescent="0.25">
      <c r="A102">
        <v>202202</v>
      </c>
      <c r="B102">
        <v>63</v>
      </c>
      <c r="C102">
        <v>9</v>
      </c>
      <c r="D102">
        <v>1.25</v>
      </c>
      <c r="E102">
        <v>210102</v>
      </c>
      <c r="F102">
        <v>2022</v>
      </c>
      <c r="G102">
        <v>2</v>
      </c>
      <c r="H102" s="1">
        <v>44593</v>
      </c>
      <c r="I102" s="1">
        <v>44562</v>
      </c>
      <c r="J102">
        <v>1</v>
      </c>
      <c r="K102">
        <v>1.2</v>
      </c>
      <c r="L102">
        <v>4.17</v>
      </c>
      <c r="M102">
        <v>4.08</v>
      </c>
      <c r="N102">
        <v>1</v>
      </c>
      <c r="O102">
        <v>0</v>
      </c>
      <c r="P102">
        <v>0</v>
      </c>
      <c r="T102">
        <f t="shared" si="5"/>
        <v>8.0999999999999753E-3</v>
      </c>
      <c r="U102">
        <f t="shared" si="3"/>
        <v>8.0999999999999753E-3</v>
      </c>
      <c r="W102">
        <f t="shared" si="4"/>
        <v>8.9999999999999858E-2</v>
      </c>
    </row>
    <row r="103" spans="1:23" x14ac:dyDescent="0.25">
      <c r="A103">
        <v>202202</v>
      </c>
      <c r="B103">
        <v>814</v>
      </c>
      <c r="C103">
        <v>10</v>
      </c>
      <c r="D103">
        <v>2</v>
      </c>
      <c r="E103">
        <v>210102</v>
      </c>
      <c r="F103">
        <v>2022</v>
      </c>
      <c r="G103">
        <v>2</v>
      </c>
      <c r="H103" s="1">
        <v>44593</v>
      </c>
      <c r="I103" s="1">
        <v>44562</v>
      </c>
      <c r="J103">
        <v>1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1</v>
      </c>
      <c r="T103">
        <f t="shared" si="5"/>
        <v>0</v>
      </c>
      <c r="U103" t="e">
        <f t="shared" si="3"/>
        <v>#N/A</v>
      </c>
      <c r="W103" t="e">
        <f t="shared" si="4"/>
        <v>#N/A</v>
      </c>
    </row>
    <row r="104" spans="1:23" x14ac:dyDescent="0.25">
      <c r="A104">
        <v>202202</v>
      </c>
      <c r="B104">
        <v>807</v>
      </c>
      <c r="C104">
        <v>12</v>
      </c>
      <c r="D104">
        <v>1.1499999999999999</v>
      </c>
      <c r="E104">
        <v>210102</v>
      </c>
      <c r="F104">
        <v>2022</v>
      </c>
      <c r="G104">
        <v>2</v>
      </c>
      <c r="H104" s="1">
        <v>44593</v>
      </c>
      <c r="I104" s="1">
        <v>44562</v>
      </c>
      <c r="J104">
        <v>1</v>
      </c>
      <c r="K104">
        <v>1.1499999999999999</v>
      </c>
      <c r="L104">
        <v>0</v>
      </c>
      <c r="M104">
        <v>0</v>
      </c>
      <c r="N104">
        <v>0</v>
      </c>
      <c r="O104">
        <v>0</v>
      </c>
      <c r="P104">
        <v>1</v>
      </c>
      <c r="T104">
        <f t="shared" si="5"/>
        <v>0</v>
      </c>
      <c r="U104" t="e">
        <f t="shared" si="3"/>
        <v>#N/A</v>
      </c>
      <c r="W104" t="e">
        <f t="shared" si="4"/>
        <v>#N/A</v>
      </c>
    </row>
    <row r="105" spans="1:23" x14ac:dyDescent="0.25">
      <c r="A105">
        <v>202202</v>
      </c>
      <c r="B105">
        <v>91</v>
      </c>
      <c r="C105">
        <v>4</v>
      </c>
      <c r="D105">
        <v>2</v>
      </c>
      <c r="E105">
        <v>210102</v>
      </c>
      <c r="F105">
        <v>2022</v>
      </c>
      <c r="G105">
        <v>2</v>
      </c>
      <c r="H105" s="1">
        <v>44593</v>
      </c>
      <c r="I105" s="1">
        <v>44562</v>
      </c>
      <c r="J105">
        <v>1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1</v>
      </c>
      <c r="T105">
        <f t="shared" si="5"/>
        <v>0</v>
      </c>
      <c r="U105" t="e">
        <f t="shared" si="3"/>
        <v>#N/A</v>
      </c>
      <c r="W105" t="e">
        <f t="shared" si="4"/>
        <v>#N/A</v>
      </c>
    </row>
    <row r="106" spans="1:23" x14ac:dyDescent="0.25">
      <c r="A106">
        <v>202202</v>
      </c>
      <c r="B106">
        <v>803</v>
      </c>
      <c r="C106">
        <v>11</v>
      </c>
      <c r="D106">
        <v>0.99000001000000004</v>
      </c>
      <c r="E106">
        <v>210102</v>
      </c>
      <c r="F106">
        <v>2022</v>
      </c>
      <c r="G106">
        <v>2</v>
      </c>
      <c r="H106" s="1">
        <v>44593</v>
      </c>
      <c r="I106" s="1">
        <v>44562</v>
      </c>
      <c r="J106">
        <v>1</v>
      </c>
      <c r="K106">
        <v>1.1499999999999999</v>
      </c>
      <c r="L106">
        <v>-13.91</v>
      </c>
      <c r="M106">
        <v>-14.98</v>
      </c>
      <c r="N106">
        <v>0</v>
      </c>
      <c r="O106">
        <v>1</v>
      </c>
      <c r="P106">
        <v>0</v>
      </c>
      <c r="T106">
        <f t="shared" si="5"/>
        <v>1.1449000000000007</v>
      </c>
      <c r="U106">
        <f t="shared" si="3"/>
        <v>1.1449000000000007</v>
      </c>
      <c r="W106">
        <f t="shared" si="4"/>
        <v>1.0700000000000003</v>
      </c>
    </row>
    <row r="107" spans="1:23" x14ac:dyDescent="0.25">
      <c r="A107">
        <v>202202</v>
      </c>
      <c r="B107">
        <v>82</v>
      </c>
      <c r="C107">
        <v>2</v>
      </c>
      <c r="D107">
        <v>2.5499999999999998</v>
      </c>
      <c r="E107">
        <v>210102</v>
      </c>
      <c r="F107">
        <v>2022</v>
      </c>
      <c r="G107">
        <v>2</v>
      </c>
      <c r="H107" s="1">
        <v>44593</v>
      </c>
      <c r="I107" s="1">
        <v>44562</v>
      </c>
      <c r="J107">
        <v>1</v>
      </c>
      <c r="K107">
        <v>2.4000001000000002</v>
      </c>
      <c r="L107">
        <v>6.25</v>
      </c>
      <c r="M107">
        <v>6.06</v>
      </c>
      <c r="N107">
        <v>1</v>
      </c>
      <c r="O107">
        <v>0</v>
      </c>
      <c r="P107">
        <v>0</v>
      </c>
      <c r="T107">
        <f t="shared" si="5"/>
        <v>3.6100000000000146E-2</v>
      </c>
      <c r="U107">
        <f t="shared" si="3"/>
        <v>3.6100000000000146E-2</v>
      </c>
      <c r="W107">
        <f t="shared" si="4"/>
        <v>0.19000000000000039</v>
      </c>
    </row>
    <row r="108" spans="1:23" x14ac:dyDescent="0.25">
      <c r="A108">
        <v>202202</v>
      </c>
      <c r="B108">
        <v>803</v>
      </c>
      <c r="C108">
        <v>3</v>
      </c>
      <c r="D108">
        <v>0.99000001000000004</v>
      </c>
      <c r="E108">
        <v>210102</v>
      </c>
      <c r="F108">
        <v>2022</v>
      </c>
      <c r="G108">
        <v>2</v>
      </c>
      <c r="H108" s="1">
        <v>44593</v>
      </c>
      <c r="I108" s="1">
        <v>44562</v>
      </c>
      <c r="J108">
        <v>1</v>
      </c>
      <c r="K108">
        <v>1.1499999999999999</v>
      </c>
      <c r="L108">
        <v>-13.91</v>
      </c>
      <c r="M108">
        <v>-14.98</v>
      </c>
      <c r="N108">
        <v>0</v>
      </c>
      <c r="O108">
        <v>1</v>
      </c>
      <c r="P108">
        <v>0</v>
      </c>
      <c r="T108">
        <f t="shared" si="5"/>
        <v>1.1449000000000007</v>
      </c>
      <c r="U108">
        <f t="shared" si="3"/>
        <v>1.1449000000000007</v>
      </c>
      <c r="W108">
        <f t="shared" si="4"/>
        <v>1.0700000000000003</v>
      </c>
    </row>
    <row r="109" spans="1:23" x14ac:dyDescent="0.25">
      <c r="A109">
        <v>202202</v>
      </c>
      <c r="B109">
        <v>814</v>
      </c>
      <c r="C109">
        <v>5</v>
      </c>
      <c r="D109">
        <v>2</v>
      </c>
      <c r="E109">
        <v>210102</v>
      </c>
      <c r="F109">
        <v>2022</v>
      </c>
      <c r="G109">
        <v>2</v>
      </c>
      <c r="H109" s="1">
        <v>44593</v>
      </c>
      <c r="I109" s="1">
        <v>44562</v>
      </c>
      <c r="J109">
        <v>1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1</v>
      </c>
      <c r="T109">
        <f t="shared" si="5"/>
        <v>0</v>
      </c>
      <c r="U109" t="e">
        <f t="shared" si="3"/>
        <v>#N/A</v>
      </c>
      <c r="W109" t="e">
        <f t="shared" si="4"/>
        <v>#N/A</v>
      </c>
    </row>
    <row r="110" spans="1:23" x14ac:dyDescent="0.25">
      <c r="A110">
        <v>202202</v>
      </c>
      <c r="B110">
        <v>807</v>
      </c>
      <c r="C110">
        <v>5</v>
      </c>
      <c r="D110">
        <v>1.1499999999999999</v>
      </c>
      <c r="E110">
        <v>210102</v>
      </c>
      <c r="F110">
        <v>2022</v>
      </c>
      <c r="G110">
        <v>2</v>
      </c>
      <c r="H110" s="1">
        <v>44593</v>
      </c>
      <c r="I110" s="1">
        <v>44562</v>
      </c>
      <c r="J110">
        <v>1</v>
      </c>
      <c r="K110">
        <v>1.1499999999999999</v>
      </c>
      <c r="L110">
        <v>0</v>
      </c>
      <c r="M110">
        <v>0</v>
      </c>
      <c r="N110">
        <v>0</v>
      </c>
      <c r="O110">
        <v>0</v>
      </c>
      <c r="P110">
        <v>1</v>
      </c>
      <c r="T110">
        <f t="shared" si="5"/>
        <v>0</v>
      </c>
      <c r="U110" t="e">
        <f t="shared" si="3"/>
        <v>#N/A</v>
      </c>
      <c r="W110" t="e">
        <f t="shared" si="4"/>
        <v>#N/A</v>
      </c>
    </row>
    <row r="111" spans="1:23" x14ac:dyDescent="0.25">
      <c r="A111">
        <v>202202</v>
      </c>
      <c r="B111">
        <v>801</v>
      </c>
      <c r="C111">
        <v>8</v>
      </c>
      <c r="D111">
        <v>1.1499999999999999</v>
      </c>
      <c r="E111">
        <v>210102</v>
      </c>
      <c r="F111">
        <v>2022</v>
      </c>
      <c r="G111">
        <v>2</v>
      </c>
      <c r="H111" s="1">
        <v>44593</v>
      </c>
      <c r="I111" s="1">
        <v>44562</v>
      </c>
      <c r="J111">
        <v>1</v>
      </c>
      <c r="K111">
        <v>1.1499999999999999</v>
      </c>
      <c r="L111">
        <v>0</v>
      </c>
      <c r="M111">
        <v>0</v>
      </c>
      <c r="N111">
        <v>0</v>
      </c>
      <c r="O111">
        <v>0</v>
      </c>
      <c r="P111">
        <v>1</v>
      </c>
      <c r="T111">
        <f t="shared" si="5"/>
        <v>0</v>
      </c>
      <c r="U111" t="e">
        <f t="shared" si="3"/>
        <v>#N/A</v>
      </c>
      <c r="W111" t="e">
        <f t="shared" si="4"/>
        <v>#N/A</v>
      </c>
    </row>
    <row r="112" spans="1:23" x14ac:dyDescent="0.25">
      <c r="A112">
        <v>202202</v>
      </c>
      <c r="B112">
        <v>807</v>
      </c>
      <c r="C112">
        <v>3</v>
      </c>
      <c r="D112">
        <v>1.1499999999999999</v>
      </c>
      <c r="E112">
        <v>210102</v>
      </c>
      <c r="F112">
        <v>2022</v>
      </c>
      <c r="G112">
        <v>2</v>
      </c>
      <c r="H112" s="1">
        <v>44593</v>
      </c>
      <c r="I112" s="1">
        <v>44562</v>
      </c>
      <c r="J112">
        <v>1</v>
      </c>
      <c r="K112">
        <v>1.1499999999999999</v>
      </c>
      <c r="L112">
        <v>0</v>
      </c>
      <c r="M112">
        <v>0</v>
      </c>
      <c r="N112">
        <v>0</v>
      </c>
      <c r="O112">
        <v>0</v>
      </c>
      <c r="P112">
        <v>1</v>
      </c>
      <c r="T112">
        <f t="shared" si="5"/>
        <v>0</v>
      </c>
      <c r="U112" t="e">
        <f t="shared" si="3"/>
        <v>#N/A</v>
      </c>
      <c r="W112" t="e">
        <f t="shared" si="4"/>
        <v>#N/A</v>
      </c>
    </row>
    <row r="113" spans="1:23" x14ac:dyDescent="0.25">
      <c r="A113">
        <v>202202</v>
      </c>
      <c r="B113">
        <v>808</v>
      </c>
      <c r="C113">
        <v>2</v>
      </c>
      <c r="D113">
        <v>1.1499999999999999</v>
      </c>
      <c r="E113">
        <v>210102</v>
      </c>
      <c r="F113">
        <v>2022</v>
      </c>
      <c r="G113">
        <v>2</v>
      </c>
      <c r="H113" s="1">
        <v>44593</v>
      </c>
      <c r="I113" s="1">
        <v>44562</v>
      </c>
      <c r="J113">
        <v>1</v>
      </c>
      <c r="K113">
        <v>1.1499999999999999</v>
      </c>
      <c r="L113">
        <v>0</v>
      </c>
      <c r="M113">
        <v>0</v>
      </c>
      <c r="N113">
        <v>0</v>
      </c>
      <c r="O113">
        <v>0</v>
      </c>
      <c r="P113">
        <v>1</v>
      </c>
      <c r="T113">
        <f t="shared" si="5"/>
        <v>0</v>
      </c>
      <c r="U113" t="e">
        <f t="shared" si="3"/>
        <v>#N/A</v>
      </c>
      <c r="W113" t="e">
        <f t="shared" si="4"/>
        <v>#N/A</v>
      </c>
    </row>
    <row r="114" spans="1:23" x14ac:dyDescent="0.25">
      <c r="A114">
        <v>202202</v>
      </c>
      <c r="B114">
        <v>802</v>
      </c>
      <c r="C114">
        <v>2</v>
      </c>
      <c r="D114">
        <v>1.5</v>
      </c>
      <c r="E114">
        <v>210102</v>
      </c>
      <c r="F114">
        <v>2022</v>
      </c>
      <c r="G114">
        <v>2</v>
      </c>
      <c r="H114" s="1">
        <v>44593</v>
      </c>
      <c r="I114" s="1">
        <v>44562</v>
      </c>
      <c r="J114">
        <v>1</v>
      </c>
      <c r="K114">
        <v>1.4</v>
      </c>
      <c r="L114">
        <v>7.14</v>
      </c>
      <c r="M114">
        <v>6.9</v>
      </c>
      <c r="N114">
        <v>1</v>
      </c>
      <c r="O114">
        <v>0</v>
      </c>
      <c r="P114">
        <v>0</v>
      </c>
      <c r="T114">
        <f t="shared" si="5"/>
        <v>5.7599999999999679E-2</v>
      </c>
      <c r="U114">
        <f t="shared" si="3"/>
        <v>5.7599999999999679E-2</v>
      </c>
      <c r="W114">
        <f t="shared" si="4"/>
        <v>0.23999999999999932</v>
      </c>
    </row>
    <row r="115" spans="1:23" x14ac:dyDescent="0.25">
      <c r="A115">
        <v>202202</v>
      </c>
      <c r="B115">
        <v>807</v>
      </c>
      <c r="C115">
        <v>6</v>
      </c>
      <c r="D115">
        <v>1.1499999999999999</v>
      </c>
      <c r="E115">
        <v>210102</v>
      </c>
      <c r="F115">
        <v>2022</v>
      </c>
      <c r="G115">
        <v>2</v>
      </c>
      <c r="H115" s="1">
        <v>44593</v>
      </c>
      <c r="I115" s="1">
        <v>44562</v>
      </c>
      <c r="J115">
        <v>1</v>
      </c>
      <c r="K115">
        <v>1.1499999999999999</v>
      </c>
      <c r="L115">
        <v>0</v>
      </c>
      <c r="M115">
        <v>0</v>
      </c>
      <c r="N115">
        <v>0</v>
      </c>
      <c r="O115">
        <v>0</v>
      </c>
      <c r="P115">
        <v>1</v>
      </c>
      <c r="T115">
        <f t="shared" si="5"/>
        <v>0</v>
      </c>
      <c r="U115" t="e">
        <f t="shared" si="3"/>
        <v>#N/A</v>
      </c>
      <c r="W115" t="e">
        <f t="shared" si="4"/>
        <v>#N/A</v>
      </c>
    </row>
    <row r="116" spans="1:23" x14ac:dyDescent="0.25">
      <c r="A116">
        <v>202202</v>
      </c>
      <c r="B116">
        <v>803</v>
      </c>
      <c r="C116">
        <v>8</v>
      </c>
      <c r="D116">
        <v>0.99000001000000004</v>
      </c>
      <c r="E116">
        <v>210102</v>
      </c>
      <c r="F116">
        <v>2022</v>
      </c>
      <c r="G116">
        <v>2</v>
      </c>
      <c r="H116" s="1">
        <v>44593</v>
      </c>
      <c r="I116" s="1">
        <v>44562</v>
      </c>
      <c r="J116">
        <v>1</v>
      </c>
      <c r="K116">
        <v>1.1499999999999999</v>
      </c>
      <c r="L116">
        <v>-13.91</v>
      </c>
      <c r="M116">
        <v>-14.98</v>
      </c>
      <c r="N116">
        <v>0</v>
      </c>
      <c r="O116">
        <v>1</v>
      </c>
      <c r="P116">
        <v>0</v>
      </c>
      <c r="T116">
        <f t="shared" si="5"/>
        <v>1.1449000000000007</v>
      </c>
      <c r="U116">
        <f t="shared" si="3"/>
        <v>1.1449000000000007</v>
      </c>
      <c r="W116">
        <f t="shared" si="4"/>
        <v>1.0700000000000003</v>
      </c>
    </row>
    <row r="117" spans="1:23" x14ac:dyDescent="0.25">
      <c r="A117">
        <v>202202</v>
      </c>
      <c r="B117">
        <v>801</v>
      </c>
      <c r="C117">
        <v>6</v>
      </c>
      <c r="D117">
        <v>1.1499999999999999</v>
      </c>
      <c r="E117">
        <v>210102</v>
      </c>
      <c r="F117">
        <v>2022</v>
      </c>
      <c r="G117">
        <v>2</v>
      </c>
      <c r="H117" s="1">
        <v>44593</v>
      </c>
      <c r="I117" s="1">
        <v>44562</v>
      </c>
      <c r="J117">
        <v>1</v>
      </c>
      <c r="K117">
        <v>1.1499999999999999</v>
      </c>
      <c r="L117">
        <v>0</v>
      </c>
      <c r="M117">
        <v>0</v>
      </c>
      <c r="N117">
        <v>0</v>
      </c>
      <c r="O117">
        <v>0</v>
      </c>
      <c r="P117">
        <v>1</v>
      </c>
      <c r="T117">
        <f t="shared" si="5"/>
        <v>0</v>
      </c>
      <c r="U117" t="e">
        <f t="shared" si="3"/>
        <v>#N/A</v>
      </c>
      <c r="W117" t="e">
        <f t="shared" si="4"/>
        <v>#N/A</v>
      </c>
    </row>
    <row r="118" spans="1:23" x14ac:dyDescent="0.25">
      <c r="A118">
        <v>202202</v>
      </c>
      <c r="B118">
        <v>54</v>
      </c>
      <c r="C118">
        <v>7</v>
      </c>
      <c r="D118">
        <v>1.1499999999999999</v>
      </c>
      <c r="E118">
        <v>210102</v>
      </c>
      <c r="F118">
        <v>2022</v>
      </c>
      <c r="G118">
        <v>2</v>
      </c>
      <c r="H118" s="1">
        <v>44593</v>
      </c>
      <c r="I118" s="1">
        <v>44562</v>
      </c>
      <c r="J118">
        <v>1</v>
      </c>
      <c r="K118">
        <v>1.1499999999999999</v>
      </c>
      <c r="L118">
        <v>0</v>
      </c>
      <c r="M118">
        <v>0</v>
      </c>
      <c r="N118">
        <v>0</v>
      </c>
      <c r="O118">
        <v>0</v>
      </c>
      <c r="P118">
        <v>1</v>
      </c>
      <c r="T118">
        <f t="shared" si="5"/>
        <v>0</v>
      </c>
      <c r="U118" t="e">
        <f t="shared" si="3"/>
        <v>#N/A</v>
      </c>
      <c r="W118" t="e">
        <f t="shared" si="4"/>
        <v>#N/A</v>
      </c>
    </row>
    <row r="119" spans="1:23" x14ac:dyDescent="0.25">
      <c r="A119">
        <v>202202</v>
      </c>
      <c r="B119">
        <v>3</v>
      </c>
      <c r="C119">
        <v>9</v>
      </c>
      <c r="D119">
        <v>1.3</v>
      </c>
      <c r="E119">
        <v>210102</v>
      </c>
      <c r="F119">
        <v>2022</v>
      </c>
      <c r="G119">
        <v>2</v>
      </c>
      <c r="H119" s="1">
        <v>44593</v>
      </c>
      <c r="I119" s="1">
        <v>44562</v>
      </c>
      <c r="J119">
        <v>1</v>
      </c>
      <c r="T119">
        <f t="shared" si="5"/>
        <v>0</v>
      </c>
      <c r="U119" t="e">
        <f t="shared" si="3"/>
        <v>#N/A</v>
      </c>
      <c r="W119" t="e">
        <f t="shared" si="4"/>
        <v>#N/A</v>
      </c>
    </row>
    <row r="120" spans="1:23" x14ac:dyDescent="0.25">
      <c r="A120">
        <v>202202</v>
      </c>
      <c r="B120">
        <v>808</v>
      </c>
      <c r="C120">
        <v>12</v>
      </c>
      <c r="D120">
        <v>1.1499999999999999</v>
      </c>
      <c r="E120">
        <v>210102</v>
      </c>
      <c r="F120">
        <v>2022</v>
      </c>
      <c r="G120">
        <v>2</v>
      </c>
      <c r="H120" s="1">
        <v>44593</v>
      </c>
      <c r="I120" s="1">
        <v>44562</v>
      </c>
      <c r="J120">
        <v>1</v>
      </c>
      <c r="K120">
        <v>1.1499999999999999</v>
      </c>
      <c r="L120">
        <v>0</v>
      </c>
      <c r="M120">
        <v>0</v>
      </c>
      <c r="N120">
        <v>0</v>
      </c>
      <c r="O120">
        <v>0</v>
      </c>
      <c r="P120">
        <v>1</v>
      </c>
      <c r="T120">
        <f t="shared" si="5"/>
        <v>0</v>
      </c>
      <c r="U120" t="e">
        <f t="shared" si="3"/>
        <v>#N/A</v>
      </c>
      <c r="W120" t="e">
        <f t="shared" si="4"/>
        <v>#N/A</v>
      </c>
    </row>
    <row r="121" spans="1:23" x14ac:dyDescent="0.25">
      <c r="A121">
        <v>202202</v>
      </c>
      <c r="B121">
        <v>802</v>
      </c>
      <c r="C121">
        <v>9</v>
      </c>
      <c r="D121">
        <v>1.5</v>
      </c>
      <c r="E121">
        <v>210102</v>
      </c>
      <c r="F121">
        <v>2022</v>
      </c>
      <c r="G121">
        <v>2</v>
      </c>
      <c r="H121" s="1">
        <v>44593</v>
      </c>
      <c r="I121" s="1">
        <v>44562</v>
      </c>
      <c r="J121">
        <v>1</v>
      </c>
      <c r="K121">
        <v>1.4</v>
      </c>
      <c r="L121">
        <v>7.14</v>
      </c>
      <c r="M121">
        <v>6.9</v>
      </c>
      <c r="N121">
        <v>1</v>
      </c>
      <c r="O121">
        <v>0</v>
      </c>
      <c r="P121">
        <v>0</v>
      </c>
      <c r="T121">
        <f t="shared" si="5"/>
        <v>5.7599999999999679E-2</v>
      </c>
      <c r="U121">
        <f t="shared" si="3"/>
        <v>5.7599999999999679E-2</v>
      </c>
      <c r="W121">
        <f t="shared" si="4"/>
        <v>0.23999999999999932</v>
      </c>
    </row>
    <row r="122" spans="1:23" x14ac:dyDescent="0.25">
      <c r="A122">
        <v>202202</v>
      </c>
      <c r="B122">
        <v>808</v>
      </c>
      <c r="C122">
        <v>6</v>
      </c>
      <c r="D122">
        <v>1.1499999999999999</v>
      </c>
      <c r="E122">
        <v>210102</v>
      </c>
      <c r="F122">
        <v>2022</v>
      </c>
      <c r="G122">
        <v>2</v>
      </c>
      <c r="H122" s="1">
        <v>44593</v>
      </c>
      <c r="I122" s="1">
        <v>44562</v>
      </c>
      <c r="J122">
        <v>1</v>
      </c>
      <c r="K122">
        <v>1.1499999999999999</v>
      </c>
      <c r="L122">
        <v>0</v>
      </c>
      <c r="M122">
        <v>0</v>
      </c>
      <c r="N122">
        <v>0</v>
      </c>
      <c r="O122">
        <v>0</v>
      </c>
      <c r="P122">
        <v>1</v>
      </c>
      <c r="T122">
        <f t="shared" si="5"/>
        <v>0</v>
      </c>
      <c r="U122" t="e">
        <f t="shared" si="3"/>
        <v>#N/A</v>
      </c>
      <c r="W122" t="e">
        <f t="shared" si="4"/>
        <v>#N/A</v>
      </c>
    </row>
    <row r="123" spans="1:23" x14ac:dyDescent="0.25">
      <c r="A123">
        <v>202202</v>
      </c>
      <c r="B123">
        <v>807</v>
      </c>
      <c r="C123">
        <v>10</v>
      </c>
      <c r="D123">
        <v>1.1499999999999999</v>
      </c>
      <c r="E123">
        <v>210102</v>
      </c>
      <c r="F123">
        <v>2022</v>
      </c>
      <c r="G123">
        <v>2</v>
      </c>
      <c r="H123" s="1">
        <v>44593</v>
      </c>
      <c r="I123" s="1">
        <v>44562</v>
      </c>
      <c r="J123">
        <v>1</v>
      </c>
      <c r="K123">
        <v>1.1499999999999999</v>
      </c>
      <c r="L123">
        <v>0</v>
      </c>
      <c r="M123">
        <v>0</v>
      </c>
      <c r="N123">
        <v>0</v>
      </c>
      <c r="O123">
        <v>0</v>
      </c>
      <c r="P123">
        <v>1</v>
      </c>
      <c r="T123">
        <f t="shared" si="5"/>
        <v>0</v>
      </c>
      <c r="U123" t="e">
        <f t="shared" si="3"/>
        <v>#N/A</v>
      </c>
      <c r="W123" t="e">
        <f t="shared" si="4"/>
        <v>#N/A</v>
      </c>
    </row>
    <row r="124" spans="1:23" x14ac:dyDescent="0.25">
      <c r="A124">
        <v>202202</v>
      </c>
      <c r="B124">
        <v>51</v>
      </c>
      <c r="C124">
        <v>7</v>
      </c>
      <c r="D124">
        <v>1.5</v>
      </c>
      <c r="E124">
        <v>210102</v>
      </c>
      <c r="F124">
        <v>2022</v>
      </c>
      <c r="G124">
        <v>2</v>
      </c>
      <c r="H124" s="1">
        <v>44593</v>
      </c>
      <c r="I124" s="1">
        <v>44562</v>
      </c>
      <c r="J124">
        <v>1</v>
      </c>
      <c r="K124">
        <v>1.4</v>
      </c>
      <c r="L124">
        <v>7.14</v>
      </c>
      <c r="M124">
        <v>6.9</v>
      </c>
      <c r="N124">
        <v>1</v>
      </c>
      <c r="O124">
        <v>0</v>
      </c>
      <c r="P124">
        <v>0</v>
      </c>
      <c r="T124">
        <f t="shared" si="5"/>
        <v>5.7599999999999679E-2</v>
      </c>
      <c r="U124">
        <f t="shared" si="3"/>
        <v>5.7599999999999679E-2</v>
      </c>
      <c r="W124">
        <f t="shared" si="4"/>
        <v>0.23999999999999932</v>
      </c>
    </row>
    <row r="125" spans="1:23" x14ac:dyDescent="0.25">
      <c r="A125">
        <v>202202</v>
      </c>
      <c r="B125">
        <v>801</v>
      </c>
      <c r="C125">
        <v>9</v>
      </c>
      <c r="D125">
        <v>1.1499999999999999</v>
      </c>
      <c r="E125">
        <v>210102</v>
      </c>
      <c r="F125">
        <v>2022</v>
      </c>
      <c r="G125">
        <v>2</v>
      </c>
      <c r="H125" s="1">
        <v>44593</v>
      </c>
      <c r="I125" s="1">
        <v>44562</v>
      </c>
      <c r="J125">
        <v>1</v>
      </c>
      <c r="K125">
        <v>1.1499999999999999</v>
      </c>
      <c r="L125">
        <v>0</v>
      </c>
      <c r="M125">
        <v>0</v>
      </c>
      <c r="N125">
        <v>0</v>
      </c>
      <c r="O125">
        <v>0</v>
      </c>
      <c r="P125">
        <v>1</v>
      </c>
      <c r="T125">
        <f t="shared" si="5"/>
        <v>0</v>
      </c>
      <c r="U125" t="e">
        <f t="shared" si="3"/>
        <v>#N/A</v>
      </c>
      <c r="W125" t="e">
        <f t="shared" si="4"/>
        <v>#N/A</v>
      </c>
    </row>
    <row r="126" spans="1:23" x14ac:dyDescent="0.25">
      <c r="A126">
        <v>202202</v>
      </c>
      <c r="B126">
        <v>80</v>
      </c>
      <c r="C126">
        <v>12</v>
      </c>
      <c r="D126">
        <v>1.5</v>
      </c>
      <c r="E126">
        <v>210102</v>
      </c>
      <c r="F126">
        <v>2022</v>
      </c>
      <c r="G126">
        <v>2</v>
      </c>
      <c r="H126" s="1">
        <v>44593</v>
      </c>
      <c r="I126" s="1">
        <v>44562</v>
      </c>
      <c r="J126">
        <v>1</v>
      </c>
      <c r="T126">
        <f t="shared" si="5"/>
        <v>0</v>
      </c>
      <c r="U126" t="e">
        <f t="shared" si="3"/>
        <v>#N/A</v>
      </c>
      <c r="W126" t="e">
        <f t="shared" si="4"/>
        <v>#N/A</v>
      </c>
    </row>
    <row r="127" spans="1:23" x14ac:dyDescent="0.25">
      <c r="A127">
        <v>202202</v>
      </c>
      <c r="B127">
        <v>38</v>
      </c>
      <c r="C127">
        <v>2</v>
      </c>
      <c r="D127">
        <v>1.25</v>
      </c>
      <c r="E127">
        <v>210102</v>
      </c>
      <c r="F127">
        <v>2022</v>
      </c>
      <c r="G127">
        <v>2</v>
      </c>
      <c r="H127" s="1">
        <v>44593</v>
      </c>
      <c r="I127" s="1">
        <v>44562</v>
      </c>
      <c r="J127">
        <v>1</v>
      </c>
      <c r="K127">
        <v>1.25</v>
      </c>
      <c r="L127">
        <v>0</v>
      </c>
      <c r="M127">
        <v>0</v>
      </c>
      <c r="N127">
        <v>0</v>
      </c>
      <c r="O127">
        <v>0</v>
      </c>
      <c r="P127">
        <v>1</v>
      </c>
      <c r="T127">
        <f t="shared" si="5"/>
        <v>0</v>
      </c>
      <c r="U127" t="e">
        <f t="shared" si="3"/>
        <v>#N/A</v>
      </c>
      <c r="W127" t="e">
        <f t="shared" si="4"/>
        <v>#N/A</v>
      </c>
    </row>
    <row r="128" spans="1:23" x14ac:dyDescent="0.25">
      <c r="A128">
        <v>202202</v>
      </c>
      <c r="B128">
        <v>59</v>
      </c>
      <c r="C128">
        <v>3</v>
      </c>
      <c r="D128">
        <v>1.25</v>
      </c>
      <c r="E128">
        <v>210102</v>
      </c>
      <c r="F128">
        <v>2022</v>
      </c>
      <c r="G128">
        <v>2</v>
      </c>
      <c r="H128" s="1">
        <v>44593</v>
      </c>
      <c r="I128" s="1">
        <v>44562</v>
      </c>
      <c r="J128">
        <v>1</v>
      </c>
      <c r="K128">
        <v>1.25</v>
      </c>
      <c r="L128">
        <v>0</v>
      </c>
      <c r="M128">
        <v>0</v>
      </c>
      <c r="N128">
        <v>0</v>
      </c>
      <c r="O128">
        <v>0</v>
      </c>
      <c r="P128">
        <v>1</v>
      </c>
      <c r="T128">
        <f t="shared" si="5"/>
        <v>0</v>
      </c>
      <c r="U128" t="e">
        <f t="shared" si="3"/>
        <v>#N/A</v>
      </c>
      <c r="W128" t="e">
        <f t="shared" si="4"/>
        <v>#N/A</v>
      </c>
    </row>
    <row r="129" spans="1:23" x14ac:dyDescent="0.25">
      <c r="A129">
        <v>202202</v>
      </c>
      <c r="B129">
        <v>77</v>
      </c>
      <c r="C129">
        <v>3</v>
      </c>
      <c r="D129">
        <v>1.6</v>
      </c>
      <c r="E129">
        <v>210102</v>
      </c>
      <c r="F129">
        <v>2022</v>
      </c>
      <c r="G129">
        <v>2</v>
      </c>
      <c r="H129" s="1">
        <v>44593</v>
      </c>
      <c r="I129" s="1">
        <v>44562</v>
      </c>
      <c r="J129">
        <v>1</v>
      </c>
      <c r="K129">
        <v>1.6</v>
      </c>
      <c r="L129">
        <v>0</v>
      </c>
      <c r="M129">
        <v>0</v>
      </c>
      <c r="N129">
        <v>0</v>
      </c>
      <c r="O129">
        <v>0</v>
      </c>
      <c r="P129">
        <v>1</v>
      </c>
      <c r="T129">
        <f t="shared" si="5"/>
        <v>0</v>
      </c>
      <c r="U129" t="e">
        <f t="shared" si="3"/>
        <v>#N/A</v>
      </c>
      <c r="W129" t="e">
        <f t="shared" si="4"/>
        <v>#N/A</v>
      </c>
    </row>
    <row r="130" spans="1:23" x14ac:dyDescent="0.25">
      <c r="A130">
        <v>202202</v>
      </c>
      <c r="B130">
        <v>808</v>
      </c>
      <c r="C130">
        <v>3</v>
      </c>
      <c r="D130">
        <v>1.1499999999999999</v>
      </c>
      <c r="E130">
        <v>210102</v>
      </c>
      <c r="F130">
        <v>2022</v>
      </c>
      <c r="G130">
        <v>2</v>
      </c>
      <c r="H130" s="1">
        <v>44593</v>
      </c>
      <c r="I130" s="1">
        <v>44562</v>
      </c>
      <c r="J130">
        <v>1</v>
      </c>
      <c r="K130">
        <v>1.1499999999999999</v>
      </c>
      <c r="L130">
        <v>0</v>
      </c>
      <c r="M130">
        <v>0</v>
      </c>
      <c r="N130">
        <v>0</v>
      </c>
      <c r="O130">
        <v>0</v>
      </c>
      <c r="P130">
        <v>1</v>
      </c>
      <c r="T130">
        <f t="shared" si="5"/>
        <v>0</v>
      </c>
      <c r="U130" t="e">
        <f t="shared" ref="U130:U193" si="6">IF(AND(ISNUMBER(P130), P130=0), T130, NA())</f>
        <v>#N/A</v>
      </c>
      <c r="W130" t="e">
        <f t="shared" ref="W130:W193" si="7">IF(AND(ISNUMBER(P130), P130=0), ABS(L130-M130), NA())</f>
        <v>#N/A</v>
      </c>
    </row>
    <row r="131" spans="1:23" x14ac:dyDescent="0.25">
      <c r="A131">
        <v>202202</v>
      </c>
      <c r="B131">
        <v>801</v>
      </c>
      <c r="C131">
        <v>10</v>
      </c>
      <c r="D131">
        <v>1.1499999999999999</v>
      </c>
      <c r="E131">
        <v>210102</v>
      </c>
      <c r="F131">
        <v>2022</v>
      </c>
      <c r="G131">
        <v>2</v>
      </c>
      <c r="H131" s="1">
        <v>44593</v>
      </c>
      <c r="I131" s="1">
        <v>44562</v>
      </c>
      <c r="J131">
        <v>1</v>
      </c>
      <c r="K131">
        <v>1.1499999999999999</v>
      </c>
      <c r="L131">
        <v>0</v>
      </c>
      <c r="M131">
        <v>0</v>
      </c>
      <c r="N131">
        <v>0</v>
      </c>
      <c r="O131">
        <v>0</v>
      </c>
      <c r="P131">
        <v>1</v>
      </c>
      <c r="T131">
        <f t="shared" ref="T131:T194" si="8">(L131-M131)^2</f>
        <v>0</v>
      </c>
      <c r="U131" t="e">
        <f t="shared" si="6"/>
        <v>#N/A</v>
      </c>
      <c r="W131" t="e">
        <f t="shared" si="7"/>
        <v>#N/A</v>
      </c>
    </row>
    <row r="132" spans="1:23" x14ac:dyDescent="0.25">
      <c r="A132">
        <v>202202</v>
      </c>
      <c r="B132">
        <v>808</v>
      </c>
      <c r="C132">
        <v>11</v>
      </c>
      <c r="D132">
        <v>1.1499999999999999</v>
      </c>
      <c r="E132">
        <v>210102</v>
      </c>
      <c r="F132">
        <v>2022</v>
      </c>
      <c r="G132">
        <v>2</v>
      </c>
      <c r="H132" s="1">
        <v>44593</v>
      </c>
      <c r="I132" s="1">
        <v>44562</v>
      </c>
      <c r="J132">
        <v>1</v>
      </c>
      <c r="K132">
        <v>1.1499999999999999</v>
      </c>
      <c r="L132">
        <v>0</v>
      </c>
      <c r="M132">
        <v>0</v>
      </c>
      <c r="N132">
        <v>0</v>
      </c>
      <c r="O132">
        <v>0</v>
      </c>
      <c r="P132">
        <v>1</v>
      </c>
      <c r="T132">
        <f t="shared" si="8"/>
        <v>0</v>
      </c>
      <c r="U132" t="e">
        <f t="shared" si="6"/>
        <v>#N/A</v>
      </c>
      <c r="W132" t="e">
        <f t="shared" si="7"/>
        <v>#N/A</v>
      </c>
    </row>
    <row r="133" spans="1:23" x14ac:dyDescent="0.25">
      <c r="A133">
        <v>202202</v>
      </c>
      <c r="B133">
        <v>802</v>
      </c>
      <c r="C133">
        <v>5</v>
      </c>
      <c r="D133">
        <v>1.5</v>
      </c>
      <c r="E133">
        <v>210102</v>
      </c>
      <c r="F133">
        <v>2022</v>
      </c>
      <c r="G133">
        <v>2</v>
      </c>
      <c r="H133" s="1">
        <v>44593</v>
      </c>
      <c r="I133" s="1">
        <v>44562</v>
      </c>
      <c r="J133">
        <v>1</v>
      </c>
      <c r="K133">
        <v>1.4</v>
      </c>
      <c r="L133">
        <v>7.14</v>
      </c>
      <c r="M133">
        <v>6.9</v>
      </c>
      <c r="N133">
        <v>1</v>
      </c>
      <c r="O133">
        <v>0</v>
      </c>
      <c r="P133">
        <v>0</v>
      </c>
      <c r="T133">
        <f t="shared" si="8"/>
        <v>5.7599999999999679E-2</v>
      </c>
      <c r="U133">
        <f t="shared" si="6"/>
        <v>5.7599999999999679E-2</v>
      </c>
      <c r="W133">
        <f t="shared" si="7"/>
        <v>0.23999999999999932</v>
      </c>
    </row>
    <row r="134" spans="1:23" x14ac:dyDescent="0.25">
      <c r="A134">
        <v>202202</v>
      </c>
      <c r="B134">
        <v>803</v>
      </c>
      <c r="C134">
        <v>7</v>
      </c>
      <c r="D134">
        <v>0.99000001000000004</v>
      </c>
      <c r="E134">
        <v>210102</v>
      </c>
      <c r="F134">
        <v>2022</v>
      </c>
      <c r="G134">
        <v>2</v>
      </c>
      <c r="H134" s="1">
        <v>44593</v>
      </c>
      <c r="I134" s="1">
        <v>44562</v>
      </c>
      <c r="J134">
        <v>1</v>
      </c>
      <c r="K134">
        <v>1.1499999999999999</v>
      </c>
      <c r="L134">
        <v>-13.91</v>
      </c>
      <c r="M134">
        <v>-14.98</v>
      </c>
      <c r="N134">
        <v>0</v>
      </c>
      <c r="O134">
        <v>1</v>
      </c>
      <c r="P134">
        <v>0</v>
      </c>
      <c r="T134">
        <f t="shared" si="8"/>
        <v>1.1449000000000007</v>
      </c>
      <c r="U134">
        <f t="shared" si="6"/>
        <v>1.1449000000000007</v>
      </c>
      <c r="W134">
        <f t="shared" si="7"/>
        <v>1.0700000000000003</v>
      </c>
    </row>
    <row r="135" spans="1:23" x14ac:dyDescent="0.25">
      <c r="A135">
        <v>202202</v>
      </c>
      <c r="B135">
        <v>808</v>
      </c>
      <c r="C135">
        <v>9</v>
      </c>
      <c r="D135">
        <v>1.1499999999999999</v>
      </c>
      <c r="E135">
        <v>210102</v>
      </c>
      <c r="F135">
        <v>2022</v>
      </c>
      <c r="G135">
        <v>2</v>
      </c>
      <c r="H135" s="1">
        <v>44593</v>
      </c>
      <c r="I135" s="1">
        <v>44562</v>
      </c>
      <c r="J135">
        <v>1</v>
      </c>
      <c r="K135">
        <v>1.1499999999999999</v>
      </c>
      <c r="L135">
        <v>0</v>
      </c>
      <c r="M135">
        <v>0</v>
      </c>
      <c r="N135">
        <v>0</v>
      </c>
      <c r="O135">
        <v>0</v>
      </c>
      <c r="P135">
        <v>1</v>
      </c>
      <c r="T135">
        <f t="shared" si="8"/>
        <v>0</v>
      </c>
      <c r="U135" t="e">
        <f t="shared" si="6"/>
        <v>#N/A</v>
      </c>
      <c r="W135" t="e">
        <f t="shared" si="7"/>
        <v>#N/A</v>
      </c>
    </row>
    <row r="136" spans="1:23" x14ac:dyDescent="0.25">
      <c r="A136">
        <v>202202</v>
      </c>
      <c r="B136">
        <v>15</v>
      </c>
      <c r="C136">
        <v>4</v>
      </c>
      <c r="D136">
        <v>1.1499999999999999</v>
      </c>
      <c r="E136">
        <v>210102</v>
      </c>
      <c r="F136">
        <v>2022</v>
      </c>
      <c r="G136">
        <v>2</v>
      </c>
      <c r="H136" s="1">
        <v>44593</v>
      </c>
      <c r="I136" s="1">
        <v>44562</v>
      </c>
      <c r="J136">
        <v>1</v>
      </c>
      <c r="K136">
        <v>1.1499999999999999</v>
      </c>
      <c r="L136">
        <v>0</v>
      </c>
      <c r="M136">
        <v>0</v>
      </c>
      <c r="N136">
        <v>0</v>
      </c>
      <c r="O136">
        <v>0</v>
      </c>
      <c r="P136">
        <v>1</v>
      </c>
      <c r="T136">
        <f t="shared" si="8"/>
        <v>0</v>
      </c>
      <c r="U136" t="e">
        <f t="shared" si="6"/>
        <v>#N/A</v>
      </c>
      <c r="W136" t="e">
        <f t="shared" si="7"/>
        <v>#N/A</v>
      </c>
    </row>
    <row r="137" spans="1:23" x14ac:dyDescent="0.25">
      <c r="A137">
        <v>202202</v>
      </c>
      <c r="B137">
        <v>75</v>
      </c>
      <c r="C137">
        <v>5</v>
      </c>
      <c r="D137">
        <v>1.4</v>
      </c>
      <c r="E137">
        <v>210102</v>
      </c>
      <c r="F137">
        <v>2022</v>
      </c>
      <c r="G137">
        <v>2</v>
      </c>
      <c r="H137" s="1">
        <v>44593</v>
      </c>
      <c r="I137" s="1">
        <v>44562</v>
      </c>
      <c r="J137">
        <v>1</v>
      </c>
      <c r="K137">
        <v>1.4</v>
      </c>
      <c r="L137">
        <v>0</v>
      </c>
      <c r="M137">
        <v>0</v>
      </c>
      <c r="N137">
        <v>0</v>
      </c>
      <c r="O137">
        <v>0</v>
      </c>
      <c r="P137">
        <v>1</v>
      </c>
      <c r="T137">
        <f t="shared" si="8"/>
        <v>0</v>
      </c>
      <c r="U137" t="e">
        <f t="shared" si="6"/>
        <v>#N/A</v>
      </c>
      <c r="W137" t="e">
        <f t="shared" si="7"/>
        <v>#N/A</v>
      </c>
    </row>
    <row r="138" spans="1:23" x14ac:dyDescent="0.25">
      <c r="A138">
        <v>202202</v>
      </c>
      <c r="B138">
        <v>807</v>
      </c>
      <c r="C138">
        <v>9</v>
      </c>
      <c r="D138">
        <v>1.1499999999999999</v>
      </c>
      <c r="E138">
        <v>210102</v>
      </c>
      <c r="F138">
        <v>2022</v>
      </c>
      <c r="G138">
        <v>2</v>
      </c>
      <c r="H138" s="1">
        <v>44593</v>
      </c>
      <c r="I138" s="1">
        <v>44562</v>
      </c>
      <c r="J138">
        <v>1</v>
      </c>
      <c r="K138">
        <v>1.1499999999999999</v>
      </c>
      <c r="L138">
        <v>0</v>
      </c>
      <c r="M138">
        <v>0</v>
      </c>
      <c r="N138">
        <v>0</v>
      </c>
      <c r="O138">
        <v>0</v>
      </c>
      <c r="P138">
        <v>1</v>
      </c>
      <c r="T138">
        <f t="shared" si="8"/>
        <v>0</v>
      </c>
      <c r="U138" t="e">
        <f t="shared" si="6"/>
        <v>#N/A</v>
      </c>
      <c r="W138" t="e">
        <f t="shared" si="7"/>
        <v>#N/A</v>
      </c>
    </row>
    <row r="139" spans="1:23" x14ac:dyDescent="0.25">
      <c r="A139">
        <v>202202</v>
      </c>
      <c r="B139">
        <v>802</v>
      </c>
      <c r="C139">
        <v>7</v>
      </c>
      <c r="D139">
        <v>1.5</v>
      </c>
      <c r="E139">
        <v>210102</v>
      </c>
      <c r="F139">
        <v>2022</v>
      </c>
      <c r="G139">
        <v>2</v>
      </c>
      <c r="H139" s="1">
        <v>44593</v>
      </c>
      <c r="I139" s="1">
        <v>44562</v>
      </c>
      <c r="J139">
        <v>1</v>
      </c>
      <c r="K139">
        <v>1.4</v>
      </c>
      <c r="L139">
        <v>7.14</v>
      </c>
      <c r="M139">
        <v>6.9</v>
      </c>
      <c r="N139">
        <v>1</v>
      </c>
      <c r="O139">
        <v>0</v>
      </c>
      <c r="P139">
        <v>0</v>
      </c>
      <c r="T139">
        <f t="shared" si="8"/>
        <v>5.7599999999999679E-2</v>
      </c>
      <c r="U139">
        <f t="shared" si="6"/>
        <v>5.7599999999999679E-2</v>
      </c>
      <c r="W139">
        <f t="shared" si="7"/>
        <v>0.23999999999999932</v>
      </c>
    </row>
    <row r="140" spans="1:23" x14ac:dyDescent="0.25">
      <c r="A140">
        <v>202202</v>
      </c>
      <c r="B140">
        <v>801</v>
      </c>
      <c r="C140">
        <v>13</v>
      </c>
      <c r="D140">
        <v>1.1499999999999999</v>
      </c>
      <c r="E140">
        <v>210102</v>
      </c>
      <c r="F140">
        <v>2022</v>
      </c>
      <c r="G140">
        <v>2</v>
      </c>
      <c r="H140" s="1">
        <v>44593</v>
      </c>
      <c r="I140" s="1">
        <v>44562</v>
      </c>
      <c r="J140">
        <v>1</v>
      </c>
      <c r="K140">
        <v>1.1499999999999999</v>
      </c>
      <c r="L140">
        <v>0</v>
      </c>
      <c r="M140">
        <v>0</v>
      </c>
      <c r="N140">
        <v>0</v>
      </c>
      <c r="O140">
        <v>0</v>
      </c>
      <c r="P140">
        <v>1</v>
      </c>
      <c r="T140">
        <f t="shared" si="8"/>
        <v>0</v>
      </c>
      <c r="U140" t="e">
        <f t="shared" si="6"/>
        <v>#N/A</v>
      </c>
      <c r="W140" t="e">
        <f t="shared" si="7"/>
        <v>#N/A</v>
      </c>
    </row>
    <row r="141" spans="1:23" x14ac:dyDescent="0.25">
      <c r="A141">
        <v>202202</v>
      </c>
      <c r="B141">
        <v>814</v>
      </c>
      <c r="C141">
        <v>9</v>
      </c>
      <c r="D141">
        <v>2</v>
      </c>
      <c r="E141">
        <v>210102</v>
      </c>
      <c r="F141">
        <v>2022</v>
      </c>
      <c r="G141">
        <v>2</v>
      </c>
      <c r="H141" s="1">
        <v>44593</v>
      </c>
      <c r="I141" s="1">
        <v>44562</v>
      </c>
      <c r="J141">
        <v>1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1</v>
      </c>
      <c r="T141">
        <f t="shared" si="8"/>
        <v>0</v>
      </c>
      <c r="U141" t="e">
        <f t="shared" si="6"/>
        <v>#N/A</v>
      </c>
      <c r="W141" t="e">
        <f t="shared" si="7"/>
        <v>#N/A</v>
      </c>
    </row>
    <row r="142" spans="1:23" x14ac:dyDescent="0.25">
      <c r="A142">
        <v>202202</v>
      </c>
      <c r="B142">
        <v>9</v>
      </c>
      <c r="C142">
        <v>4</v>
      </c>
      <c r="D142">
        <v>1.5</v>
      </c>
      <c r="E142">
        <v>210102</v>
      </c>
      <c r="F142">
        <v>2022</v>
      </c>
      <c r="G142">
        <v>2</v>
      </c>
      <c r="H142" s="1">
        <v>44593</v>
      </c>
      <c r="I142" s="1">
        <v>44013</v>
      </c>
      <c r="J142">
        <v>19</v>
      </c>
      <c r="K142">
        <v>0.80000000999999998</v>
      </c>
      <c r="L142">
        <v>3.36</v>
      </c>
      <c r="M142">
        <v>3.31</v>
      </c>
      <c r="N142">
        <v>1</v>
      </c>
      <c r="O142">
        <v>0</v>
      </c>
      <c r="P142">
        <v>0</v>
      </c>
      <c r="T142">
        <f t="shared" si="8"/>
        <v>2.4999999999999823E-3</v>
      </c>
      <c r="U142">
        <f t="shared" si="6"/>
        <v>2.4999999999999823E-3</v>
      </c>
      <c r="W142">
        <f t="shared" si="7"/>
        <v>4.9999999999999822E-2</v>
      </c>
    </row>
    <row r="143" spans="1:23" x14ac:dyDescent="0.25">
      <c r="A143">
        <v>202202</v>
      </c>
      <c r="B143">
        <v>803</v>
      </c>
      <c r="C143">
        <v>12</v>
      </c>
      <c r="D143">
        <v>0.99000001000000004</v>
      </c>
      <c r="E143">
        <v>210102</v>
      </c>
      <c r="F143">
        <v>2022</v>
      </c>
      <c r="G143">
        <v>2</v>
      </c>
      <c r="H143" s="1">
        <v>44593</v>
      </c>
      <c r="I143" s="1">
        <v>44562</v>
      </c>
      <c r="J143">
        <v>1</v>
      </c>
      <c r="K143">
        <v>1.1499999999999999</v>
      </c>
      <c r="L143">
        <v>-13.91</v>
      </c>
      <c r="M143">
        <v>-14.98</v>
      </c>
      <c r="N143">
        <v>0</v>
      </c>
      <c r="O143">
        <v>1</v>
      </c>
      <c r="P143">
        <v>0</v>
      </c>
      <c r="T143">
        <f t="shared" si="8"/>
        <v>1.1449000000000007</v>
      </c>
      <c r="U143">
        <f t="shared" si="6"/>
        <v>1.1449000000000007</v>
      </c>
      <c r="W143">
        <f t="shared" si="7"/>
        <v>1.0700000000000003</v>
      </c>
    </row>
    <row r="144" spans="1:23" x14ac:dyDescent="0.25">
      <c r="A144">
        <v>202202</v>
      </c>
      <c r="B144">
        <v>801</v>
      </c>
      <c r="C144">
        <v>12</v>
      </c>
      <c r="D144">
        <v>1.1499999999999999</v>
      </c>
      <c r="E144">
        <v>210102</v>
      </c>
      <c r="F144">
        <v>2022</v>
      </c>
      <c r="G144">
        <v>2</v>
      </c>
      <c r="H144" s="1">
        <v>44593</v>
      </c>
      <c r="I144" s="1">
        <v>44562</v>
      </c>
      <c r="J144">
        <v>1</v>
      </c>
      <c r="K144">
        <v>1.1499999999999999</v>
      </c>
      <c r="L144">
        <v>0</v>
      </c>
      <c r="M144">
        <v>0</v>
      </c>
      <c r="N144">
        <v>0</v>
      </c>
      <c r="O144">
        <v>0</v>
      </c>
      <c r="P144">
        <v>1</v>
      </c>
      <c r="T144">
        <f t="shared" si="8"/>
        <v>0</v>
      </c>
      <c r="U144" t="e">
        <f t="shared" si="6"/>
        <v>#N/A</v>
      </c>
      <c r="W144" t="e">
        <f t="shared" si="7"/>
        <v>#N/A</v>
      </c>
    </row>
    <row r="145" spans="1:23" x14ac:dyDescent="0.25">
      <c r="A145">
        <v>202202</v>
      </c>
      <c r="B145">
        <v>803</v>
      </c>
      <c r="C145">
        <v>10</v>
      </c>
      <c r="D145">
        <v>0.99000001000000004</v>
      </c>
      <c r="E145">
        <v>210102</v>
      </c>
      <c r="F145">
        <v>2022</v>
      </c>
      <c r="G145">
        <v>2</v>
      </c>
      <c r="H145" s="1">
        <v>44593</v>
      </c>
      <c r="I145" s="1">
        <v>44562</v>
      </c>
      <c r="J145">
        <v>1</v>
      </c>
      <c r="K145">
        <v>1.1499999999999999</v>
      </c>
      <c r="L145">
        <v>-13.91</v>
      </c>
      <c r="M145">
        <v>-14.98</v>
      </c>
      <c r="N145">
        <v>0</v>
      </c>
      <c r="O145">
        <v>1</v>
      </c>
      <c r="P145">
        <v>0</v>
      </c>
      <c r="T145">
        <f t="shared" si="8"/>
        <v>1.1449000000000007</v>
      </c>
      <c r="U145">
        <f t="shared" si="6"/>
        <v>1.1449000000000007</v>
      </c>
      <c r="W145">
        <f t="shared" si="7"/>
        <v>1.0700000000000003</v>
      </c>
    </row>
    <row r="146" spans="1:23" x14ac:dyDescent="0.25">
      <c r="A146">
        <v>202202</v>
      </c>
      <c r="B146">
        <v>807</v>
      </c>
      <c r="C146">
        <v>13</v>
      </c>
      <c r="D146">
        <v>1.1499999999999999</v>
      </c>
      <c r="E146">
        <v>210102</v>
      </c>
      <c r="F146">
        <v>2022</v>
      </c>
      <c r="G146">
        <v>2</v>
      </c>
      <c r="H146" s="1">
        <v>44593</v>
      </c>
      <c r="I146" s="1">
        <v>44562</v>
      </c>
      <c r="J146">
        <v>1</v>
      </c>
      <c r="K146">
        <v>1.1499999999999999</v>
      </c>
      <c r="L146">
        <v>0</v>
      </c>
      <c r="M146">
        <v>0</v>
      </c>
      <c r="N146">
        <v>0</v>
      </c>
      <c r="O146">
        <v>0</v>
      </c>
      <c r="P146">
        <v>1</v>
      </c>
      <c r="T146">
        <f t="shared" si="8"/>
        <v>0</v>
      </c>
      <c r="U146" t="e">
        <f t="shared" si="6"/>
        <v>#N/A</v>
      </c>
      <c r="W146" t="e">
        <f t="shared" si="7"/>
        <v>#N/A</v>
      </c>
    </row>
    <row r="147" spans="1:23" x14ac:dyDescent="0.25">
      <c r="A147">
        <v>202202</v>
      </c>
      <c r="B147">
        <v>803</v>
      </c>
      <c r="C147">
        <v>2</v>
      </c>
      <c r="D147">
        <v>0.99000001000000004</v>
      </c>
      <c r="E147">
        <v>210102</v>
      </c>
      <c r="F147">
        <v>2022</v>
      </c>
      <c r="G147">
        <v>2</v>
      </c>
      <c r="H147" s="1">
        <v>44593</v>
      </c>
      <c r="I147" s="1">
        <v>44562</v>
      </c>
      <c r="J147">
        <v>1</v>
      </c>
      <c r="K147">
        <v>1.1499999999999999</v>
      </c>
      <c r="L147">
        <v>-13.91</v>
      </c>
      <c r="M147">
        <v>-14.98</v>
      </c>
      <c r="N147">
        <v>0</v>
      </c>
      <c r="O147">
        <v>1</v>
      </c>
      <c r="P147">
        <v>0</v>
      </c>
      <c r="T147">
        <f t="shared" si="8"/>
        <v>1.1449000000000007</v>
      </c>
      <c r="U147">
        <f t="shared" si="6"/>
        <v>1.1449000000000007</v>
      </c>
      <c r="W147">
        <f t="shared" si="7"/>
        <v>1.0700000000000003</v>
      </c>
    </row>
    <row r="148" spans="1:23" x14ac:dyDescent="0.25">
      <c r="A148">
        <v>202202</v>
      </c>
      <c r="B148">
        <v>808</v>
      </c>
      <c r="C148">
        <v>13</v>
      </c>
      <c r="D148">
        <v>1.1499999999999999</v>
      </c>
      <c r="E148">
        <v>210102</v>
      </c>
      <c r="F148">
        <v>2022</v>
      </c>
      <c r="G148">
        <v>2</v>
      </c>
      <c r="H148" s="1">
        <v>44593</v>
      </c>
      <c r="I148" s="1">
        <v>44562</v>
      </c>
      <c r="J148">
        <v>1</v>
      </c>
      <c r="K148">
        <v>1.1499999999999999</v>
      </c>
      <c r="L148">
        <v>0</v>
      </c>
      <c r="M148">
        <v>0</v>
      </c>
      <c r="N148">
        <v>0</v>
      </c>
      <c r="O148">
        <v>0</v>
      </c>
      <c r="P148">
        <v>1</v>
      </c>
      <c r="T148">
        <f t="shared" si="8"/>
        <v>0</v>
      </c>
      <c r="U148" t="e">
        <f t="shared" si="6"/>
        <v>#N/A</v>
      </c>
      <c r="W148" t="e">
        <f t="shared" si="7"/>
        <v>#N/A</v>
      </c>
    </row>
    <row r="149" spans="1:23" x14ac:dyDescent="0.25">
      <c r="A149">
        <v>202202</v>
      </c>
      <c r="B149">
        <v>78</v>
      </c>
      <c r="C149">
        <v>5</v>
      </c>
      <c r="D149">
        <v>1.3</v>
      </c>
      <c r="E149">
        <v>210102</v>
      </c>
      <c r="F149">
        <v>2022</v>
      </c>
      <c r="G149">
        <v>2</v>
      </c>
      <c r="H149" s="1">
        <v>44593</v>
      </c>
      <c r="I149" s="1">
        <v>44562</v>
      </c>
      <c r="J149">
        <v>1</v>
      </c>
      <c r="K149">
        <v>1.3</v>
      </c>
      <c r="L149">
        <v>0</v>
      </c>
      <c r="M149">
        <v>0</v>
      </c>
      <c r="N149">
        <v>0</v>
      </c>
      <c r="O149">
        <v>0</v>
      </c>
      <c r="P149">
        <v>1</v>
      </c>
      <c r="T149">
        <f t="shared" si="8"/>
        <v>0</v>
      </c>
      <c r="U149" t="e">
        <f t="shared" si="6"/>
        <v>#N/A</v>
      </c>
      <c r="W149" t="e">
        <f t="shared" si="7"/>
        <v>#N/A</v>
      </c>
    </row>
    <row r="150" spans="1:23" x14ac:dyDescent="0.25">
      <c r="A150">
        <v>202202</v>
      </c>
      <c r="B150">
        <v>808</v>
      </c>
      <c r="C150">
        <v>8</v>
      </c>
      <c r="D150">
        <v>1.1499999999999999</v>
      </c>
      <c r="E150">
        <v>210102</v>
      </c>
      <c r="F150">
        <v>2022</v>
      </c>
      <c r="G150">
        <v>2</v>
      </c>
      <c r="H150" s="1">
        <v>44593</v>
      </c>
      <c r="I150" s="1">
        <v>44562</v>
      </c>
      <c r="J150">
        <v>1</v>
      </c>
      <c r="K150">
        <v>1.1499999999999999</v>
      </c>
      <c r="L150">
        <v>0</v>
      </c>
      <c r="M150">
        <v>0</v>
      </c>
      <c r="N150">
        <v>0</v>
      </c>
      <c r="O150">
        <v>0</v>
      </c>
      <c r="P150">
        <v>1</v>
      </c>
      <c r="T150">
        <f t="shared" si="8"/>
        <v>0</v>
      </c>
      <c r="U150" t="e">
        <f t="shared" si="6"/>
        <v>#N/A</v>
      </c>
      <c r="W150" t="e">
        <f t="shared" si="7"/>
        <v>#N/A</v>
      </c>
    </row>
    <row r="151" spans="1:23" x14ac:dyDescent="0.25">
      <c r="A151">
        <v>202202</v>
      </c>
      <c r="B151">
        <v>38</v>
      </c>
      <c r="C151">
        <v>3</v>
      </c>
      <c r="D151">
        <v>1.1499999999999999</v>
      </c>
      <c r="E151">
        <v>210102</v>
      </c>
      <c r="F151">
        <v>2022</v>
      </c>
      <c r="G151">
        <v>2</v>
      </c>
      <c r="H151" s="1">
        <v>44593</v>
      </c>
      <c r="I151" s="1">
        <v>44562</v>
      </c>
      <c r="J151">
        <v>1</v>
      </c>
      <c r="K151">
        <v>1.1499999999999999</v>
      </c>
      <c r="L151">
        <v>0</v>
      </c>
      <c r="M151">
        <v>0</v>
      </c>
      <c r="N151">
        <v>0</v>
      </c>
      <c r="O151">
        <v>0</v>
      </c>
      <c r="P151">
        <v>1</v>
      </c>
      <c r="T151">
        <f t="shared" si="8"/>
        <v>0</v>
      </c>
      <c r="U151" t="e">
        <f t="shared" si="6"/>
        <v>#N/A</v>
      </c>
      <c r="W151" t="e">
        <f t="shared" si="7"/>
        <v>#N/A</v>
      </c>
    </row>
    <row r="152" spans="1:23" x14ac:dyDescent="0.25">
      <c r="A152">
        <v>202202</v>
      </c>
      <c r="B152">
        <v>80</v>
      </c>
      <c r="C152">
        <v>6</v>
      </c>
      <c r="D152">
        <v>1.5</v>
      </c>
      <c r="E152">
        <v>210102</v>
      </c>
      <c r="F152">
        <v>2022</v>
      </c>
      <c r="G152">
        <v>2</v>
      </c>
      <c r="H152" s="1">
        <v>44593</v>
      </c>
      <c r="I152" s="1">
        <v>44562</v>
      </c>
      <c r="J152">
        <v>1</v>
      </c>
      <c r="K152">
        <v>1.4</v>
      </c>
      <c r="L152">
        <v>7.14</v>
      </c>
      <c r="M152">
        <v>6.9</v>
      </c>
      <c r="N152">
        <v>1</v>
      </c>
      <c r="O152">
        <v>0</v>
      </c>
      <c r="P152">
        <v>0</v>
      </c>
      <c r="T152">
        <f t="shared" si="8"/>
        <v>5.7599999999999679E-2</v>
      </c>
      <c r="U152">
        <f t="shared" si="6"/>
        <v>5.7599999999999679E-2</v>
      </c>
      <c r="W152">
        <f t="shared" si="7"/>
        <v>0.23999999999999932</v>
      </c>
    </row>
    <row r="153" spans="1:23" x14ac:dyDescent="0.25">
      <c r="A153">
        <v>202202</v>
      </c>
      <c r="B153">
        <v>50</v>
      </c>
      <c r="C153">
        <v>8</v>
      </c>
      <c r="D153">
        <v>0.75</v>
      </c>
      <c r="E153">
        <v>210102</v>
      </c>
      <c r="F153">
        <v>2022</v>
      </c>
      <c r="G153">
        <v>2</v>
      </c>
      <c r="H153" s="1">
        <v>44593</v>
      </c>
      <c r="I153" s="1">
        <v>44562</v>
      </c>
      <c r="J153">
        <v>1</v>
      </c>
      <c r="K153">
        <v>0.75</v>
      </c>
      <c r="L153">
        <v>0</v>
      </c>
      <c r="M153">
        <v>0</v>
      </c>
      <c r="N153">
        <v>0</v>
      </c>
      <c r="O153">
        <v>0</v>
      </c>
      <c r="P153">
        <v>1</v>
      </c>
      <c r="T153">
        <f t="shared" si="8"/>
        <v>0</v>
      </c>
      <c r="U153" t="e">
        <f t="shared" si="6"/>
        <v>#N/A</v>
      </c>
      <c r="W153" t="e">
        <f t="shared" si="7"/>
        <v>#N/A</v>
      </c>
    </row>
    <row r="154" spans="1:23" x14ac:dyDescent="0.25">
      <c r="A154">
        <v>202202</v>
      </c>
      <c r="B154">
        <v>75</v>
      </c>
      <c r="C154">
        <v>6</v>
      </c>
      <c r="D154">
        <v>1.25</v>
      </c>
      <c r="E154">
        <v>210102</v>
      </c>
      <c r="F154">
        <v>2022</v>
      </c>
      <c r="G154">
        <v>2</v>
      </c>
      <c r="H154" s="1">
        <v>44593</v>
      </c>
      <c r="I154" s="1">
        <v>44562</v>
      </c>
      <c r="J154">
        <v>1</v>
      </c>
      <c r="K154">
        <v>1.2</v>
      </c>
      <c r="L154">
        <v>4.17</v>
      </c>
      <c r="M154">
        <v>4.08</v>
      </c>
      <c r="N154">
        <v>1</v>
      </c>
      <c r="O154">
        <v>0</v>
      </c>
      <c r="P154">
        <v>0</v>
      </c>
      <c r="T154">
        <f t="shared" si="8"/>
        <v>8.0999999999999753E-3</v>
      </c>
      <c r="U154">
        <f t="shared" si="6"/>
        <v>8.0999999999999753E-3</v>
      </c>
      <c r="W154">
        <f t="shared" si="7"/>
        <v>8.9999999999999858E-2</v>
      </c>
    </row>
    <row r="155" spans="1:23" x14ac:dyDescent="0.25">
      <c r="A155">
        <v>202202</v>
      </c>
      <c r="B155">
        <v>801</v>
      </c>
      <c r="C155">
        <v>2</v>
      </c>
      <c r="D155">
        <v>1.1499999999999999</v>
      </c>
      <c r="E155">
        <v>210102</v>
      </c>
      <c r="F155">
        <v>2022</v>
      </c>
      <c r="G155">
        <v>2</v>
      </c>
      <c r="H155" s="1">
        <v>44593</v>
      </c>
      <c r="I155" s="1">
        <v>44562</v>
      </c>
      <c r="J155">
        <v>1</v>
      </c>
      <c r="K155">
        <v>1.1499999999999999</v>
      </c>
      <c r="L155">
        <v>0</v>
      </c>
      <c r="M155">
        <v>0</v>
      </c>
      <c r="N155">
        <v>0</v>
      </c>
      <c r="O155">
        <v>0</v>
      </c>
      <c r="P155">
        <v>1</v>
      </c>
      <c r="T155">
        <f t="shared" si="8"/>
        <v>0</v>
      </c>
      <c r="U155" t="e">
        <f t="shared" si="6"/>
        <v>#N/A</v>
      </c>
      <c r="W155" t="e">
        <f t="shared" si="7"/>
        <v>#N/A</v>
      </c>
    </row>
    <row r="156" spans="1:23" x14ac:dyDescent="0.25">
      <c r="A156">
        <v>202202</v>
      </c>
      <c r="B156">
        <v>807</v>
      </c>
      <c r="C156">
        <v>8</v>
      </c>
      <c r="D156">
        <v>1.1499999999999999</v>
      </c>
      <c r="E156">
        <v>210102</v>
      </c>
      <c r="F156">
        <v>2022</v>
      </c>
      <c r="G156">
        <v>2</v>
      </c>
      <c r="H156" s="1">
        <v>44593</v>
      </c>
      <c r="I156" s="1">
        <v>44562</v>
      </c>
      <c r="J156">
        <v>1</v>
      </c>
      <c r="K156">
        <v>1.1499999999999999</v>
      </c>
      <c r="L156">
        <v>0</v>
      </c>
      <c r="M156">
        <v>0</v>
      </c>
      <c r="N156">
        <v>0</v>
      </c>
      <c r="O156">
        <v>0</v>
      </c>
      <c r="P156">
        <v>1</v>
      </c>
      <c r="T156">
        <f t="shared" si="8"/>
        <v>0</v>
      </c>
      <c r="U156" t="e">
        <f t="shared" si="6"/>
        <v>#N/A</v>
      </c>
      <c r="W156" t="e">
        <f t="shared" si="7"/>
        <v>#N/A</v>
      </c>
    </row>
    <row r="157" spans="1:23" x14ac:dyDescent="0.25">
      <c r="A157">
        <v>202202</v>
      </c>
      <c r="B157">
        <v>803</v>
      </c>
      <c r="C157">
        <v>5</v>
      </c>
      <c r="D157">
        <v>0.99000001000000004</v>
      </c>
      <c r="E157">
        <v>210102</v>
      </c>
      <c r="F157">
        <v>2022</v>
      </c>
      <c r="G157">
        <v>2</v>
      </c>
      <c r="H157" s="1">
        <v>44593</v>
      </c>
      <c r="I157" s="1">
        <v>44562</v>
      </c>
      <c r="J157">
        <v>1</v>
      </c>
      <c r="K157">
        <v>1.1499999999999999</v>
      </c>
      <c r="L157">
        <v>-13.91</v>
      </c>
      <c r="M157">
        <v>-14.98</v>
      </c>
      <c r="N157">
        <v>0</v>
      </c>
      <c r="O157">
        <v>1</v>
      </c>
      <c r="P157">
        <v>0</v>
      </c>
      <c r="T157">
        <f t="shared" si="8"/>
        <v>1.1449000000000007</v>
      </c>
      <c r="U157">
        <f t="shared" si="6"/>
        <v>1.1449000000000007</v>
      </c>
      <c r="W157">
        <f t="shared" si="7"/>
        <v>1.0700000000000003</v>
      </c>
    </row>
    <row r="158" spans="1:23" x14ac:dyDescent="0.25">
      <c r="A158">
        <v>202202</v>
      </c>
      <c r="B158">
        <v>801</v>
      </c>
      <c r="C158">
        <v>4</v>
      </c>
      <c r="D158">
        <v>1.1499999999999999</v>
      </c>
      <c r="E158">
        <v>210102</v>
      </c>
      <c r="F158">
        <v>2022</v>
      </c>
      <c r="G158">
        <v>2</v>
      </c>
      <c r="H158" s="1">
        <v>44593</v>
      </c>
      <c r="I158" s="1">
        <v>44562</v>
      </c>
      <c r="J158">
        <v>1</v>
      </c>
      <c r="K158">
        <v>1.1499999999999999</v>
      </c>
      <c r="L158">
        <v>0</v>
      </c>
      <c r="M158">
        <v>0</v>
      </c>
      <c r="N158">
        <v>0</v>
      </c>
      <c r="O158">
        <v>0</v>
      </c>
      <c r="P158">
        <v>1</v>
      </c>
      <c r="T158">
        <f t="shared" si="8"/>
        <v>0</v>
      </c>
      <c r="U158" t="e">
        <f t="shared" si="6"/>
        <v>#N/A</v>
      </c>
      <c r="W158" t="e">
        <f t="shared" si="7"/>
        <v>#N/A</v>
      </c>
    </row>
    <row r="159" spans="1:23" x14ac:dyDescent="0.25">
      <c r="A159">
        <v>202202</v>
      </c>
      <c r="B159">
        <v>807</v>
      </c>
      <c r="C159">
        <v>4</v>
      </c>
      <c r="D159">
        <v>1.1499999999999999</v>
      </c>
      <c r="E159">
        <v>210102</v>
      </c>
      <c r="F159">
        <v>2022</v>
      </c>
      <c r="G159">
        <v>2</v>
      </c>
      <c r="H159" s="1">
        <v>44593</v>
      </c>
      <c r="I159" s="1">
        <v>44562</v>
      </c>
      <c r="J159">
        <v>1</v>
      </c>
      <c r="K159">
        <v>1.1499999999999999</v>
      </c>
      <c r="L159">
        <v>0</v>
      </c>
      <c r="M159">
        <v>0</v>
      </c>
      <c r="N159">
        <v>0</v>
      </c>
      <c r="O159">
        <v>0</v>
      </c>
      <c r="P159">
        <v>1</v>
      </c>
      <c r="T159">
        <f t="shared" si="8"/>
        <v>0</v>
      </c>
      <c r="U159" t="e">
        <f t="shared" si="6"/>
        <v>#N/A</v>
      </c>
      <c r="W159" t="e">
        <f t="shared" si="7"/>
        <v>#N/A</v>
      </c>
    </row>
    <row r="160" spans="1:23" x14ac:dyDescent="0.25">
      <c r="A160">
        <v>202202</v>
      </c>
      <c r="B160">
        <v>801</v>
      </c>
      <c r="C160">
        <v>11</v>
      </c>
      <c r="D160">
        <v>1.1499999999999999</v>
      </c>
      <c r="E160">
        <v>210102</v>
      </c>
      <c r="F160">
        <v>2022</v>
      </c>
      <c r="G160">
        <v>2</v>
      </c>
      <c r="H160" s="1">
        <v>44593</v>
      </c>
      <c r="I160" s="1">
        <v>44562</v>
      </c>
      <c r="J160">
        <v>1</v>
      </c>
      <c r="K160">
        <v>1.1499999999999999</v>
      </c>
      <c r="L160">
        <v>0</v>
      </c>
      <c r="M160">
        <v>0</v>
      </c>
      <c r="N160">
        <v>0</v>
      </c>
      <c r="O160">
        <v>0</v>
      </c>
      <c r="P160">
        <v>1</v>
      </c>
      <c r="T160">
        <f t="shared" si="8"/>
        <v>0</v>
      </c>
      <c r="U160" t="e">
        <f t="shared" si="6"/>
        <v>#N/A</v>
      </c>
      <c r="W160" t="e">
        <f t="shared" si="7"/>
        <v>#N/A</v>
      </c>
    </row>
    <row r="161" spans="1:23" x14ac:dyDescent="0.25">
      <c r="A161">
        <v>202202</v>
      </c>
      <c r="B161">
        <v>801</v>
      </c>
      <c r="C161">
        <v>3</v>
      </c>
      <c r="D161">
        <v>1.1499999999999999</v>
      </c>
      <c r="E161">
        <v>210102</v>
      </c>
      <c r="F161">
        <v>2022</v>
      </c>
      <c r="G161">
        <v>2</v>
      </c>
      <c r="H161" s="1">
        <v>44593</v>
      </c>
      <c r="I161" s="1">
        <v>44562</v>
      </c>
      <c r="J161">
        <v>1</v>
      </c>
      <c r="K161">
        <v>1.1499999999999999</v>
      </c>
      <c r="L161">
        <v>0</v>
      </c>
      <c r="M161">
        <v>0</v>
      </c>
      <c r="N161">
        <v>0</v>
      </c>
      <c r="O161">
        <v>0</v>
      </c>
      <c r="P161">
        <v>1</v>
      </c>
      <c r="T161">
        <f t="shared" si="8"/>
        <v>0</v>
      </c>
      <c r="U161" t="e">
        <f t="shared" si="6"/>
        <v>#N/A</v>
      </c>
      <c r="W161" t="e">
        <f t="shared" si="7"/>
        <v>#N/A</v>
      </c>
    </row>
    <row r="162" spans="1:23" x14ac:dyDescent="0.25">
      <c r="A162">
        <v>202202</v>
      </c>
      <c r="B162">
        <v>49</v>
      </c>
      <c r="C162">
        <v>5</v>
      </c>
      <c r="D162">
        <v>2.5</v>
      </c>
      <c r="E162">
        <v>210102</v>
      </c>
      <c r="F162">
        <v>2022</v>
      </c>
      <c r="G162">
        <v>2</v>
      </c>
      <c r="H162" s="1">
        <v>44593</v>
      </c>
      <c r="I162" s="1">
        <v>44562</v>
      </c>
      <c r="J162">
        <v>1</v>
      </c>
      <c r="K162">
        <v>2.5</v>
      </c>
      <c r="L162">
        <v>0</v>
      </c>
      <c r="M162">
        <v>0</v>
      </c>
      <c r="N162">
        <v>0</v>
      </c>
      <c r="O162">
        <v>0</v>
      </c>
      <c r="P162">
        <v>1</v>
      </c>
      <c r="T162">
        <f t="shared" si="8"/>
        <v>0</v>
      </c>
      <c r="U162" t="e">
        <f t="shared" si="6"/>
        <v>#N/A</v>
      </c>
      <c r="W162" t="e">
        <f t="shared" si="7"/>
        <v>#N/A</v>
      </c>
    </row>
    <row r="163" spans="1:23" x14ac:dyDescent="0.25">
      <c r="A163">
        <v>202202</v>
      </c>
      <c r="B163">
        <v>802</v>
      </c>
      <c r="C163">
        <v>4</v>
      </c>
      <c r="D163">
        <v>1.5</v>
      </c>
      <c r="E163">
        <v>210102</v>
      </c>
      <c r="F163">
        <v>2022</v>
      </c>
      <c r="G163">
        <v>2</v>
      </c>
      <c r="H163" s="1">
        <v>44593</v>
      </c>
      <c r="I163" s="1">
        <v>44562</v>
      </c>
      <c r="J163">
        <v>1</v>
      </c>
      <c r="K163">
        <v>1.4</v>
      </c>
      <c r="L163">
        <v>7.14</v>
      </c>
      <c r="M163">
        <v>6.9</v>
      </c>
      <c r="N163">
        <v>1</v>
      </c>
      <c r="O163">
        <v>0</v>
      </c>
      <c r="P163">
        <v>0</v>
      </c>
      <c r="T163">
        <f t="shared" si="8"/>
        <v>5.7599999999999679E-2</v>
      </c>
      <c r="U163">
        <f t="shared" si="6"/>
        <v>5.7599999999999679E-2</v>
      </c>
      <c r="W163">
        <f t="shared" si="7"/>
        <v>0.23999999999999932</v>
      </c>
    </row>
    <row r="164" spans="1:23" x14ac:dyDescent="0.25">
      <c r="A164">
        <v>202202</v>
      </c>
      <c r="B164">
        <v>802</v>
      </c>
      <c r="C164">
        <v>3</v>
      </c>
      <c r="D164">
        <v>1.5</v>
      </c>
      <c r="E164">
        <v>210102</v>
      </c>
      <c r="F164">
        <v>2022</v>
      </c>
      <c r="G164">
        <v>2</v>
      </c>
      <c r="H164" s="1">
        <v>44593</v>
      </c>
      <c r="I164" s="1">
        <v>44562</v>
      </c>
      <c r="J164">
        <v>1</v>
      </c>
      <c r="K164">
        <v>1.4</v>
      </c>
      <c r="L164">
        <v>7.14</v>
      </c>
      <c r="M164">
        <v>6.9</v>
      </c>
      <c r="N164">
        <v>1</v>
      </c>
      <c r="O164">
        <v>0</v>
      </c>
      <c r="P164">
        <v>0</v>
      </c>
      <c r="T164">
        <f t="shared" si="8"/>
        <v>5.7599999999999679E-2</v>
      </c>
      <c r="U164">
        <f t="shared" si="6"/>
        <v>5.7599999999999679E-2</v>
      </c>
      <c r="W164">
        <f t="shared" si="7"/>
        <v>0.23999999999999932</v>
      </c>
    </row>
    <row r="165" spans="1:23" x14ac:dyDescent="0.25">
      <c r="A165">
        <v>202202</v>
      </c>
      <c r="B165">
        <v>803</v>
      </c>
      <c r="C165">
        <v>6</v>
      </c>
      <c r="D165">
        <v>0.99000001000000004</v>
      </c>
      <c r="E165">
        <v>210102</v>
      </c>
      <c r="F165">
        <v>2022</v>
      </c>
      <c r="G165">
        <v>2</v>
      </c>
      <c r="H165" s="1">
        <v>44593</v>
      </c>
      <c r="I165" s="1">
        <v>44562</v>
      </c>
      <c r="J165">
        <v>1</v>
      </c>
      <c r="K165">
        <v>1.1499999999999999</v>
      </c>
      <c r="L165">
        <v>-13.91</v>
      </c>
      <c r="M165">
        <v>-14.98</v>
      </c>
      <c r="N165">
        <v>0</v>
      </c>
      <c r="O165">
        <v>1</v>
      </c>
      <c r="P165">
        <v>0</v>
      </c>
      <c r="T165">
        <f t="shared" si="8"/>
        <v>1.1449000000000007</v>
      </c>
      <c r="U165">
        <f t="shared" si="6"/>
        <v>1.1449000000000007</v>
      </c>
      <c r="W165">
        <f t="shared" si="7"/>
        <v>1.0700000000000003</v>
      </c>
    </row>
    <row r="166" spans="1:23" x14ac:dyDescent="0.25">
      <c r="A166">
        <v>202202</v>
      </c>
      <c r="B166">
        <v>808</v>
      </c>
      <c r="C166">
        <v>5</v>
      </c>
      <c r="D166">
        <v>1.1499999999999999</v>
      </c>
      <c r="E166">
        <v>210102</v>
      </c>
      <c r="F166">
        <v>2022</v>
      </c>
      <c r="G166">
        <v>2</v>
      </c>
      <c r="H166" s="1">
        <v>44593</v>
      </c>
      <c r="I166" s="1">
        <v>44562</v>
      </c>
      <c r="J166">
        <v>1</v>
      </c>
      <c r="K166">
        <v>1.1499999999999999</v>
      </c>
      <c r="L166">
        <v>0</v>
      </c>
      <c r="M166">
        <v>0</v>
      </c>
      <c r="N166">
        <v>0</v>
      </c>
      <c r="O166">
        <v>0</v>
      </c>
      <c r="P166">
        <v>1</v>
      </c>
      <c r="T166">
        <f t="shared" si="8"/>
        <v>0</v>
      </c>
      <c r="U166" t="e">
        <f t="shared" si="6"/>
        <v>#N/A</v>
      </c>
      <c r="W166" t="e">
        <f t="shared" si="7"/>
        <v>#N/A</v>
      </c>
    </row>
    <row r="167" spans="1:23" x14ac:dyDescent="0.25">
      <c r="A167">
        <v>202202</v>
      </c>
      <c r="B167">
        <v>808</v>
      </c>
      <c r="C167">
        <v>4</v>
      </c>
      <c r="D167">
        <v>1.1499999999999999</v>
      </c>
      <c r="E167">
        <v>210102</v>
      </c>
      <c r="F167">
        <v>2022</v>
      </c>
      <c r="G167">
        <v>2</v>
      </c>
      <c r="H167" s="1">
        <v>44593</v>
      </c>
      <c r="I167" s="1">
        <v>44562</v>
      </c>
      <c r="J167">
        <v>1</v>
      </c>
      <c r="K167">
        <v>1.1499999999999999</v>
      </c>
      <c r="L167">
        <v>0</v>
      </c>
      <c r="M167">
        <v>0</v>
      </c>
      <c r="N167">
        <v>0</v>
      </c>
      <c r="O167">
        <v>0</v>
      </c>
      <c r="P167">
        <v>1</v>
      </c>
      <c r="T167">
        <f t="shared" si="8"/>
        <v>0</v>
      </c>
      <c r="U167" t="e">
        <f t="shared" si="6"/>
        <v>#N/A</v>
      </c>
      <c r="W167" t="e">
        <f t="shared" si="7"/>
        <v>#N/A</v>
      </c>
    </row>
    <row r="168" spans="1:23" x14ac:dyDescent="0.25">
      <c r="A168">
        <v>202203</v>
      </c>
      <c r="B168">
        <v>801</v>
      </c>
      <c r="C168">
        <v>6</v>
      </c>
      <c r="D168">
        <v>1.1499999999999999</v>
      </c>
      <c r="E168">
        <v>210102</v>
      </c>
      <c r="F168">
        <v>2022</v>
      </c>
      <c r="G168">
        <v>3</v>
      </c>
      <c r="H168" s="1">
        <v>44621</v>
      </c>
      <c r="I168" s="1">
        <v>44593</v>
      </c>
      <c r="J168">
        <v>1</v>
      </c>
      <c r="K168">
        <v>1.1499999999999999</v>
      </c>
      <c r="L168">
        <v>0</v>
      </c>
      <c r="M168">
        <v>0</v>
      </c>
      <c r="N168">
        <v>0</v>
      </c>
      <c r="O168">
        <v>0</v>
      </c>
      <c r="P168">
        <v>1</v>
      </c>
      <c r="T168">
        <f t="shared" si="8"/>
        <v>0</v>
      </c>
      <c r="U168" t="e">
        <f t="shared" si="6"/>
        <v>#N/A</v>
      </c>
      <c r="W168" t="e">
        <f t="shared" si="7"/>
        <v>#N/A</v>
      </c>
    </row>
    <row r="169" spans="1:23" x14ac:dyDescent="0.25">
      <c r="A169">
        <v>202203</v>
      </c>
      <c r="B169">
        <v>75</v>
      </c>
      <c r="C169">
        <v>6</v>
      </c>
      <c r="D169">
        <v>1.25</v>
      </c>
      <c r="E169">
        <v>210102</v>
      </c>
      <c r="F169">
        <v>2022</v>
      </c>
      <c r="G169">
        <v>3</v>
      </c>
      <c r="H169" s="1">
        <v>44621</v>
      </c>
      <c r="I169" s="1">
        <v>44593</v>
      </c>
      <c r="J169">
        <v>1</v>
      </c>
      <c r="K169">
        <v>1.25</v>
      </c>
      <c r="L169">
        <v>0</v>
      </c>
      <c r="M169">
        <v>0</v>
      </c>
      <c r="N169">
        <v>0</v>
      </c>
      <c r="O169">
        <v>0</v>
      </c>
      <c r="P169">
        <v>1</v>
      </c>
      <c r="T169">
        <f t="shared" si="8"/>
        <v>0</v>
      </c>
      <c r="U169" t="e">
        <f t="shared" si="6"/>
        <v>#N/A</v>
      </c>
      <c r="W169" t="e">
        <f t="shared" si="7"/>
        <v>#N/A</v>
      </c>
    </row>
    <row r="170" spans="1:23" x14ac:dyDescent="0.25">
      <c r="A170">
        <v>202203</v>
      </c>
      <c r="B170">
        <v>801</v>
      </c>
      <c r="C170">
        <v>4</v>
      </c>
      <c r="D170">
        <v>1.1499999999999999</v>
      </c>
      <c r="E170">
        <v>210102</v>
      </c>
      <c r="F170">
        <v>2022</v>
      </c>
      <c r="G170">
        <v>3</v>
      </c>
      <c r="H170" s="1">
        <v>44621</v>
      </c>
      <c r="I170" s="1">
        <v>44593</v>
      </c>
      <c r="J170">
        <v>1</v>
      </c>
      <c r="K170">
        <v>1.1499999999999999</v>
      </c>
      <c r="L170">
        <v>0</v>
      </c>
      <c r="M170">
        <v>0</v>
      </c>
      <c r="N170">
        <v>0</v>
      </c>
      <c r="O170">
        <v>0</v>
      </c>
      <c r="P170">
        <v>1</v>
      </c>
      <c r="T170">
        <f t="shared" si="8"/>
        <v>0</v>
      </c>
      <c r="U170" t="e">
        <f t="shared" si="6"/>
        <v>#N/A</v>
      </c>
      <c r="W170" t="e">
        <f t="shared" si="7"/>
        <v>#N/A</v>
      </c>
    </row>
    <row r="171" spans="1:23" x14ac:dyDescent="0.25">
      <c r="A171">
        <v>202203</v>
      </c>
      <c r="B171">
        <v>802</v>
      </c>
      <c r="C171">
        <v>3</v>
      </c>
      <c r="D171">
        <v>1.5</v>
      </c>
      <c r="E171">
        <v>210102</v>
      </c>
      <c r="F171">
        <v>2022</v>
      </c>
      <c r="G171">
        <v>3</v>
      </c>
      <c r="H171" s="1">
        <v>44621</v>
      </c>
      <c r="I171" s="1">
        <v>44593</v>
      </c>
      <c r="J171">
        <v>1</v>
      </c>
      <c r="K171">
        <v>1.5</v>
      </c>
      <c r="L171">
        <v>0</v>
      </c>
      <c r="M171">
        <v>0</v>
      </c>
      <c r="N171">
        <v>0</v>
      </c>
      <c r="O171">
        <v>0</v>
      </c>
      <c r="P171">
        <v>1</v>
      </c>
      <c r="T171">
        <f t="shared" si="8"/>
        <v>0</v>
      </c>
      <c r="U171" t="e">
        <f t="shared" si="6"/>
        <v>#N/A</v>
      </c>
      <c r="W171" t="e">
        <f t="shared" si="7"/>
        <v>#N/A</v>
      </c>
    </row>
    <row r="172" spans="1:23" x14ac:dyDescent="0.25">
      <c r="A172">
        <v>202203</v>
      </c>
      <c r="B172">
        <v>803</v>
      </c>
      <c r="C172">
        <v>9</v>
      </c>
      <c r="D172">
        <v>0.99000001000000004</v>
      </c>
      <c r="E172">
        <v>210102</v>
      </c>
      <c r="F172">
        <v>2022</v>
      </c>
      <c r="G172">
        <v>3</v>
      </c>
      <c r="H172" s="1">
        <v>44621</v>
      </c>
      <c r="I172" s="1">
        <v>44562</v>
      </c>
      <c r="J172">
        <v>2</v>
      </c>
      <c r="K172">
        <v>1.1499999999999999</v>
      </c>
      <c r="L172">
        <v>-7.22</v>
      </c>
      <c r="M172">
        <v>-7.49</v>
      </c>
      <c r="N172">
        <v>0</v>
      </c>
      <c r="O172">
        <v>1</v>
      </c>
      <c r="P172">
        <v>0</v>
      </c>
      <c r="T172">
        <f t="shared" si="8"/>
        <v>7.2900000000000256E-2</v>
      </c>
      <c r="U172">
        <f t="shared" si="6"/>
        <v>7.2900000000000256E-2</v>
      </c>
      <c r="W172">
        <f t="shared" si="7"/>
        <v>0.27000000000000046</v>
      </c>
    </row>
    <row r="173" spans="1:23" x14ac:dyDescent="0.25">
      <c r="A173">
        <v>202203</v>
      </c>
      <c r="B173">
        <v>803</v>
      </c>
      <c r="C173">
        <v>5</v>
      </c>
      <c r="D173">
        <v>0.99000001000000004</v>
      </c>
      <c r="E173">
        <v>210102</v>
      </c>
      <c r="F173">
        <v>2022</v>
      </c>
      <c r="G173">
        <v>3</v>
      </c>
      <c r="H173" s="1">
        <v>44621</v>
      </c>
      <c r="I173" s="1">
        <v>44593</v>
      </c>
      <c r="J173">
        <v>1</v>
      </c>
      <c r="K173">
        <v>0.99000001000000004</v>
      </c>
      <c r="L173">
        <v>0</v>
      </c>
      <c r="M173">
        <v>0</v>
      </c>
      <c r="N173">
        <v>0</v>
      </c>
      <c r="O173">
        <v>0</v>
      </c>
      <c r="P173">
        <v>1</v>
      </c>
      <c r="T173">
        <f t="shared" si="8"/>
        <v>0</v>
      </c>
      <c r="U173" t="e">
        <f t="shared" si="6"/>
        <v>#N/A</v>
      </c>
      <c r="W173" t="e">
        <f t="shared" si="7"/>
        <v>#N/A</v>
      </c>
    </row>
    <row r="174" spans="1:23" x14ac:dyDescent="0.25">
      <c r="A174">
        <v>202203</v>
      </c>
      <c r="B174">
        <v>803</v>
      </c>
      <c r="C174">
        <v>8</v>
      </c>
      <c r="D174">
        <v>0.99000001000000004</v>
      </c>
      <c r="E174">
        <v>210102</v>
      </c>
      <c r="F174">
        <v>2022</v>
      </c>
      <c r="G174">
        <v>3</v>
      </c>
      <c r="H174" s="1">
        <v>44621</v>
      </c>
      <c r="I174" s="1">
        <v>44593</v>
      </c>
      <c r="J174">
        <v>1</v>
      </c>
      <c r="K174">
        <v>0.99000001000000004</v>
      </c>
      <c r="L174">
        <v>0</v>
      </c>
      <c r="M174">
        <v>0</v>
      </c>
      <c r="N174">
        <v>0</v>
      </c>
      <c r="O174">
        <v>0</v>
      </c>
      <c r="P174">
        <v>1</v>
      </c>
      <c r="T174">
        <f t="shared" si="8"/>
        <v>0</v>
      </c>
      <c r="U174" t="e">
        <f t="shared" si="6"/>
        <v>#N/A</v>
      </c>
      <c r="W174" t="e">
        <f t="shared" si="7"/>
        <v>#N/A</v>
      </c>
    </row>
    <row r="175" spans="1:23" x14ac:dyDescent="0.25">
      <c r="A175">
        <v>202203</v>
      </c>
      <c r="B175">
        <v>91</v>
      </c>
      <c r="C175">
        <v>4</v>
      </c>
      <c r="D175">
        <v>2</v>
      </c>
      <c r="E175">
        <v>210102</v>
      </c>
      <c r="F175">
        <v>2022</v>
      </c>
      <c r="G175">
        <v>3</v>
      </c>
      <c r="H175" s="1">
        <v>44621</v>
      </c>
      <c r="I175" s="1">
        <v>44593</v>
      </c>
      <c r="J175">
        <v>1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1</v>
      </c>
      <c r="T175">
        <f t="shared" si="8"/>
        <v>0</v>
      </c>
      <c r="U175" t="e">
        <f t="shared" si="6"/>
        <v>#N/A</v>
      </c>
      <c r="W175" t="e">
        <f t="shared" si="7"/>
        <v>#N/A</v>
      </c>
    </row>
    <row r="176" spans="1:23" x14ac:dyDescent="0.25">
      <c r="A176">
        <v>202203</v>
      </c>
      <c r="B176">
        <v>85</v>
      </c>
      <c r="C176">
        <v>7</v>
      </c>
      <c r="D176">
        <v>1.25</v>
      </c>
      <c r="E176">
        <v>210102</v>
      </c>
      <c r="F176">
        <v>2022</v>
      </c>
      <c r="G176">
        <v>3</v>
      </c>
      <c r="H176" s="1">
        <v>44621</v>
      </c>
      <c r="I176" s="1">
        <v>44562</v>
      </c>
      <c r="J176">
        <v>2</v>
      </c>
      <c r="K176">
        <v>1.25</v>
      </c>
      <c r="L176">
        <v>0</v>
      </c>
      <c r="M176">
        <v>0</v>
      </c>
      <c r="N176">
        <v>0</v>
      </c>
      <c r="O176">
        <v>0</v>
      </c>
      <c r="P176">
        <v>1</v>
      </c>
      <c r="T176">
        <f t="shared" si="8"/>
        <v>0</v>
      </c>
      <c r="U176" t="e">
        <f t="shared" si="6"/>
        <v>#N/A</v>
      </c>
      <c r="W176" t="e">
        <f t="shared" si="7"/>
        <v>#N/A</v>
      </c>
    </row>
    <row r="177" spans="1:23" x14ac:dyDescent="0.25">
      <c r="A177">
        <v>202203</v>
      </c>
      <c r="B177">
        <v>3</v>
      </c>
      <c r="C177">
        <v>9</v>
      </c>
      <c r="D177">
        <v>1.3</v>
      </c>
      <c r="E177">
        <v>210102</v>
      </c>
      <c r="F177">
        <v>2022</v>
      </c>
      <c r="G177">
        <v>3</v>
      </c>
      <c r="H177" s="1">
        <v>44621</v>
      </c>
      <c r="I177" s="1">
        <v>44593</v>
      </c>
      <c r="J177">
        <v>1</v>
      </c>
      <c r="K177">
        <v>1.3</v>
      </c>
      <c r="L177">
        <v>0</v>
      </c>
      <c r="M177">
        <v>0</v>
      </c>
      <c r="N177">
        <v>0</v>
      </c>
      <c r="O177">
        <v>0</v>
      </c>
      <c r="P177">
        <v>1</v>
      </c>
      <c r="T177">
        <f t="shared" si="8"/>
        <v>0</v>
      </c>
      <c r="U177" t="e">
        <f t="shared" si="6"/>
        <v>#N/A</v>
      </c>
      <c r="W177" t="e">
        <f t="shared" si="7"/>
        <v>#N/A</v>
      </c>
    </row>
    <row r="178" spans="1:23" x14ac:dyDescent="0.25">
      <c r="A178">
        <v>202203</v>
      </c>
      <c r="B178">
        <v>941</v>
      </c>
      <c r="C178">
        <v>4</v>
      </c>
      <c r="D178">
        <v>1.7</v>
      </c>
      <c r="E178">
        <v>210102</v>
      </c>
      <c r="F178">
        <v>2022</v>
      </c>
      <c r="G178">
        <v>3</v>
      </c>
      <c r="H178" s="1">
        <v>44621</v>
      </c>
      <c r="I178" s="1">
        <v>44562</v>
      </c>
      <c r="J178">
        <v>2</v>
      </c>
      <c r="K178">
        <v>1.5</v>
      </c>
      <c r="L178">
        <v>6.46</v>
      </c>
      <c r="M178">
        <v>6.26</v>
      </c>
      <c r="N178">
        <v>1</v>
      </c>
      <c r="O178">
        <v>0</v>
      </c>
      <c r="P178">
        <v>0</v>
      </c>
      <c r="T178">
        <f t="shared" si="8"/>
        <v>4.000000000000007E-2</v>
      </c>
      <c r="U178">
        <f t="shared" si="6"/>
        <v>4.000000000000007E-2</v>
      </c>
      <c r="W178">
        <f t="shared" si="7"/>
        <v>0.20000000000000018</v>
      </c>
    </row>
    <row r="179" spans="1:23" x14ac:dyDescent="0.25">
      <c r="A179">
        <v>202203</v>
      </c>
      <c r="B179">
        <v>807</v>
      </c>
      <c r="C179">
        <v>3</v>
      </c>
      <c r="D179">
        <v>1.1499999999999999</v>
      </c>
      <c r="E179">
        <v>210102</v>
      </c>
      <c r="F179">
        <v>2022</v>
      </c>
      <c r="G179">
        <v>3</v>
      </c>
      <c r="H179" s="1">
        <v>44621</v>
      </c>
      <c r="I179" s="1">
        <v>44593</v>
      </c>
      <c r="J179">
        <v>1</v>
      </c>
      <c r="K179">
        <v>1.1499999999999999</v>
      </c>
      <c r="L179">
        <v>0</v>
      </c>
      <c r="M179">
        <v>0</v>
      </c>
      <c r="N179">
        <v>0</v>
      </c>
      <c r="O179">
        <v>0</v>
      </c>
      <c r="P179">
        <v>1</v>
      </c>
      <c r="T179">
        <f t="shared" si="8"/>
        <v>0</v>
      </c>
      <c r="U179" t="e">
        <f t="shared" si="6"/>
        <v>#N/A</v>
      </c>
      <c r="W179" t="e">
        <f t="shared" si="7"/>
        <v>#N/A</v>
      </c>
    </row>
    <row r="180" spans="1:23" x14ac:dyDescent="0.25">
      <c r="A180">
        <v>202203</v>
      </c>
      <c r="B180">
        <v>814</v>
      </c>
      <c r="C180">
        <v>9</v>
      </c>
      <c r="D180">
        <v>2</v>
      </c>
      <c r="E180">
        <v>210102</v>
      </c>
      <c r="F180">
        <v>2022</v>
      </c>
      <c r="G180">
        <v>3</v>
      </c>
      <c r="H180" s="1">
        <v>44621</v>
      </c>
      <c r="I180" s="1">
        <v>44593</v>
      </c>
      <c r="J180">
        <v>1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1</v>
      </c>
      <c r="T180">
        <f t="shared" si="8"/>
        <v>0</v>
      </c>
      <c r="U180" t="e">
        <f t="shared" si="6"/>
        <v>#N/A</v>
      </c>
      <c r="W180" t="e">
        <f t="shared" si="7"/>
        <v>#N/A</v>
      </c>
    </row>
    <row r="181" spans="1:23" x14ac:dyDescent="0.25">
      <c r="A181">
        <v>202203</v>
      </c>
      <c r="B181">
        <v>801</v>
      </c>
      <c r="C181">
        <v>13</v>
      </c>
      <c r="D181">
        <v>1.1499999999999999</v>
      </c>
      <c r="E181">
        <v>210102</v>
      </c>
      <c r="F181">
        <v>2022</v>
      </c>
      <c r="G181">
        <v>3</v>
      </c>
      <c r="H181" s="1">
        <v>44621</v>
      </c>
      <c r="I181" s="1">
        <v>44593</v>
      </c>
      <c r="J181">
        <v>1</v>
      </c>
      <c r="K181">
        <v>1.1499999999999999</v>
      </c>
      <c r="L181">
        <v>0</v>
      </c>
      <c r="M181">
        <v>0</v>
      </c>
      <c r="N181">
        <v>0</v>
      </c>
      <c r="O181">
        <v>0</v>
      </c>
      <c r="P181">
        <v>1</v>
      </c>
      <c r="T181">
        <f t="shared" si="8"/>
        <v>0</v>
      </c>
      <c r="U181" t="e">
        <f t="shared" si="6"/>
        <v>#N/A</v>
      </c>
      <c r="W181" t="e">
        <f t="shared" si="7"/>
        <v>#N/A</v>
      </c>
    </row>
    <row r="182" spans="1:23" x14ac:dyDescent="0.25">
      <c r="A182">
        <v>202203</v>
      </c>
      <c r="B182">
        <v>941</v>
      </c>
      <c r="C182">
        <v>6</v>
      </c>
      <c r="D182">
        <v>1.7</v>
      </c>
      <c r="E182">
        <v>210102</v>
      </c>
      <c r="F182">
        <v>2022</v>
      </c>
      <c r="G182">
        <v>3</v>
      </c>
      <c r="H182" s="1">
        <v>44621</v>
      </c>
      <c r="I182" s="1">
        <v>44562</v>
      </c>
      <c r="J182">
        <v>2</v>
      </c>
      <c r="K182">
        <v>1.5</v>
      </c>
      <c r="L182">
        <v>6.46</v>
      </c>
      <c r="M182">
        <v>6.26</v>
      </c>
      <c r="N182">
        <v>1</v>
      </c>
      <c r="O182">
        <v>0</v>
      </c>
      <c r="P182">
        <v>0</v>
      </c>
      <c r="T182">
        <f t="shared" si="8"/>
        <v>4.000000000000007E-2</v>
      </c>
      <c r="U182">
        <f t="shared" si="6"/>
        <v>4.000000000000007E-2</v>
      </c>
      <c r="W182">
        <f t="shared" si="7"/>
        <v>0.20000000000000018</v>
      </c>
    </row>
    <row r="183" spans="1:23" x14ac:dyDescent="0.25">
      <c r="A183">
        <v>202203</v>
      </c>
      <c r="B183">
        <v>803</v>
      </c>
      <c r="C183">
        <v>10</v>
      </c>
      <c r="D183">
        <v>0.99000001000000004</v>
      </c>
      <c r="E183">
        <v>210102</v>
      </c>
      <c r="F183">
        <v>2022</v>
      </c>
      <c r="G183">
        <v>3</v>
      </c>
      <c r="H183" s="1">
        <v>44621</v>
      </c>
      <c r="I183" s="1">
        <v>44593</v>
      </c>
      <c r="J183">
        <v>1</v>
      </c>
      <c r="K183">
        <v>0.99000001000000004</v>
      </c>
      <c r="L183">
        <v>0</v>
      </c>
      <c r="M183">
        <v>0</v>
      </c>
      <c r="N183">
        <v>0</v>
      </c>
      <c r="O183">
        <v>0</v>
      </c>
      <c r="P183">
        <v>1</v>
      </c>
      <c r="T183">
        <f t="shared" si="8"/>
        <v>0</v>
      </c>
      <c r="U183" t="e">
        <f t="shared" si="6"/>
        <v>#N/A</v>
      </c>
      <c r="W183" t="e">
        <f t="shared" si="7"/>
        <v>#N/A</v>
      </c>
    </row>
    <row r="184" spans="1:23" x14ac:dyDescent="0.25">
      <c r="A184">
        <v>202203</v>
      </c>
      <c r="B184">
        <v>807</v>
      </c>
      <c r="C184">
        <v>4</v>
      </c>
      <c r="D184">
        <v>1.1499999999999999</v>
      </c>
      <c r="E184">
        <v>210102</v>
      </c>
      <c r="F184">
        <v>2022</v>
      </c>
      <c r="G184">
        <v>3</v>
      </c>
      <c r="H184" s="1">
        <v>44621</v>
      </c>
      <c r="I184" s="1">
        <v>44593</v>
      </c>
      <c r="J184">
        <v>1</v>
      </c>
      <c r="K184">
        <v>1.1499999999999999</v>
      </c>
      <c r="L184">
        <v>0</v>
      </c>
      <c r="M184">
        <v>0</v>
      </c>
      <c r="N184">
        <v>0</v>
      </c>
      <c r="O184">
        <v>0</v>
      </c>
      <c r="P184">
        <v>1</v>
      </c>
      <c r="T184">
        <f t="shared" si="8"/>
        <v>0</v>
      </c>
      <c r="U184" t="e">
        <f t="shared" si="6"/>
        <v>#N/A</v>
      </c>
      <c r="W184" t="e">
        <f t="shared" si="7"/>
        <v>#N/A</v>
      </c>
    </row>
    <row r="185" spans="1:23" x14ac:dyDescent="0.25">
      <c r="A185">
        <v>202203</v>
      </c>
      <c r="B185">
        <v>801</v>
      </c>
      <c r="C185">
        <v>12</v>
      </c>
      <c r="D185">
        <v>1.1499999999999999</v>
      </c>
      <c r="E185">
        <v>210102</v>
      </c>
      <c r="F185">
        <v>2022</v>
      </c>
      <c r="G185">
        <v>3</v>
      </c>
      <c r="H185" s="1">
        <v>44621</v>
      </c>
      <c r="I185" s="1">
        <v>44593</v>
      </c>
      <c r="J185">
        <v>1</v>
      </c>
      <c r="K185">
        <v>1.1499999999999999</v>
      </c>
      <c r="L185">
        <v>0</v>
      </c>
      <c r="M185">
        <v>0</v>
      </c>
      <c r="N185">
        <v>0</v>
      </c>
      <c r="O185">
        <v>0</v>
      </c>
      <c r="P185">
        <v>1</v>
      </c>
      <c r="T185">
        <f t="shared" si="8"/>
        <v>0</v>
      </c>
      <c r="U185" t="e">
        <f t="shared" si="6"/>
        <v>#N/A</v>
      </c>
      <c r="W185" t="e">
        <f t="shared" si="7"/>
        <v>#N/A</v>
      </c>
    </row>
    <row r="186" spans="1:23" x14ac:dyDescent="0.25">
      <c r="A186">
        <v>202203</v>
      </c>
      <c r="B186">
        <v>7</v>
      </c>
      <c r="C186">
        <v>2</v>
      </c>
      <c r="D186">
        <v>1.25</v>
      </c>
      <c r="E186">
        <v>210102</v>
      </c>
      <c r="F186">
        <v>2022</v>
      </c>
      <c r="G186">
        <v>3</v>
      </c>
      <c r="H186" s="1">
        <v>44621</v>
      </c>
      <c r="I186" s="1">
        <v>44562</v>
      </c>
      <c r="J186">
        <v>2</v>
      </c>
      <c r="K186">
        <v>1.25</v>
      </c>
      <c r="L186">
        <v>0</v>
      </c>
      <c r="M186">
        <v>0</v>
      </c>
      <c r="N186">
        <v>0</v>
      </c>
      <c r="O186">
        <v>0</v>
      </c>
      <c r="P186">
        <v>1</v>
      </c>
      <c r="T186">
        <f t="shared" si="8"/>
        <v>0</v>
      </c>
      <c r="U186" t="e">
        <f t="shared" si="6"/>
        <v>#N/A</v>
      </c>
      <c r="W186" t="e">
        <f t="shared" si="7"/>
        <v>#N/A</v>
      </c>
    </row>
    <row r="187" spans="1:23" x14ac:dyDescent="0.25">
      <c r="A187">
        <v>202203</v>
      </c>
      <c r="B187">
        <v>92</v>
      </c>
      <c r="C187">
        <v>6</v>
      </c>
      <c r="D187">
        <v>1.45</v>
      </c>
      <c r="E187">
        <v>210102</v>
      </c>
      <c r="F187">
        <v>2022</v>
      </c>
      <c r="G187">
        <v>3</v>
      </c>
      <c r="H187" s="1">
        <v>44621</v>
      </c>
      <c r="I187" s="1">
        <v>44562</v>
      </c>
      <c r="J187">
        <v>2</v>
      </c>
      <c r="K187">
        <v>1.45</v>
      </c>
      <c r="L187">
        <v>0</v>
      </c>
      <c r="M187">
        <v>0</v>
      </c>
      <c r="N187">
        <v>0</v>
      </c>
      <c r="O187">
        <v>0</v>
      </c>
      <c r="P187">
        <v>1</v>
      </c>
      <c r="T187">
        <f t="shared" si="8"/>
        <v>0</v>
      </c>
      <c r="U187" t="e">
        <f t="shared" si="6"/>
        <v>#N/A</v>
      </c>
      <c r="W187" t="e">
        <f t="shared" si="7"/>
        <v>#N/A</v>
      </c>
    </row>
    <row r="188" spans="1:23" x14ac:dyDescent="0.25">
      <c r="A188">
        <v>202203</v>
      </c>
      <c r="B188">
        <v>801</v>
      </c>
      <c r="C188">
        <v>10</v>
      </c>
      <c r="D188">
        <v>1.1499999999999999</v>
      </c>
      <c r="E188">
        <v>210102</v>
      </c>
      <c r="F188">
        <v>2022</v>
      </c>
      <c r="G188">
        <v>3</v>
      </c>
      <c r="H188" s="1">
        <v>44621</v>
      </c>
      <c r="I188" s="1">
        <v>44593</v>
      </c>
      <c r="J188">
        <v>1</v>
      </c>
      <c r="K188">
        <v>1.1499999999999999</v>
      </c>
      <c r="L188">
        <v>0</v>
      </c>
      <c r="M188">
        <v>0</v>
      </c>
      <c r="N188">
        <v>0</v>
      </c>
      <c r="O188">
        <v>0</v>
      </c>
      <c r="P188">
        <v>1</v>
      </c>
      <c r="T188">
        <f t="shared" si="8"/>
        <v>0</v>
      </c>
      <c r="U188" t="e">
        <f t="shared" si="6"/>
        <v>#N/A</v>
      </c>
      <c r="W188" t="e">
        <f t="shared" si="7"/>
        <v>#N/A</v>
      </c>
    </row>
    <row r="189" spans="1:23" x14ac:dyDescent="0.25">
      <c r="A189">
        <v>202203</v>
      </c>
      <c r="B189">
        <v>807</v>
      </c>
      <c r="C189">
        <v>11</v>
      </c>
      <c r="D189">
        <v>1.1499999999999999</v>
      </c>
      <c r="E189">
        <v>210102</v>
      </c>
      <c r="F189">
        <v>2022</v>
      </c>
      <c r="G189">
        <v>3</v>
      </c>
      <c r="H189" s="1">
        <v>44621</v>
      </c>
      <c r="I189" s="1">
        <v>44501</v>
      </c>
      <c r="J189">
        <v>4</v>
      </c>
      <c r="K189">
        <v>1.1000000000000001</v>
      </c>
      <c r="L189">
        <v>1.1200000000000001</v>
      </c>
      <c r="M189">
        <v>1.1100000000000001</v>
      </c>
      <c r="N189">
        <v>1</v>
      </c>
      <c r="O189">
        <v>0</v>
      </c>
      <c r="P189">
        <v>0</v>
      </c>
      <c r="T189">
        <f t="shared" si="8"/>
        <v>1.0000000000000018E-4</v>
      </c>
      <c r="U189">
        <f t="shared" si="6"/>
        <v>1.0000000000000018E-4</v>
      </c>
      <c r="W189">
        <f t="shared" si="7"/>
        <v>1.0000000000000009E-2</v>
      </c>
    </row>
    <row r="190" spans="1:23" x14ac:dyDescent="0.25">
      <c r="A190">
        <v>202203</v>
      </c>
      <c r="B190">
        <v>803</v>
      </c>
      <c r="C190">
        <v>4</v>
      </c>
      <c r="D190">
        <v>0.99000001000000004</v>
      </c>
      <c r="E190">
        <v>210102</v>
      </c>
      <c r="F190">
        <v>2022</v>
      </c>
      <c r="G190">
        <v>3</v>
      </c>
      <c r="H190" s="1">
        <v>44621</v>
      </c>
      <c r="I190" s="1">
        <v>44562</v>
      </c>
      <c r="J190">
        <v>2</v>
      </c>
      <c r="K190">
        <v>1.1499999999999999</v>
      </c>
      <c r="L190">
        <v>-7.22</v>
      </c>
      <c r="M190">
        <v>-7.49</v>
      </c>
      <c r="N190">
        <v>0</v>
      </c>
      <c r="O190">
        <v>1</v>
      </c>
      <c r="P190">
        <v>0</v>
      </c>
      <c r="T190">
        <f t="shared" si="8"/>
        <v>7.2900000000000256E-2</v>
      </c>
      <c r="U190">
        <f t="shared" si="6"/>
        <v>7.2900000000000256E-2</v>
      </c>
      <c r="W190">
        <f t="shared" si="7"/>
        <v>0.27000000000000046</v>
      </c>
    </row>
    <row r="191" spans="1:23" x14ac:dyDescent="0.25">
      <c r="A191">
        <v>202203</v>
      </c>
      <c r="B191">
        <v>801</v>
      </c>
      <c r="C191">
        <v>11</v>
      </c>
      <c r="D191">
        <v>1.1499999999999999</v>
      </c>
      <c r="E191">
        <v>210102</v>
      </c>
      <c r="F191">
        <v>2022</v>
      </c>
      <c r="G191">
        <v>3</v>
      </c>
      <c r="H191" s="1">
        <v>44621</v>
      </c>
      <c r="I191" s="1">
        <v>44593</v>
      </c>
      <c r="J191">
        <v>1</v>
      </c>
      <c r="K191">
        <v>1.1499999999999999</v>
      </c>
      <c r="L191">
        <v>0</v>
      </c>
      <c r="M191">
        <v>0</v>
      </c>
      <c r="N191">
        <v>0</v>
      </c>
      <c r="O191">
        <v>0</v>
      </c>
      <c r="P191">
        <v>1</v>
      </c>
      <c r="T191">
        <f t="shared" si="8"/>
        <v>0</v>
      </c>
      <c r="U191" t="e">
        <f t="shared" si="6"/>
        <v>#N/A</v>
      </c>
      <c r="W191" t="e">
        <f t="shared" si="7"/>
        <v>#N/A</v>
      </c>
    </row>
    <row r="192" spans="1:23" x14ac:dyDescent="0.25">
      <c r="A192">
        <v>202203</v>
      </c>
      <c r="B192">
        <v>99</v>
      </c>
      <c r="C192">
        <v>5</v>
      </c>
      <c r="D192">
        <v>2</v>
      </c>
      <c r="E192">
        <v>210102</v>
      </c>
      <c r="F192">
        <v>2022</v>
      </c>
      <c r="G192">
        <v>3</v>
      </c>
      <c r="H192" s="1">
        <v>44621</v>
      </c>
      <c r="I192" s="1">
        <v>44593</v>
      </c>
      <c r="J192">
        <v>1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1</v>
      </c>
      <c r="T192">
        <f t="shared" si="8"/>
        <v>0</v>
      </c>
      <c r="U192" t="e">
        <f t="shared" si="6"/>
        <v>#N/A</v>
      </c>
      <c r="W192" t="e">
        <f t="shared" si="7"/>
        <v>#N/A</v>
      </c>
    </row>
    <row r="193" spans="1:23" x14ac:dyDescent="0.25">
      <c r="A193">
        <v>202203</v>
      </c>
      <c r="B193">
        <v>807</v>
      </c>
      <c r="C193">
        <v>12</v>
      </c>
      <c r="D193">
        <v>1.1499999999999999</v>
      </c>
      <c r="E193">
        <v>210102</v>
      </c>
      <c r="F193">
        <v>2022</v>
      </c>
      <c r="G193">
        <v>3</v>
      </c>
      <c r="H193" s="1">
        <v>44621</v>
      </c>
      <c r="I193" s="1">
        <v>44593</v>
      </c>
      <c r="J193">
        <v>1</v>
      </c>
      <c r="K193">
        <v>1.1499999999999999</v>
      </c>
      <c r="L193">
        <v>0</v>
      </c>
      <c r="M193">
        <v>0</v>
      </c>
      <c r="N193">
        <v>0</v>
      </c>
      <c r="O193">
        <v>0</v>
      </c>
      <c r="P193">
        <v>1</v>
      </c>
      <c r="T193">
        <f t="shared" si="8"/>
        <v>0</v>
      </c>
      <c r="U193" t="e">
        <f t="shared" si="6"/>
        <v>#N/A</v>
      </c>
      <c r="W193" t="e">
        <f t="shared" si="7"/>
        <v>#N/A</v>
      </c>
    </row>
    <row r="194" spans="1:23" x14ac:dyDescent="0.25">
      <c r="A194">
        <v>202203</v>
      </c>
      <c r="B194">
        <v>808</v>
      </c>
      <c r="C194">
        <v>6</v>
      </c>
      <c r="D194">
        <v>1.1499999999999999</v>
      </c>
      <c r="E194">
        <v>210102</v>
      </c>
      <c r="F194">
        <v>2022</v>
      </c>
      <c r="G194">
        <v>3</v>
      </c>
      <c r="H194" s="1">
        <v>44621</v>
      </c>
      <c r="I194" s="1">
        <v>44593</v>
      </c>
      <c r="J194">
        <v>1</v>
      </c>
      <c r="K194">
        <v>1.1499999999999999</v>
      </c>
      <c r="L194">
        <v>0</v>
      </c>
      <c r="M194">
        <v>0</v>
      </c>
      <c r="N194">
        <v>0</v>
      </c>
      <c r="O194">
        <v>0</v>
      </c>
      <c r="P194">
        <v>1</v>
      </c>
      <c r="T194">
        <f t="shared" si="8"/>
        <v>0</v>
      </c>
      <c r="U194" t="e">
        <f t="shared" ref="U194:U257" si="9">IF(AND(ISNUMBER(P194), P194=0), T194, NA())</f>
        <v>#N/A</v>
      </c>
      <c r="W194" t="e">
        <f t="shared" ref="W194:W257" si="10">IF(AND(ISNUMBER(P194), P194=0), ABS(L194-M194), NA())</f>
        <v>#N/A</v>
      </c>
    </row>
    <row r="195" spans="1:23" x14ac:dyDescent="0.25">
      <c r="A195">
        <v>202203</v>
      </c>
      <c r="B195">
        <v>807</v>
      </c>
      <c r="C195">
        <v>10</v>
      </c>
      <c r="D195">
        <v>1.1499999999999999</v>
      </c>
      <c r="E195">
        <v>210102</v>
      </c>
      <c r="F195">
        <v>2022</v>
      </c>
      <c r="G195">
        <v>3</v>
      </c>
      <c r="H195" s="1">
        <v>44621</v>
      </c>
      <c r="I195" s="1">
        <v>44593</v>
      </c>
      <c r="J195">
        <v>1</v>
      </c>
      <c r="K195">
        <v>1.1499999999999999</v>
      </c>
      <c r="L195">
        <v>0</v>
      </c>
      <c r="M195">
        <v>0</v>
      </c>
      <c r="N195">
        <v>0</v>
      </c>
      <c r="O195">
        <v>0</v>
      </c>
      <c r="P195">
        <v>1</v>
      </c>
      <c r="T195">
        <f t="shared" ref="T195:T258" si="11">(L195-M195)^2</f>
        <v>0</v>
      </c>
      <c r="U195" t="e">
        <f t="shared" si="9"/>
        <v>#N/A</v>
      </c>
      <c r="W195" t="e">
        <f t="shared" si="10"/>
        <v>#N/A</v>
      </c>
    </row>
    <row r="196" spans="1:23" x14ac:dyDescent="0.25">
      <c r="A196">
        <v>202203</v>
      </c>
      <c r="B196">
        <v>38</v>
      </c>
      <c r="C196">
        <v>3</v>
      </c>
      <c r="D196">
        <v>1.1499999999999999</v>
      </c>
      <c r="E196">
        <v>210102</v>
      </c>
      <c r="F196">
        <v>2022</v>
      </c>
      <c r="G196">
        <v>3</v>
      </c>
      <c r="H196" s="1">
        <v>44621</v>
      </c>
      <c r="I196" s="1">
        <v>44593</v>
      </c>
      <c r="J196">
        <v>1</v>
      </c>
      <c r="K196">
        <v>1.1499999999999999</v>
      </c>
      <c r="L196">
        <v>0</v>
      </c>
      <c r="M196">
        <v>0</v>
      </c>
      <c r="N196">
        <v>0</v>
      </c>
      <c r="O196">
        <v>0</v>
      </c>
      <c r="P196">
        <v>1</v>
      </c>
      <c r="T196">
        <f t="shared" si="11"/>
        <v>0</v>
      </c>
      <c r="U196" t="e">
        <f t="shared" si="9"/>
        <v>#N/A</v>
      </c>
      <c r="W196" t="e">
        <f t="shared" si="10"/>
        <v>#N/A</v>
      </c>
    </row>
    <row r="197" spans="1:23" x14ac:dyDescent="0.25">
      <c r="A197">
        <v>202203</v>
      </c>
      <c r="B197">
        <v>802</v>
      </c>
      <c r="C197">
        <v>11</v>
      </c>
      <c r="D197">
        <v>1.5</v>
      </c>
      <c r="E197">
        <v>210102</v>
      </c>
      <c r="F197">
        <v>2022</v>
      </c>
      <c r="G197">
        <v>3</v>
      </c>
      <c r="H197" s="1">
        <v>44621</v>
      </c>
      <c r="I197" s="1">
        <v>44593</v>
      </c>
      <c r="J197">
        <v>1</v>
      </c>
      <c r="K197">
        <v>1.5</v>
      </c>
      <c r="L197">
        <v>0</v>
      </c>
      <c r="M197">
        <v>0</v>
      </c>
      <c r="N197">
        <v>0</v>
      </c>
      <c r="O197">
        <v>0</v>
      </c>
      <c r="P197">
        <v>1</v>
      </c>
      <c r="T197">
        <f t="shared" si="11"/>
        <v>0</v>
      </c>
      <c r="U197" t="e">
        <f t="shared" si="9"/>
        <v>#N/A</v>
      </c>
      <c r="W197" t="e">
        <f t="shared" si="10"/>
        <v>#N/A</v>
      </c>
    </row>
    <row r="198" spans="1:23" x14ac:dyDescent="0.25">
      <c r="A198">
        <v>202203</v>
      </c>
      <c r="B198">
        <v>803</v>
      </c>
      <c r="C198">
        <v>11</v>
      </c>
      <c r="D198">
        <v>0.99000001000000004</v>
      </c>
      <c r="E198">
        <v>210102</v>
      </c>
      <c r="F198">
        <v>2022</v>
      </c>
      <c r="G198">
        <v>3</v>
      </c>
      <c r="H198" s="1">
        <v>44621</v>
      </c>
      <c r="I198" s="1">
        <v>44593</v>
      </c>
      <c r="J198">
        <v>1</v>
      </c>
      <c r="K198">
        <v>0.99000001000000004</v>
      </c>
      <c r="L198">
        <v>0</v>
      </c>
      <c r="M198">
        <v>0</v>
      </c>
      <c r="N198">
        <v>0</v>
      </c>
      <c r="O198">
        <v>0</v>
      </c>
      <c r="P198">
        <v>1</v>
      </c>
      <c r="T198">
        <f t="shared" si="11"/>
        <v>0</v>
      </c>
      <c r="U198" t="e">
        <f t="shared" si="9"/>
        <v>#N/A</v>
      </c>
      <c r="W198" t="e">
        <f t="shared" si="10"/>
        <v>#N/A</v>
      </c>
    </row>
    <row r="199" spans="1:23" x14ac:dyDescent="0.25">
      <c r="A199">
        <v>202203</v>
      </c>
      <c r="B199">
        <v>807</v>
      </c>
      <c r="C199">
        <v>9</v>
      </c>
      <c r="D199">
        <v>1.1499999999999999</v>
      </c>
      <c r="E199">
        <v>210102</v>
      </c>
      <c r="F199">
        <v>2022</v>
      </c>
      <c r="G199">
        <v>3</v>
      </c>
      <c r="H199" s="1">
        <v>44621</v>
      </c>
      <c r="I199" s="1">
        <v>44593</v>
      </c>
      <c r="J199">
        <v>1</v>
      </c>
      <c r="K199">
        <v>1.1499999999999999</v>
      </c>
      <c r="L199">
        <v>0</v>
      </c>
      <c r="M199">
        <v>0</v>
      </c>
      <c r="N199">
        <v>0</v>
      </c>
      <c r="O199">
        <v>0</v>
      </c>
      <c r="P199">
        <v>1</v>
      </c>
      <c r="T199">
        <f t="shared" si="11"/>
        <v>0</v>
      </c>
      <c r="U199" t="e">
        <f t="shared" si="9"/>
        <v>#N/A</v>
      </c>
      <c r="W199" t="e">
        <f t="shared" si="10"/>
        <v>#N/A</v>
      </c>
    </row>
    <row r="200" spans="1:23" x14ac:dyDescent="0.25">
      <c r="A200">
        <v>202203</v>
      </c>
      <c r="B200">
        <v>63</v>
      </c>
      <c r="C200">
        <v>9</v>
      </c>
      <c r="D200">
        <v>1.25</v>
      </c>
      <c r="E200">
        <v>210102</v>
      </c>
      <c r="F200">
        <v>2022</v>
      </c>
      <c r="G200">
        <v>3</v>
      </c>
      <c r="H200" s="1">
        <v>44621</v>
      </c>
      <c r="I200" s="1">
        <v>44593</v>
      </c>
      <c r="J200">
        <v>1</v>
      </c>
      <c r="K200">
        <v>1.25</v>
      </c>
      <c r="L200">
        <v>0</v>
      </c>
      <c r="M200">
        <v>0</v>
      </c>
      <c r="N200">
        <v>0</v>
      </c>
      <c r="O200">
        <v>0</v>
      </c>
      <c r="P200">
        <v>1</v>
      </c>
      <c r="T200">
        <f t="shared" si="11"/>
        <v>0</v>
      </c>
      <c r="U200" t="e">
        <f t="shared" si="9"/>
        <v>#N/A</v>
      </c>
      <c r="W200" t="e">
        <f t="shared" si="10"/>
        <v>#N/A</v>
      </c>
    </row>
    <row r="201" spans="1:23" x14ac:dyDescent="0.25">
      <c r="A201">
        <v>202203</v>
      </c>
      <c r="B201">
        <v>808</v>
      </c>
      <c r="C201">
        <v>12</v>
      </c>
      <c r="D201">
        <v>1.1499999999999999</v>
      </c>
      <c r="E201">
        <v>210102</v>
      </c>
      <c r="F201">
        <v>2022</v>
      </c>
      <c r="G201">
        <v>3</v>
      </c>
      <c r="H201" s="1">
        <v>44621</v>
      </c>
      <c r="I201" s="1">
        <v>44593</v>
      </c>
      <c r="J201">
        <v>1</v>
      </c>
      <c r="K201">
        <v>1.1499999999999999</v>
      </c>
      <c r="L201">
        <v>0</v>
      </c>
      <c r="M201">
        <v>0</v>
      </c>
      <c r="N201">
        <v>0</v>
      </c>
      <c r="O201">
        <v>0</v>
      </c>
      <c r="P201">
        <v>1</v>
      </c>
      <c r="T201">
        <f t="shared" si="11"/>
        <v>0</v>
      </c>
      <c r="U201" t="e">
        <f t="shared" si="9"/>
        <v>#N/A</v>
      </c>
      <c r="W201" t="e">
        <f t="shared" si="10"/>
        <v>#N/A</v>
      </c>
    </row>
    <row r="202" spans="1:23" x14ac:dyDescent="0.25">
      <c r="A202">
        <v>202203</v>
      </c>
      <c r="B202">
        <v>49</v>
      </c>
      <c r="C202">
        <v>5</v>
      </c>
      <c r="D202">
        <v>2.5</v>
      </c>
      <c r="E202">
        <v>210102</v>
      </c>
      <c r="F202">
        <v>2022</v>
      </c>
      <c r="G202">
        <v>3</v>
      </c>
      <c r="H202" s="1">
        <v>44621</v>
      </c>
      <c r="I202" s="1">
        <v>44593</v>
      </c>
      <c r="J202">
        <v>1</v>
      </c>
      <c r="K202">
        <v>2.5</v>
      </c>
      <c r="L202">
        <v>0</v>
      </c>
      <c r="M202">
        <v>0</v>
      </c>
      <c r="N202">
        <v>0</v>
      </c>
      <c r="O202">
        <v>0</v>
      </c>
      <c r="P202">
        <v>1</v>
      </c>
      <c r="T202">
        <f t="shared" si="11"/>
        <v>0</v>
      </c>
      <c r="U202" t="e">
        <f t="shared" si="9"/>
        <v>#N/A</v>
      </c>
      <c r="W202" t="e">
        <f t="shared" si="10"/>
        <v>#N/A</v>
      </c>
    </row>
    <row r="203" spans="1:23" x14ac:dyDescent="0.25">
      <c r="A203">
        <v>202203</v>
      </c>
      <c r="B203">
        <v>808</v>
      </c>
      <c r="C203">
        <v>10</v>
      </c>
      <c r="D203">
        <v>1.1499999999999999</v>
      </c>
      <c r="E203">
        <v>210102</v>
      </c>
      <c r="F203">
        <v>2022</v>
      </c>
      <c r="G203">
        <v>3</v>
      </c>
      <c r="H203" s="1">
        <v>44621</v>
      </c>
      <c r="I203" s="1">
        <v>44593</v>
      </c>
      <c r="J203">
        <v>1</v>
      </c>
      <c r="K203">
        <v>1.1499999999999999</v>
      </c>
      <c r="L203">
        <v>0</v>
      </c>
      <c r="M203">
        <v>0</v>
      </c>
      <c r="N203">
        <v>0</v>
      </c>
      <c r="O203">
        <v>0</v>
      </c>
      <c r="P203">
        <v>1</v>
      </c>
      <c r="T203">
        <f t="shared" si="11"/>
        <v>0</v>
      </c>
      <c r="U203" t="e">
        <f t="shared" si="9"/>
        <v>#N/A</v>
      </c>
      <c r="W203" t="e">
        <f t="shared" si="10"/>
        <v>#N/A</v>
      </c>
    </row>
    <row r="204" spans="1:23" x14ac:dyDescent="0.25">
      <c r="A204">
        <v>202203</v>
      </c>
      <c r="B204">
        <v>50</v>
      </c>
      <c r="C204">
        <v>8</v>
      </c>
      <c r="D204">
        <v>1.25</v>
      </c>
      <c r="E204">
        <v>210102</v>
      </c>
      <c r="F204">
        <v>2022</v>
      </c>
      <c r="G204">
        <v>3</v>
      </c>
      <c r="H204" s="1">
        <v>44621</v>
      </c>
      <c r="I204" s="1">
        <v>44593</v>
      </c>
      <c r="J204">
        <v>1</v>
      </c>
      <c r="K204">
        <v>0.75</v>
      </c>
      <c r="L204">
        <v>66.67</v>
      </c>
      <c r="M204">
        <v>51.08</v>
      </c>
      <c r="N204">
        <v>1</v>
      </c>
      <c r="O204">
        <v>0</v>
      </c>
      <c r="P204">
        <v>0</v>
      </c>
      <c r="T204">
        <f t="shared" si="11"/>
        <v>243.04810000000012</v>
      </c>
      <c r="U204">
        <f t="shared" si="9"/>
        <v>243.04810000000012</v>
      </c>
      <c r="W204">
        <f t="shared" si="10"/>
        <v>15.590000000000003</v>
      </c>
    </row>
    <row r="205" spans="1:23" x14ac:dyDescent="0.25">
      <c r="A205">
        <v>202203</v>
      </c>
      <c r="B205">
        <v>808</v>
      </c>
      <c r="C205">
        <v>2</v>
      </c>
      <c r="D205">
        <v>1.1499999999999999</v>
      </c>
      <c r="E205">
        <v>210102</v>
      </c>
      <c r="F205">
        <v>2022</v>
      </c>
      <c r="G205">
        <v>3</v>
      </c>
      <c r="H205" s="1">
        <v>44621</v>
      </c>
      <c r="I205" s="1">
        <v>44593</v>
      </c>
      <c r="J205">
        <v>1</v>
      </c>
      <c r="K205">
        <v>1.1499999999999999</v>
      </c>
      <c r="L205">
        <v>0</v>
      </c>
      <c r="M205">
        <v>0</v>
      </c>
      <c r="N205">
        <v>0</v>
      </c>
      <c r="O205">
        <v>0</v>
      </c>
      <c r="P205">
        <v>1</v>
      </c>
      <c r="T205">
        <f t="shared" si="11"/>
        <v>0</v>
      </c>
      <c r="U205" t="e">
        <f t="shared" si="9"/>
        <v>#N/A</v>
      </c>
      <c r="W205" t="e">
        <f t="shared" si="10"/>
        <v>#N/A</v>
      </c>
    </row>
    <row r="206" spans="1:23" x14ac:dyDescent="0.25">
      <c r="A206">
        <v>202203</v>
      </c>
      <c r="B206">
        <v>941</v>
      </c>
      <c r="C206">
        <v>3</v>
      </c>
      <c r="D206">
        <v>1.7</v>
      </c>
      <c r="E206">
        <v>210102</v>
      </c>
      <c r="F206">
        <v>2022</v>
      </c>
      <c r="G206">
        <v>3</v>
      </c>
      <c r="H206" s="1">
        <v>44621</v>
      </c>
      <c r="I206" s="1">
        <v>44562</v>
      </c>
      <c r="J206">
        <v>2</v>
      </c>
      <c r="K206">
        <v>1.5</v>
      </c>
      <c r="L206">
        <v>6.46</v>
      </c>
      <c r="M206">
        <v>6.26</v>
      </c>
      <c r="N206">
        <v>1</v>
      </c>
      <c r="O206">
        <v>0</v>
      </c>
      <c r="P206">
        <v>0</v>
      </c>
      <c r="T206">
        <f t="shared" si="11"/>
        <v>4.000000000000007E-2</v>
      </c>
      <c r="U206">
        <f t="shared" si="9"/>
        <v>4.000000000000007E-2</v>
      </c>
      <c r="W206">
        <f t="shared" si="10"/>
        <v>0.20000000000000018</v>
      </c>
    </row>
    <row r="207" spans="1:23" x14ac:dyDescent="0.25">
      <c r="A207">
        <v>202203</v>
      </c>
      <c r="B207">
        <v>808</v>
      </c>
      <c r="C207">
        <v>5</v>
      </c>
      <c r="D207">
        <v>1.1499999999999999</v>
      </c>
      <c r="E207">
        <v>210102</v>
      </c>
      <c r="F207">
        <v>2022</v>
      </c>
      <c r="G207">
        <v>3</v>
      </c>
      <c r="H207" s="1">
        <v>44621</v>
      </c>
      <c r="I207" s="1">
        <v>44593</v>
      </c>
      <c r="J207">
        <v>1</v>
      </c>
      <c r="K207">
        <v>1.1499999999999999</v>
      </c>
      <c r="L207">
        <v>0</v>
      </c>
      <c r="M207">
        <v>0</v>
      </c>
      <c r="N207">
        <v>0</v>
      </c>
      <c r="O207">
        <v>0</v>
      </c>
      <c r="P207">
        <v>1</v>
      </c>
      <c r="T207">
        <f t="shared" si="11"/>
        <v>0</v>
      </c>
      <c r="U207" t="e">
        <f t="shared" si="9"/>
        <v>#N/A</v>
      </c>
      <c r="W207" t="e">
        <f t="shared" si="10"/>
        <v>#N/A</v>
      </c>
    </row>
    <row r="208" spans="1:23" x14ac:dyDescent="0.25">
      <c r="A208">
        <v>202203</v>
      </c>
      <c r="B208">
        <v>80</v>
      </c>
      <c r="C208">
        <v>12</v>
      </c>
      <c r="D208">
        <v>1.5</v>
      </c>
      <c r="E208">
        <v>210102</v>
      </c>
      <c r="F208">
        <v>2022</v>
      </c>
      <c r="G208">
        <v>3</v>
      </c>
      <c r="H208" s="1">
        <v>44621</v>
      </c>
      <c r="I208" s="1">
        <v>44593</v>
      </c>
      <c r="J208">
        <v>1</v>
      </c>
      <c r="K208">
        <v>1.5</v>
      </c>
      <c r="L208">
        <v>0</v>
      </c>
      <c r="M208">
        <v>0</v>
      </c>
      <c r="N208">
        <v>0</v>
      </c>
      <c r="O208">
        <v>0</v>
      </c>
      <c r="P208">
        <v>1</v>
      </c>
      <c r="T208">
        <f t="shared" si="11"/>
        <v>0</v>
      </c>
      <c r="U208" t="e">
        <f t="shared" si="9"/>
        <v>#N/A</v>
      </c>
      <c r="W208" t="e">
        <f t="shared" si="10"/>
        <v>#N/A</v>
      </c>
    </row>
    <row r="209" spans="1:23" x14ac:dyDescent="0.25">
      <c r="A209">
        <v>202203</v>
      </c>
      <c r="B209">
        <v>808</v>
      </c>
      <c r="C209">
        <v>9</v>
      </c>
      <c r="D209">
        <v>1.1499999999999999</v>
      </c>
      <c r="E209">
        <v>210102</v>
      </c>
      <c r="F209">
        <v>2022</v>
      </c>
      <c r="G209">
        <v>3</v>
      </c>
      <c r="H209" s="1">
        <v>44621</v>
      </c>
      <c r="I209" s="1">
        <v>44593</v>
      </c>
      <c r="J209">
        <v>1</v>
      </c>
      <c r="K209">
        <v>1.1499999999999999</v>
      </c>
      <c r="L209">
        <v>0</v>
      </c>
      <c r="M209">
        <v>0</v>
      </c>
      <c r="N209">
        <v>0</v>
      </c>
      <c r="O209">
        <v>0</v>
      </c>
      <c r="P209">
        <v>1</v>
      </c>
      <c r="T209">
        <f t="shared" si="11"/>
        <v>0</v>
      </c>
      <c r="U209" t="e">
        <f t="shared" si="9"/>
        <v>#N/A</v>
      </c>
      <c r="W209" t="e">
        <f t="shared" si="10"/>
        <v>#N/A</v>
      </c>
    </row>
    <row r="210" spans="1:23" x14ac:dyDescent="0.25">
      <c r="A210">
        <v>202203</v>
      </c>
      <c r="B210">
        <v>802</v>
      </c>
      <c r="C210">
        <v>2</v>
      </c>
      <c r="D210">
        <v>1.5</v>
      </c>
      <c r="E210">
        <v>210102</v>
      </c>
      <c r="F210">
        <v>2022</v>
      </c>
      <c r="G210">
        <v>3</v>
      </c>
      <c r="H210" s="1">
        <v>44621</v>
      </c>
      <c r="I210" s="1">
        <v>44593</v>
      </c>
      <c r="J210">
        <v>1</v>
      </c>
      <c r="K210">
        <v>1.5</v>
      </c>
      <c r="L210">
        <v>0</v>
      </c>
      <c r="M210">
        <v>0</v>
      </c>
      <c r="N210">
        <v>0</v>
      </c>
      <c r="O210">
        <v>0</v>
      </c>
      <c r="P210">
        <v>1</v>
      </c>
      <c r="T210">
        <f t="shared" si="11"/>
        <v>0</v>
      </c>
      <c r="U210" t="e">
        <f t="shared" si="9"/>
        <v>#N/A</v>
      </c>
      <c r="W210" t="e">
        <f t="shared" si="10"/>
        <v>#N/A</v>
      </c>
    </row>
    <row r="211" spans="1:23" x14ac:dyDescent="0.25">
      <c r="A211">
        <v>202203</v>
      </c>
      <c r="B211">
        <v>21</v>
      </c>
      <c r="C211">
        <v>2</v>
      </c>
      <c r="D211">
        <v>1.1499999999999999</v>
      </c>
      <c r="E211">
        <v>210102</v>
      </c>
      <c r="F211">
        <v>2022</v>
      </c>
      <c r="G211">
        <v>3</v>
      </c>
      <c r="H211" s="1">
        <v>44621</v>
      </c>
      <c r="I211" s="1">
        <v>44562</v>
      </c>
      <c r="J211">
        <v>2</v>
      </c>
      <c r="K211">
        <v>1.1499999999999999</v>
      </c>
      <c r="L211">
        <v>0</v>
      </c>
      <c r="M211">
        <v>0</v>
      </c>
      <c r="N211">
        <v>0</v>
      </c>
      <c r="O211">
        <v>0</v>
      </c>
      <c r="P211">
        <v>1</v>
      </c>
      <c r="T211">
        <f t="shared" si="11"/>
        <v>0</v>
      </c>
      <c r="U211" t="e">
        <f t="shared" si="9"/>
        <v>#N/A</v>
      </c>
      <c r="W211" t="e">
        <f t="shared" si="10"/>
        <v>#N/A</v>
      </c>
    </row>
    <row r="212" spans="1:23" x14ac:dyDescent="0.25">
      <c r="A212">
        <v>202203</v>
      </c>
      <c r="B212">
        <v>803</v>
      </c>
      <c r="C212">
        <v>12</v>
      </c>
      <c r="D212">
        <v>0.99000001000000004</v>
      </c>
      <c r="E212">
        <v>210102</v>
      </c>
      <c r="F212">
        <v>2022</v>
      </c>
      <c r="G212">
        <v>3</v>
      </c>
      <c r="H212" s="1">
        <v>44621</v>
      </c>
      <c r="I212" s="1">
        <v>44593</v>
      </c>
      <c r="J212">
        <v>1</v>
      </c>
      <c r="K212">
        <v>0.99000001000000004</v>
      </c>
      <c r="L212">
        <v>0</v>
      </c>
      <c r="M212">
        <v>0</v>
      </c>
      <c r="N212">
        <v>0</v>
      </c>
      <c r="O212">
        <v>0</v>
      </c>
      <c r="P212">
        <v>1</v>
      </c>
      <c r="T212">
        <f t="shared" si="11"/>
        <v>0</v>
      </c>
      <c r="U212" t="e">
        <f t="shared" si="9"/>
        <v>#N/A</v>
      </c>
      <c r="W212" t="e">
        <f t="shared" si="10"/>
        <v>#N/A</v>
      </c>
    </row>
    <row r="213" spans="1:23" x14ac:dyDescent="0.25">
      <c r="A213">
        <v>202203</v>
      </c>
      <c r="B213">
        <v>807</v>
      </c>
      <c r="C213">
        <v>13</v>
      </c>
      <c r="D213">
        <v>1.1499999999999999</v>
      </c>
      <c r="E213">
        <v>210102</v>
      </c>
      <c r="F213">
        <v>2022</v>
      </c>
      <c r="G213">
        <v>3</v>
      </c>
      <c r="H213" s="1">
        <v>44621</v>
      </c>
      <c r="I213" s="1">
        <v>44593</v>
      </c>
      <c r="J213">
        <v>1</v>
      </c>
      <c r="K213">
        <v>1.1499999999999999</v>
      </c>
      <c r="L213">
        <v>0</v>
      </c>
      <c r="M213">
        <v>0</v>
      </c>
      <c r="N213">
        <v>0</v>
      </c>
      <c r="O213">
        <v>0</v>
      </c>
      <c r="P213">
        <v>1</v>
      </c>
      <c r="T213">
        <f t="shared" si="11"/>
        <v>0</v>
      </c>
      <c r="U213" t="e">
        <f t="shared" si="9"/>
        <v>#N/A</v>
      </c>
      <c r="W213" t="e">
        <f t="shared" si="10"/>
        <v>#N/A</v>
      </c>
    </row>
    <row r="214" spans="1:23" x14ac:dyDescent="0.25">
      <c r="A214">
        <v>202203</v>
      </c>
      <c r="B214">
        <v>941</v>
      </c>
      <c r="C214">
        <v>7</v>
      </c>
      <c r="D214">
        <v>1.7</v>
      </c>
      <c r="E214">
        <v>210102</v>
      </c>
      <c r="F214">
        <v>2022</v>
      </c>
      <c r="G214">
        <v>3</v>
      </c>
      <c r="H214" s="1">
        <v>44621</v>
      </c>
      <c r="I214" s="1">
        <v>44562</v>
      </c>
      <c r="J214">
        <v>2</v>
      </c>
      <c r="K214">
        <v>1.5</v>
      </c>
      <c r="L214">
        <v>6.46</v>
      </c>
      <c r="M214">
        <v>6.26</v>
      </c>
      <c r="N214">
        <v>1</v>
      </c>
      <c r="O214">
        <v>0</v>
      </c>
      <c r="P214">
        <v>0</v>
      </c>
      <c r="T214">
        <f t="shared" si="11"/>
        <v>4.000000000000007E-2</v>
      </c>
      <c r="U214">
        <f t="shared" si="9"/>
        <v>4.000000000000007E-2</v>
      </c>
      <c r="W214">
        <f t="shared" si="10"/>
        <v>0.20000000000000018</v>
      </c>
    </row>
    <row r="215" spans="1:23" x14ac:dyDescent="0.25">
      <c r="A215">
        <v>202203</v>
      </c>
      <c r="B215">
        <v>814</v>
      </c>
      <c r="C215">
        <v>12</v>
      </c>
      <c r="D215">
        <v>2</v>
      </c>
      <c r="E215">
        <v>210102</v>
      </c>
      <c r="F215">
        <v>2022</v>
      </c>
      <c r="G215">
        <v>3</v>
      </c>
      <c r="H215" s="1">
        <v>44621</v>
      </c>
      <c r="I215" s="1">
        <v>44593</v>
      </c>
      <c r="J215">
        <v>1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1</v>
      </c>
      <c r="T215">
        <f t="shared" si="11"/>
        <v>0</v>
      </c>
      <c r="U215" t="e">
        <f t="shared" si="9"/>
        <v>#N/A</v>
      </c>
      <c r="W215" t="e">
        <f t="shared" si="10"/>
        <v>#N/A</v>
      </c>
    </row>
    <row r="216" spans="1:23" x14ac:dyDescent="0.25">
      <c r="A216">
        <v>202203</v>
      </c>
      <c r="B216">
        <v>941</v>
      </c>
      <c r="C216">
        <v>2</v>
      </c>
      <c r="D216">
        <v>1.7</v>
      </c>
      <c r="E216">
        <v>210102</v>
      </c>
      <c r="F216">
        <v>2022</v>
      </c>
      <c r="G216">
        <v>3</v>
      </c>
      <c r="H216" s="1">
        <v>44621</v>
      </c>
      <c r="I216" s="1">
        <v>44562</v>
      </c>
      <c r="J216">
        <v>2</v>
      </c>
      <c r="K216">
        <v>1.5</v>
      </c>
      <c r="L216">
        <v>6.46</v>
      </c>
      <c r="M216">
        <v>6.26</v>
      </c>
      <c r="N216">
        <v>1</v>
      </c>
      <c r="O216">
        <v>0</v>
      </c>
      <c r="P216">
        <v>0</v>
      </c>
      <c r="T216">
        <f t="shared" si="11"/>
        <v>4.000000000000007E-2</v>
      </c>
      <c r="U216">
        <f t="shared" si="9"/>
        <v>4.000000000000007E-2</v>
      </c>
      <c r="W216">
        <f t="shared" si="10"/>
        <v>0.20000000000000018</v>
      </c>
    </row>
    <row r="217" spans="1:23" x14ac:dyDescent="0.25">
      <c r="A217">
        <v>202203</v>
      </c>
      <c r="B217">
        <v>814</v>
      </c>
      <c r="C217">
        <v>10</v>
      </c>
      <c r="D217">
        <v>2</v>
      </c>
      <c r="E217">
        <v>210102</v>
      </c>
      <c r="F217">
        <v>2022</v>
      </c>
      <c r="G217">
        <v>3</v>
      </c>
      <c r="H217" s="1">
        <v>44621</v>
      </c>
      <c r="I217" s="1">
        <v>44593</v>
      </c>
      <c r="J217">
        <v>1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1</v>
      </c>
      <c r="T217">
        <f t="shared" si="11"/>
        <v>0</v>
      </c>
      <c r="U217" t="e">
        <f t="shared" si="9"/>
        <v>#N/A</v>
      </c>
      <c r="W217" t="e">
        <f t="shared" si="10"/>
        <v>#N/A</v>
      </c>
    </row>
    <row r="218" spans="1:23" x14ac:dyDescent="0.25">
      <c r="A218">
        <v>202203</v>
      </c>
      <c r="B218">
        <v>808</v>
      </c>
      <c r="C218">
        <v>3</v>
      </c>
      <c r="D218">
        <v>1.1499999999999999</v>
      </c>
      <c r="E218">
        <v>210102</v>
      </c>
      <c r="F218">
        <v>2022</v>
      </c>
      <c r="G218">
        <v>3</v>
      </c>
      <c r="H218" s="1">
        <v>44621</v>
      </c>
      <c r="I218" s="1">
        <v>44593</v>
      </c>
      <c r="J218">
        <v>1</v>
      </c>
      <c r="K218">
        <v>1.1499999999999999</v>
      </c>
      <c r="L218">
        <v>0</v>
      </c>
      <c r="M218">
        <v>0</v>
      </c>
      <c r="N218">
        <v>0</v>
      </c>
      <c r="O218">
        <v>0</v>
      </c>
      <c r="P218">
        <v>1</v>
      </c>
      <c r="T218">
        <f t="shared" si="11"/>
        <v>0</v>
      </c>
      <c r="U218" t="e">
        <f t="shared" si="9"/>
        <v>#N/A</v>
      </c>
      <c r="W218" t="e">
        <f t="shared" si="10"/>
        <v>#N/A</v>
      </c>
    </row>
    <row r="219" spans="1:23" x14ac:dyDescent="0.25">
      <c r="A219">
        <v>202203</v>
      </c>
      <c r="B219">
        <v>808</v>
      </c>
      <c r="C219">
        <v>11</v>
      </c>
      <c r="D219">
        <v>1.1499999999999999</v>
      </c>
      <c r="E219">
        <v>210102</v>
      </c>
      <c r="F219">
        <v>2022</v>
      </c>
      <c r="G219">
        <v>3</v>
      </c>
      <c r="H219" s="1">
        <v>44621</v>
      </c>
      <c r="I219" s="1">
        <v>44593</v>
      </c>
      <c r="J219">
        <v>1</v>
      </c>
      <c r="K219">
        <v>1.1499999999999999</v>
      </c>
      <c r="L219">
        <v>0</v>
      </c>
      <c r="M219">
        <v>0</v>
      </c>
      <c r="N219">
        <v>0</v>
      </c>
      <c r="O219">
        <v>0</v>
      </c>
      <c r="P219">
        <v>1</v>
      </c>
      <c r="T219">
        <f t="shared" si="11"/>
        <v>0</v>
      </c>
      <c r="U219" t="e">
        <f t="shared" si="9"/>
        <v>#N/A</v>
      </c>
      <c r="W219" t="e">
        <f t="shared" si="10"/>
        <v>#N/A</v>
      </c>
    </row>
    <row r="220" spans="1:23" x14ac:dyDescent="0.25">
      <c r="A220">
        <v>202203</v>
      </c>
      <c r="B220">
        <v>807</v>
      </c>
      <c r="C220">
        <v>6</v>
      </c>
      <c r="D220">
        <v>1.1499999999999999</v>
      </c>
      <c r="E220">
        <v>210102</v>
      </c>
      <c r="F220">
        <v>2022</v>
      </c>
      <c r="G220">
        <v>3</v>
      </c>
      <c r="H220" s="1">
        <v>44621</v>
      </c>
      <c r="I220" s="1">
        <v>44593</v>
      </c>
      <c r="J220">
        <v>1</v>
      </c>
      <c r="K220">
        <v>1.1499999999999999</v>
      </c>
      <c r="L220">
        <v>0</v>
      </c>
      <c r="M220">
        <v>0</v>
      </c>
      <c r="N220">
        <v>0</v>
      </c>
      <c r="O220">
        <v>0</v>
      </c>
      <c r="P220">
        <v>1</v>
      </c>
      <c r="T220">
        <f t="shared" si="11"/>
        <v>0</v>
      </c>
      <c r="U220" t="e">
        <f t="shared" si="9"/>
        <v>#N/A</v>
      </c>
      <c r="W220" t="e">
        <f t="shared" si="10"/>
        <v>#N/A</v>
      </c>
    </row>
    <row r="221" spans="1:23" x14ac:dyDescent="0.25">
      <c r="A221">
        <v>202203</v>
      </c>
      <c r="B221">
        <v>803</v>
      </c>
      <c r="C221">
        <v>7</v>
      </c>
      <c r="D221">
        <v>0.99000001000000004</v>
      </c>
      <c r="E221">
        <v>210102</v>
      </c>
      <c r="F221">
        <v>2022</v>
      </c>
      <c r="G221">
        <v>3</v>
      </c>
      <c r="H221" s="1">
        <v>44621</v>
      </c>
      <c r="I221" s="1">
        <v>44593</v>
      </c>
      <c r="J221">
        <v>1</v>
      </c>
      <c r="K221">
        <v>0.99000001000000004</v>
      </c>
      <c r="L221">
        <v>0</v>
      </c>
      <c r="M221">
        <v>0</v>
      </c>
      <c r="N221">
        <v>0</v>
      </c>
      <c r="O221">
        <v>0</v>
      </c>
      <c r="P221">
        <v>1</v>
      </c>
      <c r="T221">
        <f t="shared" si="11"/>
        <v>0</v>
      </c>
      <c r="U221" t="e">
        <f t="shared" si="9"/>
        <v>#N/A</v>
      </c>
      <c r="W221" t="e">
        <f t="shared" si="10"/>
        <v>#N/A</v>
      </c>
    </row>
    <row r="222" spans="1:23" x14ac:dyDescent="0.25">
      <c r="A222">
        <v>202203</v>
      </c>
      <c r="B222">
        <v>808</v>
      </c>
      <c r="C222">
        <v>8</v>
      </c>
      <c r="D222">
        <v>1.1499999999999999</v>
      </c>
      <c r="E222">
        <v>210102</v>
      </c>
      <c r="F222">
        <v>2022</v>
      </c>
      <c r="G222">
        <v>3</v>
      </c>
      <c r="H222" s="1">
        <v>44621</v>
      </c>
      <c r="I222" s="1">
        <v>44593</v>
      </c>
      <c r="J222">
        <v>1</v>
      </c>
      <c r="K222">
        <v>1.1499999999999999</v>
      </c>
      <c r="L222">
        <v>0</v>
      </c>
      <c r="M222">
        <v>0</v>
      </c>
      <c r="N222">
        <v>0</v>
      </c>
      <c r="O222">
        <v>0</v>
      </c>
      <c r="P222">
        <v>1</v>
      </c>
      <c r="T222">
        <f t="shared" si="11"/>
        <v>0</v>
      </c>
      <c r="U222" t="e">
        <f t="shared" si="9"/>
        <v>#N/A</v>
      </c>
      <c r="W222" t="e">
        <f t="shared" si="10"/>
        <v>#N/A</v>
      </c>
    </row>
    <row r="223" spans="1:23" x14ac:dyDescent="0.25">
      <c r="A223">
        <v>202203</v>
      </c>
      <c r="B223">
        <v>941</v>
      </c>
      <c r="C223">
        <v>5</v>
      </c>
      <c r="D223">
        <v>1.7</v>
      </c>
      <c r="E223">
        <v>210102</v>
      </c>
      <c r="F223">
        <v>2022</v>
      </c>
      <c r="G223">
        <v>3</v>
      </c>
      <c r="H223" s="1">
        <v>44621</v>
      </c>
      <c r="I223" s="1">
        <v>44562</v>
      </c>
      <c r="J223">
        <v>2</v>
      </c>
      <c r="K223">
        <v>1.5</v>
      </c>
      <c r="L223">
        <v>6.46</v>
      </c>
      <c r="M223">
        <v>6.26</v>
      </c>
      <c r="N223">
        <v>1</v>
      </c>
      <c r="O223">
        <v>0</v>
      </c>
      <c r="P223">
        <v>0</v>
      </c>
      <c r="T223">
        <f t="shared" si="11"/>
        <v>4.000000000000007E-2</v>
      </c>
      <c r="U223">
        <f t="shared" si="9"/>
        <v>4.000000000000007E-2</v>
      </c>
      <c r="W223">
        <f t="shared" si="10"/>
        <v>0.20000000000000018</v>
      </c>
    </row>
    <row r="224" spans="1:23" x14ac:dyDescent="0.25">
      <c r="A224">
        <v>202203</v>
      </c>
      <c r="B224">
        <v>803</v>
      </c>
      <c r="C224">
        <v>3</v>
      </c>
      <c r="D224">
        <v>0.99000001000000004</v>
      </c>
      <c r="E224">
        <v>210102</v>
      </c>
      <c r="F224">
        <v>2022</v>
      </c>
      <c r="G224">
        <v>3</v>
      </c>
      <c r="H224" s="1">
        <v>44621</v>
      </c>
      <c r="I224" s="1">
        <v>44593</v>
      </c>
      <c r="J224">
        <v>1</v>
      </c>
      <c r="K224">
        <v>0.99000001000000004</v>
      </c>
      <c r="L224">
        <v>0</v>
      </c>
      <c r="M224">
        <v>0</v>
      </c>
      <c r="N224">
        <v>0</v>
      </c>
      <c r="O224">
        <v>0</v>
      </c>
      <c r="P224">
        <v>1</v>
      </c>
      <c r="T224">
        <f t="shared" si="11"/>
        <v>0</v>
      </c>
      <c r="U224" t="e">
        <f t="shared" si="9"/>
        <v>#N/A</v>
      </c>
      <c r="W224" t="e">
        <f t="shared" si="10"/>
        <v>#N/A</v>
      </c>
    </row>
    <row r="225" spans="1:23" x14ac:dyDescent="0.25">
      <c r="A225">
        <v>202203</v>
      </c>
      <c r="B225">
        <v>802</v>
      </c>
      <c r="C225">
        <v>9</v>
      </c>
      <c r="D225">
        <v>1.5</v>
      </c>
      <c r="E225">
        <v>210102</v>
      </c>
      <c r="F225">
        <v>2022</v>
      </c>
      <c r="G225">
        <v>3</v>
      </c>
      <c r="H225" s="1">
        <v>44621</v>
      </c>
      <c r="I225" s="1">
        <v>44593</v>
      </c>
      <c r="J225">
        <v>1</v>
      </c>
      <c r="K225">
        <v>1.5</v>
      </c>
      <c r="L225">
        <v>0</v>
      </c>
      <c r="M225">
        <v>0</v>
      </c>
      <c r="N225">
        <v>0</v>
      </c>
      <c r="O225">
        <v>0</v>
      </c>
      <c r="P225">
        <v>1</v>
      </c>
      <c r="T225">
        <f t="shared" si="11"/>
        <v>0</v>
      </c>
      <c r="U225" t="e">
        <f t="shared" si="9"/>
        <v>#N/A</v>
      </c>
      <c r="W225" t="e">
        <f t="shared" si="10"/>
        <v>#N/A</v>
      </c>
    </row>
    <row r="226" spans="1:23" x14ac:dyDescent="0.25">
      <c r="A226">
        <v>202203</v>
      </c>
      <c r="B226">
        <v>62</v>
      </c>
      <c r="C226">
        <v>3</v>
      </c>
      <c r="D226">
        <v>1.55</v>
      </c>
      <c r="E226">
        <v>210102</v>
      </c>
      <c r="F226">
        <v>2022</v>
      </c>
      <c r="G226">
        <v>3</v>
      </c>
      <c r="H226" s="1">
        <v>44621</v>
      </c>
      <c r="I226" s="1">
        <v>43862</v>
      </c>
      <c r="J226">
        <v>25</v>
      </c>
      <c r="K226">
        <v>1.4</v>
      </c>
      <c r="L226">
        <v>0.41</v>
      </c>
      <c r="M226">
        <v>0.41</v>
      </c>
      <c r="N226">
        <v>1</v>
      </c>
      <c r="O226">
        <v>0</v>
      </c>
      <c r="P226">
        <v>0</v>
      </c>
      <c r="T226">
        <f t="shared" si="11"/>
        <v>0</v>
      </c>
      <c r="U226">
        <f t="shared" si="9"/>
        <v>0</v>
      </c>
      <c r="W226">
        <f t="shared" si="10"/>
        <v>0</v>
      </c>
    </row>
    <row r="227" spans="1:23" x14ac:dyDescent="0.25">
      <c r="A227">
        <v>202203</v>
      </c>
      <c r="B227">
        <v>802</v>
      </c>
      <c r="C227">
        <v>7</v>
      </c>
      <c r="D227">
        <v>1.5</v>
      </c>
      <c r="E227">
        <v>210102</v>
      </c>
      <c r="F227">
        <v>2022</v>
      </c>
      <c r="G227">
        <v>3</v>
      </c>
      <c r="H227" s="1">
        <v>44621</v>
      </c>
      <c r="I227" s="1">
        <v>44593</v>
      </c>
      <c r="J227">
        <v>1</v>
      </c>
      <c r="K227">
        <v>1.5</v>
      </c>
      <c r="L227">
        <v>0</v>
      </c>
      <c r="M227">
        <v>0</v>
      </c>
      <c r="N227">
        <v>0</v>
      </c>
      <c r="O227">
        <v>0</v>
      </c>
      <c r="P227">
        <v>1</v>
      </c>
      <c r="T227">
        <f t="shared" si="11"/>
        <v>0</v>
      </c>
      <c r="U227" t="e">
        <f t="shared" si="9"/>
        <v>#N/A</v>
      </c>
      <c r="W227" t="e">
        <f t="shared" si="10"/>
        <v>#N/A</v>
      </c>
    </row>
    <row r="228" spans="1:23" x14ac:dyDescent="0.25">
      <c r="A228">
        <v>202203</v>
      </c>
      <c r="B228">
        <v>801</v>
      </c>
      <c r="C228">
        <v>7</v>
      </c>
      <c r="D228">
        <v>1.1499999999999999</v>
      </c>
      <c r="E228">
        <v>210102</v>
      </c>
      <c r="F228">
        <v>2022</v>
      </c>
      <c r="G228">
        <v>3</v>
      </c>
      <c r="H228" s="1">
        <v>44621</v>
      </c>
      <c r="I228" s="1">
        <v>44593</v>
      </c>
      <c r="J228">
        <v>1</v>
      </c>
      <c r="K228">
        <v>1.1499999999999999</v>
      </c>
      <c r="L228">
        <v>0</v>
      </c>
      <c r="M228">
        <v>0</v>
      </c>
      <c r="N228">
        <v>0</v>
      </c>
      <c r="O228">
        <v>0</v>
      </c>
      <c r="P228">
        <v>1</v>
      </c>
      <c r="T228">
        <f t="shared" si="11"/>
        <v>0</v>
      </c>
      <c r="U228" t="e">
        <f t="shared" si="9"/>
        <v>#N/A</v>
      </c>
      <c r="W228" t="e">
        <f t="shared" si="10"/>
        <v>#N/A</v>
      </c>
    </row>
    <row r="229" spans="1:23" x14ac:dyDescent="0.25">
      <c r="A229">
        <v>202203</v>
      </c>
      <c r="B229">
        <v>95</v>
      </c>
      <c r="C229">
        <v>9</v>
      </c>
      <c r="D229">
        <v>1.5</v>
      </c>
      <c r="E229">
        <v>210102</v>
      </c>
      <c r="F229">
        <v>2022</v>
      </c>
      <c r="G229">
        <v>3</v>
      </c>
      <c r="H229" s="1">
        <v>44621</v>
      </c>
      <c r="I229" s="1">
        <v>44593</v>
      </c>
      <c r="J229">
        <v>1</v>
      </c>
      <c r="T229">
        <f t="shared" si="11"/>
        <v>0</v>
      </c>
      <c r="U229" t="e">
        <f t="shared" si="9"/>
        <v>#N/A</v>
      </c>
      <c r="W229" t="e">
        <f t="shared" si="10"/>
        <v>#N/A</v>
      </c>
    </row>
    <row r="230" spans="1:23" x14ac:dyDescent="0.25">
      <c r="A230">
        <v>202203</v>
      </c>
      <c r="B230">
        <v>801</v>
      </c>
      <c r="C230">
        <v>9</v>
      </c>
      <c r="D230">
        <v>1.1499999999999999</v>
      </c>
      <c r="E230">
        <v>210102</v>
      </c>
      <c r="F230">
        <v>2022</v>
      </c>
      <c r="G230">
        <v>3</v>
      </c>
      <c r="H230" s="1">
        <v>44621</v>
      </c>
      <c r="I230" s="1">
        <v>44593</v>
      </c>
      <c r="J230">
        <v>1</v>
      </c>
      <c r="K230">
        <v>1.1499999999999999</v>
      </c>
      <c r="L230">
        <v>0</v>
      </c>
      <c r="M230">
        <v>0</v>
      </c>
      <c r="N230">
        <v>0</v>
      </c>
      <c r="O230">
        <v>0</v>
      </c>
      <c r="P230">
        <v>1</v>
      </c>
      <c r="T230">
        <f t="shared" si="11"/>
        <v>0</v>
      </c>
      <c r="U230" t="e">
        <f t="shared" si="9"/>
        <v>#N/A</v>
      </c>
      <c r="W230" t="e">
        <f t="shared" si="10"/>
        <v>#N/A</v>
      </c>
    </row>
    <row r="231" spans="1:23" x14ac:dyDescent="0.25">
      <c r="A231">
        <v>202203</v>
      </c>
      <c r="B231">
        <v>802</v>
      </c>
      <c r="C231">
        <v>5</v>
      </c>
      <c r="D231">
        <v>1.5</v>
      </c>
      <c r="E231">
        <v>210102</v>
      </c>
      <c r="F231">
        <v>2022</v>
      </c>
      <c r="G231">
        <v>3</v>
      </c>
      <c r="H231" s="1">
        <v>44621</v>
      </c>
      <c r="I231" s="1">
        <v>44593</v>
      </c>
      <c r="J231">
        <v>1</v>
      </c>
      <c r="K231">
        <v>1.5</v>
      </c>
      <c r="L231">
        <v>0</v>
      </c>
      <c r="M231">
        <v>0</v>
      </c>
      <c r="N231">
        <v>0</v>
      </c>
      <c r="O231">
        <v>0</v>
      </c>
      <c r="P231">
        <v>1</v>
      </c>
      <c r="T231">
        <f t="shared" si="11"/>
        <v>0</v>
      </c>
      <c r="U231" t="e">
        <f t="shared" si="9"/>
        <v>#N/A</v>
      </c>
      <c r="W231" t="e">
        <f t="shared" si="10"/>
        <v>#N/A</v>
      </c>
    </row>
    <row r="232" spans="1:23" x14ac:dyDescent="0.25">
      <c r="A232">
        <v>202203</v>
      </c>
      <c r="B232">
        <v>22</v>
      </c>
      <c r="C232">
        <v>3</v>
      </c>
      <c r="D232">
        <v>2.2000000000000002</v>
      </c>
      <c r="E232">
        <v>210102</v>
      </c>
      <c r="F232">
        <v>2022</v>
      </c>
      <c r="G232">
        <v>3</v>
      </c>
      <c r="H232" s="1">
        <v>44621</v>
      </c>
      <c r="I232" s="1">
        <v>44593</v>
      </c>
      <c r="J232">
        <v>1</v>
      </c>
      <c r="K232">
        <v>2.3499998999999998</v>
      </c>
      <c r="L232">
        <v>-6.38</v>
      </c>
      <c r="M232">
        <v>-6.6</v>
      </c>
      <c r="N232">
        <v>0</v>
      </c>
      <c r="O232">
        <v>1</v>
      </c>
      <c r="P232">
        <v>0</v>
      </c>
      <c r="T232">
        <f t="shared" si="11"/>
        <v>4.8399999999999888E-2</v>
      </c>
      <c r="U232">
        <f t="shared" si="9"/>
        <v>4.8399999999999888E-2</v>
      </c>
      <c r="W232">
        <f t="shared" si="10"/>
        <v>0.21999999999999975</v>
      </c>
    </row>
    <row r="233" spans="1:23" x14ac:dyDescent="0.25">
      <c r="A233">
        <v>202203</v>
      </c>
      <c r="B233">
        <v>77</v>
      </c>
      <c r="C233">
        <v>3</v>
      </c>
      <c r="D233">
        <v>1.6</v>
      </c>
      <c r="E233">
        <v>210102</v>
      </c>
      <c r="F233">
        <v>2022</v>
      </c>
      <c r="G233">
        <v>3</v>
      </c>
      <c r="H233" s="1">
        <v>44621</v>
      </c>
      <c r="I233" s="1">
        <v>44593</v>
      </c>
      <c r="J233">
        <v>1</v>
      </c>
      <c r="K233">
        <v>1.6</v>
      </c>
      <c r="L233">
        <v>0</v>
      </c>
      <c r="M233">
        <v>0</v>
      </c>
      <c r="N233">
        <v>0</v>
      </c>
      <c r="O233">
        <v>0</v>
      </c>
      <c r="P233">
        <v>1</v>
      </c>
      <c r="T233">
        <f t="shared" si="11"/>
        <v>0</v>
      </c>
      <c r="U233" t="e">
        <f t="shared" si="9"/>
        <v>#N/A</v>
      </c>
      <c r="W233" t="e">
        <f t="shared" si="10"/>
        <v>#N/A</v>
      </c>
    </row>
    <row r="234" spans="1:23" x14ac:dyDescent="0.25">
      <c r="A234">
        <v>202203</v>
      </c>
      <c r="B234">
        <v>941</v>
      </c>
      <c r="C234">
        <v>12</v>
      </c>
      <c r="D234">
        <v>1.7</v>
      </c>
      <c r="E234">
        <v>210102</v>
      </c>
      <c r="F234">
        <v>2022</v>
      </c>
      <c r="G234">
        <v>3</v>
      </c>
      <c r="H234" s="1">
        <v>44621</v>
      </c>
      <c r="I234" s="1">
        <v>44562</v>
      </c>
      <c r="J234">
        <v>2</v>
      </c>
      <c r="K234">
        <v>1.5</v>
      </c>
      <c r="L234">
        <v>6.46</v>
      </c>
      <c r="M234">
        <v>6.26</v>
      </c>
      <c r="N234">
        <v>1</v>
      </c>
      <c r="O234">
        <v>0</v>
      </c>
      <c r="P234">
        <v>0</v>
      </c>
      <c r="T234">
        <f t="shared" si="11"/>
        <v>4.000000000000007E-2</v>
      </c>
      <c r="U234">
        <f t="shared" si="9"/>
        <v>4.000000000000007E-2</v>
      </c>
      <c r="W234">
        <f t="shared" si="10"/>
        <v>0.20000000000000018</v>
      </c>
    </row>
    <row r="235" spans="1:23" x14ac:dyDescent="0.25">
      <c r="A235">
        <v>202203</v>
      </c>
      <c r="B235">
        <v>814</v>
      </c>
      <c r="C235">
        <v>2</v>
      </c>
      <c r="D235">
        <v>2</v>
      </c>
      <c r="E235">
        <v>210102</v>
      </c>
      <c r="F235">
        <v>2022</v>
      </c>
      <c r="G235">
        <v>3</v>
      </c>
      <c r="H235" s="1">
        <v>44621</v>
      </c>
      <c r="I235" s="1">
        <v>44105</v>
      </c>
      <c r="J235">
        <v>17</v>
      </c>
      <c r="T235">
        <f t="shared" si="11"/>
        <v>0</v>
      </c>
      <c r="U235" t="e">
        <f t="shared" si="9"/>
        <v>#N/A</v>
      </c>
      <c r="W235" t="e">
        <f t="shared" si="10"/>
        <v>#N/A</v>
      </c>
    </row>
    <row r="236" spans="1:23" x14ac:dyDescent="0.25">
      <c r="A236">
        <v>202203</v>
      </c>
      <c r="B236">
        <v>75</v>
      </c>
      <c r="C236">
        <v>5</v>
      </c>
      <c r="D236">
        <v>1.4</v>
      </c>
      <c r="E236">
        <v>210102</v>
      </c>
      <c r="F236">
        <v>2022</v>
      </c>
      <c r="G236">
        <v>3</v>
      </c>
      <c r="H236" s="1">
        <v>44621</v>
      </c>
      <c r="I236" s="1">
        <v>44593</v>
      </c>
      <c r="J236">
        <v>1</v>
      </c>
      <c r="K236">
        <v>1.4</v>
      </c>
      <c r="L236">
        <v>0</v>
      </c>
      <c r="M236">
        <v>0</v>
      </c>
      <c r="N236">
        <v>0</v>
      </c>
      <c r="O236">
        <v>0</v>
      </c>
      <c r="P236">
        <v>1</v>
      </c>
      <c r="T236">
        <f t="shared" si="11"/>
        <v>0</v>
      </c>
      <c r="U236" t="e">
        <f t="shared" si="9"/>
        <v>#N/A</v>
      </c>
      <c r="W236" t="e">
        <f t="shared" si="10"/>
        <v>#N/A</v>
      </c>
    </row>
    <row r="237" spans="1:23" x14ac:dyDescent="0.25">
      <c r="A237">
        <v>202203</v>
      </c>
      <c r="B237">
        <v>941</v>
      </c>
      <c r="C237">
        <v>8</v>
      </c>
      <c r="D237">
        <v>1.7</v>
      </c>
      <c r="E237">
        <v>210102</v>
      </c>
      <c r="F237">
        <v>2022</v>
      </c>
      <c r="G237">
        <v>3</v>
      </c>
      <c r="H237" s="1">
        <v>44621</v>
      </c>
      <c r="I237" s="1">
        <v>44562</v>
      </c>
      <c r="J237">
        <v>2</v>
      </c>
      <c r="K237">
        <v>1.5</v>
      </c>
      <c r="L237">
        <v>6.46</v>
      </c>
      <c r="M237">
        <v>6.26</v>
      </c>
      <c r="N237">
        <v>1</v>
      </c>
      <c r="O237">
        <v>0</v>
      </c>
      <c r="P237">
        <v>0</v>
      </c>
      <c r="T237">
        <f t="shared" si="11"/>
        <v>4.000000000000007E-2</v>
      </c>
      <c r="U237">
        <f t="shared" si="9"/>
        <v>4.000000000000007E-2</v>
      </c>
      <c r="W237">
        <f t="shared" si="10"/>
        <v>0.20000000000000018</v>
      </c>
    </row>
    <row r="238" spans="1:23" x14ac:dyDescent="0.25">
      <c r="A238">
        <v>202203</v>
      </c>
      <c r="B238">
        <v>808</v>
      </c>
      <c r="C238">
        <v>4</v>
      </c>
      <c r="D238">
        <v>1.1499999999999999</v>
      </c>
      <c r="E238">
        <v>210102</v>
      </c>
      <c r="F238">
        <v>2022</v>
      </c>
      <c r="G238">
        <v>3</v>
      </c>
      <c r="H238" s="1">
        <v>44621</v>
      </c>
      <c r="I238" s="1">
        <v>44593</v>
      </c>
      <c r="J238">
        <v>1</v>
      </c>
      <c r="K238">
        <v>1.1499999999999999</v>
      </c>
      <c r="L238">
        <v>0</v>
      </c>
      <c r="M238">
        <v>0</v>
      </c>
      <c r="N238">
        <v>0</v>
      </c>
      <c r="O238">
        <v>0</v>
      </c>
      <c r="P238">
        <v>1</v>
      </c>
      <c r="T238">
        <f t="shared" si="11"/>
        <v>0</v>
      </c>
      <c r="U238" t="e">
        <f t="shared" si="9"/>
        <v>#N/A</v>
      </c>
      <c r="W238" t="e">
        <f t="shared" si="10"/>
        <v>#N/A</v>
      </c>
    </row>
    <row r="239" spans="1:23" x14ac:dyDescent="0.25">
      <c r="A239">
        <v>202203</v>
      </c>
      <c r="B239">
        <v>9</v>
      </c>
      <c r="C239">
        <v>4</v>
      </c>
      <c r="D239">
        <v>1.5</v>
      </c>
      <c r="E239">
        <v>210102</v>
      </c>
      <c r="F239">
        <v>2022</v>
      </c>
      <c r="G239">
        <v>3</v>
      </c>
      <c r="H239" s="1">
        <v>44621</v>
      </c>
      <c r="I239" s="1">
        <v>44593</v>
      </c>
      <c r="J239">
        <v>1</v>
      </c>
      <c r="K239">
        <v>1.5</v>
      </c>
      <c r="L239">
        <v>0</v>
      </c>
      <c r="M239">
        <v>0</v>
      </c>
      <c r="N239">
        <v>0</v>
      </c>
      <c r="O239">
        <v>0</v>
      </c>
      <c r="P239">
        <v>1</v>
      </c>
      <c r="T239">
        <f t="shared" si="11"/>
        <v>0</v>
      </c>
      <c r="U239" t="e">
        <f t="shared" si="9"/>
        <v>#N/A</v>
      </c>
      <c r="W239" t="e">
        <f t="shared" si="10"/>
        <v>#N/A</v>
      </c>
    </row>
    <row r="240" spans="1:23" x14ac:dyDescent="0.25">
      <c r="A240">
        <v>202203</v>
      </c>
      <c r="B240">
        <v>15</v>
      </c>
      <c r="C240">
        <v>4</v>
      </c>
      <c r="D240">
        <v>1.1499999999999999</v>
      </c>
      <c r="E240">
        <v>210102</v>
      </c>
      <c r="F240">
        <v>2022</v>
      </c>
      <c r="G240">
        <v>3</v>
      </c>
      <c r="H240" s="1">
        <v>44621</v>
      </c>
      <c r="I240" s="1">
        <v>44593</v>
      </c>
      <c r="J240">
        <v>1</v>
      </c>
      <c r="K240">
        <v>1.1499999999999999</v>
      </c>
      <c r="L240">
        <v>0</v>
      </c>
      <c r="M240">
        <v>0</v>
      </c>
      <c r="N240">
        <v>0</v>
      </c>
      <c r="O240">
        <v>0</v>
      </c>
      <c r="P240">
        <v>1</v>
      </c>
      <c r="T240">
        <f t="shared" si="11"/>
        <v>0</v>
      </c>
      <c r="U240" t="e">
        <f t="shared" si="9"/>
        <v>#N/A</v>
      </c>
      <c r="W240" t="e">
        <f t="shared" si="10"/>
        <v>#N/A</v>
      </c>
    </row>
    <row r="241" spans="1:23" x14ac:dyDescent="0.25">
      <c r="A241">
        <v>202203</v>
      </c>
      <c r="B241">
        <v>801</v>
      </c>
      <c r="C241">
        <v>8</v>
      </c>
      <c r="D241">
        <v>1.1499999999999999</v>
      </c>
      <c r="E241">
        <v>210102</v>
      </c>
      <c r="F241">
        <v>2022</v>
      </c>
      <c r="G241">
        <v>3</v>
      </c>
      <c r="H241" s="1">
        <v>44621</v>
      </c>
      <c r="I241" s="1">
        <v>44593</v>
      </c>
      <c r="J241">
        <v>1</v>
      </c>
      <c r="K241">
        <v>1.1499999999999999</v>
      </c>
      <c r="L241">
        <v>0</v>
      </c>
      <c r="M241">
        <v>0</v>
      </c>
      <c r="N241">
        <v>0</v>
      </c>
      <c r="O241">
        <v>0</v>
      </c>
      <c r="P241">
        <v>1</v>
      </c>
      <c r="T241">
        <f t="shared" si="11"/>
        <v>0</v>
      </c>
      <c r="U241" t="e">
        <f t="shared" si="9"/>
        <v>#N/A</v>
      </c>
      <c r="W241" t="e">
        <f t="shared" si="10"/>
        <v>#N/A</v>
      </c>
    </row>
    <row r="242" spans="1:23" x14ac:dyDescent="0.25">
      <c r="A242">
        <v>202203</v>
      </c>
      <c r="B242">
        <v>801</v>
      </c>
      <c r="C242">
        <v>2</v>
      </c>
      <c r="D242">
        <v>1.1499999999999999</v>
      </c>
      <c r="E242">
        <v>210102</v>
      </c>
      <c r="F242">
        <v>2022</v>
      </c>
      <c r="G242">
        <v>3</v>
      </c>
      <c r="H242" s="1">
        <v>44621</v>
      </c>
      <c r="I242" s="1">
        <v>44593</v>
      </c>
      <c r="J242">
        <v>1</v>
      </c>
      <c r="K242">
        <v>1.1499999999999999</v>
      </c>
      <c r="L242">
        <v>0</v>
      </c>
      <c r="M242">
        <v>0</v>
      </c>
      <c r="N242">
        <v>0</v>
      </c>
      <c r="O242">
        <v>0</v>
      </c>
      <c r="P242">
        <v>1</v>
      </c>
      <c r="T242">
        <f t="shared" si="11"/>
        <v>0</v>
      </c>
      <c r="U242" t="e">
        <f t="shared" si="9"/>
        <v>#N/A</v>
      </c>
      <c r="W242" t="e">
        <f t="shared" si="10"/>
        <v>#N/A</v>
      </c>
    </row>
    <row r="243" spans="1:23" x14ac:dyDescent="0.25">
      <c r="A243">
        <v>202203</v>
      </c>
      <c r="B243">
        <v>82</v>
      </c>
      <c r="C243">
        <v>2</v>
      </c>
      <c r="D243">
        <v>2.5499999999999998</v>
      </c>
      <c r="E243">
        <v>210102</v>
      </c>
      <c r="F243">
        <v>2022</v>
      </c>
      <c r="G243">
        <v>3</v>
      </c>
      <c r="H243" s="1">
        <v>44621</v>
      </c>
      <c r="I243" s="1">
        <v>44593</v>
      </c>
      <c r="J243">
        <v>1</v>
      </c>
      <c r="K243">
        <v>2.5499999999999998</v>
      </c>
      <c r="L243">
        <v>0</v>
      </c>
      <c r="M243">
        <v>0</v>
      </c>
      <c r="N243">
        <v>0</v>
      </c>
      <c r="O243">
        <v>0</v>
      </c>
      <c r="P243">
        <v>1</v>
      </c>
      <c r="T243">
        <f t="shared" si="11"/>
        <v>0</v>
      </c>
      <c r="U243" t="e">
        <f t="shared" si="9"/>
        <v>#N/A</v>
      </c>
      <c r="W243" t="e">
        <f t="shared" si="10"/>
        <v>#N/A</v>
      </c>
    </row>
    <row r="244" spans="1:23" x14ac:dyDescent="0.25">
      <c r="A244">
        <v>202203</v>
      </c>
      <c r="B244">
        <v>38</v>
      </c>
      <c r="C244">
        <v>2</v>
      </c>
      <c r="D244">
        <v>1.25</v>
      </c>
      <c r="E244">
        <v>210102</v>
      </c>
      <c r="F244">
        <v>2022</v>
      </c>
      <c r="G244">
        <v>3</v>
      </c>
      <c r="H244" s="1">
        <v>44621</v>
      </c>
      <c r="I244" s="1">
        <v>44593</v>
      </c>
      <c r="J244">
        <v>1</v>
      </c>
      <c r="K244">
        <v>1.25</v>
      </c>
      <c r="L244">
        <v>0</v>
      </c>
      <c r="M244">
        <v>0</v>
      </c>
      <c r="N244">
        <v>0</v>
      </c>
      <c r="O244">
        <v>0</v>
      </c>
      <c r="P244">
        <v>1</v>
      </c>
      <c r="T244">
        <f t="shared" si="11"/>
        <v>0</v>
      </c>
      <c r="U244" t="e">
        <f t="shared" si="9"/>
        <v>#N/A</v>
      </c>
      <c r="W244" t="e">
        <f t="shared" si="10"/>
        <v>#N/A</v>
      </c>
    </row>
    <row r="245" spans="1:23" x14ac:dyDescent="0.25">
      <c r="A245">
        <v>202203</v>
      </c>
      <c r="B245">
        <v>941</v>
      </c>
      <c r="C245">
        <v>10</v>
      </c>
      <c r="D245">
        <v>1.7</v>
      </c>
      <c r="E245">
        <v>210102</v>
      </c>
      <c r="F245">
        <v>2022</v>
      </c>
      <c r="G245">
        <v>3</v>
      </c>
      <c r="H245" s="1">
        <v>44621</v>
      </c>
      <c r="I245" s="1">
        <v>44562</v>
      </c>
      <c r="J245">
        <v>2</v>
      </c>
      <c r="K245">
        <v>1.5</v>
      </c>
      <c r="L245">
        <v>6.46</v>
      </c>
      <c r="M245">
        <v>6.26</v>
      </c>
      <c r="N245">
        <v>1</v>
      </c>
      <c r="O245">
        <v>0</v>
      </c>
      <c r="P245">
        <v>0</v>
      </c>
      <c r="T245">
        <f t="shared" si="11"/>
        <v>4.000000000000007E-2</v>
      </c>
      <c r="U245">
        <f t="shared" si="9"/>
        <v>4.000000000000007E-2</v>
      </c>
      <c r="W245">
        <f t="shared" si="10"/>
        <v>0.20000000000000018</v>
      </c>
    </row>
    <row r="246" spans="1:23" x14ac:dyDescent="0.25">
      <c r="A246">
        <v>202203</v>
      </c>
      <c r="B246">
        <v>807</v>
      </c>
      <c r="C246">
        <v>8</v>
      </c>
      <c r="D246">
        <v>1.1499999999999999</v>
      </c>
      <c r="E246">
        <v>210102</v>
      </c>
      <c r="F246">
        <v>2022</v>
      </c>
      <c r="G246">
        <v>3</v>
      </c>
      <c r="H246" s="1">
        <v>44621</v>
      </c>
      <c r="I246" s="1">
        <v>44593</v>
      </c>
      <c r="J246">
        <v>1</v>
      </c>
      <c r="K246">
        <v>1.1499999999999999</v>
      </c>
      <c r="L246">
        <v>0</v>
      </c>
      <c r="M246">
        <v>0</v>
      </c>
      <c r="N246">
        <v>0</v>
      </c>
      <c r="O246">
        <v>0</v>
      </c>
      <c r="P246">
        <v>1</v>
      </c>
      <c r="T246">
        <f t="shared" si="11"/>
        <v>0</v>
      </c>
      <c r="U246" t="e">
        <f t="shared" si="9"/>
        <v>#N/A</v>
      </c>
      <c r="W246" t="e">
        <f t="shared" si="10"/>
        <v>#N/A</v>
      </c>
    </row>
    <row r="247" spans="1:23" x14ac:dyDescent="0.25">
      <c r="A247">
        <v>202203</v>
      </c>
      <c r="B247">
        <v>51</v>
      </c>
      <c r="C247">
        <v>7</v>
      </c>
      <c r="D247">
        <v>1.5</v>
      </c>
      <c r="E247">
        <v>210102</v>
      </c>
      <c r="F247">
        <v>2022</v>
      </c>
      <c r="G247">
        <v>3</v>
      </c>
      <c r="H247" s="1">
        <v>44621</v>
      </c>
      <c r="I247" s="1">
        <v>44593</v>
      </c>
      <c r="J247">
        <v>1</v>
      </c>
      <c r="K247">
        <v>1.5</v>
      </c>
      <c r="L247">
        <v>0</v>
      </c>
      <c r="M247">
        <v>0</v>
      </c>
      <c r="N247">
        <v>0</v>
      </c>
      <c r="O247">
        <v>0</v>
      </c>
      <c r="P247">
        <v>1</v>
      </c>
      <c r="T247">
        <f t="shared" si="11"/>
        <v>0</v>
      </c>
      <c r="U247" t="e">
        <f t="shared" si="9"/>
        <v>#N/A</v>
      </c>
      <c r="W247" t="e">
        <f t="shared" si="10"/>
        <v>#N/A</v>
      </c>
    </row>
    <row r="248" spans="1:23" x14ac:dyDescent="0.25">
      <c r="A248">
        <v>202203</v>
      </c>
      <c r="B248">
        <v>59</v>
      </c>
      <c r="C248">
        <v>3</v>
      </c>
      <c r="D248">
        <v>1.25</v>
      </c>
      <c r="E248">
        <v>210102</v>
      </c>
      <c r="F248">
        <v>2022</v>
      </c>
      <c r="G248">
        <v>3</v>
      </c>
      <c r="H248" s="1">
        <v>44621</v>
      </c>
      <c r="I248" s="1">
        <v>44593</v>
      </c>
      <c r="J248">
        <v>1</v>
      </c>
      <c r="K248">
        <v>1.25</v>
      </c>
      <c r="L248">
        <v>0</v>
      </c>
      <c r="M248">
        <v>0</v>
      </c>
      <c r="N248">
        <v>0</v>
      </c>
      <c r="O248">
        <v>0</v>
      </c>
      <c r="P248">
        <v>1</v>
      </c>
      <c r="T248">
        <f t="shared" si="11"/>
        <v>0</v>
      </c>
      <c r="U248" t="e">
        <f t="shared" si="9"/>
        <v>#N/A</v>
      </c>
      <c r="W248" t="e">
        <f t="shared" si="10"/>
        <v>#N/A</v>
      </c>
    </row>
    <row r="249" spans="1:23" x14ac:dyDescent="0.25">
      <c r="A249">
        <v>202203</v>
      </c>
      <c r="B249">
        <v>80</v>
      </c>
      <c r="C249">
        <v>6</v>
      </c>
      <c r="D249">
        <v>1.5</v>
      </c>
      <c r="E249">
        <v>210102</v>
      </c>
      <c r="F249">
        <v>2022</v>
      </c>
      <c r="G249">
        <v>3</v>
      </c>
      <c r="H249" s="1">
        <v>44621</v>
      </c>
      <c r="I249" s="1">
        <v>44593</v>
      </c>
      <c r="J249">
        <v>1</v>
      </c>
      <c r="K249">
        <v>1.5</v>
      </c>
      <c r="L249">
        <v>0</v>
      </c>
      <c r="M249">
        <v>0</v>
      </c>
      <c r="N249">
        <v>0</v>
      </c>
      <c r="O249">
        <v>0</v>
      </c>
      <c r="P249">
        <v>1</v>
      </c>
      <c r="T249">
        <f t="shared" si="11"/>
        <v>0</v>
      </c>
      <c r="U249" t="e">
        <f t="shared" si="9"/>
        <v>#N/A</v>
      </c>
      <c r="W249" t="e">
        <f t="shared" si="10"/>
        <v>#N/A</v>
      </c>
    </row>
    <row r="250" spans="1:23" x14ac:dyDescent="0.25">
      <c r="A250">
        <v>202203</v>
      </c>
      <c r="B250">
        <v>807</v>
      </c>
      <c r="C250">
        <v>5</v>
      </c>
      <c r="D250">
        <v>1.1499999999999999</v>
      </c>
      <c r="E250">
        <v>210102</v>
      </c>
      <c r="F250">
        <v>2022</v>
      </c>
      <c r="G250">
        <v>3</v>
      </c>
      <c r="H250" s="1">
        <v>44621</v>
      </c>
      <c r="I250" s="1">
        <v>44593</v>
      </c>
      <c r="J250">
        <v>1</v>
      </c>
      <c r="K250">
        <v>1.1499999999999999</v>
      </c>
      <c r="L250">
        <v>0</v>
      </c>
      <c r="M250">
        <v>0</v>
      </c>
      <c r="N250">
        <v>0</v>
      </c>
      <c r="O250">
        <v>0</v>
      </c>
      <c r="P250">
        <v>1</v>
      </c>
      <c r="T250">
        <f t="shared" si="11"/>
        <v>0</v>
      </c>
      <c r="U250" t="e">
        <f t="shared" si="9"/>
        <v>#N/A</v>
      </c>
      <c r="W250" t="e">
        <f t="shared" si="10"/>
        <v>#N/A</v>
      </c>
    </row>
    <row r="251" spans="1:23" x14ac:dyDescent="0.25">
      <c r="A251">
        <v>202203</v>
      </c>
      <c r="B251">
        <v>801</v>
      </c>
      <c r="C251">
        <v>3</v>
      </c>
      <c r="D251">
        <v>1.1499999999999999</v>
      </c>
      <c r="E251">
        <v>210102</v>
      </c>
      <c r="F251">
        <v>2022</v>
      </c>
      <c r="G251">
        <v>3</v>
      </c>
      <c r="H251" s="1">
        <v>44621</v>
      </c>
      <c r="I251" s="1">
        <v>44593</v>
      </c>
      <c r="J251">
        <v>1</v>
      </c>
      <c r="K251">
        <v>1.1499999999999999</v>
      </c>
      <c r="L251">
        <v>0</v>
      </c>
      <c r="M251">
        <v>0</v>
      </c>
      <c r="N251">
        <v>0</v>
      </c>
      <c r="O251">
        <v>0</v>
      </c>
      <c r="P251">
        <v>1</v>
      </c>
      <c r="T251">
        <f t="shared" si="11"/>
        <v>0</v>
      </c>
      <c r="U251" t="e">
        <f t="shared" si="9"/>
        <v>#N/A</v>
      </c>
      <c r="W251" t="e">
        <f t="shared" si="10"/>
        <v>#N/A</v>
      </c>
    </row>
    <row r="252" spans="1:23" x14ac:dyDescent="0.25">
      <c r="A252">
        <v>202203</v>
      </c>
      <c r="B252">
        <v>941</v>
      </c>
      <c r="C252">
        <v>9</v>
      </c>
      <c r="D252">
        <v>1.7</v>
      </c>
      <c r="E252">
        <v>210102</v>
      </c>
      <c r="F252">
        <v>2022</v>
      </c>
      <c r="G252">
        <v>3</v>
      </c>
      <c r="H252" s="1">
        <v>44621</v>
      </c>
      <c r="I252" s="1">
        <v>44562</v>
      </c>
      <c r="J252">
        <v>2</v>
      </c>
      <c r="K252">
        <v>1.5</v>
      </c>
      <c r="L252">
        <v>6.46</v>
      </c>
      <c r="M252">
        <v>6.26</v>
      </c>
      <c r="N252">
        <v>1</v>
      </c>
      <c r="O252">
        <v>0</v>
      </c>
      <c r="P252">
        <v>0</v>
      </c>
      <c r="T252">
        <f t="shared" si="11"/>
        <v>4.000000000000007E-2</v>
      </c>
      <c r="U252">
        <f t="shared" si="9"/>
        <v>4.000000000000007E-2</v>
      </c>
      <c r="W252">
        <f t="shared" si="10"/>
        <v>0.20000000000000018</v>
      </c>
    </row>
    <row r="253" spans="1:23" x14ac:dyDescent="0.25">
      <c r="A253">
        <v>202203</v>
      </c>
      <c r="B253">
        <v>802</v>
      </c>
      <c r="C253">
        <v>4</v>
      </c>
      <c r="D253">
        <v>1.5</v>
      </c>
      <c r="E253">
        <v>210102</v>
      </c>
      <c r="F253">
        <v>2022</v>
      </c>
      <c r="G253">
        <v>3</v>
      </c>
      <c r="H253" s="1">
        <v>44621</v>
      </c>
      <c r="I253" s="1">
        <v>44593</v>
      </c>
      <c r="J253">
        <v>1</v>
      </c>
      <c r="K253">
        <v>1.5</v>
      </c>
      <c r="L253">
        <v>0</v>
      </c>
      <c r="M253">
        <v>0</v>
      </c>
      <c r="N253">
        <v>0</v>
      </c>
      <c r="O253">
        <v>0</v>
      </c>
      <c r="P253">
        <v>1</v>
      </c>
      <c r="T253">
        <f t="shared" si="11"/>
        <v>0</v>
      </c>
      <c r="U253" t="e">
        <f t="shared" si="9"/>
        <v>#N/A</v>
      </c>
      <c r="W253" t="e">
        <f t="shared" si="10"/>
        <v>#N/A</v>
      </c>
    </row>
    <row r="254" spans="1:23" x14ac:dyDescent="0.25">
      <c r="A254">
        <v>202203</v>
      </c>
      <c r="B254">
        <v>803</v>
      </c>
      <c r="C254">
        <v>2</v>
      </c>
      <c r="D254">
        <v>0.99000001000000004</v>
      </c>
      <c r="E254">
        <v>210102</v>
      </c>
      <c r="F254">
        <v>2022</v>
      </c>
      <c r="G254">
        <v>3</v>
      </c>
      <c r="H254" s="1">
        <v>44621</v>
      </c>
      <c r="I254" s="1">
        <v>44593</v>
      </c>
      <c r="J254">
        <v>1</v>
      </c>
      <c r="K254">
        <v>0.99000001000000004</v>
      </c>
      <c r="L254">
        <v>0</v>
      </c>
      <c r="M254">
        <v>0</v>
      </c>
      <c r="N254">
        <v>0</v>
      </c>
      <c r="O254">
        <v>0</v>
      </c>
      <c r="P254">
        <v>1</v>
      </c>
      <c r="T254">
        <f t="shared" si="11"/>
        <v>0</v>
      </c>
      <c r="U254" t="e">
        <f t="shared" si="9"/>
        <v>#N/A</v>
      </c>
      <c r="W254" t="e">
        <f t="shared" si="10"/>
        <v>#N/A</v>
      </c>
    </row>
    <row r="255" spans="1:23" x14ac:dyDescent="0.25">
      <c r="A255">
        <v>202203</v>
      </c>
      <c r="B255">
        <v>54</v>
      </c>
      <c r="C255">
        <v>7</v>
      </c>
      <c r="D255">
        <v>1.1499999999999999</v>
      </c>
      <c r="E255">
        <v>210102</v>
      </c>
      <c r="F255">
        <v>2022</v>
      </c>
      <c r="G255">
        <v>3</v>
      </c>
      <c r="H255" s="1">
        <v>44621</v>
      </c>
      <c r="I255" s="1">
        <v>44593</v>
      </c>
      <c r="J255">
        <v>1</v>
      </c>
      <c r="K255">
        <v>1.1499999999999999</v>
      </c>
      <c r="L255">
        <v>0</v>
      </c>
      <c r="M255">
        <v>0</v>
      </c>
      <c r="N255">
        <v>0</v>
      </c>
      <c r="O255">
        <v>0</v>
      </c>
      <c r="P255">
        <v>1</v>
      </c>
      <c r="T255">
        <f t="shared" si="11"/>
        <v>0</v>
      </c>
      <c r="U255" t="e">
        <f t="shared" si="9"/>
        <v>#N/A</v>
      </c>
      <c r="W255" t="e">
        <f t="shared" si="10"/>
        <v>#N/A</v>
      </c>
    </row>
    <row r="256" spans="1:23" x14ac:dyDescent="0.25">
      <c r="A256">
        <v>202203</v>
      </c>
      <c r="B256">
        <v>808</v>
      </c>
      <c r="C256">
        <v>7</v>
      </c>
      <c r="D256">
        <v>1.1499999999999999</v>
      </c>
      <c r="E256">
        <v>210102</v>
      </c>
      <c r="F256">
        <v>2022</v>
      </c>
      <c r="G256">
        <v>3</v>
      </c>
      <c r="H256" s="1">
        <v>44621</v>
      </c>
      <c r="I256" s="1">
        <v>44593</v>
      </c>
      <c r="J256">
        <v>1</v>
      </c>
      <c r="K256">
        <v>1.1499999999999999</v>
      </c>
      <c r="L256">
        <v>0</v>
      </c>
      <c r="M256">
        <v>0</v>
      </c>
      <c r="N256">
        <v>0</v>
      </c>
      <c r="O256">
        <v>0</v>
      </c>
      <c r="P256">
        <v>1</v>
      </c>
      <c r="T256">
        <f t="shared" si="11"/>
        <v>0</v>
      </c>
      <c r="U256" t="e">
        <f t="shared" si="9"/>
        <v>#N/A</v>
      </c>
      <c r="W256" t="e">
        <f t="shared" si="10"/>
        <v>#N/A</v>
      </c>
    </row>
    <row r="257" spans="1:23" x14ac:dyDescent="0.25">
      <c r="A257">
        <v>202203</v>
      </c>
      <c r="B257">
        <v>941</v>
      </c>
      <c r="C257">
        <v>11</v>
      </c>
      <c r="D257">
        <v>1.7</v>
      </c>
      <c r="E257">
        <v>210102</v>
      </c>
      <c r="F257">
        <v>2022</v>
      </c>
      <c r="G257">
        <v>3</v>
      </c>
      <c r="H257" s="1">
        <v>44621</v>
      </c>
      <c r="I257" s="1">
        <v>44562</v>
      </c>
      <c r="J257">
        <v>2</v>
      </c>
      <c r="K257">
        <v>1.5</v>
      </c>
      <c r="L257">
        <v>6.46</v>
      </c>
      <c r="M257">
        <v>6.26</v>
      </c>
      <c r="N257">
        <v>1</v>
      </c>
      <c r="O257">
        <v>0</v>
      </c>
      <c r="P257">
        <v>0</v>
      </c>
      <c r="T257">
        <f t="shared" si="11"/>
        <v>4.000000000000007E-2</v>
      </c>
      <c r="U257">
        <f t="shared" si="9"/>
        <v>4.000000000000007E-2</v>
      </c>
      <c r="W257">
        <f t="shared" si="10"/>
        <v>0.20000000000000018</v>
      </c>
    </row>
    <row r="258" spans="1:23" x14ac:dyDescent="0.25">
      <c r="A258">
        <v>202204</v>
      </c>
      <c r="B258">
        <v>803</v>
      </c>
      <c r="C258">
        <v>8</v>
      </c>
      <c r="D258">
        <v>0.99000001000000004</v>
      </c>
      <c r="E258">
        <v>210102</v>
      </c>
      <c r="F258">
        <v>2022</v>
      </c>
      <c r="G258">
        <v>4</v>
      </c>
      <c r="H258" s="1">
        <v>44652</v>
      </c>
      <c r="I258" s="1">
        <v>44621</v>
      </c>
      <c r="J258">
        <v>1</v>
      </c>
      <c r="K258">
        <v>0.99000001000000004</v>
      </c>
      <c r="L258">
        <v>0</v>
      </c>
      <c r="M258">
        <v>0</v>
      </c>
      <c r="N258">
        <v>0</v>
      </c>
      <c r="O258">
        <v>0</v>
      </c>
      <c r="P258">
        <v>1</v>
      </c>
      <c r="T258">
        <f t="shared" si="11"/>
        <v>0</v>
      </c>
      <c r="U258" t="e">
        <f t="shared" ref="U258:U321" si="12">IF(AND(ISNUMBER(P258), P258=0), T258, NA())</f>
        <v>#N/A</v>
      </c>
      <c r="W258" t="e">
        <f t="shared" ref="W258:W321" si="13">IF(AND(ISNUMBER(P258), P258=0), ABS(L258-M258), NA())</f>
        <v>#N/A</v>
      </c>
    </row>
    <row r="259" spans="1:23" x14ac:dyDescent="0.25">
      <c r="A259">
        <v>202204</v>
      </c>
      <c r="B259">
        <v>808</v>
      </c>
      <c r="C259">
        <v>8</v>
      </c>
      <c r="D259">
        <v>1.1499999999999999</v>
      </c>
      <c r="E259">
        <v>210102</v>
      </c>
      <c r="F259">
        <v>2022</v>
      </c>
      <c r="G259">
        <v>4</v>
      </c>
      <c r="H259" s="1">
        <v>44652</v>
      </c>
      <c r="I259" s="1">
        <v>44621</v>
      </c>
      <c r="J259">
        <v>1</v>
      </c>
      <c r="K259">
        <v>1.1499999999999999</v>
      </c>
      <c r="L259">
        <v>0</v>
      </c>
      <c r="M259">
        <v>0</v>
      </c>
      <c r="N259">
        <v>0</v>
      </c>
      <c r="O259">
        <v>0</v>
      </c>
      <c r="P259">
        <v>1</v>
      </c>
      <c r="T259">
        <f t="shared" ref="T259:T322" si="14">(L259-M259)^2</f>
        <v>0</v>
      </c>
      <c r="U259" t="e">
        <f t="shared" si="12"/>
        <v>#N/A</v>
      </c>
      <c r="W259" t="e">
        <f t="shared" si="13"/>
        <v>#N/A</v>
      </c>
    </row>
    <row r="260" spans="1:23" x14ac:dyDescent="0.25">
      <c r="A260">
        <v>202204</v>
      </c>
      <c r="B260">
        <v>9</v>
      </c>
      <c r="C260">
        <v>4</v>
      </c>
      <c r="D260">
        <v>1.5</v>
      </c>
      <c r="E260">
        <v>210102</v>
      </c>
      <c r="F260">
        <v>2022</v>
      </c>
      <c r="G260">
        <v>4</v>
      </c>
      <c r="H260" s="1">
        <v>44652</v>
      </c>
      <c r="I260" s="1">
        <v>44621</v>
      </c>
      <c r="J260">
        <v>1</v>
      </c>
      <c r="K260">
        <v>1.5</v>
      </c>
      <c r="L260">
        <v>0</v>
      </c>
      <c r="M260">
        <v>0</v>
      </c>
      <c r="N260">
        <v>0</v>
      </c>
      <c r="O260">
        <v>0</v>
      </c>
      <c r="P260">
        <v>1</v>
      </c>
      <c r="T260">
        <f t="shared" si="14"/>
        <v>0</v>
      </c>
      <c r="U260" t="e">
        <f t="shared" si="12"/>
        <v>#N/A</v>
      </c>
      <c r="W260" t="e">
        <f t="shared" si="13"/>
        <v>#N/A</v>
      </c>
    </row>
    <row r="261" spans="1:23" x14ac:dyDescent="0.25">
      <c r="A261">
        <v>202204</v>
      </c>
      <c r="B261">
        <v>808</v>
      </c>
      <c r="C261">
        <v>7</v>
      </c>
      <c r="D261">
        <v>1.1499999999999999</v>
      </c>
      <c r="E261">
        <v>210102</v>
      </c>
      <c r="F261">
        <v>2022</v>
      </c>
      <c r="G261">
        <v>4</v>
      </c>
      <c r="H261" s="1">
        <v>44652</v>
      </c>
      <c r="I261" s="1">
        <v>44621</v>
      </c>
      <c r="J261">
        <v>1</v>
      </c>
      <c r="K261">
        <v>1.1499999999999999</v>
      </c>
      <c r="L261">
        <v>0</v>
      </c>
      <c r="M261">
        <v>0</v>
      </c>
      <c r="N261">
        <v>0</v>
      </c>
      <c r="O261">
        <v>0</v>
      </c>
      <c r="P261">
        <v>1</v>
      </c>
      <c r="T261">
        <f t="shared" si="14"/>
        <v>0</v>
      </c>
      <c r="U261" t="e">
        <f t="shared" si="12"/>
        <v>#N/A</v>
      </c>
      <c r="W261" t="e">
        <f t="shared" si="13"/>
        <v>#N/A</v>
      </c>
    </row>
    <row r="262" spans="1:23" x14ac:dyDescent="0.25">
      <c r="A262">
        <v>202204</v>
      </c>
      <c r="B262">
        <v>808</v>
      </c>
      <c r="C262">
        <v>10</v>
      </c>
      <c r="D262">
        <v>1.1499999999999999</v>
      </c>
      <c r="E262">
        <v>210102</v>
      </c>
      <c r="F262">
        <v>2022</v>
      </c>
      <c r="G262">
        <v>4</v>
      </c>
      <c r="H262" s="1">
        <v>44652</v>
      </c>
      <c r="I262" s="1">
        <v>44621</v>
      </c>
      <c r="J262">
        <v>1</v>
      </c>
      <c r="K262">
        <v>1.1499999999999999</v>
      </c>
      <c r="L262">
        <v>0</v>
      </c>
      <c r="M262">
        <v>0</v>
      </c>
      <c r="N262">
        <v>0</v>
      </c>
      <c r="O262">
        <v>0</v>
      </c>
      <c r="P262">
        <v>1</v>
      </c>
      <c r="T262">
        <f t="shared" si="14"/>
        <v>0</v>
      </c>
      <c r="U262" t="e">
        <f t="shared" si="12"/>
        <v>#N/A</v>
      </c>
      <c r="W262" t="e">
        <f t="shared" si="13"/>
        <v>#N/A</v>
      </c>
    </row>
    <row r="263" spans="1:23" x14ac:dyDescent="0.25">
      <c r="A263">
        <v>202204</v>
      </c>
      <c r="B263">
        <v>807</v>
      </c>
      <c r="C263">
        <v>11</v>
      </c>
      <c r="D263">
        <v>1.1499999999999999</v>
      </c>
      <c r="E263">
        <v>210102</v>
      </c>
      <c r="F263">
        <v>2022</v>
      </c>
      <c r="G263">
        <v>4</v>
      </c>
      <c r="H263" s="1">
        <v>44652</v>
      </c>
      <c r="I263" s="1">
        <v>44621</v>
      </c>
      <c r="J263">
        <v>1</v>
      </c>
      <c r="K263">
        <v>1.1499999999999999</v>
      </c>
      <c r="L263">
        <v>0</v>
      </c>
      <c r="M263">
        <v>0</v>
      </c>
      <c r="N263">
        <v>0</v>
      </c>
      <c r="O263">
        <v>0</v>
      </c>
      <c r="P263">
        <v>1</v>
      </c>
      <c r="T263">
        <f t="shared" si="14"/>
        <v>0</v>
      </c>
      <c r="U263" t="e">
        <f t="shared" si="12"/>
        <v>#N/A</v>
      </c>
      <c r="W263" t="e">
        <f t="shared" si="13"/>
        <v>#N/A</v>
      </c>
    </row>
    <row r="264" spans="1:23" x14ac:dyDescent="0.25">
      <c r="A264">
        <v>202204</v>
      </c>
      <c r="B264">
        <v>803</v>
      </c>
      <c r="C264">
        <v>12</v>
      </c>
      <c r="D264">
        <v>0.99000001000000004</v>
      </c>
      <c r="E264">
        <v>210102</v>
      </c>
      <c r="F264">
        <v>2022</v>
      </c>
      <c r="G264">
        <v>4</v>
      </c>
      <c r="H264" s="1">
        <v>44652</v>
      </c>
      <c r="I264" s="1">
        <v>44621</v>
      </c>
      <c r="J264">
        <v>1</v>
      </c>
      <c r="K264">
        <v>0.99000001000000004</v>
      </c>
      <c r="L264">
        <v>0</v>
      </c>
      <c r="M264">
        <v>0</v>
      </c>
      <c r="N264">
        <v>0</v>
      </c>
      <c r="O264">
        <v>0</v>
      </c>
      <c r="P264">
        <v>1</v>
      </c>
      <c r="T264">
        <f t="shared" si="14"/>
        <v>0</v>
      </c>
      <c r="U264" t="e">
        <f t="shared" si="12"/>
        <v>#N/A</v>
      </c>
      <c r="W264" t="e">
        <f t="shared" si="13"/>
        <v>#N/A</v>
      </c>
    </row>
    <row r="265" spans="1:23" x14ac:dyDescent="0.25">
      <c r="A265">
        <v>202204</v>
      </c>
      <c r="B265">
        <v>807</v>
      </c>
      <c r="C265">
        <v>5</v>
      </c>
      <c r="D265">
        <v>1.1499999999999999</v>
      </c>
      <c r="E265">
        <v>210102</v>
      </c>
      <c r="F265">
        <v>2022</v>
      </c>
      <c r="G265">
        <v>4</v>
      </c>
      <c r="H265" s="1">
        <v>44652</v>
      </c>
      <c r="I265" s="1">
        <v>44621</v>
      </c>
      <c r="J265">
        <v>1</v>
      </c>
      <c r="K265">
        <v>1.1499999999999999</v>
      </c>
      <c r="L265">
        <v>0</v>
      </c>
      <c r="M265">
        <v>0</v>
      </c>
      <c r="N265">
        <v>0</v>
      </c>
      <c r="O265">
        <v>0</v>
      </c>
      <c r="P265">
        <v>1</v>
      </c>
      <c r="T265">
        <f t="shared" si="14"/>
        <v>0</v>
      </c>
      <c r="U265" t="e">
        <f t="shared" si="12"/>
        <v>#N/A</v>
      </c>
      <c r="W265" t="e">
        <f t="shared" si="13"/>
        <v>#N/A</v>
      </c>
    </row>
    <row r="266" spans="1:23" x14ac:dyDescent="0.25">
      <c r="A266">
        <v>202204</v>
      </c>
      <c r="B266">
        <v>21</v>
      </c>
      <c r="C266">
        <v>2</v>
      </c>
      <c r="D266">
        <v>1.1499999999999999</v>
      </c>
      <c r="E266">
        <v>210102</v>
      </c>
      <c r="F266">
        <v>2022</v>
      </c>
      <c r="G266">
        <v>4</v>
      </c>
      <c r="H266" s="1">
        <v>44652</v>
      </c>
      <c r="I266" s="1">
        <v>44621</v>
      </c>
      <c r="J266">
        <v>1</v>
      </c>
      <c r="K266">
        <v>1.1499999999999999</v>
      </c>
      <c r="L266">
        <v>0</v>
      </c>
      <c r="M266">
        <v>0</v>
      </c>
      <c r="N266">
        <v>0</v>
      </c>
      <c r="O266">
        <v>0</v>
      </c>
      <c r="P266">
        <v>1</v>
      </c>
      <c r="T266">
        <f t="shared" si="14"/>
        <v>0</v>
      </c>
      <c r="U266" t="e">
        <f t="shared" si="12"/>
        <v>#N/A</v>
      </c>
      <c r="W266" t="e">
        <f t="shared" si="13"/>
        <v>#N/A</v>
      </c>
    </row>
    <row r="267" spans="1:23" x14ac:dyDescent="0.25">
      <c r="A267">
        <v>202204</v>
      </c>
      <c r="B267">
        <v>941</v>
      </c>
      <c r="C267">
        <v>2</v>
      </c>
      <c r="D267">
        <v>1.7</v>
      </c>
      <c r="E267">
        <v>210102</v>
      </c>
      <c r="F267">
        <v>2022</v>
      </c>
      <c r="G267">
        <v>4</v>
      </c>
      <c r="H267" s="1">
        <v>44652</v>
      </c>
      <c r="I267" s="1">
        <v>44621</v>
      </c>
      <c r="J267">
        <v>1</v>
      </c>
      <c r="K267">
        <v>1.7</v>
      </c>
      <c r="L267">
        <v>0</v>
      </c>
      <c r="M267">
        <v>0</v>
      </c>
      <c r="N267">
        <v>0</v>
      </c>
      <c r="O267">
        <v>0</v>
      </c>
      <c r="P267">
        <v>1</v>
      </c>
      <c r="T267">
        <f t="shared" si="14"/>
        <v>0</v>
      </c>
      <c r="U267" t="e">
        <f t="shared" si="12"/>
        <v>#N/A</v>
      </c>
      <c r="W267" t="e">
        <f t="shared" si="13"/>
        <v>#N/A</v>
      </c>
    </row>
    <row r="268" spans="1:23" x14ac:dyDescent="0.25">
      <c r="A268">
        <v>202204</v>
      </c>
      <c r="B268">
        <v>808</v>
      </c>
      <c r="C268">
        <v>12</v>
      </c>
      <c r="D268">
        <v>1.1499999999999999</v>
      </c>
      <c r="E268">
        <v>210102</v>
      </c>
      <c r="F268">
        <v>2022</v>
      </c>
      <c r="G268">
        <v>4</v>
      </c>
      <c r="H268" s="1">
        <v>44652</v>
      </c>
      <c r="I268" s="1">
        <v>44621</v>
      </c>
      <c r="J268">
        <v>1</v>
      </c>
      <c r="K268">
        <v>1.1499999999999999</v>
      </c>
      <c r="L268">
        <v>0</v>
      </c>
      <c r="M268">
        <v>0</v>
      </c>
      <c r="N268">
        <v>0</v>
      </c>
      <c r="O268">
        <v>0</v>
      </c>
      <c r="P268">
        <v>1</v>
      </c>
      <c r="T268">
        <f t="shared" si="14"/>
        <v>0</v>
      </c>
      <c r="U268" t="e">
        <f t="shared" si="12"/>
        <v>#N/A</v>
      </c>
      <c r="W268" t="e">
        <f t="shared" si="13"/>
        <v>#N/A</v>
      </c>
    </row>
    <row r="269" spans="1:23" x14ac:dyDescent="0.25">
      <c r="A269">
        <v>202204</v>
      </c>
      <c r="B269">
        <v>58</v>
      </c>
      <c r="C269">
        <v>5</v>
      </c>
      <c r="D269">
        <v>1.5</v>
      </c>
      <c r="E269">
        <v>210102</v>
      </c>
      <c r="F269">
        <v>2022</v>
      </c>
      <c r="G269">
        <v>4</v>
      </c>
      <c r="H269" s="1">
        <v>44652</v>
      </c>
      <c r="I269" s="1">
        <v>44470</v>
      </c>
      <c r="J269">
        <v>6</v>
      </c>
      <c r="K269">
        <v>1.4</v>
      </c>
      <c r="L269">
        <v>1.1599999999999999</v>
      </c>
      <c r="M269">
        <v>1.1499999999999999</v>
      </c>
      <c r="N269">
        <v>1</v>
      </c>
      <c r="O269">
        <v>0</v>
      </c>
      <c r="P269">
        <v>0</v>
      </c>
      <c r="T269">
        <f t="shared" si="14"/>
        <v>1.0000000000000018E-4</v>
      </c>
      <c r="U269">
        <f t="shared" si="12"/>
        <v>1.0000000000000018E-4</v>
      </c>
      <c r="W269">
        <f t="shared" si="13"/>
        <v>1.0000000000000009E-2</v>
      </c>
    </row>
    <row r="270" spans="1:23" x14ac:dyDescent="0.25">
      <c r="A270">
        <v>202204</v>
      </c>
      <c r="B270">
        <v>803</v>
      </c>
      <c r="C270">
        <v>7</v>
      </c>
      <c r="D270">
        <v>0.99000001000000004</v>
      </c>
      <c r="E270">
        <v>210102</v>
      </c>
      <c r="F270">
        <v>2022</v>
      </c>
      <c r="G270">
        <v>4</v>
      </c>
      <c r="H270" s="1">
        <v>44652</v>
      </c>
      <c r="I270" s="1">
        <v>44621</v>
      </c>
      <c r="J270">
        <v>1</v>
      </c>
      <c r="K270">
        <v>0.99000001000000004</v>
      </c>
      <c r="L270">
        <v>0</v>
      </c>
      <c r="M270">
        <v>0</v>
      </c>
      <c r="N270">
        <v>0</v>
      </c>
      <c r="O270">
        <v>0</v>
      </c>
      <c r="P270">
        <v>1</v>
      </c>
      <c r="T270">
        <f t="shared" si="14"/>
        <v>0</v>
      </c>
      <c r="U270" t="e">
        <f t="shared" si="12"/>
        <v>#N/A</v>
      </c>
      <c r="W270" t="e">
        <f t="shared" si="13"/>
        <v>#N/A</v>
      </c>
    </row>
    <row r="271" spans="1:23" x14ac:dyDescent="0.25">
      <c r="A271">
        <v>202204</v>
      </c>
      <c r="B271">
        <v>941</v>
      </c>
      <c r="C271">
        <v>5</v>
      </c>
      <c r="D271">
        <v>1.7</v>
      </c>
      <c r="E271">
        <v>210102</v>
      </c>
      <c r="F271">
        <v>2022</v>
      </c>
      <c r="G271">
        <v>4</v>
      </c>
      <c r="H271" s="1">
        <v>44652</v>
      </c>
      <c r="I271" s="1">
        <v>44621</v>
      </c>
      <c r="J271">
        <v>1</v>
      </c>
      <c r="K271">
        <v>1.7</v>
      </c>
      <c r="L271">
        <v>0</v>
      </c>
      <c r="M271">
        <v>0</v>
      </c>
      <c r="N271">
        <v>0</v>
      </c>
      <c r="O271">
        <v>0</v>
      </c>
      <c r="P271">
        <v>1</v>
      </c>
      <c r="T271">
        <f t="shared" si="14"/>
        <v>0</v>
      </c>
      <c r="U271" t="e">
        <f t="shared" si="12"/>
        <v>#N/A</v>
      </c>
      <c r="W271" t="e">
        <f t="shared" si="13"/>
        <v>#N/A</v>
      </c>
    </row>
    <row r="272" spans="1:23" x14ac:dyDescent="0.25">
      <c r="A272">
        <v>202204</v>
      </c>
      <c r="B272">
        <v>808</v>
      </c>
      <c r="C272">
        <v>6</v>
      </c>
      <c r="D272">
        <v>1.1499999999999999</v>
      </c>
      <c r="E272">
        <v>210102</v>
      </c>
      <c r="F272">
        <v>2022</v>
      </c>
      <c r="G272">
        <v>4</v>
      </c>
      <c r="H272" s="1">
        <v>44652</v>
      </c>
      <c r="I272" s="1">
        <v>44621</v>
      </c>
      <c r="J272">
        <v>1</v>
      </c>
      <c r="K272">
        <v>1.1499999999999999</v>
      </c>
      <c r="L272">
        <v>0</v>
      </c>
      <c r="M272">
        <v>0</v>
      </c>
      <c r="N272">
        <v>0</v>
      </c>
      <c r="O272">
        <v>0</v>
      </c>
      <c r="P272">
        <v>1</v>
      </c>
      <c r="T272">
        <f t="shared" si="14"/>
        <v>0</v>
      </c>
      <c r="U272" t="e">
        <f t="shared" si="12"/>
        <v>#N/A</v>
      </c>
      <c r="W272" t="e">
        <f t="shared" si="13"/>
        <v>#N/A</v>
      </c>
    </row>
    <row r="273" spans="1:23" x14ac:dyDescent="0.25">
      <c r="A273">
        <v>202204</v>
      </c>
      <c r="B273">
        <v>941</v>
      </c>
      <c r="C273">
        <v>7</v>
      </c>
      <c r="D273">
        <v>1.7</v>
      </c>
      <c r="E273">
        <v>210102</v>
      </c>
      <c r="F273">
        <v>2022</v>
      </c>
      <c r="G273">
        <v>4</v>
      </c>
      <c r="H273" s="1">
        <v>44652</v>
      </c>
      <c r="I273" s="1">
        <v>44621</v>
      </c>
      <c r="J273">
        <v>1</v>
      </c>
      <c r="K273">
        <v>1.7</v>
      </c>
      <c r="L273">
        <v>0</v>
      </c>
      <c r="M273">
        <v>0</v>
      </c>
      <c r="N273">
        <v>0</v>
      </c>
      <c r="O273">
        <v>0</v>
      </c>
      <c r="P273">
        <v>1</v>
      </c>
      <c r="T273">
        <f t="shared" si="14"/>
        <v>0</v>
      </c>
      <c r="U273" t="e">
        <f t="shared" si="12"/>
        <v>#N/A</v>
      </c>
      <c r="W273" t="e">
        <f t="shared" si="13"/>
        <v>#N/A</v>
      </c>
    </row>
    <row r="274" spans="1:23" x14ac:dyDescent="0.25">
      <c r="A274">
        <v>202204</v>
      </c>
      <c r="B274">
        <v>814</v>
      </c>
      <c r="C274">
        <v>10</v>
      </c>
      <c r="D274">
        <v>2</v>
      </c>
      <c r="E274">
        <v>210102</v>
      </c>
      <c r="F274">
        <v>2022</v>
      </c>
      <c r="G274">
        <v>4</v>
      </c>
      <c r="H274" s="1">
        <v>44652</v>
      </c>
      <c r="I274" s="1">
        <v>44621</v>
      </c>
      <c r="J274">
        <v>1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1</v>
      </c>
      <c r="T274">
        <f t="shared" si="14"/>
        <v>0</v>
      </c>
      <c r="U274" t="e">
        <f t="shared" si="12"/>
        <v>#N/A</v>
      </c>
      <c r="W274" t="e">
        <f t="shared" si="13"/>
        <v>#N/A</v>
      </c>
    </row>
    <row r="275" spans="1:23" x14ac:dyDescent="0.25">
      <c r="A275">
        <v>202204</v>
      </c>
      <c r="B275">
        <v>803</v>
      </c>
      <c r="C275">
        <v>2</v>
      </c>
      <c r="D275">
        <v>0.99000001000000004</v>
      </c>
      <c r="E275">
        <v>210102</v>
      </c>
      <c r="F275">
        <v>2022</v>
      </c>
      <c r="G275">
        <v>4</v>
      </c>
      <c r="H275" s="1">
        <v>44652</v>
      </c>
      <c r="I275" s="1">
        <v>44621</v>
      </c>
      <c r="J275">
        <v>1</v>
      </c>
      <c r="K275">
        <v>0.99000001000000004</v>
      </c>
      <c r="L275">
        <v>0</v>
      </c>
      <c r="M275">
        <v>0</v>
      </c>
      <c r="N275">
        <v>0</v>
      </c>
      <c r="O275">
        <v>0</v>
      </c>
      <c r="P275">
        <v>1</v>
      </c>
      <c r="T275">
        <f t="shared" si="14"/>
        <v>0</v>
      </c>
      <c r="U275" t="e">
        <f t="shared" si="12"/>
        <v>#N/A</v>
      </c>
      <c r="W275" t="e">
        <f t="shared" si="13"/>
        <v>#N/A</v>
      </c>
    </row>
    <row r="276" spans="1:23" x14ac:dyDescent="0.25">
      <c r="A276">
        <v>202204</v>
      </c>
      <c r="B276">
        <v>802</v>
      </c>
      <c r="C276">
        <v>4</v>
      </c>
      <c r="D276">
        <v>1.5</v>
      </c>
      <c r="E276">
        <v>210102</v>
      </c>
      <c r="F276">
        <v>2022</v>
      </c>
      <c r="G276">
        <v>4</v>
      </c>
      <c r="H276" s="1">
        <v>44652</v>
      </c>
      <c r="I276" s="1">
        <v>44621</v>
      </c>
      <c r="J276">
        <v>1</v>
      </c>
      <c r="K276">
        <v>1.5</v>
      </c>
      <c r="L276">
        <v>0</v>
      </c>
      <c r="M276">
        <v>0</v>
      </c>
      <c r="N276">
        <v>0</v>
      </c>
      <c r="O276">
        <v>0</v>
      </c>
      <c r="P276">
        <v>1</v>
      </c>
      <c r="T276">
        <f t="shared" si="14"/>
        <v>0</v>
      </c>
      <c r="U276" t="e">
        <f t="shared" si="12"/>
        <v>#N/A</v>
      </c>
      <c r="W276" t="e">
        <f t="shared" si="13"/>
        <v>#N/A</v>
      </c>
    </row>
    <row r="277" spans="1:23" x14ac:dyDescent="0.25">
      <c r="A277">
        <v>202204</v>
      </c>
      <c r="B277">
        <v>941</v>
      </c>
      <c r="C277">
        <v>11</v>
      </c>
      <c r="D277">
        <v>1.7</v>
      </c>
      <c r="E277">
        <v>210102</v>
      </c>
      <c r="F277">
        <v>2022</v>
      </c>
      <c r="G277">
        <v>4</v>
      </c>
      <c r="H277" s="1">
        <v>44652</v>
      </c>
      <c r="I277" s="1">
        <v>44621</v>
      </c>
      <c r="J277">
        <v>1</v>
      </c>
      <c r="K277">
        <v>1.7</v>
      </c>
      <c r="L277">
        <v>0</v>
      </c>
      <c r="M277">
        <v>0</v>
      </c>
      <c r="N277">
        <v>0</v>
      </c>
      <c r="O277">
        <v>0</v>
      </c>
      <c r="P277">
        <v>1</v>
      </c>
      <c r="T277">
        <f t="shared" si="14"/>
        <v>0</v>
      </c>
      <c r="U277" t="e">
        <f t="shared" si="12"/>
        <v>#N/A</v>
      </c>
      <c r="W277" t="e">
        <f t="shared" si="13"/>
        <v>#N/A</v>
      </c>
    </row>
    <row r="278" spans="1:23" x14ac:dyDescent="0.25">
      <c r="A278">
        <v>202204</v>
      </c>
      <c r="B278">
        <v>801</v>
      </c>
      <c r="C278">
        <v>11</v>
      </c>
      <c r="D278">
        <v>1.1499999999999999</v>
      </c>
      <c r="E278">
        <v>210102</v>
      </c>
      <c r="F278">
        <v>2022</v>
      </c>
      <c r="G278">
        <v>4</v>
      </c>
      <c r="H278" s="1">
        <v>44652</v>
      </c>
      <c r="I278" s="1">
        <v>44621</v>
      </c>
      <c r="J278">
        <v>1</v>
      </c>
      <c r="K278">
        <v>1.1499999999999999</v>
      </c>
      <c r="L278">
        <v>0</v>
      </c>
      <c r="M278">
        <v>0</v>
      </c>
      <c r="N278">
        <v>0</v>
      </c>
      <c r="O278">
        <v>0</v>
      </c>
      <c r="P278">
        <v>1</v>
      </c>
      <c r="T278">
        <f t="shared" si="14"/>
        <v>0</v>
      </c>
      <c r="U278" t="e">
        <f t="shared" si="12"/>
        <v>#N/A</v>
      </c>
      <c r="W278" t="e">
        <f t="shared" si="13"/>
        <v>#N/A</v>
      </c>
    </row>
    <row r="279" spans="1:23" x14ac:dyDescent="0.25">
      <c r="A279">
        <v>202204</v>
      </c>
      <c r="B279">
        <v>50</v>
      </c>
      <c r="C279">
        <v>8</v>
      </c>
      <c r="D279">
        <v>1.25</v>
      </c>
      <c r="E279">
        <v>210102</v>
      </c>
      <c r="F279">
        <v>2022</v>
      </c>
      <c r="G279">
        <v>4</v>
      </c>
      <c r="H279" s="1">
        <v>44652</v>
      </c>
      <c r="I279" s="1">
        <v>44621</v>
      </c>
      <c r="J279">
        <v>1</v>
      </c>
      <c r="K279">
        <v>1.25</v>
      </c>
      <c r="L279">
        <v>0</v>
      </c>
      <c r="M279">
        <v>0</v>
      </c>
      <c r="N279">
        <v>0</v>
      </c>
      <c r="O279">
        <v>0</v>
      </c>
      <c r="P279">
        <v>1</v>
      </c>
      <c r="T279">
        <f t="shared" si="14"/>
        <v>0</v>
      </c>
      <c r="U279" t="e">
        <f t="shared" si="12"/>
        <v>#N/A</v>
      </c>
      <c r="W279" t="e">
        <f t="shared" si="13"/>
        <v>#N/A</v>
      </c>
    </row>
    <row r="280" spans="1:23" x14ac:dyDescent="0.25">
      <c r="A280">
        <v>202204</v>
      </c>
      <c r="B280">
        <v>808</v>
      </c>
      <c r="C280">
        <v>2</v>
      </c>
      <c r="D280">
        <v>1.1499999999999999</v>
      </c>
      <c r="E280">
        <v>210102</v>
      </c>
      <c r="F280">
        <v>2022</v>
      </c>
      <c r="G280">
        <v>4</v>
      </c>
      <c r="H280" s="1">
        <v>44652</v>
      </c>
      <c r="I280" s="1">
        <v>44621</v>
      </c>
      <c r="J280">
        <v>1</v>
      </c>
      <c r="K280">
        <v>1.1499999999999999</v>
      </c>
      <c r="L280">
        <v>0</v>
      </c>
      <c r="M280">
        <v>0</v>
      </c>
      <c r="N280">
        <v>0</v>
      </c>
      <c r="O280">
        <v>0</v>
      </c>
      <c r="P280">
        <v>1</v>
      </c>
      <c r="T280">
        <f t="shared" si="14"/>
        <v>0</v>
      </c>
      <c r="U280" t="e">
        <f t="shared" si="12"/>
        <v>#N/A</v>
      </c>
      <c r="W280" t="e">
        <f t="shared" si="13"/>
        <v>#N/A</v>
      </c>
    </row>
    <row r="281" spans="1:23" x14ac:dyDescent="0.25">
      <c r="A281">
        <v>202204</v>
      </c>
      <c r="B281">
        <v>808</v>
      </c>
      <c r="C281">
        <v>9</v>
      </c>
      <c r="D281">
        <v>1.1499999999999999</v>
      </c>
      <c r="E281">
        <v>210102</v>
      </c>
      <c r="F281">
        <v>2022</v>
      </c>
      <c r="G281">
        <v>4</v>
      </c>
      <c r="H281" s="1">
        <v>44652</v>
      </c>
      <c r="I281" s="1">
        <v>44621</v>
      </c>
      <c r="J281">
        <v>1</v>
      </c>
      <c r="K281">
        <v>1.1499999999999999</v>
      </c>
      <c r="L281">
        <v>0</v>
      </c>
      <c r="M281">
        <v>0</v>
      </c>
      <c r="N281">
        <v>0</v>
      </c>
      <c r="O281">
        <v>0</v>
      </c>
      <c r="P281">
        <v>1</v>
      </c>
      <c r="T281">
        <f t="shared" si="14"/>
        <v>0</v>
      </c>
      <c r="U281" t="e">
        <f t="shared" si="12"/>
        <v>#N/A</v>
      </c>
      <c r="W281" t="e">
        <f t="shared" si="13"/>
        <v>#N/A</v>
      </c>
    </row>
    <row r="282" spans="1:23" x14ac:dyDescent="0.25">
      <c r="A282">
        <v>202204</v>
      </c>
      <c r="B282">
        <v>801</v>
      </c>
      <c r="C282">
        <v>12</v>
      </c>
      <c r="D282">
        <v>1.1499999999999999</v>
      </c>
      <c r="E282">
        <v>210102</v>
      </c>
      <c r="F282">
        <v>2022</v>
      </c>
      <c r="G282">
        <v>4</v>
      </c>
      <c r="H282" s="1">
        <v>44652</v>
      </c>
      <c r="I282" s="1">
        <v>44621</v>
      </c>
      <c r="J282">
        <v>1</v>
      </c>
      <c r="K282">
        <v>1.1499999999999999</v>
      </c>
      <c r="L282">
        <v>0</v>
      </c>
      <c r="M282">
        <v>0</v>
      </c>
      <c r="N282">
        <v>0</v>
      </c>
      <c r="O282">
        <v>0</v>
      </c>
      <c r="P282">
        <v>1</v>
      </c>
      <c r="T282">
        <f t="shared" si="14"/>
        <v>0</v>
      </c>
      <c r="U282" t="e">
        <f t="shared" si="12"/>
        <v>#N/A</v>
      </c>
      <c r="W282" t="e">
        <f t="shared" si="13"/>
        <v>#N/A</v>
      </c>
    </row>
    <row r="283" spans="1:23" x14ac:dyDescent="0.25">
      <c r="A283">
        <v>202204</v>
      </c>
      <c r="B283">
        <v>802</v>
      </c>
      <c r="C283">
        <v>6</v>
      </c>
      <c r="D283">
        <v>1.7</v>
      </c>
      <c r="E283">
        <v>210102</v>
      </c>
      <c r="F283">
        <v>2022</v>
      </c>
      <c r="G283">
        <v>4</v>
      </c>
      <c r="H283" s="1">
        <v>44652</v>
      </c>
      <c r="I283" s="1">
        <v>44531</v>
      </c>
      <c r="J283">
        <v>4</v>
      </c>
      <c r="K283">
        <v>1.4</v>
      </c>
      <c r="L283">
        <v>4.97</v>
      </c>
      <c r="M283">
        <v>4.8499999999999996</v>
      </c>
      <c r="N283">
        <v>1</v>
      </c>
      <c r="O283">
        <v>0</v>
      </c>
      <c r="P283">
        <v>0</v>
      </c>
      <c r="T283">
        <f t="shared" si="14"/>
        <v>1.4400000000000026E-2</v>
      </c>
      <c r="U283">
        <f t="shared" si="12"/>
        <v>1.4400000000000026E-2</v>
      </c>
      <c r="W283">
        <f t="shared" si="13"/>
        <v>0.12000000000000011</v>
      </c>
    </row>
    <row r="284" spans="1:23" x14ac:dyDescent="0.25">
      <c r="A284">
        <v>202204</v>
      </c>
      <c r="B284">
        <v>808</v>
      </c>
      <c r="C284">
        <v>5</v>
      </c>
      <c r="D284">
        <v>1.1499999999999999</v>
      </c>
      <c r="E284">
        <v>210102</v>
      </c>
      <c r="F284">
        <v>2022</v>
      </c>
      <c r="G284">
        <v>4</v>
      </c>
      <c r="H284" s="1">
        <v>44652</v>
      </c>
      <c r="I284" s="1">
        <v>44621</v>
      </c>
      <c r="J284">
        <v>1</v>
      </c>
      <c r="K284">
        <v>1.1499999999999999</v>
      </c>
      <c r="L284">
        <v>0</v>
      </c>
      <c r="M284">
        <v>0</v>
      </c>
      <c r="N284">
        <v>0</v>
      </c>
      <c r="O284">
        <v>0</v>
      </c>
      <c r="P284">
        <v>1</v>
      </c>
      <c r="T284">
        <f t="shared" si="14"/>
        <v>0</v>
      </c>
      <c r="U284" t="e">
        <f t="shared" si="12"/>
        <v>#N/A</v>
      </c>
      <c r="W284" t="e">
        <f t="shared" si="13"/>
        <v>#N/A</v>
      </c>
    </row>
    <row r="285" spans="1:23" x14ac:dyDescent="0.25">
      <c r="A285">
        <v>202204</v>
      </c>
      <c r="B285">
        <v>801</v>
      </c>
      <c r="C285">
        <v>6</v>
      </c>
      <c r="D285">
        <v>1.1499999999999999</v>
      </c>
      <c r="E285">
        <v>210102</v>
      </c>
      <c r="F285">
        <v>2022</v>
      </c>
      <c r="G285">
        <v>4</v>
      </c>
      <c r="H285" s="1">
        <v>44652</v>
      </c>
      <c r="I285" s="1">
        <v>44621</v>
      </c>
      <c r="J285">
        <v>1</v>
      </c>
      <c r="K285">
        <v>1.1499999999999999</v>
      </c>
      <c r="L285">
        <v>0</v>
      </c>
      <c r="M285">
        <v>0</v>
      </c>
      <c r="N285">
        <v>0</v>
      </c>
      <c r="O285">
        <v>0</v>
      </c>
      <c r="P285">
        <v>1</v>
      </c>
      <c r="T285">
        <f t="shared" si="14"/>
        <v>0</v>
      </c>
      <c r="U285" t="e">
        <f t="shared" si="12"/>
        <v>#N/A</v>
      </c>
      <c r="W285" t="e">
        <f t="shared" si="13"/>
        <v>#N/A</v>
      </c>
    </row>
    <row r="286" spans="1:23" x14ac:dyDescent="0.25">
      <c r="A286">
        <v>202204</v>
      </c>
      <c r="B286">
        <v>941</v>
      </c>
      <c r="C286">
        <v>8</v>
      </c>
      <c r="D286">
        <v>1.7</v>
      </c>
      <c r="E286">
        <v>210102</v>
      </c>
      <c r="F286">
        <v>2022</v>
      </c>
      <c r="G286">
        <v>4</v>
      </c>
      <c r="H286" s="1">
        <v>44652</v>
      </c>
      <c r="I286" s="1">
        <v>44621</v>
      </c>
      <c r="J286">
        <v>1</v>
      </c>
      <c r="K286">
        <v>1.7</v>
      </c>
      <c r="L286">
        <v>0</v>
      </c>
      <c r="M286">
        <v>0</v>
      </c>
      <c r="N286">
        <v>0</v>
      </c>
      <c r="O286">
        <v>0</v>
      </c>
      <c r="P286">
        <v>1</v>
      </c>
      <c r="T286">
        <f t="shared" si="14"/>
        <v>0</v>
      </c>
      <c r="U286" t="e">
        <f t="shared" si="12"/>
        <v>#N/A</v>
      </c>
      <c r="W286" t="e">
        <f t="shared" si="13"/>
        <v>#N/A</v>
      </c>
    </row>
    <row r="287" spans="1:23" x14ac:dyDescent="0.25">
      <c r="A287">
        <v>202204</v>
      </c>
      <c r="B287">
        <v>85</v>
      </c>
      <c r="C287">
        <v>7</v>
      </c>
      <c r="D287">
        <v>1.25</v>
      </c>
      <c r="E287">
        <v>210102</v>
      </c>
      <c r="F287">
        <v>2022</v>
      </c>
      <c r="G287">
        <v>4</v>
      </c>
      <c r="H287" s="1">
        <v>44652</v>
      </c>
      <c r="I287" s="1">
        <v>44621</v>
      </c>
      <c r="J287">
        <v>1</v>
      </c>
      <c r="K287">
        <v>1.25</v>
      </c>
      <c r="L287">
        <v>0</v>
      </c>
      <c r="M287">
        <v>0</v>
      </c>
      <c r="N287">
        <v>0</v>
      </c>
      <c r="O287">
        <v>0</v>
      </c>
      <c r="P287">
        <v>1</v>
      </c>
      <c r="T287">
        <f t="shared" si="14"/>
        <v>0</v>
      </c>
      <c r="U287" t="e">
        <f t="shared" si="12"/>
        <v>#N/A</v>
      </c>
      <c r="W287" t="e">
        <f t="shared" si="13"/>
        <v>#N/A</v>
      </c>
    </row>
    <row r="288" spans="1:23" x14ac:dyDescent="0.25">
      <c r="A288">
        <v>202204</v>
      </c>
      <c r="B288">
        <v>99</v>
      </c>
      <c r="C288">
        <v>5</v>
      </c>
      <c r="D288">
        <v>2</v>
      </c>
      <c r="E288">
        <v>210102</v>
      </c>
      <c r="F288">
        <v>2022</v>
      </c>
      <c r="G288">
        <v>4</v>
      </c>
      <c r="H288" s="1">
        <v>44652</v>
      </c>
      <c r="I288" s="1">
        <v>44621</v>
      </c>
      <c r="J288">
        <v>1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1</v>
      </c>
      <c r="T288">
        <f t="shared" si="14"/>
        <v>0</v>
      </c>
      <c r="U288" t="e">
        <f t="shared" si="12"/>
        <v>#N/A</v>
      </c>
      <c r="W288" t="e">
        <f t="shared" si="13"/>
        <v>#N/A</v>
      </c>
    </row>
    <row r="289" spans="1:23" x14ac:dyDescent="0.25">
      <c r="A289">
        <v>202204</v>
      </c>
      <c r="B289">
        <v>814</v>
      </c>
      <c r="C289">
        <v>5</v>
      </c>
      <c r="D289">
        <v>2</v>
      </c>
      <c r="E289">
        <v>210102</v>
      </c>
      <c r="F289">
        <v>2022</v>
      </c>
      <c r="G289">
        <v>4</v>
      </c>
      <c r="H289" s="1">
        <v>44652</v>
      </c>
      <c r="I289" s="1">
        <v>44593</v>
      </c>
      <c r="J289">
        <v>2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1</v>
      </c>
      <c r="T289">
        <f t="shared" si="14"/>
        <v>0</v>
      </c>
      <c r="U289" t="e">
        <f t="shared" si="12"/>
        <v>#N/A</v>
      </c>
      <c r="W289" t="e">
        <f t="shared" si="13"/>
        <v>#N/A</v>
      </c>
    </row>
    <row r="290" spans="1:23" x14ac:dyDescent="0.25">
      <c r="A290">
        <v>202204</v>
      </c>
      <c r="B290">
        <v>803</v>
      </c>
      <c r="C290">
        <v>11</v>
      </c>
      <c r="D290">
        <v>0.99000001000000004</v>
      </c>
      <c r="E290">
        <v>210102</v>
      </c>
      <c r="F290">
        <v>2022</v>
      </c>
      <c r="G290">
        <v>4</v>
      </c>
      <c r="H290" s="1">
        <v>44652</v>
      </c>
      <c r="I290" s="1">
        <v>44621</v>
      </c>
      <c r="J290">
        <v>1</v>
      </c>
      <c r="K290">
        <v>0.99000001000000004</v>
      </c>
      <c r="L290">
        <v>0</v>
      </c>
      <c r="M290">
        <v>0</v>
      </c>
      <c r="N290">
        <v>0</v>
      </c>
      <c r="O290">
        <v>0</v>
      </c>
      <c r="P290">
        <v>1</v>
      </c>
      <c r="T290">
        <f t="shared" si="14"/>
        <v>0</v>
      </c>
      <c r="U290" t="e">
        <f t="shared" si="12"/>
        <v>#N/A</v>
      </c>
      <c r="W290" t="e">
        <f t="shared" si="13"/>
        <v>#N/A</v>
      </c>
    </row>
    <row r="291" spans="1:23" x14ac:dyDescent="0.25">
      <c r="A291">
        <v>202204</v>
      </c>
      <c r="B291">
        <v>38</v>
      </c>
      <c r="C291">
        <v>2</v>
      </c>
      <c r="D291">
        <v>1.25</v>
      </c>
      <c r="E291">
        <v>210102</v>
      </c>
      <c r="F291">
        <v>2022</v>
      </c>
      <c r="G291">
        <v>4</v>
      </c>
      <c r="H291" s="1">
        <v>44652</v>
      </c>
      <c r="I291" s="1">
        <v>44621</v>
      </c>
      <c r="J291">
        <v>1</v>
      </c>
      <c r="K291">
        <v>1.25</v>
      </c>
      <c r="L291">
        <v>0</v>
      </c>
      <c r="M291">
        <v>0</v>
      </c>
      <c r="N291">
        <v>0</v>
      </c>
      <c r="O291">
        <v>0</v>
      </c>
      <c r="P291">
        <v>1</v>
      </c>
      <c r="T291">
        <f t="shared" si="14"/>
        <v>0</v>
      </c>
      <c r="U291" t="e">
        <f t="shared" si="12"/>
        <v>#N/A</v>
      </c>
      <c r="W291" t="e">
        <f t="shared" si="13"/>
        <v>#N/A</v>
      </c>
    </row>
    <row r="292" spans="1:23" x14ac:dyDescent="0.25">
      <c r="A292">
        <v>202204</v>
      </c>
      <c r="B292">
        <v>803</v>
      </c>
      <c r="C292">
        <v>9</v>
      </c>
      <c r="D292">
        <v>0.99000001000000004</v>
      </c>
      <c r="E292">
        <v>210102</v>
      </c>
      <c r="F292">
        <v>2022</v>
      </c>
      <c r="G292">
        <v>4</v>
      </c>
      <c r="H292" s="1">
        <v>44652</v>
      </c>
      <c r="I292" s="1">
        <v>44621</v>
      </c>
      <c r="J292">
        <v>1</v>
      </c>
      <c r="K292">
        <v>0.99000001000000004</v>
      </c>
      <c r="L292">
        <v>0</v>
      </c>
      <c r="M292">
        <v>0</v>
      </c>
      <c r="N292">
        <v>0</v>
      </c>
      <c r="O292">
        <v>0</v>
      </c>
      <c r="P292">
        <v>1</v>
      </c>
      <c r="T292">
        <f t="shared" si="14"/>
        <v>0</v>
      </c>
      <c r="U292" t="e">
        <f t="shared" si="12"/>
        <v>#N/A</v>
      </c>
      <c r="W292" t="e">
        <f t="shared" si="13"/>
        <v>#N/A</v>
      </c>
    </row>
    <row r="293" spans="1:23" x14ac:dyDescent="0.25">
      <c r="A293">
        <v>202204</v>
      </c>
      <c r="B293">
        <v>807</v>
      </c>
      <c r="C293">
        <v>10</v>
      </c>
      <c r="D293">
        <v>1.1499999999999999</v>
      </c>
      <c r="E293">
        <v>210102</v>
      </c>
      <c r="F293">
        <v>2022</v>
      </c>
      <c r="G293">
        <v>4</v>
      </c>
      <c r="H293" s="1">
        <v>44652</v>
      </c>
      <c r="I293" s="1">
        <v>44621</v>
      </c>
      <c r="J293">
        <v>1</v>
      </c>
      <c r="K293">
        <v>1.1499999999999999</v>
      </c>
      <c r="L293">
        <v>0</v>
      </c>
      <c r="M293">
        <v>0</v>
      </c>
      <c r="N293">
        <v>0</v>
      </c>
      <c r="O293">
        <v>0</v>
      </c>
      <c r="P293">
        <v>1</v>
      </c>
      <c r="T293">
        <f t="shared" si="14"/>
        <v>0</v>
      </c>
      <c r="U293" t="e">
        <f t="shared" si="12"/>
        <v>#N/A</v>
      </c>
      <c r="W293" t="e">
        <f t="shared" si="13"/>
        <v>#N/A</v>
      </c>
    </row>
    <row r="294" spans="1:23" x14ac:dyDescent="0.25">
      <c r="A294">
        <v>202204</v>
      </c>
      <c r="B294">
        <v>814</v>
      </c>
      <c r="C294">
        <v>9</v>
      </c>
      <c r="D294">
        <v>2</v>
      </c>
      <c r="E294">
        <v>210102</v>
      </c>
      <c r="F294">
        <v>2022</v>
      </c>
      <c r="G294">
        <v>4</v>
      </c>
      <c r="H294" s="1">
        <v>44652</v>
      </c>
      <c r="I294" s="1">
        <v>44621</v>
      </c>
      <c r="J294">
        <v>1</v>
      </c>
      <c r="K294">
        <v>2</v>
      </c>
      <c r="L294">
        <v>0</v>
      </c>
      <c r="M294">
        <v>0</v>
      </c>
      <c r="N294">
        <v>0</v>
      </c>
      <c r="O294">
        <v>0</v>
      </c>
      <c r="P294">
        <v>1</v>
      </c>
      <c r="T294">
        <f t="shared" si="14"/>
        <v>0</v>
      </c>
      <c r="U294" t="e">
        <f t="shared" si="12"/>
        <v>#N/A</v>
      </c>
      <c r="W294" t="e">
        <f t="shared" si="13"/>
        <v>#N/A</v>
      </c>
    </row>
    <row r="295" spans="1:23" x14ac:dyDescent="0.25">
      <c r="A295">
        <v>202204</v>
      </c>
      <c r="B295">
        <v>80</v>
      </c>
      <c r="C295">
        <v>12</v>
      </c>
      <c r="D295">
        <v>1.5</v>
      </c>
      <c r="E295">
        <v>210102</v>
      </c>
      <c r="F295">
        <v>2022</v>
      </c>
      <c r="G295">
        <v>4</v>
      </c>
      <c r="H295" s="1">
        <v>44652</v>
      </c>
      <c r="I295" s="1">
        <v>44621</v>
      </c>
      <c r="J295">
        <v>1</v>
      </c>
      <c r="K295">
        <v>1.5</v>
      </c>
      <c r="L295">
        <v>0</v>
      </c>
      <c r="M295">
        <v>0</v>
      </c>
      <c r="N295">
        <v>0</v>
      </c>
      <c r="O295">
        <v>0</v>
      </c>
      <c r="P295">
        <v>1</v>
      </c>
      <c r="T295">
        <f t="shared" si="14"/>
        <v>0</v>
      </c>
      <c r="U295" t="e">
        <f t="shared" si="12"/>
        <v>#N/A</v>
      </c>
      <c r="W295" t="e">
        <f t="shared" si="13"/>
        <v>#N/A</v>
      </c>
    </row>
    <row r="296" spans="1:23" x14ac:dyDescent="0.25">
      <c r="A296">
        <v>202204</v>
      </c>
      <c r="B296">
        <v>814</v>
      </c>
      <c r="C296">
        <v>12</v>
      </c>
      <c r="D296">
        <v>2</v>
      </c>
      <c r="E296">
        <v>210102</v>
      </c>
      <c r="F296">
        <v>2022</v>
      </c>
      <c r="G296">
        <v>4</v>
      </c>
      <c r="H296" s="1">
        <v>44652</v>
      </c>
      <c r="I296" s="1">
        <v>44621</v>
      </c>
      <c r="J296">
        <v>1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1</v>
      </c>
      <c r="T296">
        <f t="shared" si="14"/>
        <v>0</v>
      </c>
      <c r="U296" t="e">
        <f t="shared" si="12"/>
        <v>#N/A</v>
      </c>
      <c r="W296" t="e">
        <f t="shared" si="13"/>
        <v>#N/A</v>
      </c>
    </row>
    <row r="297" spans="1:23" x14ac:dyDescent="0.25">
      <c r="A297">
        <v>202204</v>
      </c>
      <c r="B297">
        <v>807</v>
      </c>
      <c r="C297">
        <v>7</v>
      </c>
      <c r="D297">
        <v>1.1499999999999999</v>
      </c>
      <c r="E297">
        <v>210102</v>
      </c>
      <c r="F297">
        <v>2022</v>
      </c>
      <c r="G297">
        <v>4</v>
      </c>
      <c r="H297" s="1">
        <v>44652</v>
      </c>
      <c r="I297" s="1">
        <v>44531</v>
      </c>
      <c r="J297">
        <v>4</v>
      </c>
      <c r="K297">
        <v>1.1000000000000001</v>
      </c>
      <c r="L297">
        <v>1.1200000000000001</v>
      </c>
      <c r="M297">
        <v>1.1100000000000001</v>
      </c>
      <c r="N297">
        <v>1</v>
      </c>
      <c r="O297">
        <v>0</v>
      </c>
      <c r="P297">
        <v>0</v>
      </c>
      <c r="T297">
        <f t="shared" si="14"/>
        <v>1.0000000000000018E-4</v>
      </c>
      <c r="U297">
        <f t="shared" si="12"/>
        <v>1.0000000000000018E-4</v>
      </c>
      <c r="W297">
        <f t="shared" si="13"/>
        <v>1.0000000000000009E-2</v>
      </c>
    </row>
    <row r="298" spans="1:23" x14ac:dyDescent="0.25">
      <c r="A298">
        <v>202204</v>
      </c>
      <c r="B298">
        <v>941</v>
      </c>
      <c r="C298">
        <v>9</v>
      </c>
      <c r="D298">
        <v>1.7</v>
      </c>
      <c r="E298">
        <v>210102</v>
      </c>
      <c r="F298">
        <v>2022</v>
      </c>
      <c r="G298">
        <v>4</v>
      </c>
      <c r="H298" s="1">
        <v>44652</v>
      </c>
      <c r="I298" s="1">
        <v>44621</v>
      </c>
      <c r="J298">
        <v>1</v>
      </c>
      <c r="K298">
        <v>1.7</v>
      </c>
      <c r="L298">
        <v>0</v>
      </c>
      <c r="M298">
        <v>0</v>
      </c>
      <c r="N298">
        <v>0</v>
      </c>
      <c r="O298">
        <v>0</v>
      </c>
      <c r="P298">
        <v>1</v>
      </c>
      <c r="T298">
        <f t="shared" si="14"/>
        <v>0</v>
      </c>
      <c r="U298" t="e">
        <f t="shared" si="12"/>
        <v>#N/A</v>
      </c>
      <c r="W298" t="e">
        <f t="shared" si="13"/>
        <v>#N/A</v>
      </c>
    </row>
    <row r="299" spans="1:23" x14ac:dyDescent="0.25">
      <c r="A299">
        <v>202204</v>
      </c>
      <c r="B299">
        <v>82</v>
      </c>
      <c r="C299">
        <v>2</v>
      </c>
      <c r="D299">
        <v>2.5499999999999998</v>
      </c>
      <c r="E299">
        <v>210102</v>
      </c>
      <c r="F299">
        <v>2022</v>
      </c>
      <c r="G299">
        <v>4</v>
      </c>
      <c r="H299" s="1">
        <v>44652</v>
      </c>
      <c r="I299" s="1">
        <v>44621</v>
      </c>
      <c r="J299">
        <v>1</v>
      </c>
      <c r="K299">
        <v>2.5499999999999998</v>
      </c>
      <c r="L299">
        <v>0</v>
      </c>
      <c r="M299">
        <v>0</v>
      </c>
      <c r="N299">
        <v>0</v>
      </c>
      <c r="O299">
        <v>0</v>
      </c>
      <c r="P299">
        <v>1</v>
      </c>
      <c r="T299">
        <f t="shared" si="14"/>
        <v>0</v>
      </c>
      <c r="U299" t="e">
        <f t="shared" si="12"/>
        <v>#N/A</v>
      </c>
      <c r="W299" t="e">
        <f t="shared" si="13"/>
        <v>#N/A</v>
      </c>
    </row>
    <row r="300" spans="1:23" x14ac:dyDescent="0.25">
      <c r="A300">
        <v>202204</v>
      </c>
      <c r="B300">
        <v>807</v>
      </c>
      <c r="C300">
        <v>4</v>
      </c>
      <c r="D300">
        <v>1.1499999999999999</v>
      </c>
      <c r="E300">
        <v>210102</v>
      </c>
      <c r="F300">
        <v>2022</v>
      </c>
      <c r="G300">
        <v>4</v>
      </c>
      <c r="H300" s="1">
        <v>44652</v>
      </c>
      <c r="I300" s="1">
        <v>44621</v>
      </c>
      <c r="J300">
        <v>1</v>
      </c>
      <c r="K300">
        <v>1.1499999999999999</v>
      </c>
      <c r="L300">
        <v>0</v>
      </c>
      <c r="M300">
        <v>0</v>
      </c>
      <c r="N300">
        <v>0</v>
      </c>
      <c r="O300">
        <v>0</v>
      </c>
      <c r="P300">
        <v>1</v>
      </c>
      <c r="T300">
        <f t="shared" si="14"/>
        <v>0</v>
      </c>
      <c r="U300" t="e">
        <f t="shared" si="12"/>
        <v>#N/A</v>
      </c>
      <c r="W300" t="e">
        <f t="shared" si="13"/>
        <v>#N/A</v>
      </c>
    </row>
    <row r="301" spans="1:23" x14ac:dyDescent="0.25">
      <c r="A301">
        <v>202204</v>
      </c>
      <c r="B301">
        <v>808</v>
      </c>
      <c r="C301">
        <v>13</v>
      </c>
      <c r="D301">
        <v>1.1499999999999999</v>
      </c>
      <c r="E301">
        <v>210102</v>
      </c>
      <c r="F301">
        <v>2022</v>
      </c>
      <c r="G301">
        <v>4</v>
      </c>
      <c r="H301" s="1">
        <v>44652</v>
      </c>
      <c r="I301" s="1">
        <v>44593</v>
      </c>
      <c r="J301">
        <v>2</v>
      </c>
      <c r="K301">
        <v>1.1499999999999999</v>
      </c>
      <c r="L301">
        <v>0</v>
      </c>
      <c r="M301">
        <v>0</v>
      </c>
      <c r="N301">
        <v>0</v>
      </c>
      <c r="O301">
        <v>0</v>
      </c>
      <c r="P301">
        <v>1</v>
      </c>
      <c r="T301">
        <f t="shared" si="14"/>
        <v>0</v>
      </c>
      <c r="U301" t="e">
        <f t="shared" si="12"/>
        <v>#N/A</v>
      </c>
      <c r="W301" t="e">
        <f t="shared" si="13"/>
        <v>#N/A</v>
      </c>
    </row>
    <row r="302" spans="1:23" x14ac:dyDescent="0.25">
      <c r="A302">
        <v>202204</v>
      </c>
      <c r="B302">
        <v>803</v>
      </c>
      <c r="C302">
        <v>5</v>
      </c>
      <c r="D302">
        <v>0.99000001000000004</v>
      </c>
      <c r="E302">
        <v>210102</v>
      </c>
      <c r="F302">
        <v>2022</v>
      </c>
      <c r="G302">
        <v>4</v>
      </c>
      <c r="H302" s="1">
        <v>44652</v>
      </c>
      <c r="I302" s="1">
        <v>44621</v>
      </c>
      <c r="J302">
        <v>1</v>
      </c>
      <c r="K302">
        <v>0.99000001000000004</v>
      </c>
      <c r="L302">
        <v>0</v>
      </c>
      <c r="M302">
        <v>0</v>
      </c>
      <c r="N302">
        <v>0</v>
      </c>
      <c r="O302">
        <v>0</v>
      </c>
      <c r="P302">
        <v>1</v>
      </c>
      <c r="T302">
        <f t="shared" si="14"/>
        <v>0</v>
      </c>
      <c r="U302" t="e">
        <f t="shared" si="12"/>
        <v>#N/A</v>
      </c>
      <c r="W302" t="e">
        <f t="shared" si="13"/>
        <v>#N/A</v>
      </c>
    </row>
    <row r="303" spans="1:23" x14ac:dyDescent="0.25">
      <c r="A303">
        <v>202204</v>
      </c>
      <c r="B303">
        <v>941</v>
      </c>
      <c r="C303">
        <v>6</v>
      </c>
      <c r="D303">
        <v>1.7</v>
      </c>
      <c r="E303">
        <v>210102</v>
      </c>
      <c r="F303">
        <v>2022</v>
      </c>
      <c r="G303">
        <v>4</v>
      </c>
      <c r="H303" s="1">
        <v>44652</v>
      </c>
      <c r="I303" s="1">
        <v>44621</v>
      </c>
      <c r="J303">
        <v>1</v>
      </c>
      <c r="K303">
        <v>1.7</v>
      </c>
      <c r="L303">
        <v>0</v>
      </c>
      <c r="M303">
        <v>0</v>
      </c>
      <c r="N303">
        <v>0</v>
      </c>
      <c r="O303">
        <v>0</v>
      </c>
      <c r="P303">
        <v>1</v>
      </c>
      <c r="T303">
        <f t="shared" si="14"/>
        <v>0</v>
      </c>
      <c r="U303" t="e">
        <f t="shared" si="12"/>
        <v>#N/A</v>
      </c>
      <c r="W303" t="e">
        <f t="shared" si="13"/>
        <v>#N/A</v>
      </c>
    </row>
    <row r="304" spans="1:23" x14ac:dyDescent="0.25">
      <c r="A304">
        <v>202204</v>
      </c>
      <c r="B304">
        <v>7</v>
      </c>
      <c r="C304">
        <v>2</v>
      </c>
      <c r="D304">
        <v>1.25</v>
      </c>
      <c r="E304">
        <v>210102</v>
      </c>
      <c r="F304">
        <v>2022</v>
      </c>
      <c r="G304">
        <v>4</v>
      </c>
      <c r="H304" s="1">
        <v>44652</v>
      </c>
      <c r="I304" s="1">
        <v>44621</v>
      </c>
      <c r="J304">
        <v>1</v>
      </c>
      <c r="K304">
        <v>1.25</v>
      </c>
      <c r="L304">
        <v>0</v>
      </c>
      <c r="M304">
        <v>0</v>
      </c>
      <c r="N304">
        <v>0</v>
      </c>
      <c r="O304">
        <v>0</v>
      </c>
      <c r="P304">
        <v>1</v>
      </c>
      <c r="T304">
        <f t="shared" si="14"/>
        <v>0</v>
      </c>
      <c r="U304" t="e">
        <f t="shared" si="12"/>
        <v>#N/A</v>
      </c>
      <c r="W304" t="e">
        <f t="shared" si="13"/>
        <v>#N/A</v>
      </c>
    </row>
    <row r="305" spans="1:23" x14ac:dyDescent="0.25">
      <c r="A305">
        <v>202204</v>
      </c>
      <c r="B305">
        <v>807</v>
      </c>
      <c r="C305">
        <v>9</v>
      </c>
      <c r="D305">
        <v>1.1499999999999999</v>
      </c>
      <c r="E305">
        <v>210102</v>
      </c>
      <c r="F305">
        <v>2022</v>
      </c>
      <c r="G305">
        <v>4</v>
      </c>
      <c r="H305" s="1">
        <v>44652</v>
      </c>
      <c r="I305" s="1">
        <v>44621</v>
      </c>
      <c r="J305">
        <v>1</v>
      </c>
      <c r="K305">
        <v>1.1499999999999999</v>
      </c>
      <c r="L305">
        <v>0</v>
      </c>
      <c r="M305">
        <v>0</v>
      </c>
      <c r="N305">
        <v>0</v>
      </c>
      <c r="O305">
        <v>0</v>
      </c>
      <c r="P305">
        <v>1</v>
      </c>
      <c r="T305">
        <f t="shared" si="14"/>
        <v>0</v>
      </c>
      <c r="U305" t="e">
        <f t="shared" si="12"/>
        <v>#N/A</v>
      </c>
      <c r="W305" t="e">
        <f t="shared" si="13"/>
        <v>#N/A</v>
      </c>
    </row>
    <row r="306" spans="1:23" x14ac:dyDescent="0.25">
      <c r="A306">
        <v>202204</v>
      </c>
      <c r="B306">
        <v>95</v>
      </c>
      <c r="C306">
        <v>9</v>
      </c>
      <c r="D306">
        <v>1.5</v>
      </c>
      <c r="E306">
        <v>210102</v>
      </c>
      <c r="F306">
        <v>2022</v>
      </c>
      <c r="G306">
        <v>4</v>
      </c>
      <c r="H306" s="1">
        <v>44652</v>
      </c>
      <c r="I306" s="1">
        <v>44621</v>
      </c>
      <c r="J306">
        <v>1</v>
      </c>
      <c r="K306">
        <v>1.5</v>
      </c>
      <c r="L306">
        <v>0</v>
      </c>
      <c r="M306">
        <v>0</v>
      </c>
      <c r="N306">
        <v>0</v>
      </c>
      <c r="O306">
        <v>0</v>
      </c>
      <c r="P306">
        <v>1</v>
      </c>
      <c r="T306">
        <f t="shared" si="14"/>
        <v>0</v>
      </c>
      <c r="U306" t="e">
        <f t="shared" si="12"/>
        <v>#N/A</v>
      </c>
      <c r="W306" t="e">
        <f t="shared" si="13"/>
        <v>#N/A</v>
      </c>
    </row>
    <row r="307" spans="1:23" x14ac:dyDescent="0.25">
      <c r="A307">
        <v>202204</v>
      </c>
      <c r="B307">
        <v>92</v>
      </c>
      <c r="C307">
        <v>6</v>
      </c>
      <c r="D307">
        <v>1.45</v>
      </c>
      <c r="E307">
        <v>210102</v>
      </c>
      <c r="F307">
        <v>2022</v>
      </c>
      <c r="G307">
        <v>4</v>
      </c>
      <c r="H307" s="1">
        <v>44652</v>
      </c>
      <c r="I307" s="1">
        <v>44621</v>
      </c>
      <c r="J307">
        <v>1</v>
      </c>
      <c r="K307">
        <v>1.45</v>
      </c>
      <c r="L307">
        <v>0</v>
      </c>
      <c r="M307">
        <v>0</v>
      </c>
      <c r="N307">
        <v>0</v>
      </c>
      <c r="O307">
        <v>0</v>
      </c>
      <c r="P307">
        <v>1</v>
      </c>
      <c r="T307">
        <f t="shared" si="14"/>
        <v>0</v>
      </c>
      <c r="U307" t="e">
        <f t="shared" si="12"/>
        <v>#N/A</v>
      </c>
      <c r="W307" t="e">
        <f t="shared" si="13"/>
        <v>#N/A</v>
      </c>
    </row>
    <row r="308" spans="1:23" x14ac:dyDescent="0.25">
      <c r="A308">
        <v>202204</v>
      </c>
      <c r="B308">
        <v>801</v>
      </c>
      <c r="C308">
        <v>7</v>
      </c>
      <c r="D308">
        <v>1.1499999999999999</v>
      </c>
      <c r="E308">
        <v>210102</v>
      </c>
      <c r="F308">
        <v>2022</v>
      </c>
      <c r="G308">
        <v>4</v>
      </c>
      <c r="H308" s="1">
        <v>44652</v>
      </c>
      <c r="I308" s="1">
        <v>44621</v>
      </c>
      <c r="J308">
        <v>1</v>
      </c>
      <c r="K308">
        <v>1.1499999999999999</v>
      </c>
      <c r="L308">
        <v>0</v>
      </c>
      <c r="M308">
        <v>0</v>
      </c>
      <c r="N308">
        <v>0</v>
      </c>
      <c r="O308">
        <v>0</v>
      </c>
      <c r="P308">
        <v>1</v>
      </c>
      <c r="T308">
        <f t="shared" si="14"/>
        <v>0</v>
      </c>
      <c r="U308" t="e">
        <f t="shared" si="12"/>
        <v>#N/A</v>
      </c>
      <c r="W308" t="e">
        <f t="shared" si="13"/>
        <v>#N/A</v>
      </c>
    </row>
    <row r="309" spans="1:23" x14ac:dyDescent="0.25">
      <c r="A309">
        <v>202204</v>
      </c>
      <c r="B309">
        <v>808</v>
      </c>
      <c r="C309">
        <v>4</v>
      </c>
      <c r="D309">
        <v>1.1499999999999999</v>
      </c>
      <c r="E309">
        <v>210102</v>
      </c>
      <c r="F309">
        <v>2022</v>
      </c>
      <c r="G309">
        <v>4</v>
      </c>
      <c r="H309" s="1">
        <v>44652</v>
      </c>
      <c r="I309" s="1">
        <v>44621</v>
      </c>
      <c r="J309">
        <v>1</v>
      </c>
      <c r="K309">
        <v>1.1499999999999999</v>
      </c>
      <c r="L309">
        <v>0</v>
      </c>
      <c r="M309">
        <v>0</v>
      </c>
      <c r="N309">
        <v>0</v>
      </c>
      <c r="O309">
        <v>0</v>
      </c>
      <c r="P309">
        <v>1</v>
      </c>
      <c r="T309">
        <f t="shared" si="14"/>
        <v>0</v>
      </c>
      <c r="U309" t="e">
        <f t="shared" si="12"/>
        <v>#N/A</v>
      </c>
      <c r="W309" t="e">
        <f t="shared" si="13"/>
        <v>#N/A</v>
      </c>
    </row>
    <row r="310" spans="1:23" x14ac:dyDescent="0.25">
      <c r="A310">
        <v>202204</v>
      </c>
      <c r="B310">
        <v>80</v>
      </c>
      <c r="C310">
        <v>6</v>
      </c>
      <c r="D310">
        <v>1.5</v>
      </c>
      <c r="E310">
        <v>210102</v>
      </c>
      <c r="F310">
        <v>2022</v>
      </c>
      <c r="G310">
        <v>4</v>
      </c>
      <c r="H310" s="1">
        <v>44652</v>
      </c>
      <c r="I310" s="1">
        <v>44621</v>
      </c>
      <c r="J310">
        <v>1</v>
      </c>
      <c r="K310">
        <v>1.5</v>
      </c>
      <c r="L310">
        <v>0</v>
      </c>
      <c r="M310">
        <v>0</v>
      </c>
      <c r="N310">
        <v>0</v>
      </c>
      <c r="O310">
        <v>0</v>
      </c>
      <c r="P310">
        <v>1</v>
      </c>
      <c r="T310">
        <f t="shared" si="14"/>
        <v>0</v>
      </c>
      <c r="U310" t="e">
        <f t="shared" si="12"/>
        <v>#N/A</v>
      </c>
      <c r="W310" t="e">
        <f t="shared" si="13"/>
        <v>#N/A</v>
      </c>
    </row>
    <row r="311" spans="1:23" x14ac:dyDescent="0.25">
      <c r="A311">
        <v>202204</v>
      </c>
      <c r="B311">
        <v>807</v>
      </c>
      <c r="C311">
        <v>13</v>
      </c>
      <c r="D311">
        <v>1.1499999999999999</v>
      </c>
      <c r="E311">
        <v>210102</v>
      </c>
      <c r="F311">
        <v>2022</v>
      </c>
      <c r="G311">
        <v>4</v>
      </c>
      <c r="H311" s="1">
        <v>44652</v>
      </c>
      <c r="I311" s="1">
        <v>44621</v>
      </c>
      <c r="J311">
        <v>1</v>
      </c>
      <c r="K311">
        <v>1.1499999999999999</v>
      </c>
      <c r="L311">
        <v>0</v>
      </c>
      <c r="M311">
        <v>0</v>
      </c>
      <c r="N311">
        <v>0</v>
      </c>
      <c r="O311">
        <v>0</v>
      </c>
      <c r="P311">
        <v>1</v>
      </c>
      <c r="T311">
        <f t="shared" si="14"/>
        <v>0</v>
      </c>
      <c r="U311" t="e">
        <f t="shared" si="12"/>
        <v>#N/A</v>
      </c>
      <c r="W311" t="e">
        <f t="shared" si="13"/>
        <v>#N/A</v>
      </c>
    </row>
    <row r="312" spans="1:23" x14ac:dyDescent="0.25">
      <c r="A312">
        <v>202204</v>
      </c>
      <c r="B312">
        <v>801</v>
      </c>
      <c r="C312">
        <v>9</v>
      </c>
      <c r="D312">
        <v>1.1499999999999999</v>
      </c>
      <c r="E312">
        <v>210102</v>
      </c>
      <c r="F312">
        <v>2022</v>
      </c>
      <c r="G312">
        <v>4</v>
      </c>
      <c r="H312" s="1">
        <v>44652</v>
      </c>
      <c r="I312" s="1">
        <v>44621</v>
      </c>
      <c r="J312">
        <v>1</v>
      </c>
      <c r="K312">
        <v>1.1499999999999999</v>
      </c>
      <c r="L312">
        <v>0</v>
      </c>
      <c r="M312">
        <v>0</v>
      </c>
      <c r="N312">
        <v>0</v>
      </c>
      <c r="O312">
        <v>0</v>
      </c>
      <c r="P312">
        <v>1</v>
      </c>
      <c r="T312">
        <f t="shared" si="14"/>
        <v>0</v>
      </c>
      <c r="U312" t="e">
        <f t="shared" si="12"/>
        <v>#N/A</v>
      </c>
      <c r="W312" t="e">
        <f t="shared" si="13"/>
        <v>#N/A</v>
      </c>
    </row>
    <row r="313" spans="1:23" x14ac:dyDescent="0.25">
      <c r="A313">
        <v>202204</v>
      </c>
      <c r="B313">
        <v>802</v>
      </c>
      <c r="C313">
        <v>2</v>
      </c>
      <c r="D313">
        <v>1.5</v>
      </c>
      <c r="E313">
        <v>210102</v>
      </c>
      <c r="F313">
        <v>2022</v>
      </c>
      <c r="G313">
        <v>4</v>
      </c>
      <c r="H313" s="1">
        <v>44652</v>
      </c>
      <c r="I313" s="1">
        <v>44621</v>
      </c>
      <c r="J313">
        <v>1</v>
      </c>
      <c r="K313">
        <v>1.5</v>
      </c>
      <c r="L313">
        <v>0</v>
      </c>
      <c r="M313">
        <v>0</v>
      </c>
      <c r="N313">
        <v>0</v>
      </c>
      <c r="O313">
        <v>0</v>
      </c>
      <c r="P313">
        <v>1</v>
      </c>
      <c r="T313">
        <f t="shared" si="14"/>
        <v>0</v>
      </c>
      <c r="U313" t="e">
        <f t="shared" si="12"/>
        <v>#N/A</v>
      </c>
      <c r="W313" t="e">
        <f t="shared" si="13"/>
        <v>#N/A</v>
      </c>
    </row>
    <row r="314" spans="1:23" x14ac:dyDescent="0.25">
      <c r="A314">
        <v>202204</v>
      </c>
      <c r="B314">
        <v>803</v>
      </c>
      <c r="C314">
        <v>4</v>
      </c>
      <c r="D314">
        <v>0.99000001000000004</v>
      </c>
      <c r="E314">
        <v>210102</v>
      </c>
      <c r="F314">
        <v>2022</v>
      </c>
      <c r="G314">
        <v>4</v>
      </c>
      <c r="H314" s="1">
        <v>44652</v>
      </c>
      <c r="I314" s="1">
        <v>44621</v>
      </c>
      <c r="J314">
        <v>1</v>
      </c>
      <c r="K314">
        <v>0.99000001000000004</v>
      </c>
      <c r="L314">
        <v>0</v>
      </c>
      <c r="M314">
        <v>0</v>
      </c>
      <c r="N314">
        <v>0</v>
      </c>
      <c r="O314">
        <v>0</v>
      </c>
      <c r="P314">
        <v>1</v>
      </c>
      <c r="T314">
        <f t="shared" si="14"/>
        <v>0</v>
      </c>
      <c r="U314" t="e">
        <f t="shared" si="12"/>
        <v>#N/A</v>
      </c>
      <c r="W314" t="e">
        <f t="shared" si="13"/>
        <v>#N/A</v>
      </c>
    </row>
    <row r="315" spans="1:23" x14ac:dyDescent="0.25">
      <c r="A315">
        <v>202204</v>
      </c>
      <c r="B315">
        <v>43</v>
      </c>
      <c r="C315">
        <v>2</v>
      </c>
      <c r="D315">
        <v>1.25</v>
      </c>
      <c r="E315">
        <v>210102</v>
      </c>
      <c r="F315">
        <v>2022</v>
      </c>
      <c r="G315">
        <v>4</v>
      </c>
      <c r="H315" s="1">
        <v>44652</v>
      </c>
      <c r="I315" s="1">
        <v>44562</v>
      </c>
      <c r="J315">
        <v>3</v>
      </c>
      <c r="K315">
        <v>1.25</v>
      </c>
      <c r="L315">
        <v>0</v>
      </c>
      <c r="M315">
        <v>0</v>
      </c>
      <c r="N315">
        <v>0</v>
      </c>
      <c r="O315">
        <v>0</v>
      </c>
      <c r="P315">
        <v>1</v>
      </c>
      <c r="T315">
        <f t="shared" si="14"/>
        <v>0</v>
      </c>
      <c r="U315" t="e">
        <f t="shared" si="12"/>
        <v>#N/A</v>
      </c>
      <c r="W315" t="e">
        <f t="shared" si="13"/>
        <v>#N/A</v>
      </c>
    </row>
    <row r="316" spans="1:23" x14ac:dyDescent="0.25">
      <c r="A316">
        <v>202204</v>
      </c>
      <c r="B316">
        <v>802</v>
      </c>
      <c r="C316">
        <v>7</v>
      </c>
      <c r="D316">
        <v>1.5</v>
      </c>
      <c r="E316">
        <v>210102</v>
      </c>
      <c r="F316">
        <v>2022</v>
      </c>
      <c r="G316">
        <v>4</v>
      </c>
      <c r="H316" s="1">
        <v>44652</v>
      </c>
      <c r="I316" s="1">
        <v>44621</v>
      </c>
      <c r="J316">
        <v>1</v>
      </c>
      <c r="K316">
        <v>1.5</v>
      </c>
      <c r="L316">
        <v>0</v>
      </c>
      <c r="M316">
        <v>0</v>
      </c>
      <c r="N316">
        <v>0</v>
      </c>
      <c r="O316">
        <v>0</v>
      </c>
      <c r="P316">
        <v>1</v>
      </c>
      <c r="T316">
        <f t="shared" si="14"/>
        <v>0</v>
      </c>
      <c r="U316" t="e">
        <f t="shared" si="12"/>
        <v>#N/A</v>
      </c>
      <c r="W316" t="e">
        <f t="shared" si="13"/>
        <v>#N/A</v>
      </c>
    </row>
    <row r="317" spans="1:23" x14ac:dyDescent="0.25">
      <c r="A317">
        <v>202204</v>
      </c>
      <c r="B317">
        <v>802</v>
      </c>
      <c r="C317">
        <v>5</v>
      </c>
      <c r="D317">
        <v>1.5</v>
      </c>
      <c r="E317">
        <v>210102</v>
      </c>
      <c r="F317">
        <v>2022</v>
      </c>
      <c r="G317">
        <v>4</v>
      </c>
      <c r="H317" s="1">
        <v>44652</v>
      </c>
      <c r="I317" s="1">
        <v>44621</v>
      </c>
      <c r="J317">
        <v>1</v>
      </c>
      <c r="K317">
        <v>1.5</v>
      </c>
      <c r="L317">
        <v>0</v>
      </c>
      <c r="M317">
        <v>0</v>
      </c>
      <c r="N317">
        <v>0</v>
      </c>
      <c r="O317">
        <v>0</v>
      </c>
      <c r="P317">
        <v>1</v>
      </c>
      <c r="T317">
        <f t="shared" si="14"/>
        <v>0</v>
      </c>
      <c r="U317" t="e">
        <f t="shared" si="12"/>
        <v>#N/A</v>
      </c>
      <c r="W317" t="e">
        <f t="shared" si="13"/>
        <v>#N/A</v>
      </c>
    </row>
    <row r="318" spans="1:23" x14ac:dyDescent="0.25">
      <c r="A318">
        <v>202204</v>
      </c>
      <c r="B318">
        <v>803</v>
      </c>
      <c r="C318">
        <v>10</v>
      </c>
      <c r="D318">
        <v>0.99000001000000004</v>
      </c>
      <c r="E318">
        <v>210102</v>
      </c>
      <c r="F318">
        <v>2022</v>
      </c>
      <c r="G318">
        <v>4</v>
      </c>
      <c r="H318" s="1">
        <v>44652</v>
      </c>
      <c r="I318" s="1">
        <v>44621</v>
      </c>
      <c r="J318">
        <v>1</v>
      </c>
      <c r="K318">
        <v>0.99000001000000004</v>
      </c>
      <c r="L318">
        <v>0</v>
      </c>
      <c r="M318">
        <v>0</v>
      </c>
      <c r="N318">
        <v>0</v>
      </c>
      <c r="O318">
        <v>0</v>
      </c>
      <c r="P318">
        <v>1</v>
      </c>
      <c r="T318">
        <f t="shared" si="14"/>
        <v>0</v>
      </c>
      <c r="U318" t="e">
        <f t="shared" si="12"/>
        <v>#N/A</v>
      </c>
      <c r="W318" t="e">
        <f t="shared" si="13"/>
        <v>#N/A</v>
      </c>
    </row>
    <row r="319" spans="1:23" x14ac:dyDescent="0.25">
      <c r="A319">
        <v>202204</v>
      </c>
      <c r="B319">
        <v>75</v>
      </c>
      <c r="C319">
        <v>6</v>
      </c>
      <c r="D319">
        <v>1.25</v>
      </c>
      <c r="E319">
        <v>210102</v>
      </c>
      <c r="F319">
        <v>2022</v>
      </c>
      <c r="G319">
        <v>4</v>
      </c>
      <c r="H319" s="1">
        <v>44652</v>
      </c>
      <c r="I319" s="1">
        <v>44621</v>
      </c>
      <c r="J319">
        <v>1</v>
      </c>
      <c r="K319">
        <v>1.25</v>
      </c>
      <c r="L319">
        <v>0</v>
      </c>
      <c r="M319">
        <v>0</v>
      </c>
      <c r="N319">
        <v>0</v>
      </c>
      <c r="O319">
        <v>0</v>
      </c>
      <c r="P319">
        <v>1</v>
      </c>
      <c r="T319">
        <f t="shared" si="14"/>
        <v>0</v>
      </c>
      <c r="U319" t="e">
        <f t="shared" si="12"/>
        <v>#N/A</v>
      </c>
      <c r="W319" t="e">
        <f t="shared" si="13"/>
        <v>#N/A</v>
      </c>
    </row>
    <row r="320" spans="1:23" x14ac:dyDescent="0.25">
      <c r="A320">
        <v>202204</v>
      </c>
      <c r="B320">
        <v>59</v>
      </c>
      <c r="C320">
        <v>3</v>
      </c>
      <c r="D320">
        <v>1.25</v>
      </c>
      <c r="E320">
        <v>210102</v>
      </c>
      <c r="F320">
        <v>2022</v>
      </c>
      <c r="G320">
        <v>4</v>
      </c>
      <c r="H320" s="1">
        <v>44652</v>
      </c>
      <c r="I320" s="1">
        <v>44621</v>
      </c>
      <c r="J320">
        <v>1</v>
      </c>
      <c r="K320">
        <v>1.25</v>
      </c>
      <c r="L320">
        <v>0</v>
      </c>
      <c r="M320">
        <v>0</v>
      </c>
      <c r="N320">
        <v>0</v>
      </c>
      <c r="O320">
        <v>0</v>
      </c>
      <c r="P320">
        <v>1</v>
      </c>
      <c r="T320">
        <f t="shared" si="14"/>
        <v>0</v>
      </c>
      <c r="U320" t="e">
        <f t="shared" si="12"/>
        <v>#N/A</v>
      </c>
      <c r="W320" t="e">
        <f t="shared" si="13"/>
        <v>#N/A</v>
      </c>
    </row>
    <row r="321" spans="1:23" x14ac:dyDescent="0.25">
      <c r="A321">
        <v>202204</v>
      </c>
      <c r="B321">
        <v>38</v>
      </c>
      <c r="C321">
        <v>3</v>
      </c>
      <c r="D321">
        <v>1.1499999999999999</v>
      </c>
      <c r="E321">
        <v>210102</v>
      </c>
      <c r="F321">
        <v>2022</v>
      </c>
      <c r="G321">
        <v>4</v>
      </c>
      <c r="H321" s="1">
        <v>44652</v>
      </c>
      <c r="I321" s="1">
        <v>44621</v>
      </c>
      <c r="J321">
        <v>1</v>
      </c>
      <c r="K321">
        <v>1.1499999999999999</v>
      </c>
      <c r="L321">
        <v>0</v>
      </c>
      <c r="M321">
        <v>0</v>
      </c>
      <c r="N321">
        <v>0</v>
      </c>
      <c r="O321">
        <v>0</v>
      </c>
      <c r="P321">
        <v>1</v>
      </c>
      <c r="T321">
        <f t="shared" si="14"/>
        <v>0</v>
      </c>
      <c r="U321" t="e">
        <f t="shared" si="12"/>
        <v>#N/A</v>
      </c>
      <c r="W321" t="e">
        <f t="shared" si="13"/>
        <v>#N/A</v>
      </c>
    </row>
    <row r="322" spans="1:23" x14ac:dyDescent="0.25">
      <c r="A322">
        <v>202204</v>
      </c>
      <c r="B322">
        <v>15</v>
      </c>
      <c r="C322">
        <v>4</v>
      </c>
      <c r="D322">
        <v>1.1499999999999999</v>
      </c>
      <c r="E322">
        <v>210102</v>
      </c>
      <c r="F322">
        <v>2022</v>
      </c>
      <c r="G322">
        <v>4</v>
      </c>
      <c r="H322" s="1">
        <v>44652</v>
      </c>
      <c r="I322" s="1">
        <v>44621</v>
      </c>
      <c r="J322">
        <v>1</v>
      </c>
      <c r="K322">
        <v>1.1499999999999999</v>
      </c>
      <c r="L322">
        <v>0</v>
      </c>
      <c r="M322">
        <v>0</v>
      </c>
      <c r="N322">
        <v>0</v>
      </c>
      <c r="O322">
        <v>0</v>
      </c>
      <c r="P322">
        <v>1</v>
      </c>
      <c r="T322">
        <f t="shared" si="14"/>
        <v>0</v>
      </c>
      <c r="U322" t="e">
        <f t="shared" ref="U322:U385" si="15">IF(AND(ISNUMBER(P322), P322=0), T322, NA())</f>
        <v>#N/A</v>
      </c>
      <c r="W322" t="e">
        <f t="shared" ref="W322:W385" si="16">IF(AND(ISNUMBER(P322), P322=0), ABS(L322-M322), NA())</f>
        <v>#N/A</v>
      </c>
    </row>
    <row r="323" spans="1:23" x14ac:dyDescent="0.25">
      <c r="A323">
        <v>202204</v>
      </c>
      <c r="B323">
        <v>801</v>
      </c>
      <c r="C323">
        <v>2</v>
      </c>
      <c r="D323">
        <v>1.1499999999999999</v>
      </c>
      <c r="E323">
        <v>210102</v>
      </c>
      <c r="F323">
        <v>2022</v>
      </c>
      <c r="G323">
        <v>4</v>
      </c>
      <c r="H323" s="1">
        <v>44652</v>
      </c>
      <c r="I323" s="1">
        <v>44621</v>
      </c>
      <c r="J323">
        <v>1</v>
      </c>
      <c r="K323">
        <v>1.1499999999999999</v>
      </c>
      <c r="L323">
        <v>0</v>
      </c>
      <c r="M323">
        <v>0</v>
      </c>
      <c r="N323">
        <v>0</v>
      </c>
      <c r="O323">
        <v>0</v>
      </c>
      <c r="P323">
        <v>1</v>
      </c>
      <c r="T323">
        <f t="shared" ref="T323:T386" si="17">(L323-M323)^2</f>
        <v>0</v>
      </c>
      <c r="U323" t="e">
        <f t="shared" si="15"/>
        <v>#N/A</v>
      </c>
      <c r="W323" t="e">
        <f t="shared" si="16"/>
        <v>#N/A</v>
      </c>
    </row>
    <row r="324" spans="1:23" x14ac:dyDescent="0.25">
      <c r="A324">
        <v>202204</v>
      </c>
      <c r="B324">
        <v>808</v>
      </c>
      <c r="C324">
        <v>3</v>
      </c>
      <c r="D324">
        <v>1.1499999999999999</v>
      </c>
      <c r="E324">
        <v>210102</v>
      </c>
      <c r="F324">
        <v>2022</v>
      </c>
      <c r="G324">
        <v>4</v>
      </c>
      <c r="H324" s="1">
        <v>44652</v>
      </c>
      <c r="I324" s="1">
        <v>44621</v>
      </c>
      <c r="J324">
        <v>1</v>
      </c>
      <c r="K324">
        <v>1.1499999999999999</v>
      </c>
      <c r="L324">
        <v>0</v>
      </c>
      <c r="M324">
        <v>0</v>
      </c>
      <c r="N324">
        <v>0</v>
      </c>
      <c r="O324">
        <v>0</v>
      </c>
      <c r="P324">
        <v>1</v>
      </c>
      <c r="T324">
        <f t="shared" si="17"/>
        <v>0</v>
      </c>
      <c r="U324" t="e">
        <f t="shared" si="15"/>
        <v>#N/A</v>
      </c>
      <c r="W324" t="e">
        <f t="shared" si="16"/>
        <v>#N/A</v>
      </c>
    </row>
    <row r="325" spans="1:23" x14ac:dyDescent="0.25">
      <c r="A325">
        <v>202204</v>
      </c>
      <c r="B325">
        <v>941</v>
      </c>
      <c r="C325">
        <v>10</v>
      </c>
      <c r="D325">
        <v>1.7</v>
      </c>
      <c r="E325">
        <v>210102</v>
      </c>
      <c r="F325">
        <v>2022</v>
      </c>
      <c r="G325">
        <v>4</v>
      </c>
      <c r="H325" s="1">
        <v>44652</v>
      </c>
      <c r="I325" s="1">
        <v>44621</v>
      </c>
      <c r="J325">
        <v>1</v>
      </c>
      <c r="K325">
        <v>1.7</v>
      </c>
      <c r="L325">
        <v>0</v>
      </c>
      <c r="M325">
        <v>0</v>
      </c>
      <c r="N325">
        <v>0</v>
      </c>
      <c r="O325">
        <v>0</v>
      </c>
      <c r="P325">
        <v>1</v>
      </c>
      <c r="T325">
        <f t="shared" si="17"/>
        <v>0</v>
      </c>
      <c r="U325" t="e">
        <f t="shared" si="15"/>
        <v>#N/A</v>
      </c>
      <c r="W325" t="e">
        <f t="shared" si="16"/>
        <v>#N/A</v>
      </c>
    </row>
    <row r="326" spans="1:23" x14ac:dyDescent="0.25">
      <c r="A326">
        <v>202204</v>
      </c>
      <c r="B326">
        <v>801</v>
      </c>
      <c r="C326">
        <v>13</v>
      </c>
      <c r="D326">
        <v>1.1499999999999999</v>
      </c>
      <c r="E326">
        <v>210102</v>
      </c>
      <c r="F326">
        <v>2022</v>
      </c>
      <c r="G326">
        <v>4</v>
      </c>
      <c r="H326" s="1">
        <v>44652</v>
      </c>
      <c r="I326" s="1">
        <v>44621</v>
      </c>
      <c r="J326">
        <v>1</v>
      </c>
      <c r="K326">
        <v>1.1499999999999999</v>
      </c>
      <c r="L326">
        <v>0</v>
      </c>
      <c r="M326">
        <v>0</v>
      </c>
      <c r="N326">
        <v>0</v>
      </c>
      <c r="O326">
        <v>0</v>
      </c>
      <c r="P326">
        <v>1</v>
      </c>
      <c r="T326">
        <f t="shared" si="17"/>
        <v>0</v>
      </c>
      <c r="U326" t="e">
        <f t="shared" si="15"/>
        <v>#N/A</v>
      </c>
      <c r="W326" t="e">
        <f t="shared" si="16"/>
        <v>#N/A</v>
      </c>
    </row>
    <row r="327" spans="1:23" x14ac:dyDescent="0.25">
      <c r="A327">
        <v>202204</v>
      </c>
      <c r="B327">
        <v>91</v>
      </c>
      <c r="C327">
        <v>4</v>
      </c>
      <c r="D327">
        <v>2</v>
      </c>
      <c r="E327">
        <v>210102</v>
      </c>
      <c r="F327">
        <v>2022</v>
      </c>
      <c r="G327">
        <v>4</v>
      </c>
      <c r="H327" s="1">
        <v>44652</v>
      </c>
      <c r="I327" s="1">
        <v>44621</v>
      </c>
      <c r="J327">
        <v>1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1</v>
      </c>
      <c r="T327">
        <f t="shared" si="17"/>
        <v>0</v>
      </c>
      <c r="U327" t="e">
        <f t="shared" si="15"/>
        <v>#N/A</v>
      </c>
      <c r="W327" t="e">
        <f t="shared" si="16"/>
        <v>#N/A</v>
      </c>
    </row>
    <row r="328" spans="1:23" x14ac:dyDescent="0.25">
      <c r="A328">
        <v>202204</v>
      </c>
      <c r="B328">
        <v>801</v>
      </c>
      <c r="C328">
        <v>3</v>
      </c>
      <c r="D328">
        <v>1.1499999999999999</v>
      </c>
      <c r="E328">
        <v>210102</v>
      </c>
      <c r="F328">
        <v>2022</v>
      </c>
      <c r="G328">
        <v>4</v>
      </c>
      <c r="H328" s="1">
        <v>44652</v>
      </c>
      <c r="I328" s="1">
        <v>44621</v>
      </c>
      <c r="J328">
        <v>1</v>
      </c>
      <c r="K328">
        <v>1.1499999999999999</v>
      </c>
      <c r="L328">
        <v>0</v>
      </c>
      <c r="M328">
        <v>0</v>
      </c>
      <c r="N328">
        <v>0</v>
      </c>
      <c r="O328">
        <v>0</v>
      </c>
      <c r="P328">
        <v>1</v>
      </c>
      <c r="T328">
        <f t="shared" si="17"/>
        <v>0</v>
      </c>
      <c r="U328" t="e">
        <f t="shared" si="15"/>
        <v>#N/A</v>
      </c>
      <c r="W328" t="e">
        <f t="shared" si="16"/>
        <v>#N/A</v>
      </c>
    </row>
    <row r="329" spans="1:23" x14ac:dyDescent="0.25">
      <c r="A329">
        <v>202204</v>
      </c>
      <c r="B329">
        <v>941</v>
      </c>
      <c r="C329">
        <v>4</v>
      </c>
      <c r="D329">
        <v>1.7</v>
      </c>
      <c r="E329">
        <v>210102</v>
      </c>
      <c r="F329">
        <v>2022</v>
      </c>
      <c r="G329">
        <v>4</v>
      </c>
      <c r="H329" s="1">
        <v>44652</v>
      </c>
      <c r="I329" s="1">
        <v>44621</v>
      </c>
      <c r="J329">
        <v>1</v>
      </c>
      <c r="K329">
        <v>1.7</v>
      </c>
      <c r="L329">
        <v>0</v>
      </c>
      <c r="M329">
        <v>0</v>
      </c>
      <c r="N329">
        <v>0</v>
      </c>
      <c r="O329">
        <v>0</v>
      </c>
      <c r="P329">
        <v>1</v>
      </c>
      <c r="T329">
        <f t="shared" si="17"/>
        <v>0</v>
      </c>
      <c r="U329" t="e">
        <f t="shared" si="15"/>
        <v>#N/A</v>
      </c>
      <c r="W329" t="e">
        <f t="shared" si="16"/>
        <v>#N/A</v>
      </c>
    </row>
    <row r="330" spans="1:23" x14ac:dyDescent="0.25">
      <c r="A330">
        <v>202204</v>
      </c>
      <c r="B330">
        <v>802</v>
      </c>
      <c r="C330">
        <v>11</v>
      </c>
      <c r="D330">
        <v>1.5</v>
      </c>
      <c r="E330">
        <v>210102</v>
      </c>
      <c r="F330">
        <v>2022</v>
      </c>
      <c r="G330">
        <v>4</v>
      </c>
      <c r="H330" s="1">
        <v>44652</v>
      </c>
      <c r="I330" s="1">
        <v>44621</v>
      </c>
      <c r="J330">
        <v>1</v>
      </c>
      <c r="K330">
        <v>1.5</v>
      </c>
      <c r="L330">
        <v>0</v>
      </c>
      <c r="M330">
        <v>0</v>
      </c>
      <c r="N330">
        <v>0</v>
      </c>
      <c r="O330">
        <v>0</v>
      </c>
      <c r="P330">
        <v>1</v>
      </c>
      <c r="T330">
        <f t="shared" si="17"/>
        <v>0</v>
      </c>
      <c r="U330" t="e">
        <f t="shared" si="15"/>
        <v>#N/A</v>
      </c>
      <c r="W330" t="e">
        <f t="shared" si="16"/>
        <v>#N/A</v>
      </c>
    </row>
    <row r="331" spans="1:23" x14ac:dyDescent="0.25">
      <c r="A331">
        <v>202204</v>
      </c>
      <c r="B331">
        <v>803</v>
      </c>
      <c r="C331">
        <v>3</v>
      </c>
      <c r="D331">
        <v>0.99000001000000004</v>
      </c>
      <c r="E331">
        <v>210102</v>
      </c>
      <c r="F331">
        <v>2022</v>
      </c>
      <c r="G331">
        <v>4</v>
      </c>
      <c r="H331" s="1">
        <v>44652</v>
      </c>
      <c r="I331" s="1">
        <v>44621</v>
      </c>
      <c r="J331">
        <v>1</v>
      </c>
      <c r="K331">
        <v>0.99000001000000004</v>
      </c>
      <c r="L331">
        <v>0</v>
      </c>
      <c r="M331">
        <v>0</v>
      </c>
      <c r="N331">
        <v>0</v>
      </c>
      <c r="O331">
        <v>0</v>
      </c>
      <c r="P331">
        <v>1</v>
      </c>
      <c r="T331">
        <f t="shared" si="17"/>
        <v>0</v>
      </c>
      <c r="U331" t="e">
        <f t="shared" si="15"/>
        <v>#N/A</v>
      </c>
      <c r="W331" t="e">
        <f t="shared" si="16"/>
        <v>#N/A</v>
      </c>
    </row>
    <row r="332" spans="1:23" x14ac:dyDescent="0.25">
      <c r="A332">
        <v>202204</v>
      </c>
      <c r="B332">
        <v>807</v>
      </c>
      <c r="C332">
        <v>12</v>
      </c>
      <c r="D332">
        <v>1.1499999999999999</v>
      </c>
      <c r="E332">
        <v>210102</v>
      </c>
      <c r="F332">
        <v>2022</v>
      </c>
      <c r="G332">
        <v>4</v>
      </c>
      <c r="H332" s="1">
        <v>44652</v>
      </c>
      <c r="I332" s="1">
        <v>44621</v>
      </c>
      <c r="J332">
        <v>1</v>
      </c>
      <c r="K332">
        <v>1.1499999999999999</v>
      </c>
      <c r="L332">
        <v>0</v>
      </c>
      <c r="M332">
        <v>0</v>
      </c>
      <c r="N332">
        <v>0</v>
      </c>
      <c r="O332">
        <v>0</v>
      </c>
      <c r="P332">
        <v>1</v>
      </c>
      <c r="T332">
        <f t="shared" si="17"/>
        <v>0</v>
      </c>
      <c r="U332" t="e">
        <f t="shared" si="15"/>
        <v>#N/A</v>
      </c>
      <c r="W332" t="e">
        <f t="shared" si="16"/>
        <v>#N/A</v>
      </c>
    </row>
    <row r="333" spans="1:23" x14ac:dyDescent="0.25">
      <c r="A333">
        <v>202204</v>
      </c>
      <c r="B333">
        <v>941</v>
      </c>
      <c r="C333">
        <v>12</v>
      </c>
      <c r="D333">
        <v>1.7</v>
      </c>
      <c r="E333">
        <v>210102</v>
      </c>
      <c r="F333">
        <v>2022</v>
      </c>
      <c r="G333">
        <v>4</v>
      </c>
      <c r="H333" s="1">
        <v>44652</v>
      </c>
      <c r="I333" s="1">
        <v>44621</v>
      </c>
      <c r="J333">
        <v>1</v>
      </c>
      <c r="K333">
        <v>1.7</v>
      </c>
      <c r="L333">
        <v>0</v>
      </c>
      <c r="M333">
        <v>0</v>
      </c>
      <c r="N333">
        <v>0</v>
      </c>
      <c r="O333">
        <v>0</v>
      </c>
      <c r="P333">
        <v>1</v>
      </c>
      <c r="T333">
        <f t="shared" si="17"/>
        <v>0</v>
      </c>
      <c r="U333" t="e">
        <f t="shared" si="15"/>
        <v>#N/A</v>
      </c>
      <c r="W333" t="e">
        <f t="shared" si="16"/>
        <v>#N/A</v>
      </c>
    </row>
    <row r="334" spans="1:23" x14ac:dyDescent="0.25">
      <c r="A334">
        <v>202204</v>
      </c>
      <c r="B334">
        <v>808</v>
      </c>
      <c r="C334">
        <v>11</v>
      </c>
      <c r="D334">
        <v>1.1499999999999999</v>
      </c>
      <c r="E334">
        <v>210102</v>
      </c>
      <c r="F334">
        <v>2022</v>
      </c>
      <c r="G334">
        <v>4</v>
      </c>
      <c r="H334" s="1">
        <v>44652</v>
      </c>
      <c r="I334" s="1">
        <v>44621</v>
      </c>
      <c r="J334">
        <v>1</v>
      </c>
      <c r="K334">
        <v>1.1499999999999999</v>
      </c>
      <c r="L334">
        <v>0</v>
      </c>
      <c r="M334">
        <v>0</v>
      </c>
      <c r="N334">
        <v>0</v>
      </c>
      <c r="O334">
        <v>0</v>
      </c>
      <c r="P334">
        <v>1</v>
      </c>
      <c r="T334">
        <f t="shared" si="17"/>
        <v>0</v>
      </c>
      <c r="U334" t="e">
        <f t="shared" si="15"/>
        <v>#N/A</v>
      </c>
      <c r="W334" t="e">
        <f t="shared" si="16"/>
        <v>#N/A</v>
      </c>
    </row>
    <row r="335" spans="1:23" x14ac:dyDescent="0.25">
      <c r="A335">
        <v>202204</v>
      </c>
      <c r="B335">
        <v>75</v>
      </c>
      <c r="C335">
        <v>5</v>
      </c>
      <c r="D335">
        <v>1.6</v>
      </c>
      <c r="E335">
        <v>210102</v>
      </c>
      <c r="F335">
        <v>2022</v>
      </c>
      <c r="G335">
        <v>4</v>
      </c>
      <c r="H335" s="1">
        <v>44652</v>
      </c>
      <c r="I335" s="1">
        <v>44621</v>
      </c>
      <c r="J335">
        <v>1</v>
      </c>
      <c r="K335">
        <v>1.4</v>
      </c>
      <c r="L335">
        <v>14.29</v>
      </c>
      <c r="M335">
        <v>13.35</v>
      </c>
      <c r="N335">
        <v>1</v>
      </c>
      <c r="O335">
        <v>0</v>
      </c>
      <c r="P335">
        <v>0</v>
      </c>
      <c r="T335">
        <f t="shared" si="17"/>
        <v>0.88359999999999905</v>
      </c>
      <c r="U335">
        <f t="shared" si="15"/>
        <v>0.88359999999999905</v>
      </c>
      <c r="W335">
        <f t="shared" si="16"/>
        <v>0.9399999999999995</v>
      </c>
    </row>
    <row r="336" spans="1:23" x14ac:dyDescent="0.25">
      <c r="A336">
        <v>202204</v>
      </c>
      <c r="B336">
        <v>801</v>
      </c>
      <c r="C336">
        <v>4</v>
      </c>
      <c r="D336">
        <v>1.1499999999999999</v>
      </c>
      <c r="E336">
        <v>210102</v>
      </c>
      <c r="F336">
        <v>2022</v>
      </c>
      <c r="G336">
        <v>4</v>
      </c>
      <c r="H336" s="1">
        <v>44652</v>
      </c>
      <c r="I336" s="1">
        <v>44621</v>
      </c>
      <c r="J336">
        <v>1</v>
      </c>
      <c r="K336">
        <v>1.1499999999999999</v>
      </c>
      <c r="L336">
        <v>0</v>
      </c>
      <c r="M336">
        <v>0</v>
      </c>
      <c r="N336">
        <v>0</v>
      </c>
      <c r="O336">
        <v>0</v>
      </c>
      <c r="P336">
        <v>1</v>
      </c>
      <c r="T336">
        <f t="shared" si="17"/>
        <v>0</v>
      </c>
      <c r="U336" t="e">
        <f t="shared" si="15"/>
        <v>#N/A</v>
      </c>
      <c r="W336" t="e">
        <f t="shared" si="16"/>
        <v>#N/A</v>
      </c>
    </row>
    <row r="337" spans="1:23" x14ac:dyDescent="0.25">
      <c r="A337">
        <v>202204</v>
      </c>
      <c r="B337">
        <v>807</v>
      </c>
      <c r="C337">
        <v>6</v>
      </c>
      <c r="D337">
        <v>1.1499999999999999</v>
      </c>
      <c r="E337">
        <v>210102</v>
      </c>
      <c r="F337">
        <v>2022</v>
      </c>
      <c r="G337">
        <v>4</v>
      </c>
      <c r="H337" s="1">
        <v>44652</v>
      </c>
      <c r="I337" s="1">
        <v>44621</v>
      </c>
      <c r="J337">
        <v>1</v>
      </c>
      <c r="K337">
        <v>1.1499999999999999</v>
      </c>
      <c r="L337">
        <v>0</v>
      </c>
      <c r="M337">
        <v>0</v>
      </c>
      <c r="N337">
        <v>0</v>
      </c>
      <c r="O337">
        <v>0</v>
      </c>
      <c r="P337">
        <v>1</v>
      </c>
      <c r="T337">
        <f t="shared" si="17"/>
        <v>0</v>
      </c>
      <c r="U337" t="e">
        <f t="shared" si="15"/>
        <v>#N/A</v>
      </c>
      <c r="W337" t="e">
        <f t="shared" si="16"/>
        <v>#N/A</v>
      </c>
    </row>
    <row r="338" spans="1:23" x14ac:dyDescent="0.25">
      <c r="A338">
        <v>202204</v>
      </c>
      <c r="B338">
        <v>802</v>
      </c>
      <c r="C338">
        <v>9</v>
      </c>
      <c r="D338">
        <v>1.5</v>
      </c>
      <c r="E338">
        <v>210102</v>
      </c>
      <c r="F338">
        <v>2022</v>
      </c>
      <c r="G338">
        <v>4</v>
      </c>
      <c r="H338" s="1">
        <v>44652</v>
      </c>
      <c r="I338" s="1">
        <v>44621</v>
      </c>
      <c r="J338">
        <v>1</v>
      </c>
      <c r="K338">
        <v>1.5</v>
      </c>
      <c r="L338">
        <v>0</v>
      </c>
      <c r="M338">
        <v>0</v>
      </c>
      <c r="N338">
        <v>0</v>
      </c>
      <c r="O338">
        <v>0</v>
      </c>
      <c r="P338">
        <v>1</v>
      </c>
      <c r="T338">
        <f t="shared" si="17"/>
        <v>0</v>
      </c>
      <c r="U338" t="e">
        <f t="shared" si="15"/>
        <v>#N/A</v>
      </c>
      <c r="W338" t="e">
        <f t="shared" si="16"/>
        <v>#N/A</v>
      </c>
    </row>
    <row r="339" spans="1:23" x14ac:dyDescent="0.25">
      <c r="A339">
        <v>202204</v>
      </c>
      <c r="B339">
        <v>63</v>
      </c>
      <c r="C339">
        <v>9</v>
      </c>
      <c r="D339">
        <v>1.25</v>
      </c>
      <c r="E339">
        <v>210102</v>
      </c>
      <c r="F339">
        <v>2022</v>
      </c>
      <c r="G339">
        <v>4</v>
      </c>
      <c r="H339" s="1">
        <v>44652</v>
      </c>
      <c r="I339" s="1">
        <v>44621</v>
      </c>
      <c r="J339">
        <v>1</v>
      </c>
      <c r="K339">
        <v>1.25</v>
      </c>
      <c r="L339">
        <v>0</v>
      </c>
      <c r="M339">
        <v>0</v>
      </c>
      <c r="N339">
        <v>0</v>
      </c>
      <c r="O339">
        <v>0</v>
      </c>
      <c r="P339">
        <v>1</v>
      </c>
      <c r="T339">
        <f t="shared" si="17"/>
        <v>0</v>
      </c>
      <c r="U339" t="e">
        <f t="shared" si="15"/>
        <v>#N/A</v>
      </c>
      <c r="W339" t="e">
        <f t="shared" si="16"/>
        <v>#N/A</v>
      </c>
    </row>
    <row r="340" spans="1:23" x14ac:dyDescent="0.25">
      <c r="A340">
        <v>202204</v>
      </c>
      <c r="B340">
        <v>54</v>
      </c>
      <c r="C340">
        <v>7</v>
      </c>
      <c r="D340">
        <v>1.1499999999999999</v>
      </c>
      <c r="E340">
        <v>210102</v>
      </c>
      <c r="F340">
        <v>2022</v>
      </c>
      <c r="G340">
        <v>4</v>
      </c>
      <c r="H340" s="1">
        <v>44652</v>
      </c>
      <c r="I340" s="1">
        <v>44621</v>
      </c>
      <c r="J340">
        <v>1</v>
      </c>
      <c r="K340">
        <v>1.1499999999999999</v>
      </c>
      <c r="L340">
        <v>0</v>
      </c>
      <c r="M340">
        <v>0</v>
      </c>
      <c r="N340">
        <v>0</v>
      </c>
      <c r="O340">
        <v>0</v>
      </c>
      <c r="P340">
        <v>1</v>
      </c>
      <c r="T340">
        <f t="shared" si="17"/>
        <v>0</v>
      </c>
      <c r="U340" t="e">
        <f t="shared" si="15"/>
        <v>#N/A</v>
      </c>
      <c r="W340" t="e">
        <f t="shared" si="16"/>
        <v>#N/A</v>
      </c>
    </row>
    <row r="341" spans="1:23" x14ac:dyDescent="0.25">
      <c r="A341">
        <v>202204</v>
      </c>
      <c r="B341">
        <v>49</v>
      </c>
      <c r="C341">
        <v>5</v>
      </c>
      <c r="D341">
        <v>2.5</v>
      </c>
      <c r="E341">
        <v>210102</v>
      </c>
      <c r="F341">
        <v>2022</v>
      </c>
      <c r="G341">
        <v>4</v>
      </c>
      <c r="H341" s="1">
        <v>44652</v>
      </c>
      <c r="I341" s="1">
        <v>44621</v>
      </c>
      <c r="J341">
        <v>1</v>
      </c>
      <c r="K341">
        <v>2.5</v>
      </c>
      <c r="L341">
        <v>0</v>
      </c>
      <c r="M341">
        <v>0</v>
      </c>
      <c r="N341">
        <v>0</v>
      </c>
      <c r="O341">
        <v>0</v>
      </c>
      <c r="P341">
        <v>1</v>
      </c>
      <c r="T341">
        <f t="shared" si="17"/>
        <v>0</v>
      </c>
      <c r="U341" t="e">
        <f t="shared" si="15"/>
        <v>#N/A</v>
      </c>
      <c r="W341" t="e">
        <f t="shared" si="16"/>
        <v>#N/A</v>
      </c>
    </row>
    <row r="342" spans="1:23" x14ac:dyDescent="0.25">
      <c r="A342">
        <v>202204</v>
      </c>
      <c r="B342">
        <v>941</v>
      </c>
      <c r="C342">
        <v>3</v>
      </c>
      <c r="D342">
        <v>1.7</v>
      </c>
      <c r="E342">
        <v>210102</v>
      </c>
      <c r="F342">
        <v>2022</v>
      </c>
      <c r="G342">
        <v>4</v>
      </c>
      <c r="H342" s="1">
        <v>44652</v>
      </c>
      <c r="I342" s="1">
        <v>44621</v>
      </c>
      <c r="J342">
        <v>1</v>
      </c>
      <c r="K342">
        <v>1.7</v>
      </c>
      <c r="L342">
        <v>0</v>
      </c>
      <c r="M342">
        <v>0</v>
      </c>
      <c r="N342">
        <v>0</v>
      </c>
      <c r="O342">
        <v>0</v>
      </c>
      <c r="P342">
        <v>1</v>
      </c>
      <c r="T342">
        <f t="shared" si="17"/>
        <v>0</v>
      </c>
      <c r="U342" t="e">
        <f t="shared" si="15"/>
        <v>#N/A</v>
      </c>
      <c r="W342" t="e">
        <f t="shared" si="16"/>
        <v>#N/A</v>
      </c>
    </row>
    <row r="343" spans="1:23" x14ac:dyDescent="0.25">
      <c r="A343">
        <v>202204</v>
      </c>
      <c r="B343">
        <v>802</v>
      </c>
      <c r="C343">
        <v>3</v>
      </c>
      <c r="D343">
        <v>1.5</v>
      </c>
      <c r="E343">
        <v>210102</v>
      </c>
      <c r="F343">
        <v>2022</v>
      </c>
      <c r="G343">
        <v>4</v>
      </c>
      <c r="H343" s="1">
        <v>44652</v>
      </c>
      <c r="I343" s="1">
        <v>44621</v>
      </c>
      <c r="J343">
        <v>1</v>
      </c>
      <c r="K343">
        <v>1.5</v>
      </c>
      <c r="L343">
        <v>0</v>
      </c>
      <c r="M343">
        <v>0</v>
      </c>
      <c r="N343">
        <v>0</v>
      </c>
      <c r="O343">
        <v>0</v>
      </c>
      <c r="P343">
        <v>1</v>
      </c>
      <c r="T343">
        <f t="shared" si="17"/>
        <v>0</v>
      </c>
      <c r="U343" t="e">
        <f t="shared" si="15"/>
        <v>#N/A</v>
      </c>
      <c r="W343" t="e">
        <f t="shared" si="16"/>
        <v>#N/A</v>
      </c>
    </row>
    <row r="344" spans="1:23" x14ac:dyDescent="0.25">
      <c r="A344">
        <v>202204</v>
      </c>
      <c r="B344">
        <v>807</v>
      </c>
      <c r="C344">
        <v>8</v>
      </c>
      <c r="D344">
        <v>1.1499999999999999</v>
      </c>
      <c r="E344">
        <v>210102</v>
      </c>
      <c r="F344">
        <v>2022</v>
      </c>
      <c r="G344">
        <v>4</v>
      </c>
      <c r="H344" s="1">
        <v>44652</v>
      </c>
      <c r="I344" s="1">
        <v>44621</v>
      </c>
      <c r="J344">
        <v>1</v>
      </c>
      <c r="K344">
        <v>1.1499999999999999</v>
      </c>
      <c r="L344">
        <v>0</v>
      </c>
      <c r="M344">
        <v>0</v>
      </c>
      <c r="N344">
        <v>0</v>
      </c>
      <c r="O344">
        <v>0</v>
      </c>
      <c r="P344">
        <v>1</v>
      </c>
      <c r="T344">
        <f t="shared" si="17"/>
        <v>0</v>
      </c>
      <c r="U344" t="e">
        <f t="shared" si="15"/>
        <v>#N/A</v>
      </c>
      <c r="W344" t="e">
        <f t="shared" si="16"/>
        <v>#N/A</v>
      </c>
    </row>
    <row r="345" spans="1:23" x14ac:dyDescent="0.25">
      <c r="A345">
        <v>202204</v>
      </c>
      <c r="B345">
        <v>3</v>
      </c>
      <c r="C345">
        <v>9</v>
      </c>
      <c r="D345">
        <v>0.91000002999999996</v>
      </c>
      <c r="E345">
        <v>210102</v>
      </c>
      <c r="F345">
        <v>2022</v>
      </c>
      <c r="G345">
        <v>4</v>
      </c>
      <c r="H345" s="1">
        <v>44652</v>
      </c>
      <c r="I345" s="1">
        <v>44621</v>
      </c>
      <c r="J345">
        <v>1</v>
      </c>
      <c r="K345">
        <v>1.3</v>
      </c>
      <c r="L345">
        <v>-30</v>
      </c>
      <c r="M345">
        <v>-35.67</v>
      </c>
      <c r="N345">
        <v>0</v>
      </c>
      <c r="O345">
        <v>1</v>
      </c>
      <c r="P345">
        <v>0</v>
      </c>
      <c r="T345">
        <f t="shared" si="17"/>
        <v>32.148900000000019</v>
      </c>
      <c r="U345">
        <f t="shared" si="15"/>
        <v>32.148900000000019</v>
      </c>
      <c r="W345">
        <f t="shared" si="16"/>
        <v>5.6700000000000017</v>
      </c>
    </row>
    <row r="346" spans="1:23" x14ac:dyDescent="0.25">
      <c r="A346">
        <v>202205</v>
      </c>
      <c r="B346">
        <v>941</v>
      </c>
      <c r="C346">
        <v>8</v>
      </c>
      <c r="D346">
        <v>1.7</v>
      </c>
      <c r="E346">
        <v>210102</v>
      </c>
      <c r="F346">
        <v>2022</v>
      </c>
      <c r="G346">
        <v>5</v>
      </c>
      <c r="H346" s="1">
        <v>44682</v>
      </c>
      <c r="I346" s="1">
        <v>44652</v>
      </c>
      <c r="J346">
        <v>1</v>
      </c>
      <c r="K346">
        <v>1.7</v>
      </c>
      <c r="L346">
        <v>0</v>
      </c>
      <c r="M346">
        <v>0</v>
      </c>
      <c r="N346">
        <v>0</v>
      </c>
      <c r="O346">
        <v>0</v>
      </c>
      <c r="P346">
        <v>1</v>
      </c>
      <c r="T346">
        <f t="shared" si="17"/>
        <v>0</v>
      </c>
      <c r="U346" t="e">
        <f t="shared" si="15"/>
        <v>#N/A</v>
      </c>
      <c r="W346" t="e">
        <f t="shared" si="16"/>
        <v>#N/A</v>
      </c>
    </row>
    <row r="347" spans="1:23" x14ac:dyDescent="0.25">
      <c r="A347">
        <v>202205</v>
      </c>
      <c r="B347">
        <v>801</v>
      </c>
      <c r="C347">
        <v>13</v>
      </c>
      <c r="D347">
        <v>1.1499999999999999</v>
      </c>
      <c r="E347">
        <v>210102</v>
      </c>
      <c r="F347">
        <v>2022</v>
      </c>
      <c r="G347">
        <v>5</v>
      </c>
      <c r="H347" s="1">
        <v>44682</v>
      </c>
      <c r="I347" s="1">
        <v>44652</v>
      </c>
      <c r="J347">
        <v>1</v>
      </c>
      <c r="K347">
        <v>1.1499999999999999</v>
      </c>
      <c r="L347">
        <v>0</v>
      </c>
      <c r="M347">
        <v>0</v>
      </c>
      <c r="N347">
        <v>0</v>
      </c>
      <c r="O347">
        <v>0</v>
      </c>
      <c r="P347">
        <v>1</v>
      </c>
      <c r="T347">
        <f t="shared" si="17"/>
        <v>0</v>
      </c>
      <c r="U347" t="e">
        <f t="shared" si="15"/>
        <v>#N/A</v>
      </c>
      <c r="W347" t="e">
        <f t="shared" si="16"/>
        <v>#N/A</v>
      </c>
    </row>
    <row r="348" spans="1:23" x14ac:dyDescent="0.25">
      <c r="A348">
        <v>202205</v>
      </c>
      <c r="B348">
        <v>807</v>
      </c>
      <c r="C348">
        <v>13</v>
      </c>
      <c r="D348">
        <v>1.1499999999999999</v>
      </c>
      <c r="E348">
        <v>210102</v>
      </c>
      <c r="F348">
        <v>2022</v>
      </c>
      <c r="G348">
        <v>5</v>
      </c>
      <c r="H348" s="1">
        <v>44682</v>
      </c>
      <c r="I348" s="1">
        <v>44652</v>
      </c>
      <c r="J348">
        <v>1</v>
      </c>
      <c r="K348">
        <v>1.1499999999999999</v>
      </c>
      <c r="L348">
        <v>0</v>
      </c>
      <c r="M348">
        <v>0</v>
      </c>
      <c r="N348">
        <v>0</v>
      </c>
      <c r="O348">
        <v>0</v>
      </c>
      <c r="P348">
        <v>1</v>
      </c>
      <c r="T348">
        <f t="shared" si="17"/>
        <v>0</v>
      </c>
      <c r="U348" t="e">
        <f t="shared" si="15"/>
        <v>#N/A</v>
      </c>
      <c r="W348" t="e">
        <f t="shared" si="16"/>
        <v>#N/A</v>
      </c>
    </row>
    <row r="349" spans="1:23" x14ac:dyDescent="0.25">
      <c r="A349">
        <v>202205</v>
      </c>
      <c r="B349">
        <v>803</v>
      </c>
      <c r="C349">
        <v>4</v>
      </c>
      <c r="D349">
        <v>0.99000001000000004</v>
      </c>
      <c r="E349">
        <v>210102</v>
      </c>
      <c r="F349">
        <v>2022</v>
      </c>
      <c r="G349">
        <v>5</v>
      </c>
      <c r="H349" s="1">
        <v>44682</v>
      </c>
      <c r="I349" s="1">
        <v>44652</v>
      </c>
      <c r="J349">
        <v>1</v>
      </c>
      <c r="K349">
        <v>0.99000001000000004</v>
      </c>
      <c r="L349">
        <v>0</v>
      </c>
      <c r="M349">
        <v>0</v>
      </c>
      <c r="N349">
        <v>0</v>
      </c>
      <c r="O349">
        <v>0</v>
      </c>
      <c r="P349">
        <v>1</v>
      </c>
      <c r="T349">
        <f t="shared" si="17"/>
        <v>0</v>
      </c>
      <c r="U349" t="e">
        <f t="shared" si="15"/>
        <v>#N/A</v>
      </c>
      <c r="W349" t="e">
        <f t="shared" si="16"/>
        <v>#N/A</v>
      </c>
    </row>
    <row r="350" spans="1:23" x14ac:dyDescent="0.25">
      <c r="A350">
        <v>202205</v>
      </c>
      <c r="B350">
        <v>807</v>
      </c>
      <c r="C350">
        <v>4</v>
      </c>
      <c r="D350">
        <v>1.2</v>
      </c>
      <c r="E350">
        <v>210102</v>
      </c>
      <c r="F350">
        <v>2022</v>
      </c>
      <c r="G350">
        <v>5</v>
      </c>
      <c r="H350" s="1">
        <v>44682</v>
      </c>
      <c r="I350" s="1">
        <v>44652</v>
      </c>
      <c r="J350">
        <v>1</v>
      </c>
      <c r="K350">
        <v>1.1499999999999999</v>
      </c>
      <c r="L350">
        <v>4.3499999999999996</v>
      </c>
      <c r="M350">
        <v>4.26</v>
      </c>
      <c r="N350">
        <v>1</v>
      </c>
      <c r="O350">
        <v>0</v>
      </c>
      <c r="P350">
        <v>0</v>
      </c>
      <c r="T350">
        <f t="shared" si="17"/>
        <v>8.0999999999999753E-3</v>
      </c>
      <c r="U350">
        <f t="shared" si="15"/>
        <v>8.0999999999999753E-3</v>
      </c>
      <c r="W350">
        <f t="shared" si="16"/>
        <v>8.9999999999999858E-2</v>
      </c>
    </row>
    <row r="351" spans="1:23" x14ac:dyDescent="0.25">
      <c r="A351">
        <v>202205</v>
      </c>
      <c r="B351">
        <v>808</v>
      </c>
      <c r="C351">
        <v>7</v>
      </c>
      <c r="D351">
        <v>1.2</v>
      </c>
      <c r="E351">
        <v>210102</v>
      </c>
      <c r="F351">
        <v>2022</v>
      </c>
      <c r="G351">
        <v>5</v>
      </c>
      <c r="H351" s="1">
        <v>44682</v>
      </c>
      <c r="I351" s="1">
        <v>44652</v>
      </c>
      <c r="J351">
        <v>1</v>
      </c>
      <c r="K351">
        <v>1.1499999999999999</v>
      </c>
      <c r="L351">
        <v>4.3499999999999996</v>
      </c>
      <c r="M351">
        <v>4.26</v>
      </c>
      <c r="N351">
        <v>1</v>
      </c>
      <c r="O351">
        <v>0</v>
      </c>
      <c r="P351">
        <v>0</v>
      </c>
      <c r="T351">
        <f t="shared" si="17"/>
        <v>8.0999999999999753E-3</v>
      </c>
      <c r="U351">
        <f t="shared" si="15"/>
        <v>8.0999999999999753E-3</v>
      </c>
      <c r="W351">
        <f t="shared" si="16"/>
        <v>8.9999999999999858E-2</v>
      </c>
    </row>
    <row r="352" spans="1:23" x14ac:dyDescent="0.25">
      <c r="A352">
        <v>202205</v>
      </c>
      <c r="B352">
        <v>808</v>
      </c>
      <c r="C352">
        <v>8</v>
      </c>
      <c r="D352">
        <v>1.2</v>
      </c>
      <c r="E352">
        <v>210102</v>
      </c>
      <c r="F352">
        <v>2022</v>
      </c>
      <c r="G352">
        <v>5</v>
      </c>
      <c r="H352" s="1">
        <v>44682</v>
      </c>
      <c r="I352" s="1">
        <v>44652</v>
      </c>
      <c r="J352">
        <v>1</v>
      </c>
      <c r="K352">
        <v>1.1499999999999999</v>
      </c>
      <c r="L352">
        <v>4.3499999999999996</v>
      </c>
      <c r="M352">
        <v>4.26</v>
      </c>
      <c r="N352">
        <v>1</v>
      </c>
      <c r="O352">
        <v>0</v>
      </c>
      <c r="P352">
        <v>0</v>
      </c>
      <c r="T352">
        <f t="shared" si="17"/>
        <v>8.0999999999999753E-3</v>
      </c>
      <c r="U352">
        <f t="shared" si="15"/>
        <v>8.0999999999999753E-3</v>
      </c>
      <c r="W352">
        <f t="shared" si="16"/>
        <v>8.9999999999999858E-2</v>
      </c>
    </row>
    <row r="353" spans="1:23" x14ac:dyDescent="0.25">
      <c r="A353">
        <v>202205</v>
      </c>
      <c r="B353">
        <v>802</v>
      </c>
      <c r="C353">
        <v>7</v>
      </c>
      <c r="D353">
        <v>1.5</v>
      </c>
      <c r="E353">
        <v>210102</v>
      </c>
      <c r="F353">
        <v>2022</v>
      </c>
      <c r="G353">
        <v>5</v>
      </c>
      <c r="H353" s="1">
        <v>44682</v>
      </c>
      <c r="I353" s="1">
        <v>44652</v>
      </c>
      <c r="J353">
        <v>1</v>
      </c>
      <c r="K353">
        <v>1.5</v>
      </c>
      <c r="L353">
        <v>0</v>
      </c>
      <c r="M353">
        <v>0</v>
      </c>
      <c r="N353">
        <v>0</v>
      </c>
      <c r="O353">
        <v>0</v>
      </c>
      <c r="P353">
        <v>1</v>
      </c>
      <c r="T353">
        <f t="shared" si="17"/>
        <v>0</v>
      </c>
      <c r="U353" t="e">
        <f t="shared" si="15"/>
        <v>#N/A</v>
      </c>
      <c r="W353" t="e">
        <f t="shared" si="16"/>
        <v>#N/A</v>
      </c>
    </row>
    <row r="354" spans="1:23" x14ac:dyDescent="0.25">
      <c r="A354">
        <v>202205</v>
      </c>
      <c r="B354">
        <v>807</v>
      </c>
      <c r="C354">
        <v>6</v>
      </c>
      <c r="D354">
        <v>1.2</v>
      </c>
      <c r="E354">
        <v>210102</v>
      </c>
      <c r="F354">
        <v>2022</v>
      </c>
      <c r="G354">
        <v>5</v>
      </c>
      <c r="H354" s="1">
        <v>44682</v>
      </c>
      <c r="I354" s="1">
        <v>44652</v>
      </c>
      <c r="J354">
        <v>1</v>
      </c>
      <c r="K354">
        <v>1.1499999999999999</v>
      </c>
      <c r="L354">
        <v>4.3499999999999996</v>
      </c>
      <c r="M354">
        <v>4.26</v>
      </c>
      <c r="N354">
        <v>1</v>
      </c>
      <c r="O354">
        <v>0</v>
      </c>
      <c r="P354">
        <v>0</v>
      </c>
      <c r="T354">
        <f t="shared" si="17"/>
        <v>8.0999999999999753E-3</v>
      </c>
      <c r="U354">
        <f t="shared" si="15"/>
        <v>8.0999999999999753E-3</v>
      </c>
      <c r="W354">
        <f t="shared" si="16"/>
        <v>8.9999999999999858E-2</v>
      </c>
    </row>
    <row r="355" spans="1:23" x14ac:dyDescent="0.25">
      <c r="A355">
        <v>202205</v>
      </c>
      <c r="B355">
        <v>803</v>
      </c>
      <c r="C355">
        <v>2</v>
      </c>
      <c r="D355">
        <v>0.99000001000000004</v>
      </c>
      <c r="E355">
        <v>210102</v>
      </c>
      <c r="F355">
        <v>2022</v>
      </c>
      <c r="G355">
        <v>5</v>
      </c>
      <c r="H355" s="1">
        <v>44682</v>
      </c>
      <c r="I355" s="1">
        <v>44652</v>
      </c>
      <c r="J355">
        <v>1</v>
      </c>
      <c r="K355">
        <v>0.99000001000000004</v>
      </c>
      <c r="L355">
        <v>0</v>
      </c>
      <c r="M355">
        <v>0</v>
      </c>
      <c r="N355">
        <v>0</v>
      </c>
      <c r="O355">
        <v>0</v>
      </c>
      <c r="P355">
        <v>1</v>
      </c>
      <c r="T355">
        <f t="shared" si="17"/>
        <v>0</v>
      </c>
      <c r="U355" t="e">
        <f t="shared" si="15"/>
        <v>#N/A</v>
      </c>
      <c r="W355" t="e">
        <f t="shared" si="16"/>
        <v>#N/A</v>
      </c>
    </row>
    <row r="356" spans="1:23" x14ac:dyDescent="0.25">
      <c r="A356">
        <v>202205</v>
      </c>
      <c r="B356">
        <v>78</v>
      </c>
      <c r="C356">
        <v>5</v>
      </c>
      <c r="D356">
        <v>1.3</v>
      </c>
      <c r="E356">
        <v>210102</v>
      </c>
      <c r="F356">
        <v>2022</v>
      </c>
      <c r="G356">
        <v>5</v>
      </c>
      <c r="H356" s="1">
        <v>44682</v>
      </c>
      <c r="I356" s="1">
        <v>44593</v>
      </c>
      <c r="J356">
        <v>3</v>
      </c>
      <c r="K356">
        <v>1.3</v>
      </c>
      <c r="L356">
        <v>0</v>
      </c>
      <c r="M356">
        <v>0</v>
      </c>
      <c r="N356">
        <v>0</v>
      </c>
      <c r="O356">
        <v>0</v>
      </c>
      <c r="P356">
        <v>1</v>
      </c>
      <c r="T356">
        <f t="shared" si="17"/>
        <v>0</v>
      </c>
      <c r="U356" t="e">
        <f t="shared" si="15"/>
        <v>#N/A</v>
      </c>
      <c r="W356" t="e">
        <f t="shared" si="16"/>
        <v>#N/A</v>
      </c>
    </row>
    <row r="357" spans="1:23" x14ac:dyDescent="0.25">
      <c r="A357">
        <v>202205</v>
      </c>
      <c r="B357">
        <v>941</v>
      </c>
      <c r="C357">
        <v>2</v>
      </c>
      <c r="D357">
        <v>1.7</v>
      </c>
      <c r="E357">
        <v>210102</v>
      </c>
      <c r="F357">
        <v>2022</v>
      </c>
      <c r="G357">
        <v>5</v>
      </c>
      <c r="H357" s="1">
        <v>44682</v>
      </c>
      <c r="I357" s="1">
        <v>44652</v>
      </c>
      <c r="J357">
        <v>1</v>
      </c>
      <c r="K357">
        <v>1.7</v>
      </c>
      <c r="L357">
        <v>0</v>
      </c>
      <c r="M357">
        <v>0</v>
      </c>
      <c r="N357">
        <v>0</v>
      </c>
      <c r="O357">
        <v>0</v>
      </c>
      <c r="P357">
        <v>1</v>
      </c>
      <c r="T357">
        <f t="shared" si="17"/>
        <v>0</v>
      </c>
      <c r="U357" t="e">
        <f t="shared" si="15"/>
        <v>#N/A</v>
      </c>
      <c r="W357" t="e">
        <f t="shared" si="16"/>
        <v>#N/A</v>
      </c>
    </row>
    <row r="358" spans="1:23" x14ac:dyDescent="0.25">
      <c r="A358">
        <v>202205</v>
      </c>
      <c r="B358">
        <v>49</v>
      </c>
      <c r="C358">
        <v>5</v>
      </c>
      <c r="D358">
        <v>2.5</v>
      </c>
      <c r="E358">
        <v>210102</v>
      </c>
      <c r="F358">
        <v>2022</v>
      </c>
      <c r="G358">
        <v>5</v>
      </c>
      <c r="H358" s="1">
        <v>44682</v>
      </c>
      <c r="I358" s="1">
        <v>44652</v>
      </c>
      <c r="J358">
        <v>1</v>
      </c>
      <c r="K358">
        <v>2.5</v>
      </c>
      <c r="L358">
        <v>0</v>
      </c>
      <c r="M358">
        <v>0</v>
      </c>
      <c r="N358">
        <v>0</v>
      </c>
      <c r="O358">
        <v>0</v>
      </c>
      <c r="P358">
        <v>1</v>
      </c>
      <c r="T358">
        <f t="shared" si="17"/>
        <v>0</v>
      </c>
      <c r="U358" t="e">
        <f t="shared" si="15"/>
        <v>#N/A</v>
      </c>
      <c r="W358" t="e">
        <f t="shared" si="16"/>
        <v>#N/A</v>
      </c>
    </row>
    <row r="359" spans="1:23" x14ac:dyDescent="0.25">
      <c r="A359">
        <v>202205</v>
      </c>
      <c r="B359">
        <v>21</v>
      </c>
      <c r="C359">
        <v>2</v>
      </c>
      <c r="D359">
        <v>1.2</v>
      </c>
      <c r="E359">
        <v>210102</v>
      </c>
      <c r="F359">
        <v>2022</v>
      </c>
      <c r="G359">
        <v>5</v>
      </c>
      <c r="H359" s="1">
        <v>44682</v>
      </c>
      <c r="I359" s="1">
        <v>44652</v>
      </c>
      <c r="J359">
        <v>1</v>
      </c>
      <c r="K359">
        <v>1.1499999999999999</v>
      </c>
      <c r="L359">
        <v>4.3499999999999996</v>
      </c>
      <c r="M359">
        <v>4.26</v>
      </c>
      <c r="N359">
        <v>1</v>
      </c>
      <c r="O359">
        <v>0</v>
      </c>
      <c r="P359">
        <v>0</v>
      </c>
      <c r="T359">
        <f t="shared" si="17"/>
        <v>8.0999999999999753E-3</v>
      </c>
      <c r="U359">
        <f t="shared" si="15"/>
        <v>8.0999999999999753E-3</v>
      </c>
      <c r="W359">
        <f t="shared" si="16"/>
        <v>8.9999999999999858E-2</v>
      </c>
    </row>
    <row r="360" spans="1:23" x14ac:dyDescent="0.25">
      <c r="A360">
        <v>202205</v>
      </c>
      <c r="B360">
        <v>9</v>
      </c>
      <c r="C360">
        <v>4</v>
      </c>
      <c r="D360">
        <v>1.5</v>
      </c>
      <c r="E360">
        <v>210102</v>
      </c>
      <c r="F360">
        <v>2022</v>
      </c>
      <c r="G360">
        <v>5</v>
      </c>
      <c r="H360" s="1">
        <v>44682</v>
      </c>
      <c r="I360" s="1">
        <v>44652</v>
      </c>
      <c r="J360">
        <v>1</v>
      </c>
      <c r="K360">
        <v>1.5</v>
      </c>
      <c r="L360">
        <v>0</v>
      </c>
      <c r="M360">
        <v>0</v>
      </c>
      <c r="N360">
        <v>0</v>
      </c>
      <c r="O360">
        <v>0</v>
      </c>
      <c r="P360">
        <v>1</v>
      </c>
      <c r="T360">
        <f t="shared" si="17"/>
        <v>0</v>
      </c>
      <c r="U360" t="e">
        <f t="shared" si="15"/>
        <v>#N/A</v>
      </c>
      <c r="W360" t="e">
        <f t="shared" si="16"/>
        <v>#N/A</v>
      </c>
    </row>
    <row r="361" spans="1:23" x14ac:dyDescent="0.25">
      <c r="A361">
        <v>202205</v>
      </c>
      <c r="B361">
        <v>802</v>
      </c>
      <c r="C361">
        <v>9</v>
      </c>
      <c r="D361">
        <v>1.5</v>
      </c>
      <c r="E361">
        <v>210102</v>
      </c>
      <c r="F361">
        <v>2022</v>
      </c>
      <c r="G361">
        <v>5</v>
      </c>
      <c r="H361" s="1">
        <v>44682</v>
      </c>
      <c r="I361" s="1">
        <v>44652</v>
      </c>
      <c r="J361">
        <v>1</v>
      </c>
      <c r="K361">
        <v>1.5</v>
      </c>
      <c r="L361">
        <v>0</v>
      </c>
      <c r="M361">
        <v>0</v>
      </c>
      <c r="N361">
        <v>0</v>
      </c>
      <c r="O361">
        <v>0</v>
      </c>
      <c r="P361">
        <v>1</v>
      </c>
      <c r="T361">
        <f t="shared" si="17"/>
        <v>0</v>
      </c>
      <c r="U361" t="e">
        <f t="shared" si="15"/>
        <v>#N/A</v>
      </c>
      <c r="W361" t="e">
        <f t="shared" si="16"/>
        <v>#N/A</v>
      </c>
    </row>
    <row r="362" spans="1:23" x14ac:dyDescent="0.25">
      <c r="A362">
        <v>202205</v>
      </c>
      <c r="B362">
        <v>808</v>
      </c>
      <c r="C362">
        <v>4</v>
      </c>
      <c r="D362">
        <v>1.2</v>
      </c>
      <c r="E362">
        <v>210102</v>
      </c>
      <c r="F362">
        <v>2022</v>
      </c>
      <c r="G362">
        <v>5</v>
      </c>
      <c r="H362" s="1">
        <v>44682</v>
      </c>
      <c r="I362" s="1">
        <v>44652</v>
      </c>
      <c r="J362">
        <v>1</v>
      </c>
      <c r="K362">
        <v>1.1499999999999999</v>
      </c>
      <c r="L362">
        <v>4.3499999999999996</v>
      </c>
      <c r="M362">
        <v>4.26</v>
      </c>
      <c r="N362">
        <v>1</v>
      </c>
      <c r="O362">
        <v>0</v>
      </c>
      <c r="P362">
        <v>0</v>
      </c>
      <c r="T362">
        <f t="shared" si="17"/>
        <v>8.0999999999999753E-3</v>
      </c>
      <c r="U362">
        <f t="shared" si="15"/>
        <v>8.0999999999999753E-3</v>
      </c>
      <c r="W362">
        <f t="shared" si="16"/>
        <v>8.9999999999999858E-2</v>
      </c>
    </row>
    <row r="363" spans="1:23" x14ac:dyDescent="0.25">
      <c r="A363">
        <v>202205</v>
      </c>
      <c r="B363">
        <v>92</v>
      </c>
      <c r="C363">
        <v>6</v>
      </c>
      <c r="D363">
        <v>1.45</v>
      </c>
      <c r="E363">
        <v>210102</v>
      </c>
      <c r="F363">
        <v>2022</v>
      </c>
      <c r="G363">
        <v>5</v>
      </c>
      <c r="H363" s="1">
        <v>44682</v>
      </c>
      <c r="I363" s="1">
        <v>44652</v>
      </c>
      <c r="J363">
        <v>1</v>
      </c>
      <c r="K363">
        <v>1.45</v>
      </c>
      <c r="L363">
        <v>0</v>
      </c>
      <c r="M363">
        <v>0</v>
      </c>
      <c r="N363">
        <v>0</v>
      </c>
      <c r="O363">
        <v>0</v>
      </c>
      <c r="P363">
        <v>1</v>
      </c>
      <c r="T363">
        <f t="shared" si="17"/>
        <v>0</v>
      </c>
      <c r="U363" t="e">
        <f t="shared" si="15"/>
        <v>#N/A</v>
      </c>
      <c r="W363" t="e">
        <f t="shared" si="16"/>
        <v>#N/A</v>
      </c>
    </row>
    <row r="364" spans="1:23" x14ac:dyDescent="0.25">
      <c r="A364">
        <v>202205</v>
      </c>
      <c r="B364">
        <v>802</v>
      </c>
      <c r="C364">
        <v>6</v>
      </c>
      <c r="D364">
        <v>1.5</v>
      </c>
      <c r="E364">
        <v>210102</v>
      </c>
      <c r="F364">
        <v>2022</v>
      </c>
      <c r="G364">
        <v>5</v>
      </c>
      <c r="H364" s="1">
        <v>44682</v>
      </c>
      <c r="I364" s="1">
        <v>44652</v>
      </c>
      <c r="J364">
        <v>1</v>
      </c>
      <c r="K364">
        <v>1.7</v>
      </c>
      <c r="L364">
        <v>-11.76</v>
      </c>
      <c r="M364">
        <v>-12.52</v>
      </c>
      <c r="N364">
        <v>0</v>
      </c>
      <c r="O364">
        <v>1</v>
      </c>
      <c r="P364">
        <v>0</v>
      </c>
      <c r="T364">
        <f t="shared" si="17"/>
        <v>0.57759999999999967</v>
      </c>
      <c r="U364">
        <f t="shared" si="15"/>
        <v>0.57759999999999967</v>
      </c>
      <c r="W364">
        <f t="shared" si="16"/>
        <v>0.75999999999999979</v>
      </c>
    </row>
    <row r="365" spans="1:23" x14ac:dyDescent="0.25">
      <c r="A365">
        <v>202205</v>
      </c>
      <c r="B365">
        <v>803</v>
      </c>
      <c r="C365">
        <v>12</v>
      </c>
      <c r="D365">
        <v>0.99000001000000004</v>
      </c>
      <c r="E365">
        <v>210102</v>
      </c>
      <c r="F365">
        <v>2022</v>
      </c>
      <c r="G365">
        <v>5</v>
      </c>
      <c r="H365" s="1">
        <v>44682</v>
      </c>
      <c r="I365" s="1">
        <v>44652</v>
      </c>
      <c r="J365">
        <v>1</v>
      </c>
      <c r="K365">
        <v>0.99000001000000004</v>
      </c>
      <c r="L365">
        <v>0</v>
      </c>
      <c r="M365">
        <v>0</v>
      </c>
      <c r="N365">
        <v>0</v>
      </c>
      <c r="O365">
        <v>0</v>
      </c>
      <c r="P365">
        <v>1</v>
      </c>
      <c r="T365">
        <f t="shared" si="17"/>
        <v>0</v>
      </c>
      <c r="U365" t="e">
        <f t="shared" si="15"/>
        <v>#N/A</v>
      </c>
      <c r="W365" t="e">
        <f t="shared" si="16"/>
        <v>#N/A</v>
      </c>
    </row>
    <row r="366" spans="1:23" x14ac:dyDescent="0.25">
      <c r="A366">
        <v>202205</v>
      </c>
      <c r="B366">
        <v>941</v>
      </c>
      <c r="C366">
        <v>9</v>
      </c>
      <c r="D366">
        <v>1.7</v>
      </c>
      <c r="E366">
        <v>210102</v>
      </c>
      <c r="F366">
        <v>2022</v>
      </c>
      <c r="G366">
        <v>5</v>
      </c>
      <c r="H366" s="1">
        <v>44682</v>
      </c>
      <c r="I366" s="1">
        <v>44652</v>
      </c>
      <c r="J366">
        <v>1</v>
      </c>
      <c r="K366">
        <v>1.7</v>
      </c>
      <c r="L366">
        <v>0</v>
      </c>
      <c r="M366">
        <v>0</v>
      </c>
      <c r="N366">
        <v>0</v>
      </c>
      <c r="O366">
        <v>0</v>
      </c>
      <c r="P366">
        <v>1</v>
      </c>
      <c r="T366">
        <f t="shared" si="17"/>
        <v>0</v>
      </c>
      <c r="U366" t="e">
        <f t="shared" si="15"/>
        <v>#N/A</v>
      </c>
      <c r="W366" t="e">
        <f t="shared" si="16"/>
        <v>#N/A</v>
      </c>
    </row>
    <row r="367" spans="1:23" x14ac:dyDescent="0.25">
      <c r="A367">
        <v>202205</v>
      </c>
      <c r="B367">
        <v>38</v>
      </c>
      <c r="C367">
        <v>2</v>
      </c>
      <c r="D367">
        <v>1.3</v>
      </c>
      <c r="E367">
        <v>210102</v>
      </c>
      <c r="F367">
        <v>2022</v>
      </c>
      <c r="G367">
        <v>5</v>
      </c>
      <c r="H367" s="1">
        <v>44682</v>
      </c>
      <c r="I367" s="1">
        <v>44652</v>
      </c>
      <c r="J367">
        <v>1</v>
      </c>
      <c r="K367">
        <v>1.25</v>
      </c>
      <c r="L367">
        <v>4</v>
      </c>
      <c r="M367">
        <v>3.92</v>
      </c>
      <c r="N367">
        <v>1</v>
      </c>
      <c r="O367">
        <v>0</v>
      </c>
      <c r="P367">
        <v>0</v>
      </c>
      <c r="T367">
        <f t="shared" si="17"/>
        <v>6.4000000000000116E-3</v>
      </c>
      <c r="U367">
        <f t="shared" si="15"/>
        <v>6.4000000000000116E-3</v>
      </c>
      <c r="W367">
        <f t="shared" si="16"/>
        <v>8.0000000000000071E-2</v>
      </c>
    </row>
    <row r="368" spans="1:23" x14ac:dyDescent="0.25">
      <c r="A368">
        <v>202205</v>
      </c>
      <c r="B368">
        <v>807</v>
      </c>
      <c r="C368">
        <v>9</v>
      </c>
      <c r="D368">
        <v>1.2</v>
      </c>
      <c r="E368">
        <v>210102</v>
      </c>
      <c r="F368">
        <v>2022</v>
      </c>
      <c r="G368">
        <v>5</v>
      </c>
      <c r="H368" s="1">
        <v>44682</v>
      </c>
      <c r="I368" s="1">
        <v>44652</v>
      </c>
      <c r="J368">
        <v>1</v>
      </c>
      <c r="K368">
        <v>1.1499999999999999</v>
      </c>
      <c r="L368">
        <v>4.3499999999999996</v>
      </c>
      <c r="M368">
        <v>4.26</v>
      </c>
      <c r="N368">
        <v>1</v>
      </c>
      <c r="O368">
        <v>0</v>
      </c>
      <c r="P368">
        <v>0</v>
      </c>
      <c r="T368">
        <f t="shared" si="17"/>
        <v>8.0999999999999753E-3</v>
      </c>
      <c r="U368">
        <f t="shared" si="15"/>
        <v>8.0999999999999753E-3</v>
      </c>
      <c r="W368">
        <f t="shared" si="16"/>
        <v>8.9999999999999858E-2</v>
      </c>
    </row>
    <row r="369" spans="1:23" x14ac:dyDescent="0.25">
      <c r="A369">
        <v>202205</v>
      </c>
      <c r="B369">
        <v>803</v>
      </c>
      <c r="C369">
        <v>8</v>
      </c>
      <c r="D369">
        <v>0.99000001000000004</v>
      </c>
      <c r="E369">
        <v>210102</v>
      </c>
      <c r="F369">
        <v>2022</v>
      </c>
      <c r="G369">
        <v>5</v>
      </c>
      <c r="H369" s="1">
        <v>44682</v>
      </c>
      <c r="I369" s="1">
        <v>44652</v>
      </c>
      <c r="J369">
        <v>1</v>
      </c>
      <c r="K369">
        <v>0.99000001000000004</v>
      </c>
      <c r="L369">
        <v>0</v>
      </c>
      <c r="M369">
        <v>0</v>
      </c>
      <c r="N369">
        <v>0</v>
      </c>
      <c r="O369">
        <v>0</v>
      </c>
      <c r="P369">
        <v>1</v>
      </c>
      <c r="T369">
        <f t="shared" si="17"/>
        <v>0</v>
      </c>
      <c r="U369" t="e">
        <f t="shared" si="15"/>
        <v>#N/A</v>
      </c>
      <c r="W369" t="e">
        <f t="shared" si="16"/>
        <v>#N/A</v>
      </c>
    </row>
    <row r="370" spans="1:23" x14ac:dyDescent="0.25">
      <c r="A370">
        <v>202205</v>
      </c>
      <c r="B370">
        <v>50</v>
      </c>
      <c r="C370">
        <v>8</v>
      </c>
      <c r="D370">
        <v>1.3</v>
      </c>
      <c r="E370">
        <v>210102</v>
      </c>
      <c r="F370">
        <v>2022</v>
      </c>
      <c r="G370">
        <v>5</v>
      </c>
      <c r="H370" s="1">
        <v>44682</v>
      </c>
      <c r="I370" s="1">
        <v>44652</v>
      </c>
      <c r="J370">
        <v>1</v>
      </c>
      <c r="K370">
        <v>1.25</v>
      </c>
      <c r="L370">
        <v>4</v>
      </c>
      <c r="M370">
        <v>3.92</v>
      </c>
      <c r="N370">
        <v>1</v>
      </c>
      <c r="O370">
        <v>0</v>
      </c>
      <c r="P370">
        <v>0</v>
      </c>
      <c r="T370">
        <f t="shared" si="17"/>
        <v>6.4000000000000116E-3</v>
      </c>
      <c r="U370">
        <f t="shared" si="15"/>
        <v>6.4000000000000116E-3</v>
      </c>
      <c r="W370">
        <f t="shared" si="16"/>
        <v>8.0000000000000071E-2</v>
      </c>
    </row>
    <row r="371" spans="1:23" x14ac:dyDescent="0.25">
      <c r="A371">
        <v>202205</v>
      </c>
      <c r="B371">
        <v>801</v>
      </c>
      <c r="C371">
        <v>10</v>
      </c>
      <c r="D371">
        <v>1.1499999999999999</v>
      </c>
      <c r="E371">
        <v>210102</v>
      </c>
      <c r="F371">
        <v>2022</v>
      </c>
      <c r="G371">
        <v>5</v>
      </c>
      <c r="H371" s="1">
        <v>44682</v>
      </c>
      <c r="I371" s="1">
        <v>44621</v>
      </c>
      <c r="J371">
        <v>2</v>
      </c>
      <c r="K371">
        <v>1.1499999999999999</v>
      </c>
      <c r="L371">
        <v>0</v>
      </c>
      <c r="M371">
        <v>0</v>
      </c>
      <c r="N371">
        <v>0</v>
      </c>
      <c r="O371">
        <v>0</v>
      </c>
      <c r="P371">
        <v>1</v>
      </c>
      <c r="T371">
        <f t="shared" si="17"/>
        <v>0</v>
      </c>
      <c r="U371" t="e">
        <f t="shared" si="15"/>
        <v>#N/A</v>
      </c>
      <c r="W371" t="e">
        <f t="shared" si="16"/>
        <v>#N/A</v>
      </c>
    </row>
    <row r="372" spans="1:23" x14ac:dyDescent="0.25">
      <c r="A372">
        <v>202205</v>
      </c>
      <c r="B372">
        <v>808</v>
      </c>
      <c r="C372">
        <v>5</v>
      </c>
      <c r="D372">
        <v>1.2</v>
      </c>
      <c r="E372">
        <v>210102</v>
      </c>
      <c r="F372">
        <v>2022</v>
      </c>
      <c r="G372">
        <v>5</v>
      </c>
      <c r="H372" s="1">
        <v>44682</v>
      </c>
      <c r="I372" s="1">
        <v>44652</v>
      </c>
      <c r="J372">
        <v>1</v>
      </c>
      <c r="K372">
        <v>1.1499999999999999</v>
      </c>
      <c r="L372">
        <v>4.3499999999999996</v>
      </c>
      <c r="M372">
        <v>4.26</v>
      </c>
      <c r="N372">
        <v>1</v>
      </c>
      <c r="O372">
        <v>0</v>
      </c>
      <c r="P372">
        <v>0</v>
      </c>
      <c r="T372">
        <f t="shared" si="17"/>
        <v>8.0999999999999753E-3</v>
      </c>
      <c r="U372">
        <f t="shared" si="15"/>
        <v>8.0999999999999753E-3</v>
      </c>
      <c r="W372">
        <f t="shared" si="16"/>
        <v>8.9999999999999858E-2</v>
      </c>
    </row>
    <row r="373" spans="1:23" x14ac:dyDescent="0.25">
      <c r="A373">
        <v>202205</v>
      </c>
      <c r="B373">
        <v>941</v>
      </c>
      <c r="C373">
        <v>11</v>
      </c>
      <c r="D373">
        <v>1.7</v>
      </c>
      <c r="E373">
        <v>210102</v>
      </c>
      <c r="F373">
        <v>2022</v>
      </c>
      <c r="G373">
        <v>5</v>
      </c>
      <c r="H373" s="1">
        <v>44682</v>
      </c>
      <c r="I373" s="1">
        <v>44652</v>
      </c>
      <c r="J373">
        <v>1</v>
      </c>
      <c r="K373">
        <v>1.7</v>
      </c>
      <c r="L373">
        <v>0</v>
      </c>
      <c r="M373">
        <v>0</v>
      </c>
      <c r="N373">
        <v>0</v>
      </c>
      <c r="O373">
        <v>0</v>
      </c>
      <c r="P373">
        <v>1</v>
      </c>
      <c r="T373">
        <f t="shared" si="17"/>
        <v>0</v>
      </c>
      <c r="U373" t="e">
        <f t="shared" si="15"/>
        <v>#N/A</v>
      </c>
      <c r="W373" t="e">
        <f t="shared" si="16"/>
        <v>#N/A</v>
      </c>
    </row>
    <row r="374" spans="1:23" x14ac:dyDescent="0.25">
      <c r="A374">
        <v>202205</v>
      </c>
      <c r="B374">
        <v>801</v>
      </c>
      <c r="C374">
        <v>8</v>
      </c>
      <c r="D374">
        <v>1.1499999999999999</v>
      </c>
      <c r="E374">
        <v>210102</v>
      </c>
      <c r="F374">
        <v>2022</v>
      </c>
      <c r="G374">
        <v>5</v>
      </c>
      <c r="H374" s="1">
        <v>44682</v>
      </c>
      <c r="I374" s="1">
        <v>44621</v>
      </c>
      <c r="J374">
        <v>2</v>
      </c>
      <c r="K374">
        <v>1.1499999999999999</v>
      </c>
      <c r="L374">
        <v>0</v>
      </c>
      <c r="M374">
        <v>0</v>
      </c>
      <c r="N374">
        <v>0</v>
      </c>
      <c r="O374">
        <v>0</v>
      </c>
      <c r="P374">
        <v>1</v>
      </c>
      <c r="T374">
        <f t="shared" si="17"/>
        <v>0</v>
      </c>
      <c r="U374" t="e">
        <f t="shared" si="15"/>
        <v>#N/A</v>
      </c>
      <c r="W374" t="e">
        <f t="shared" si="16"/>
        <v>#N/A</v>
      </c>
    </row>
    <row r="375" spans="1:23" x14ac:dyDescent="0.25">
      <c r="A375">
        <v>202205</v>
      </c>
      <c r="B375">
        <v>63</v>
      </c>
      <c r="C375">
        <v>9</v>
      </c>
      <c r="D375">
        <v>1.3</v>
      </c>
      <c r="E375">
        <v>210102</v>
      </c>
      <c r="F375">
        <v>2022</v>
      </c>
      <c r="G375">
        <v>5</v>
      </c>
      <c r="H375" s="1">
        <v>44682</v>
      </c>
      <c r="I375" s="1">
        <v>44652</v>
      </c>
      <c r="J375">
        <v>1</v>
      </c>
      <c r="K375">
        <v>1.25</v>
      </c>
      <c r="L375">
        <v>4</v>
      </c>
      <c r="M375">
        <v>3.92</v>
      </c>
      <c r="N375">
        <v>1</v>
      </c>
      <c r="O375">
        <v>0</v>
      </c>
      <c r="P375">
        <v>0</v>
      </c>
      <c r="T375">
        <f t="shared" si="17"/>
        <v>6.4000000000000116E-3</v>
      </c>
      <c r="U375">
        <f t="shared" si="15"/>
        <v>6.4000000000000116E-3</v>
      </c>
      <c r="W375">
        <f t="shared" si="16"/>
        <v>8.0000000000000071E-2</v>
      </c>
    </row>
    <row r="376" spans="1:23" x14ac:dyDescent="0.25">
      <c r="A376">
        <v>202205</v>
      </c>
      <c r="B376">
        <v>801</v>
      </c>
      <c r="C376">
        <v>3</v>
      </c>
      <c r="D376">
        <v>1.1499999999999999</v>
      </c>
      <c r="E376">
        <v>210102</v>
      </c>
      <c r="F376">
        <v>2022</v>
      </c>
      <c r="G376">
        <v>5</v>
      </c>
      <c r="H376" s="1">
        <v>44682</v>
      </c>
      <c r="I376" s="1">
        <v>44652</v>
      </c>
      <c r="J376">
        <v>1</v>
      </c>
      <c r="K376">
        <v>1.1499999999999999</v>
      </c>
      <c r="L376">
        <v>0</v>
      </c>
      <c r="M376">
        <v>0</v>
      </c>
      <c r="N376">
        <v>0</v>
      </c>
      <c r="O376">
        <v>0</v>
      </c>
      <c r="P376">
        <v>1</v>
      </c>
      <c r="T376">
        <f t="shared" si="17"/>
        <v>0</v>
      </c>
      <c r="U376" t="e">
        <f t="shared" si="15"/>
        <v>#N/A</v>
      </c>
      <c r="W376" t="e">
        <f t="shared" si="16"/>
        <v>#N/A</v>
      </c>
    </row>
    <row r="377" spans="1:23" x14ac:dyDescent="0.25">
      <c r="A377">
        <v>202205</v>
      </c>
      <c r="B377">
        <v>941</v>
      </c>
      <c r="C377">
        <v>5</v>
      </c>
      <c r="D377">
        <v>1.7</v>
      </c>
      <c r="E377">
        <v>210102</v>
      </c>
      <c r="F377">
        <v>2022</v>
      </c>
      <c r="G377">
        <v>5</v>
      </c>
      <c r="H377" s="1">
        <v>44682</v>
      </c>
      <c r="I377" s="1">
        <v>44652</v>
      </c>
      <c r="J377">
        <v>1</v>
      </c>
      <c r="K377">
        <v>1.7</v>
      </c>
      <c r="L377">
        <v>0</v>
      </c>
      <c r="M377">
        <v>0</v>
      </c>
      <c r="N377">
        <v>0</v>
      </c>
      <c r="O377">
        <v>0</v>
      </c>
      <c r="P377">
        <v>1</v>
      </c>
      <c r="T377">
        <f t="shared" si="17"/>
        <v>0</v>
      </c>
      <c r="U377" t="e">
        <f t="shared" si="15"/>
        <v>#N/A</v>
      </c>
      <c r="W377" t="e">
        <f t="shared" si="16"/>
        <v>#N/A</v>
      </c>
    </row>
    <row r="378" spans="1:23" x14ac:dyDescent="0.25">
      <c r="A378">
        <v>202205</v>
      </c>
      <c r="B378">
        <v>54</v>
      </c>
      <c r="C378">
        <v>7</v>
      </c>
      <c r="D378">
        <v>1.1499999999999999</v>
      </c>
      <c r="E378">
        <v>210102</v>
      </c>
      <c r="F378">
        <v>2022</v>
      </c>
      <c r="G378">
        <v>5</v>
      </c>
      <c r="H378" s="1">
        <v>44682</v>
      </c>
      <c r="I378" s="1">
        <v>44652</v>
      </c>
      <c r="J378">
        <v>1</v>
      </c>
      <c r="K378">
        <v>1.1499999999999999</v>
      </c>
      <c r="L378">
        <v>0</v>
      </c>
      <c r="M378">
        <v>0</v>
      </c>
      <c r="N378">
        <v>0</v>
      </c>
      <c r="O378">
        <v>0</v>
      </c>
      <c r="P378">
        <v>1</v>
      </c>
      <c r="T378">
        <f t="shared" si="17"/>
        <v>0</v>
      </c>
      <c r="U378" t="e">
        <f t="shared" si="15"/>
        <v>#N/A</v>
      </c>
      <c r="W378" t="e">
        <f t="shared" si="16"/>
        <v>#N/A</v>
      </c>
    </row>
    <row r="379" spans="1:23" x14ac:dyDescent="0.25">
      <c r="A379">
        <v>202205</v>
      </c>
      <c r="B379">
        <v>75</v>
      </c>
      <c r="C379">
        <v>5</v>
      </c>
      <c r="D379">
        <v>1.6</v>
      </c>
      <c r="E379">
        <v>210102</v>
      </c>
      <c r="F379">
        <v>2022</v>
      </c>
      <c r="G379">
        <v>5</v>
      </c>
      <c r="H379" s="1">
        <v>44682</v>
      </c>
      <c r="I379" s="1">
        <v>44652</v>
      </c>
      <c r="J379">
        <v>1</v>
      </c>
      <c r="K379">
        <v>1.6</v>
      </c>
      <c r="L379">
        <v>0</v>
      </c>
      <c r="M379">
        <v>0</v>
      </c>
      <c r="N379">
        <v>0</v>
      </c>
      <c r="O379">
        <v>0</v>
      </c>
      <c r="P379">
        <v>1</v>
      </c>
      <c r="T379">
        <f t="shared" si="17"/>
        <v>0</v>
      </c>
      <c r="U379" t="e">
        <f t="shared" si="15"/>
        <v>#N/A</v>
      </c>
      <c r="W379" t="e">
        <f t="shared" si="16"/>
        <v>#N/A</v>
      </c>
    </row>
    <row r="380" spans="1:23" x14ac:dyDescent="0.25">
      <c r="A380">
        <v>202205</v>
      </c>
      <c r="B380">
        <v>801</v>
      </c>
      <c r="C380">
        <v>12</v>
      </c>
      <c r="D380">
        <v>1.1499999999999999</v>
      </c>
      <c r="E380">
        <v>210102</v>
      </c>
      <c r="F380">
        <v>2022</v>
      </c>
      <c r="G380">
        <v>5</v>
      </c>
      <c r="H380" s="1">
        <v>44682</v>
      </c>
      <c r="I380" s="1">
        <v>44652</v>
      </c>
      <c r="J380">
        <v>1</v>
      </c>
      <c r="K380">
        <v>1.1499999999999999</v>
      </c>
      <c r="L380">
        <v>0</v>
      </c>
      <c r="M380">
        <v>0</v>
      </c>
      <c r="N380">
        <v>0</v>
      </c>
      <c r="O380">
        <v>0</v>
      </c>
      <c r="P380">
        <v>1</v>
      </c>
      <c r="T380">
        <f t="shared" si="17"/>
        <v>0</v>
      </c>
      <c r="U380" t="e">
        <f t="shared" si="15"/>
        <v>#N/A</v>
      </c>
      <c r="W380" t="e">
        <f t="shared" si="16"/>
        <v>#N/A</v>
      </c>
    </row>
    <row r="381" spans="1:23" x14ac:dyDescent="0.25">
      <c r="A381">
        <v>202205</v>
      </c>
      <c r="B381">
        <v>807</v>
      </c>
      <c r="C381">
        <v>10</v>
      </c>
      <c r="D381">
        <v>1.2</v>
      </c>
      <c r="E381">
        <v>210102</v>
      </c>
      <c r="F381">
        <v>2022</v>
      </c>
      <c r="G381">
        <v>5</v>
      </c>
      <c r="H381" s="1">
        <v>44682</v>
      </c>
      <c r="I381" s="1">
        <v>44652</v>
      </c>
      <c r="J381">
        <v>1</v>
      </c>
      <c r="K381">
        <v>1.1499999999999999</v>
      </c>
      <c r="L381">
        <v>4.3499999999999996</v>
      </c>
      <c r="M381">
        <v>4.26</v>
      </c>
      <c r="N381">
        <v>1</v>
      </c>
      <c r="O381">
        <v>0</v>
      </c>
      <c r="P381">
        <v>0</v>
      </c>
      <c r="T381">
        <f t="shared" si="17"/>
        <v>8.0999999999999753E-3</v>
      </c>
      <c r="U381">
        <f t="shared" si="15"/>
        <v>8.0999999999999753E-3</v>
      </c>
      <c r="W381">
        <f t="shared" si="16"/>
        <v>8.9999999999999858E-2</v>
      </c>
    </row>
    <row r="382" spans="1:23" x14ac:dyDescent="0.25">
      <c r="A382">
        <v>202205</v>
      </c>
      <c r="B382">
        <v>808</v>
      </c>
      <c r="C382">
        <v>10</v>
      </c>
      <c r="D382">
        <v>1.2</v>
      </c>
      <c r="E382">
        <v>210102</v>
      </c>
      <c r="F382">
        <v>2022</v>
      </c>
      <c r="G382">
        <v>5</v>
      </c>
      <c r="H382" s="1">
        <v>44682</v>
      </c>
      <c r="I382" s="1">
        <v>44652</v>
      </c>
      <c r="J382">
        <v>1</v>
      </c>
      <c r="K382">
        <v>1.1499999999999999</v>
      </c>
      <c r="L382">
        <v>4.3499999999999996</v>
      </c>
      <c r="M382">
        <v>4.26</v>
      </c>
      <c r="N382">
        <v>1</v>
      </c>
      <c r="O382">
        <v>0</v>
      </c>
      <c r="P382">
        <v>0</v>
      </c>
      <c r="T382">
        <f t="shared" si="17"/>
        <v>8.0999999999999753E-3</v>
      </c>
      <c r="U382">
        <f t="shared" si="15"/>
        <v>8.0999999999999753E-3</v>
      </c>
      <c r="W382">
        <f t="shared" si="16"/>
        <v>8.9999999999999858E-2</v>
      </c>
    </row>
    <row r="383" spans="1:23" x14ac:dyDescent="0.25">
      <c r="A383">
        <v>202205</v>
      </c>
      <c r="B383">
        <v>808</v>
      </c>
      <c r="C383">
        <v>6</v>
      </c>
      <c r="D383">
        <v>1.2</v>
      </c>
      <c r="E383">
        <v>210102</v>
      </c>
      <c r="F383">
        <v>2022</v>
      </c>
      <c r="G383">
        <v>5</v>
      </c>
      <c r="H383" s="1">
        <v>44682</v>
      </c>
      <c r="I383" s="1">
        <v>44652</v>
      </c>
      <c r="J383">
        <v>1</v>
      </c>
      <c r="K383">
        <v>1.1499999999999999</v>
      </c>
      <c r="L383">
        <v>4.3499999999999996</v>
      </c>
      <c r="M383">
        <v>4.26</v>
      </c>
      <c r="N383">
        <v>1</v>
      </c>
      <c r="O383">
        <v>0</v>
      </c>
      <c r="P383">
        <v>0</v>
      </c>
      <c r="T383">
        <f t="shared" si="17"/>
        <v>8.0999999999999753E-3</v>
      </c>
      <c r="U383">
        <f t="shared" si="15"/>
        <v>8.0999999999999753E-3</v>
      </c>
      <c r="W383">
        <f t="shared" si="16"/>
        <v>8.9999999999999858E-2</v>
      </c>
    </row>
    <row r="384" spans="1:23" x14ac:dyDescent="0.25">
      <c r="A384">
        <v>202205</v>
      </c>
      <c r="B384">
        <v>7</v>
      </c>
      <c r="C384">
        <v>2</v>
      </c>
      <c r="D384">
        <v>1.25</v>
      </c>
      <c r="E384">
        <v>210102</v>
      </c>
      <c r="F384">
        <v>2022</v>
      </c>
      <c r="G384">
        <v>5</v>
      </c>
      <c r="H384" s="1">
        <v>44682</v>
      </c>
      <c r="I384" s="1">
        <v>44652</v>
      </c>
      <c r="J384">
        <v>1</v>
      </c>
      <c r="K384">
        <v>1.25</v>
      </c>
      <c r="L384">
        <v>0</v>
      </c>
      <c r="M384">
        <v>0</v>
      </c>
      <c r="N384">
        <v>0</v>
      </c>
      <c r="O384">
        <v>0</v>
      </c>
      <c r="P384">
        <v>1</v>
      </c>
      <c r="T384">
        <f t="shared" si="17"/>
        <v>0</v>
      </c>
      <c r="U384" t="e">
        <f t="shared" si="15"/>
        <v>#N/A</v>
      </c>
      <c r="W384" t="e">
        <f t="shared" si="16"/>
        <v>#N/A</v>
      </c>
    </row>
    <row r="385" spans="1:23" x14ac:dyDescent="0.25">
      <c r="A385">
        <v>202205</v>
      </c>
      <c r="B385">
        <v>807</v>
      </c>
      <c r="C385">
        <v>7</v>
      </c>
      <c r="D385">
        <v>1.2</v>
      </c>
      <c r="E385">
        <v>210102</v>
      </c>
      <c r="F385">
        <v>2022</v>
      </c>
      <c r="G385">
        <v>5</v>
      </c>
      <c r="H385" s="1">
        <v>44682</v>
      </c>
      <c r="I385" s="1">
        <v>44652</v>
      </c>
      <c r="J385">
        <v>1</v>
      </c>
      <c r="K385">
        <v>1.1499999999999999</v>
      </c>
      <c r="L385">
        <v>4.3499999999999996</v>
      </c>
      <c r="M385">
        <v>4.26</v>
      </c>
      <c r="N385">
        <v>1</v>
      </c>
      <c r="O385">
        <v>0</v>
      </c>
      <c r="P385">
        <v>0</v>
      </c>
      <c r="T385">
        <f t="shared" si="17"/>
        <v>8.0999999999999753E-3</v>
      </c>
      <c r="U385">
        <f t="shared" si="15"/>
        <v>8.0999999999999753E-3</v>
      </c>
      <c r="W385">
        <f t="shared" si="16"/>
        <v>8.9999999999999858E-2</v>
      </c>
    </row>
    <row r="386" spans="1:23" x14ac:dyDescent="0.25">
      <c r="A386">
        <v>202205</v>
      </c>
      <c r="B386">
        <v>58</v>
      </c>
      <c r="C386">
        <v>5</v>
      </c>
      <c r="D386">
        <v>0.89999998000000003</v>
      </c>
      <c r="E386">
        <v>210102</v>
      </c>
      <c r="F386">
        <v>2022</v>
      </c>
      <c r="G386">
        <v>5</v>
      </c>
      <c r="H386" s="1">
        <v>44682</v>
      </c>
      <c r="I386" s="1">
        <v>44652</v>
      </c>
      <c r="J386">
        <v>1</v>
      </c>
      <c r="K386">
        <v>1.5</v>
      </c>
      <c r="L386">
        <v>-40</v>
      </c>
      <c r="M386">
        <v>-51.08</v>
      </c>
      <c r="N386">
        <v>0</v>
      </c>
      <c r="O386">
        <v>1</v>
      </c>
      <c r="P386">
        <v>0</v>
      </c>
      <c r="T386">
        <f t="shared" si="17"/>
        <v>122.76639999999996</v>
      </c>
      <c r="U386">
        <f t="shared" ref="U386:U449" si="18">IF(AND(ISNUMBER(P386), P386=0), T386, NA())</f>
        <v>122.76639999999996</v>
      </c>
      <c r="W386">
        <f t="shared" ref="W386:W449" si="19">IF(AND(ISNUMBER(P386), P386=0), ABS(L386-M386), NA())</f>
        <v>11.079999999999998</v>
      </c>
    </row>
    <row r="387" spans="1:23" x14ac:dyDescent="0.25">
      <c r="A387">
        <v>202205</v>
      </c>
      <c r="B387">
        <v>801</v>
      </c>
      <c r="C387">
        <v>7</v>
      </c>
      <c r="D387">
        <v>1.1499999999999999</v>
      </c>
      <c r="E387">
        <v>210102</v>
      </c>
      <c r="F387">
        <v>2022</v>
      </c>
      <c r="G387">
        <v>5</v>
      </c>
      <c r="H387" s="1">
        <v>44682</v>
      </c>
      <c r="I387" s="1">
        <v>44652</v>
      </c>
      <c r="J387">
        <v>1</v>
      </c>
      <c r="K387">
        <v>1.1499999999999999</v>
      </c>
      <c r="L387">
        <v>0</v>
      </c>
      <c r="M387">
        <v>0</v>
      </c>
      <c r="N387">
        <v>0</v>
      </c>
      <c r="O387">
        <v>0</v>
      </c>
      <c r="P387">
        <v>1</v>
      </c>
      <c r="T387">
        <f t="shared" ref="T387:T450" si="20">(L387-M387)^2</f>
        <v>0</v>
      </c>
      <c r="U387" t="e">
        <f t="shared" si="18"/>
        <v>#N/A</v>
      </c>
      <c r="W387" t="e">
        <f t="shared" si="19"/>
        <v>#N/A</v>
      </c>
    </row>
    <row r="388" spans="1:23" x14ac:dyDescent="0.25">
      <c r="A388">
        <v>202205</v>
      </c>
      <c r="B388">
        <v>814</v>
      </c>
      <c r="C388">
        <v>5</v>
      </c>
      <c r="D388">
        <v>2</v>
      </c>
      <c r="E388">
        <v>210102</v>
      </c>
      <c r="F388">
        <v>2022</v>
      </c>
      <c r="G388">
        <v>5</v>
      </c>
      <c r="H388" s="1">
        <v>44682</v>
      </c>
      <c r="I388" s="1">
        <v>44652</v>
      </c>
      <c r="J388">
        <v>1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1</v>
      </c>
      <c r="T388">
        <f t="shared" si="20"/>
        <v>0</v>
      </c>
      <c r="U388" t="e">
        <f t="shared" si="18"/>
        <v>#N/A</v>
      </c>
      <c r="W388" t="e">
        <f t="shared" si="19"/>
        <v>#N/A</v>
      </c>
    </row>
    <row r="389" spans="1:23" x14ac:dyDescent="0.25">
      <c r="A389">
        <v>202205</v>
      </c>
      <c r="B389">
        <v>941</v>
      </c>
      <c r="C389">
        <v>4</v>
      </c>
      <c r="D389">
        <v>1.7</v>
      </c>
      <c r="E389">
        <v>210102</v>
      </c>
      <c r="F389">
        <v>2022</v>
      </c>
      <c r="G389">
        <v>5</v>
      </c>
      <c r="H389" s="1">
        <v>44682</v>
      </c>
      <c r="I389" s="1">
        <v>44652</v>
      </c>
      <c r="J389">
        <v>1</v>
      </c>
      <c r="K389">
        <v>1.7</v>
      </c>
      <c r="L389">
        <v>0</v>
      </c>
      <c r="M389">
        <v>0</v>
      </c>
      <c r="N389">
        <v>0</v>
      </c>
      <c r="O389">
        <v>0</v>
      </c>
      <c r="P389">
        <v>1</v>
      </c>
      <c r="T389">
        <f t="shared" si="20"/>
        <v>0</v>
      </c>
      <c r="U389" t="e">
        <f t="shared" si="18"/>
        <v>#N/A</v>
      </c>
      <c r="W389" t="e">
        <f t="shared" si="19"/>
        <v>#N/A</v>
      </c>
    </row>
    <row r="390" spans="1:23" x14ac:dyDescent="0.25">
      <c r="A390">
        <v>202205</v>
      </c>
      <c r="B390">
        <v>808</v>
      </c>
      <c r="C390">
        <v>2</v>
      </c>
      <c r="D390">
        <v>1.25</v>
      </c>
      <c r="E390">
        <v>210102</v>
      </c>
      <c r="F390">
        <v>2022</v>
      </c>
      <c r="G390">
        <v>5</v>
      </c>
      <c r="H390" s="1">
        <v>44682</v>
      </c>
      <c r="I390" s="1">
        <v>44652</v>
      </c>
      <c r="J390">
        <v>1</v>
      </c>
      <c r="K390">
        <v>1.1499999999999999</v>
      </c>
      <c r="L390">
        <v>8.6999999999999993</v>
      </c>
      <c r="M390">
        <v>8.34</v>
      </c>
      <c r="N390">
        <v>1</v>
      </c>
      <c r="O390">
        <v>0</v>
      </c>
      <c r="P390">
        <v>0</v>
      </c>
      <c r="T390">
        <f t="shared" si="20"/>
        <v>0.1295999999999996</v>
      </c>
      <c r="U390">
        <f t="shared" si="18"/>
        <v>0.1295999999999996</v>
      </c>
      <c r="W390">
        <f t="shared" si="19"/>
        <v>0.35999999999999943</v>
      </c>
    </row>
    <row r="391" spans="1:23" x14ac:dyDescent="0.25">
      <c r="A391">
        <v>202205</v>
      </c>
      <c r="B391">
        <v>99</v>
      </c>
      <c r="C391">
        <v>5</v>
      </c>
      <c r="D391">
        <v>2</v>
      </c>
      <c r="E391">
        <v>210102</v>
      </c>
      <c r="F391">
        <v>2022</v>
      </c>
      <c r="G391">
        <v>5</v>
      </c>
      <c r="H391" s="1">
        <v>44682</v>
      </c>
      <c r="I391" s="1">
        <v>44652</v>
      </c>
      <c r="J391">
        <v>1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1</v>
      </c>
      <c r="T391">
        <f t="shared" si="20"/>
        <v>0</v>
      </c>
      <c r="U391" t="e">
        <f t="shared" si="18"/>
        <v>#N/A</v>
      </c>
      <c r="W391" t="e">
        <f t="shared" si="19"/>
        <v>#N/A</v>
      </c>
    </row>
    <row r="392" spans="1:23" x14ac:dyDescent="0.25">
      <c r="A392">
        <v>202205</v>
      </c>
      <c r="B392">
        <v>801</v>
      </c>
      <c r="C392">
        <v>6</v>
      </c>
      <c r="D392">
        <v>1.1499999999999999</v>
      </c>
      <c r="E392">
        <v>210102</v>
      </c>
      <c r="F392">
        <v>2022</v>
      </c>
      <c r="G392">
        <v>5</v>
      </c>
      <c r="H392" s="1">
        <v>44682</v>
      </c>
      <c r="I392" s="1">
        <v>44652</v>
      </c>
      <c r="J392">
        <v>1</v>
      </c>
      <c r="K392">
        <v>1.1499999999999999</v>
      </c>
      <c r="L392">
        <v>0</v>
      </c>
      <c r="M392">
        <v>0</v>
      </c>
      <c r="N392">
        <v>0</v>
      </c>
      <c r="O392">
        <v>0</v>
      </c>
      <c r="P392">
        <v>1</v>
      </c>
      <c r="T392">
        <f t="shared" si="20"/>
        <v>0</v>
      </c>
      <c r="U392" t="e">
        <f t="shared" si="18"/>
        <v>#N/A</v>
      </c>
      <c r="W392" t="e">
        <f t="shared" si="19"/>
        <v>#N/A</v>
      </c>
    </row>
    <row r="393" spans="1:23" x14ac:dyDescent="0.25">
      <c r="A393">
        <v>202205</v>
      </c>
      <c r="B393">
        <v>941</v>
      </c>
      <c r="C393">
        <v>10</v>
      </c>
      <c r="D393">
        <v>1.7</v>
      </c>
      <c r="E393">
        <v>210102</v>
      </c>
      <c r="F393">
        <v>2022</v>
      </c>
      <c r="G393">
        <v>5</v>
      </c>
      <c r="H393" s="1">
        <v>44682</v>
      </c>
      <c r="I393" s="1">
        <v>44652</v>
      </c>
      <c r="J393">
        <v>1</v>
      </c>
      <c r="K393">
        <v>1.7</v>
      </c>
      <c r="L393">
        <v>0</v>
      </c>
      <c r="M393">
        <v>0</v>
      </c>
      <c r="N393">
        <v>0</v>
      </c>
      <c r="O393">
        <v>0</v>
      </c>
      <c r="P393">
        <v>1</v>
      </c>
      <c r="T393">
        <f t="shared" si="20"/>
        <v>0</v>
      </c>
      <c r="U393" t="e">
        <f t="shared" si="18"/>
        <v>#N/A</v>
      </c>
      <c r="W393" t="e">
        <f t="shared" si="19"/>
        <v>#N/A</v>
      </c>
    </row>
    <row r="394" spans="1:23" x14ac:dyDescent="0.25">
      <c r="A394">
        <v>202205</v>
      </c>
      <c r="B394">
        <v>807</v>
      </c>
      <c r="C394">
        <v>11</v>
      </c>
      <c r="D394">
        <v>1.1499999999999999</v>
      </c>
      <c r="E394">
        <v>210102</v>
      </c>
      <c r="F394">
        <v>2022</v>
      </c>
      <c r="G394">
        <v>5</v>
      </c>
      <c r="H394" s="1">
        <v>44682</v>
      </c>
      <c r="I394" s="1">
        <v>44652</v>
      </c>
      <c r="J394">
        <v>1</v>
      </c>
      <c r="K394">
        <v>1.1499999999999999</v>
      </c>
      <c r="L394">
        <v>0</v>
      </c>
      <c r="M394">
        <v>0</v>
      </c>
      <c r="N394">
        <v>0</v>
      </c>
      <c r="O394">
        <v>0</v>
      </c>
      <c r="P394">
        <v>1</v>
      </c>
      <c r="T394">
        <f t="shared" si="20"/>
        <v>0</v>
      </c>
      <c r="U394" t="e">
        <f t="shared" si="18"/>
        <v>#N/A</v>
      </c>
      <c r="W394" t="e">
        <f t="shared" si="19"/>
        <v>#N/A</v>
      </c>
    </row>
    <row r="395" spans="1:23" x14ac:dyDescent="0.25">
      <c r="A395">
        <v>202205</v>
      </c>
      <c r="B395">
        <v>15</v>
      </c>
      <c r="C395">
        <v>4</v>
      </c>
      <c r="D395">
        <v>1.2</v>
      </c>
      <c r="E395">
        <v>210102</v>
      </c>
      <c r="F395">
        <v>2022</v>
      </c>
      <c r="G395">
        <v>5</v>
      </c>
      <c r="H395" s="1">
        <v>44682</v>
      </c>
      <c r="I395" s="1">
        <v>44652</v>
      </c>
      <c r="J395">
        <v>1</v>
      </c>
      <c r="K395">
        <v>1.1499999999999999</v>
      </c>
      <c r="L395">
        <v>4.3499999999999996</v>
      </c>
      <c r="M395">
        <v>4.26</v>
      </c>
      <c r="N395">
        <v>1</v>
      </c>
      <c r="O395">
        <v>0</v>
      </c>
      <c r="P395">
        <v>0</v>
      </c>
      <c r="T395">
        <f t="shared" si="20"/>
        <v>8.0999999999999753E-3</v>
      </c>
      <c r="U395">
        <f t="shared" si="18"/>
        <v>8.0999999999999753E-3</v>
      </c>
      <c r="W395">
        <f t="shared" si="19"/>
        <v>8.9999999999999858E-2</v>
      </c>
    </row>
    <row r="396" spans="1:23" x14ac:dyDescent="0.25">
      <c r="A396">
        <v>202205</v>
      </c>
      <c r="B396">
        <v>801</v>
      </c>
      <c r="C396">
        <v>2</v>
      </c>
      <c r="D396">
        <v>1.1499999999999999</v>
      </c>
      <c r="E396">
        <v>210102</v>
      </c>
      <c r="F396">
        <v>2022</v>
      </c>
      <c r="G396">
        <v>5</v>
      </c>
      <c r="H396" s="1">
        <v>44682</v>
      </c>
      <c r="I396" s="1">
        <v>44652</v>
      </c>
      <c r="J396">
        <v>1</v>
      </c>
      <c r="K396">
        <v>1.1499999999999999</v>
      </c>
      <c r="L396">
        <v>0</v>
      </c>
      <c r="M396">
        <v>0</v>
      </c>
      <c r="N396">
        <v>0</v>
      </c>
      <c r="O396">
        <v>0</v>
      </c>
      <c r="P396">
        <v>1</v>
      </c>
      <c r="T396">
        <f t="shared" si="20"/>
        <v>0</v>
      </c>
      <c r="U396" t="e">
        <f t="shared" si="18"/>
        <v>#N/A</v>
      </c>
      <c r="W396" t="e">
        <f t="shared" si="19"/>
        <v>#N/A</v>
      </c>
    </row>
    <row r="397" spans="1:23" x14ac:dyDescent="0.25">
      <c r="A397">
        <v>202205</v>
      </c>
      <c r="B397">
        <v>75</v>
      </c>
      <c r="C397">
        <v>6</v>
      </c>
      <c r="D397">
        <v>1.3</v>
      </c>
      <c r="E397">
        <v>210102</v>
      </c>
      <c r="F397">
        <v>2022</v>
      </c>
      <c r="G397">
        <v>5</v>
      </c>
      <c r="H397" s="1">
        <v>44682</v>
      </c>
      <c r="I397" s="1">
        <v>44652</v>
      </c>
      <c r="J397">
        <v>1</v>
      </c>
      <c r="K397">
        <v>1.25</v>
      </c>
      <c r="L397">
        <v>4</v>
      </c>
      <c r="M397">
        <v>3.92</v>
      </c>
      <c r="N397">
        <v>1</v>
      </c>
      <c r="O397">
        <v>0</v>
      </c>
      <c r="P397">
        <v>0</v>
      </c>
      <c r="T397">
        <f t="shared" si="20"/>
        <v>6.4000000000000116E-3</v>
      </c>
      <c r="U397">
        <f t="shared" si="18"/>
        <v>6.4000000000000116E-3</v>
      </c>
      <c r="W397">
        <f t="shared" si="19"/>
        <v>8.0000000000000071E-2</v>
      </c>
    </row>
    <row r="398" spans="1:23" x14ac:dyDescent="0.25">
      <c r="A398">
        <v>202205</v>
      </c>
      <c r="B398">
        <v>59</v>
      </c>
      <c r="C398">
        <v>3</v>
      </c>
      <c r="D398">
        <v>1.3</v>
      </c>
      <c r="E398">
        <v>210102</v>
      </c>
      <c r="F398">
        <v>2022</v>
      </c>
      <c r="G398">
        <v>5</v>
      </c>
      <c r="H398" s="1">
        <v>44682</v>
      </c>
      <c r="I398" s="1">
        <v>44652</v>
      </c>
      <c r="J398">
        <v>1</v>
      </c>
      <c r="K398">
        <v>1.25</v>
      </c>
      <c r="L398">
        <v>4</v>
      </c>
      <c r="M398">
        <v>3.92</v>
      </c>
      <c r="N398">
        <v>1</v>
      </c>
      <c r="O398">
        <v>0</v>
      </c>
      <c r="P398">
        <v>0</v>
      </c>
      <c r="T398">
        <f t="shared" si="20"/>
        <v>6.4000000000000116E-3</v>
      </c>
      <c r="U398">
        <f t="shared" si="18"/>
        <v>6.4000000000000116E-3</v>
      </c>
      <c r="W398">
        <f t="shared" si="19"/>
        <v>8.0000000000000071E-2</v>
      </c>
    </row>
    <row r="399" spans="1:23" x14ac:dyDescent="0.25">
      <c r="A399">
        <v>202205</v>
      </c>
      <c r="B399">
        <v>808</v>
      </c>
      <c r="C399">
        <v>12</v>
      </c>
      <c r="D399">
        <v>1.2</v>
      </c>
      <c r="E399">
        <v>210102</v>
      </c>
      <c r="F399">
        <v>2022</v>
      </c>
      <c r="G399">
        <v>5</v>
      </c>
      <c r="H399" s="1">
        <v>44682</v>
      </c>
      <c r="I399" s="1">
        <v>44652</v>
      </c>
      <c r="J399">
        <v>1</v>
      </c>
      <c r="K399">
        <v>1.1499999999999999</v>
      </c>
      <c r="L399">
        <v>4.3499999999999996</v>
      </c>
      <c r="M399">
        <v>4.26</v>
      </c>
      <c r="N399">
        <v>1</v>
      </c>
      <c r="O399">
        <v>0</v>
      </c>
      <c r="P399">
        <v>0</v>
      </c>
      <c r="T399">
        <f t="shared" si="20"/>
        <v>8.0999999999999753E-3</v>
      </c>
      <c r="U399">
        <f t="shared" si="18"/>
        <v>8.0999999999999753E-3</v>
      </c>
      <c r="W399">
        <f t="shared" si="19"/>
        <v>8.9999999999999858E-2</v>
      </c>
    </row>
    <row r="400" spans="1:23" x14ac:dyDescent="0.25">
      <c r="A400">
        <v>202205</v>
      </c>
      <c r="B400">
        <v>803</v>
      </c>
      <c r="C400">
        <v>5</v>
      </c>
      <c r="D400">
        <v>0.99000001000000004</v>
      </c>
      <c r="E400">
        <v>210102</v>
      </c>
      <c r="F400">
        <v>2022</v>
      </c>
      <c r="G400">
        <v>5</v>
      </c>
      <c r="H400" s="1">
        <v>44682</v>
      </c>
      <c r="I400" s="1">
        <v>44652</v>
      </c>
      <c r="J400">
        <v>1</v>
      </c>
      <c r="K400">
        <v>0.99000001000000004</v>
      </c>
      <c r="L400">
        <v>0</v>
      </c>
      <c r="M400">
        <v>0</v>
      </c>
      <c r="N400">
        <v>0</v>
      </c>
      <c r="O400">
        <v>0</v>
      </c>
      <c r="P400">
        <v>1</v>
      </c>
      <c r="T400">
        <f t="shared" si="20"/>
        <v>0</v>
      </c>
      <c r="U400" t="e">
        <f t="shared" si="18"/>
        <v>#N/A</v>
      </c>
      <c r="W400" t="e">
        <f t="shared" si="19"/>
        <v>#N/A</v>
      </c>
    </row>
    <row r="401" spans="1:23" x14ac:dyDescent="0.25">
      <c r="A401">
        <v>202205</v>
      </c>
      <c r="B401">
        <v>814</v>
      </c>
      <c r="C401">
        <v>12</v>
      </c>
      <c r="D401">
        <v>2</v>
      </c>
      <c r="E401">
        <v>210102</v>
      </c>
      <c r="F401">
        <v>2022</v>
      </c>
      <c r="G401">
        <v>5</v>
      </c>
      <c r="H401" s="1">
        <v>44682</v>
      </c>
      <c r="I401" s="1">
        <v>44652</v>
      </c>
      <c r="J401">
        <v>1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1</v>
      </c>
      <c r="T401">
        <f t="shared" si="20"/>
        <v>0</v>
      </c>
      <c r="U401" t="e">
        <f t="shared" si="18"/>
        <v>#N/A</v>
      </c>
      <c r="W401" t="e">
        <f t="shared" si="19"/>
        <v>#N/A</v>
      </c>
    </row>
    <row r="402" spans="1:23" x14ac:dyDescent="0.25">
      <c r="A402">
        <v>202205</v>
      </c>
      <c r="B402">
        <v>808</v>
      </c>
      <c r="C402">
        <v>13</v>
      </c>
      <c r="D402">
        <v>1.2</v>
      </c>
      <c r="E402">
        <v>210102</v>
      </c>
      <c r="F402">
        <v>2022</v>
      </c>
      <c r="G402">
        <v>5</v>
      </c>
      <c r="H402" s="1">
        <v>44682</v>
      </c>
      <c r="I402" s="1">
        <v>44652</v>
      </c>
      <c r="J402">
        <v>1</v>
      </c>
      <c r="K402">
        <v>1.1499999999999999</v>
      </c>
      <c r="L402">
        <v>4.3499999999999996</v>
      </c>
      <c r="M402">
        <v>4.26</v>
      </c>
      <c r="N402">
        <v>1</v>
      </c>
      <c r="O402">
        <v>0</v>
      </c>
      <c r="P402">
        <v>0</v>
      </c>
      <c r="T402">
        <f t="shared" si="20"/>
        <v>8.0999999999999753E-3</v>
      </c>
      <c r="U402">
        <f t="shared" si="18"/>
        <v>8.0999999999999753E-3</v>
      </c>
      <c r="W402">
        <f t="shared" si="19"/>
        <v>8.9999999999999858E-2</v>
      </c>
    </row>
    <row r="403" spans="1:23" x14ac:dyDescent="0.25">
      <c r="A403">
        <v>202205</v>
      </c>
      <c r="B403">
        <v>803</v>
      </c>
      <c r="C403">
        <v>6</v>
      </c>
      <c r="D403">
        <v>0.99000001000000004</v>
      </c>
      <c r="E403">
        <v>210102</v>
      </c>
      <c r="F403">
        <v>2022</v>
      </c>
      <c r="G403">
        <v>5</v>
      </c>
      <c r="H403" s="1">
        <v>44682</v>
      </c>
      <c r="I403" s="1">
        <v>44593</v>
      </c>
      <c r="J403">
        <v>3</v>
      </c>
      <c r="K403">
        <v>0.99000001000000004</v>
      </c>
      <c r="L403">
        <v>0</v>
      </c>
      <c r="M403">
        <v>0</v>
      </c>
      <c r="N403">
        <v>0</v>
      </c>
      <c r="O403">
        <v>0</v>
      </c>
      <c r="P403">
        <v>1</v>
      </c>
      <c r="T403">
        <f t="shared" si="20"/>
        <v>0</v>
      </c>
      <c r="U403" t="e">
        <f t="shared" si="18"/>
        <v>#N/A</v>
      </c>
      <c r="W403" t="e">
        <f t="shared" si="19"/>
        <v>#N/A</v>
      </c>
    </row>
    <row r="404" spans="1:23" x14ac:dyDescent="0.25">
      <c r="A404">
        <v>202205</v>
      </c>
      <c r="B404">
        <v>802</v>
      </c>
      <c r="C404">
        <v>2</v>
      </c>
      <c r="D404">
        <v>1.5</v>
      </c>
      <c r="E404">
        <v>210102</v>
      </c>
      <c r="F404">
        <v>2022</v>
      </c>
      <c r="G404">
        <v>5</v>
      </c>
      <c r="H404" s="1">
        <v>44682</v>
      </c>
      <c r="I404" s="1">
        <v>44652</v>
      </c>
      <c r="J404">
        <v>1</v>
      </c>
      <c r="K404">
        <v>1.5</v>
      </c>
      <c r="L404">
        <v>0</v>
      </c>
      <c r="M404">
        <v>0</v>
      </c>
      <c r="N404">
        <v>0</v>
      </c>
      <c r="O404">
        <v>0</v>
      </c>
      <c r="P404">
        <v>1</v>
      </c>
      <c r="T404">
        <f t="shared" si="20"/>
        <v>0</v>
      </c>
      <c r="U404" t="e">
        <f t="shared" si="18"/>
        <v>#N/A</v>
      </c>
      <c r="W404" t="e">
        <f t="shared" si="19"/>
        <v>#N/A</v>
      </c>
    </row>
    <row r="405" spans="1:23" x14ac:dyDescent="0.25">
      <c r="A405">
        <v>202205</v>
      </c>
      <c r="B405">
        <v>941</v>
      </c>
      <c r="C405">
        <v>3</v>
      </c>
      <c r="D405">
        <v>1.7</v>
      </c>
      <c r="E405">
        <v>210102</v>
      </c>
      <c r="F405">
        <v>2022</v>
      </c>
      <c r="G405">
        <v>5</v>
      </c>
      <c r="H405" s="1">
        <v>44682</v>
      </c>
      <c r="I405" s="1">
        <v>44652</v>
      </c>
      <c r="J405">
        <v>1</v>
      </c>
      <c r="K405">
        <v>1.7</v>
      </c>
      <c r="L405">
        <v>0</v>
      </c>
      <c r="M405">
        <v>0</v>
      </c>
      <c r="N405">
        <v>0</v>
      </c>
      <c r="O405">
        <v>0</v>
      </c>
      <c r="P405">
        <v>1</v>
      </c>
      <c r="T405">
        <f t="shared" si="20"/>
        <v>0</v>
      </c>
      <c r="U405" t="e">
        <f t="shared" si="18"/>
        <v>#N/A</v>
      </c>
      <c r="W405" t="e">
        <f t="shared" si="19"/>
        <v>#N/A</v>
      </c>
    </row>
    <row r="406" spans="1:23" x14ac:dyDescent="0.25">
      <c r="A406">
        <v>202205</v>
      </c>
      <c r="B406">
        <v>77</v>
      </c>
      <c r="C406">
        <v>3</v>
      </c>
      <c r="D406">
        <v>1.7</v>
      </c>
      <c r="E406">
        <v>210102</v>
      </c>
      <c r="F406">
        <v>2022</v>
      </c>
      <c r="G406">
        <v>5</v>
      </c>
      <c r="H406" s="1">
        <v>44682</v>
      </c>
      <c r="I406" s="1">
        <v>44621</v>
      </c>
      <c r="J406">
        <v>2</v>
      </c>
      <c r="K406">
        <v>1.6</v>
      </c>
      <c r="L406">
        <v>3.08</v>
      </c>
      <c r="M406">
        <v>3.03</v>
      </c>
      <c r="N406">
        <v>1</v>
      </c>
      <c r="O406">
        <v>0</v>
      </c>
      <c r="P406">
        <v>0</v>
      </c>
      <c r="T406">
        <f t="shared" si="20"/>
        <v>2.5000000000000265E-3</v>
      </c>
      <c r="U406">
        <f t="shared" si="18"/>
        <v>2.5000000000000265E-3</v>
      </c>
      <c r="W406">
        <f t="shared" si="19"/>
        <v>5.0000000000000266E-2</v>
      </c>
    </row>
    <row r="407" spans="1:23" x14ac:dyDescent="0.25">
      <c r="A407">
        <v>202205</v>
      </c>
      <c r="B407">
        <v>38</v>
      </c>
      <c r="C407">
        <v>3</v>
      </c>
      <c r="D407">
        <v>1.1499999999999999</v>
      </c>
      <c r="E407">
        <v>210102</v>
      </c>
      <c r="F407">
        <v>2022</v>
      </c>
      <c r="G407">
        <v>5</v>
      </c>
      <c r="H407" s="1">
        <v>44682</v>
      </c>
      <c r="I407" s="1">
        <v>44652</v>
      </c>
      <c r="J407">
        <v>1</v>
      </c>
      <c r="K407">
        <v>1.1499999999999999</v>
      </c>
      <c r="L407">
        <v>0</v>
      </c>
      <c r="M407">
        <v>0</v>
      </c>
      <c r="N407">
        <v>0</v>
      </c>
      <c r="O407">
        <v>0</v>
      </c>
      <c r="P407">
        <v>1</v>
      </c>
      <c r="T407">
        <f t="shared" si="20"/>
        <v>0</v>
      </c>
      <c r="U407" t="e">
        <f t="shared" si="18"/>
        <v>#N/A</v>
      </c>
      <c r="W407" t="e">
        <f t="shared" si="19"/>
        <v>#N/A</v>
      </c>
    </row>
    <row r="408" spans="1:23" x14ac:dyDescent="0.25">
      <c r="A408">
        <v>202205</v>
      </c>
      <c r="B408">
        <v>80</v>
      </c>
      <c r="C408">
        <v>6</v>
      </c>
      <c r="D408">
        <v>1.5</v>
      </c>
      <c r="E408">
        <v>210102</v>
      </c>
      <c r="F408">
        <v>2022</v>
      </c>
      <c r="G408">
        <v>5</v>
      </c>
      <c r="H408" s="1">
        <v>44682</v>
      </c>
      <c r="I408" s="1">
        <v>44652</v>
      </c>
      <c r="J408">
        <v>1</v>
      </c>
      <c r="K408">
        <v>1.5</v>
      </c>
      <c r="L408">
        <v>0</v>
      </c>
      <c r="M408">
        <v>0</v>
      </c>
      <c r="N408">
        <v>0</v>
      </c>
      <c r="O408">
        <v>0</v>
      </c>
      <c r="P408">
        <v>1</v>
      </c>
      <c r="T408">
        <f t="shared" si="20"/>
        <v>0</v>
      </c>
      <c r="U408" t="e">
        <f t="shared" si="18"/>
        <v>#N/A</v>
      </c>
      <c r="W408" t="e">
        <f t="shared" si="19"/>
        <v>#N/A</v>
      </c>
    </row>
    <row r="409" spans="1:23" x14ac:dyDescent="0.25">
      <c r="A409">
        <v>202205</v>
      </c>
      <c r="B409">
        <v>802</v>
      </c>
      <c r="C409">
        <v>3</v>
      </c>
      <c r="D409">
        <v>1.5</v>
      </c>
      <c r="E409">
        <v>210102</v>
      </c>
      <c r="F409">
        <v>2022</v>
      </c>
      <c r="G409">
        <v>5</v>
      </c>
      <c r="H409" s="1">
        <v>44682</v>
      </c>
      <c r="I409" s="1">
        <v>44652</v>
      </c>
      <c r="J409">
        <v>1</v>
      </c>
      <c r="K409">
        <v>1.5</v>
      </c>
      <c r="L409">
        <v>0</v>
      </c>
      <c r="M409">
        <v>0</v>
      </c>
      <c r="N409">
        <v>0</v>
      </c>
      <c r="O409">
        <v>0</v>
      </c>
      <c r="P409">
        <v>1</v>
      </c>
      <c r="T409">
        <f t="shared" si="20"/>
        <v>0</v>
      </c>
      <c r="U409" t="e">
        <f t="shared" si="18"/>
        <v>#N/A</v>
      </c>
      <c r="W409" t="e">
        <f t="shared" si="19"/>
        <v>#N/A</v>
      </c>
    </row>
    <row r="410" spans="1:23" x14ac:dyDescent="0.25">
      <c r="A410">
        <v>202205</v>
      </c>
      <c r="B410">
        <v>802</v>
      </c>
      <c r="C410">
        <v>5</v>
      </c>
      <c r="D410">
        <v>1.5</v>
      </c>
      <c r="E410">
        <v>210102</v>
      </c>
      <c r="F410">
        <v>2022</v>
      </c>
      <c r="G410">
        <v>5</v>
      </c>
      <c r="H410" s="1">
        <v>44682</v>
      </c>
      <c r="I410" s="1">
        <v>44652</v>
      </c>
      <c r="J410">
        <v>1</v>
      </c>
      <c r="K410">
        <v>1.5</v>
      </c>
      <c r="L410">
        <v>0</v>
      </c>
      <c r="M410">
        <v>0</v>
      </c>
      <c r="N410">
        <v>0</v>
      </c>
      <c r="O410">
        <v>0</v>
      </c>
      <c r="P410">
        <v>1</v>
      </c>
      <c r="T410">
        <f t="shared" si="20"/>
        <v>0</v>
      </c>
      <c r="U410" t="e">
        <f t="shared" si="18"/>
        <v>#N/A</v>
      </c>
      <c r="W410" t="e">
        <f t="shared" si="19"/>
        <v>#N/A</v>
      </c>
    </row>
    <row r="411" spans="1:23" x14ac:dyDescent="0.25">
      <c r="A411">
        <v>202205</v>
      </c>
      <c r="B411">
        <v>803</v>
      </c>
      <c r="C411">
        <v>9</v>
      </c>
      <c r="D411">
        <v>0.99000001000000004</v>
      </c>
      <c r="E411">
        <v>210102</v>
      </c>
      <c r="F411">
        <v>2022</v>
      </c>
      <c r="G411">
        <v>5</v>
      </c>
      <c r="H411" s="1">
        <v>44682</v>
      </c>
      <c r="I411" s="1">
        <v>44652</v>
      </c>
      <c r="J411">
        <v>1</v>
      </c>
      <c r="K411">
        <v>0.99000001000000004</v>
      </c>
      <c r="L411">
        <v>0</v>
      </c>
      <c r="M411">
        <v>0</v>
      </c>
      <c r="N411">
        <v>0</v>
      </c>
      <c r="O411">
        <v>0</v>
      </c>
      <c r="P411">
        <v>1</v>
      </c>
      <c r="T411">
        <f t="shared" si="20"/>
        <v>0</v>
      </c>
      <c r="U411" t="e">
        <f t="shared" si="18"/>
        <v>#N/A</v>
      </c>
      <c r="W411" t="e">
        <f t="shared" si="19"/>
        <v>#N/A</v>
      </c>
    </row>
    <row r="412" spans="1:23" x14ac:dyDescent="0.25">
      <c r="A412">
        <v>202205</v>
      </c>
      <c r="B412">
        <v>85</v>
      </c>
      <c r="C412">
        <v>7</v>
      </c>
      <c r="D412">
        <v>1.25</v>
      </c>
      <c r="E412">
        <v>210102</v>
      </c>
      <c r="F412">
        <v>2022</v>
      </c>
      <c r="G412">
        <v>5</v>
      </c>
      <c r="H412" s="1">
        <v>44682</v>
      </c>
      <c r="I412" s="1">
        <v>44652</v>
      </c>
      <c r="J412">
        <v>1</v>
      </c>
      <c r="K412">
        <v>1.25</v>
      </c>
      <c r="L412">
        <v>0</v>
      </c>
      <c r="M412">
        <v>0</v>
      </c>
      <c r="N412">
        <v>0</v>
      </c>
      <c r="O412">
        <v>0</v>
      </c>
      <c r="P412">
        <v>1</v>
      </c>
      <c r="T412">
        <f t="shared" si="20"/>
        <v>0</v>
      </c>
      <c r="U412" t="e">
        <f t="shared" si="18"/>
        <v>#N/A</v>
      </c>
      <c r="W412" t="e">
        <f t="shared" si="19"/>
        <v>#N/A</v>
      </c>
    </row>
    <row r="413" spans="1:23" x14ac:dyDescent="0.25">
      <c r="A413">
        <v>202205</v>
      </c>
      <c r="B413">
        <v>802</v>
      </c>
      <c r="C413">
        <v>11</v>
      </c>
      <c r="D413">
        <v>1.5</v>
      </c>
      <c r="E413">
        <v>210102</v>
      </c>
      <c r="F413">
        <v>2022</v>
      </c>
      <c r="G413">
        <v>5</v>
      </c>
      <c r="H413" s="1">
        <v>44682</v>
      </c>
      <c r="I413" s="1">
        <v>44652</v>
      </c>
      <c r="J413">
        <v>1</v>
      </c>
      <c r="K413">
        <v>1.5</v>
      </c>
      <c r="L413">
        <v>0</v>
      </c>
      <c r="M413">
        <v>0</v>
      </c>
      <c r="N413">
        <v>0</v>
      </c>
      <c r="O413">
        <v>0</v>
      </c>
      <c r="P413">
        <v>1</v>
      </c>
      <c r="T413">
        <f t="shared" si="20"/>
        <v>0</v>
      </c>
      <c r="U413" t="e">
        <f t="shared" si="18"/>
        <v>#N/A</v>
      </c>
      <c r="W413" t="e">
        <f t="shared" si="19"/>
        <v>#N/A</v>
      </c>
    </row>
    <row r="414" spans="1:23" x14ac:dyDescent="0.25">
      <c r="A414">
        <v>202205</v>
      </c>
      <c r="B414">
        <v>801</v>
      </c>
      <c r="C414">
        <v>11</v>
      </c>
      <c r="D414">
        <v>1.1499999999999999</v>
      </c>
      <c r="E414">
        <v>210102</v>
      </c>
      <c r="F414">
        <v>2022</v>
      </c>
      <c r="G414">
        <v>5</v>
      </c>
      <c r="H414" s="1">
        <v>44682</v>
      </c>
      <c r="I414" s="1">
        <v>44652</v>
      </c>
      <c r="J414">
        <v>1</v>
      </c>
      <c r="K414">
        <v>1.1499999999999999</v>
      </c>
      <c r="L414">
        <v>0</v>
      </c>
      <c r="M414">
        <v>0</v>
      </c>
      <c r="N414">
        <v>0</v>
      </c>
      <c r="O414">
        <v>0</v>
      </c>
      <c r="P414">
        <v>1</v>
      </c>
      <c r="T414">
        <f t="shared" si="20"/>
        <v>0</v>
      </c>
      <c r="U414" t="e">
        <f t="shared" si="18"/>
        <v>#N/A</v>
      </c>
      <c r="W414" t="e">
        <f t="shared" si="19"/>
        <v>#N/A</v>
      </c>
    </row>
    <row r="415" spans="1:23" x14ac:dyDescent="0.25">
      <c r="A415">
        <v>202205</v>
      </c>
      <c r="B415">
        <v>814</v>
      </c>
      <c r="C415">
        <v>10</v>
      </c>
      <c r="D415">
        <v>2</v>
      </c>
      <c r="E415">
        <v>210102</v>
      </c>
      <c r="F415">
        <v>2022</v>
      </c>
      <c r="G415">
        <v>5</v>
      </c>
      <c r="H415" s="1">
        <v>44682</v>
      </c>
      <c r="I415" s="1">
        <v>44652</v>
      </c>
      <c r="J415">
        <v>1</v>
      </c>
      <c r="K415">
        <v>2</v>
      </c>
      <c r="L415">
        <v>0</v>
      </c>
      <c r="M415">
        <v>0</v>
      </c>
      <c r="N415">
        <v>0</v>
      </c>
      <c r="O415">
        <v>0</v>
      </c>
      <c r="P415">
        <v>1</v>
      </c>
      <c r="T415">
        <f t="shared" si="20"/>
        <v>0</v>
      </c>
      <c r="U415" t="e">
        <f t="shared" si="18"/>
        <v>#N/A</v>
      </c>
      <c r="W415" t="e">
        <f t="shared" si="19"/>
        <v>#N/A</v>
      </c>
    </row>
    <row r="416" spans="1:23" x14ac:dyDescent="0.25">
      <c r="A416">
        <v>202205</v>
      </c>
      <c r="B416">
        <v>82</v>
      </c>
      <c r="C416">
        <v>2</v>
      </c>
      <c r="D416">
        <v>2.5499999999999998</v>
      </c>
      <c r="E416">
        <v>210102</v>
      </c>
      <c r="F416">
        <v>2022</v>
      </c>
      <c r="G416">
        <v>5</v>
      </c>
      <c r="H416" s="1">
        <v>44682</v>
      </c>
      <c r="I416" s="1">
        <v>44652</v>
      </c>
      <c r="J416">
        <v>1</v>
      </c>
      <c r="K416">
        <v>2.5499999999999998</v>
      </c>
      <c r="L416">
        <v>0</v>
      </c>
      <c r="M416">
        <v>0</v>
      </c>
      <c r="N416">
        <v>0</v>
      </c>
      <c r="O416">
        <v>0</v>
      </c>
      <c r="P416">
        <v>1</v>
      </c>
      <c r="T416">
        <f t="shared" si="20"/>
        <v>0</v>
      </c>
      <c r="U416" t="e">
        <f t="shared" si="18"/>
        <v>#N/A</v>
      </c>
      <c r="W416" t="e">
        <f t="shared" si="19"/>
        <v>#N/A</v>
      </c>
    </row>
    <row r="417" spans="1:23" x14ac:dyDescent="0.25">
      <c r="A417">
        <v>202205</v>
      </c>
      <c r="B417">
        <v>803</v>
      </c>
      <c r="C417">
        <v>7</v>
      </c>
      <c r="D417">
        <v>0.99000001000000004</v>
      </c>
      <c r="E417">
        <v>210102</v>
      </c>
      <c r="F417">
        <v>2022</v>
      </c>
      <c r="G417">
        <v>5</v>
      </c>
      <c r="H417" s="1">
        <v>44682</v>
      </c>
      <c r="I417" s="1">
        <v>44652</v>
      </c>
      <c r="J417">
        <v>1</v>
      </c>
      <c r="K417">
        <v>0.99000001000000004</v>
      </c>
      <c r="L417">
        <v>0</v>
      </c>
      <c r="M417">
        <v>0</v>
      </c>
      <c r="N417">
        <v>0</v>
      </c>
      <c r="O417">
        <v>0</v>
      </c>
      <c r="P417">
        <v>1</v>
      </c>
      <c r="T417">
        <f t="shared" si="20"/>
        <v>0</v>
      </c>
      <c r="U417" t="e">
        <f t="shared" si="18"/>
        <v>#N/A</v>
      </c>
      <c r="W417" t="e">
        <f t="shared" si="19"/>
        <v>#N/A</v>
      </c>
    </row>
    <row r="418" spans="1:23" x14ac:dyDescent="0.25">
      <c r="A418">
        <v>202205</v>
      </c>
      <c r="B418">
        <v>807</v>
      </c>
      <c r="C418">
        <v>12</v>
      </c>
      <c r="D418">
        <v>1.2</v>
      </c>
      <c r="E418">
        <v>210102</v>
      </c>
      <c r="F418">
        <v>2022</v>
      </c>
      <c r="G418">
        <v>5</v>
      </c>
      <c r="H418" s="1">
        <v>44682</v>
      </c>
      <c r="I418" s="1">
        <v>44652</v>
      </c>
      <c r="J418">
        <v>1</v>
      </c>
      <c r="K418">
        <v>1.1499999999999999</v>
      </c>
      <c r="L418">
        <v>4.3499999999999996</v>
      </c>
      <c r="M418">
        <v>4.26</v>
      </c>
      <c r="N418">
        <v>1</v>
      </c>
      <c r="O418">
        <v>0</v>
      </c>
      <c r="P418">
        <v>0</v>
      </c>
      <c r="T418">
        <f t="shared" si="20"/>
        <v>8.0999999999999753E-3</v>
      </c>
      <c r="U418">
        <f t="shared" si="18"/>
        <v>8.0999999999999753E-3</v>
      </c>
      <c r="W418">
        <f t="shared" si="19"/>
        <v>8.9999999999999858E-2</v>
      </c>
    </row>
    <row r="419" spans="1:23" x14ac:dyDescent="0.25">
      <c r="A419">
        <v>202205</v>
      </c>
      <c r="B419">
        <v>803</v>
      </c>
      <c r="C419">
        <v>10</v>
      </c>
      <c r="D419">
        <v>0.99000001000000004</v>
      </c>
      <c r="E419">
        <v>210102</v>
      </c>
      <c r="F419">
        <v>2022</v>
      </c>
      <c r="G419">
        <v>5</v>
      </c>
      <c r="H419" s="1">
        <v>44682</v>
      </c>
      <c r="I419" s="1">
        <v>44652</v>
      </c>
      <c r="J419">
        <v>1</v>
      </c>
      <c r="K419">
        <v>0.99000001000000004</v>
      </c>
      <c r="L419">
        <v>0</v>
      </c>
      <c r="M419">
        <v>0</v>
      </c>
      <c r="N419">
        <v>0</v>
      </c>
      <c r="O419">
        <v>0</v>
      </c>
      <c r="P419">
        <v>1</v>
      </c>
      <c r="T419">
        <f t="shared" si="20"/>
        <v>0</v>
      </c>
      <c r="U419" t="e">
        <f t="shared" si="18"/>
        <v>#N/A</v>
      </c>
      <c r="W419" t="e">
        <f t="shared" si="19"/>
        <v>#N/A</v>
      </c>
    </row>
    <row r="420" spans="1:23" x14ac:dyDescent="0.25">
      <c r="A420">
        <v>202205</v>
      </c>
      <c r="B420">
        <v>807</v>
      </c>
      <c r="C420">
        <v>3</v>
      </c>
      <c r="D420">
        <v>1.2</v>
      </c>
      <c r="E420">
        <v>210102</v>
      </c>
      <c r="F420">
        <v>2022</v>
      </c>
      <c r="G420">
        <v>5</v>
      </c>
      <c r="H420" s="1">
        <v>44682</v>
      </c>
      <c r="I420" s="1">
        <v>44621</v>
      </c>
      <c r="J420">
        <v>2</v>
      </c>
      <c r="K420">
        <v>1.1499999999999999</v>
      </c>
      <c r="L420">
        <v>2.15</v>
      </c>
      <c r="M420">
        <v>2.13</v>
      </c>
      <c r="N420">
        <v>1</v>
      </c>
      <c r="O420">
        <v>0</v>
      </c>
      <c r="P420">
        <v>0</v>
      </c>
      <c r="T420">
        <f t="shared" si="20"/>
        <v>4.0000000000000072E-4</v>
      </c>
      <c r="U420">
        <f t="shared" si="18"/>
        <v>4.0000000000000072E-4</v>
      </c>
      <c r="W420">
        <f t="shared" si="19"/>
        <v>2.0000000000000018E-2</v>
      </c>
    </row>
    <row r="421" spans="1:23" x14ac:dyDescent="0.25">
      <c r="A421">
        <v>202205</v>
      </c>
      <c r="B421">
        <v>808</v>
      </c>
      <c r="C421">
        <v>11</v>
      </c>
      <c r="D421">
        <v>1.2</v>
      </c>
      <c r="E421">
        <v>210102</v>
      </c>
      <c r="F421">
        <v>2022</v>
      </c>
      <c r="G421">
        <v>5</v>
      </c>
      <c r="H421" s="1">
        <v>44682</v>
      </c>
      <c r="I421" s="1">
        <v>44652</v>
      </c>
      <c r="J421">
        <v>1</v>
      </c>
      <c r="K421">
        <v>1.1499999999999999</v>
      </c>
      <c r="L421">
        <v>4.3499999999999996</v>
      </c>
      <c r="M421">
        <v>4.26</v>
      </c>
      <c r="N421">
        <v>1</v>
      </c>
      <c r="O421">
        <v>0</v>
      </c>
      <c r="P421">
        <v>0</v>
      </c>
      <c r="T421">
        <f t="shared" si="20"/>
        <v>8.0999999999999753E-3</v>
      </c>
      <c r="U421">
        <f t="shared" si="18"/>
        <v>8.0999999999999753E-3</v>
      </c>
      <c r="W421">
        <f t="shared" si="19"/>
        <v>8.9999999999999858E-2</v>
      </c>
    </row>
    <row r="422" spans="1:23" x14ac:dyDescent="0.25">
      <c r="A422">
        <v>202205</v>
      </c>
      <c r="B422">
        <v>814</v>
      </c>
      <c r="C422">
        <v>9</v>
      </c>
      <c r="D422">
        <v>2</v>
      </c>
      <c r="E422">
        <v>210102</v>
      </c>
      <c r="F422">
        <v>2022</v>
      </c>
      <c r="G422">
        <v>5</v>
      </c>
      <c r="H422" s="1">
        <v>44682</v>
      </c>
      <c r="I422" s="1">
        <v>44652</v>
      </c>
      <c r="J422">
        <v>1</v>
      </c>
      <c r="K422">
        <v>2</v>
      </c>
      <c r="L422">
        <v>0</v>
      </c>
      <c r="M422">
        <v>0</v>
      </c>
      <c r="N422">
        <v>0</v>
      </c>
      <c r="O422">
        <v>0</v>
      </c>
      <c r="P422">
        <v>1</v>
      </c>
      <c r="T422">
        <f t="shared" si="20"/>
        <v>0</v>
      </c>
      <c r="U422" t="e">
        <f t="shared" si="18"/>
        <v>#N/A</v>
      </c>
      <c r="W422" t="e">
        <f t="shared" si="19"/>
        <v>#N/A</v>
      </c>
    </row>
    <row r="423" spans="1:23" x14ac:dyDescent="0.25">
      <c r="A423">
        <v>202205</v>
      </c>
      <c r="B423">
        <v>941</v>
      </c>
      <c r="C423">
        <v>7</v>
      </c>
      <c r="D423">
        <v>1.7</v>
      </c>
      <c r="E423">
        <v>210102</v>
      </c>
      <c r="F423">
        <v>2022</v>
      </c>
      <c r="G423">
        <v>5</v>
      </c>
      <c r="H423" s="1">
        <v>44682</v>
      </c>
      <c r="I423" s="1">
        <v>44652</v>
      </c>
      <c r="J423">
        <v>1</v>
      </c>
      <c r="K423">
        <v>1.7</v>
      </c>
      <c r="L423">
        <v>0</v>
      </c>
      <c r="M423">
        <v>0</v>
      </c>
      <c r="N423">
        <v>0</v>
      </c>
      <c r="O423">
        <v>0</v>
      </c>
      <c r="P423">
        <v>1</v>
      </c>
      <c r="T423">
        <f t="shared" si="20"/>
        <v>0</v>
      </c>
      <c r="U423" t="e">
        <f t="shared" si="18"/>
        <v>#N/A</v>
      </c>
      <c r="W423" t="e">
        <f t="shared" si="19"/>
        <v>#N/A</v>
      </c>
    </row>
    <row r="424" spans="1:23" x14ac:dyDescent="0.25">
      <c r="A424">
        <v>202205</v>
      </c>
      <c r="B424">
        <v>801</v>
      </c>
      <c r="C424">
        <v>9</v>
      </c>
      <c r="D424">
        <v>1.1499999999999999</v>
      </c>
      <c r="E424">
        <v>210102</v>
      </c>
      <c r="F424">
        <v>2022</v>
      </c>
      <c r="G424">
        <v>5</v>
      </c>
      <c r="H424" s="1">
        <v>44682</v>
      </c>
      <c r="I424" s="1">
        <v>44652</v>
      </c>
      <c r="J424">
        <v>1</v>
      </c>
      <c r="K424">
        <v>1.1499999999999999</v>
      </c>
      <c r="L424">
        <v>0</v>
      </c>
      <c r="M424">
        <v>0</v>
      </c>
      <c r="N424">
        <v>0</v>
      </c>
      <c r="O424">
        <v>0</v>
      </c>
      <c r="P424">
        <v>1</v>
      </c>
      <c r="T424">
        <f t="shared" si="20"/>
        <v>0</v>
      </c>
      <c r="U424" t="e">
        <f t="shared" si="18"/>
        <v>#N/A</v>
      </c>
      <c r="W424" t="e">
        <f t="shared" si="19"/>
        <v>#N/A</v>
      </c>
    </row>
    <row r="425" spans="1:23" x14ac:dyDescent="0.25">
      <c r="A425">
        <v>202205</v>
      </c>
      <c r="B425">
        <v>803</v>
      </c>
      <c r="C425">
        <v>11</v>
      </c>
      <c r="D425">
        <v>0.99000001000000004</v>
      </c>
      <c r="E425">
        <v>210102</v>
      </c>
      <c r="F425">
        <v>2022</v>
      </c>
      <c r="G425">
        <v>5</v>
      </c>
      <c r="H425" s="1">
        <v>44682</v>
      </c>
      <c r="I425" s="1">
        <v>44652</v>
      </c>
      <c r="J425">
        <v>1</v>
      </c>
      <c r="K425">
        <v>0.99000001000000004</v>
      </c>
      <c r="L425">
        <v>0</v>
      </c>
      <c r="M425">
        <v>0</v>
      </c>
      <c r="N425">
        <v>0</v>
      </c>
      <c r="O425">
        <v>0</v>
      </c>
      <c r="P425">
        <v>1</v>
      </c>
      <c r="T425">
        <f t="shared" si="20"/>
        <v>0</v>
      </c>
      <c r="U425" t="e">
        <f t="shared" si="18"/>
        <v>#N/A</v>
      </c>
      <c r="W425" t="e">
        <f t="shared" si="19"/>
        <v>#N/A</v>
      </c>
    </row>
    <row r="426" spans="1:23" x14ac:dyDescent="0.25">
      <c r="A426">
        <v>202205</v>
      </c>
      <c r="B426">
        <v>803</v>
      </c>
      <c r="C426">
        <v>3</v>
      </c>
      <c r="D426">
        <v>0.99000001000000004</v>
      </c>
      <c r="E426">
        <v>210102</v>
      </c>
      <c r="F426">
        <v>2022</v>
      </c>
      <c r="G426">
        <v>5</v>
      </c>
      <c r="H426" s="1">
        <v>44682</v>
      </c>
      <c r="I426" s="1">
        <v>44652</v>
      </c>
      <c r="J426">
        <v>1</v>
      </c>
      <c r="K426">
        <v>0.99000001000000004</v>
      </c>
      <c r="L426">
        <v>0</v>
      </c>
      <c r="M426">
        <v>0</v>
      </c>
      <c r="N426">
        <v>0</v>
      </c>
      <c r="O426">
        <v>0</v>
      </c>
      <c r="P426">
        <v>1</v>
      </c>
      <c r="T426">
        <f t="shared" si="20"/>
        <v>0</v>
      </c>
      <c r="U426" t="e">
        <f t="shared" si="18"/>
        <v>#N/A</v>
      </c>
      <c r="W426" t="e">
        <f t="shared" si="19"/>
        <v>#N/A</v>
      </c>
    </row>
    <row r="427" spans="1:23" x14ac:dyDescent="0.25">
      <c r="A427">
        <v>202205</v>
      </c>
      <c r="B427">
        <v>802</v>
      </c>
      <c r="C427">
        <v>4</v>
      </c>
      <c r="D427">
        <v>1.5</v>
      </c>
      <c r="E427">
        <v>210102</v>
      </c>
      <c r="F427">
        <v>2022</v>
      </c>
      <c r="G427">
        <v>5</v>
      </c>
      <c r="H427" s="1">
        <v>44682</v>
      </c>
      <c r="I427" s="1">
        <v>44652</v>
      </c>
      <c r="J427">
        <v>1</v>
      </c>
      <c r="K427">
        <v>1.5</v>
      </c>
      <c r="L427">
        <v>0</v>
      </c>
      <c r="M427">
        <v>0</v>
      </c>
      <c r="N427">
        <v>0</v>
      </c>
      <c r="O427">
        <v>0</v>
      </c>
      <c r="P427">
        <v>1</v>
      </c>
      <c r="T427">
        <f t="shared" si="20"/>
        <v>0</v>
      </c>
      <c r="U427" t="e">
        <f t="shared" si="18"/>
        <v>#N/A</v>
      </c>
      <c r="W427" t="e">
        <f t="shared" si="19"/>
        <v>#N/A</v>
      </c>
    </row>
    <row r="428" spans="1:23" x14ac:dyDescent="0.25">
      <c r="A428">
        <v>202205</v>
      </c>
      <c r="B428">
        <v>808</v>
      </c>
      <c r="C428">
        <v>3</v>
      </c>
      <c r="D428">
        <v>1.2</v>
      </c>
      <c r="E428">
        <v>210102</v>
      </c>
      <c r="F428">
        <v>2022</v>
      </c>
      <c r="G428">
        <v>5</v>
      </c>
      <c r="H428" s="1">
        <v>44682</v>
      </c>
      <c r="I428" s="1">
        <v>44652</v>
      </c>
      <c r="J428">
        <v>1</v>
      </c>
      <c r="K428">
        <v>1.1499999999999999</v>
      </c>
      <c r="L428">
        <v>4.3499999999999996</v>
      </c>
      <c r="M428">
        <v>4.26</v>
      </c>
      <c r="N428">
        <v>1</v>
      </c>
      <c r="O428">
        <v>0</v>
      </c>
      <c r="P428">
        <v>0</v>
      </c>
      <c r="T428">
        <f t="shared" si="20"/>
        <v>8.0999999999999753E-3</v>
      </c>
      <c r="U428">
        <f t="shared" si="18"/>
        <v>8.0999999999999753E-3</v>
      </c>
      <c r="W428">
        <f t="shared" si="19"/>
        <v>8.9999999999999858E-2</v>
      </c>
    </row>
    <row r="429" spans="1:23" x14ac:dyDescent="0.25">
      <c r="A429">
        <v>202205</v>
      </c>
      <c r="B429">
        <v>807</v>
      </c>
      <c r="C429">
        <v>8</v>
      </c>
      <c r="D429">
        <v>1.2</v>
      </c>
      <c r="E429">
        <v>210102</v>
      </c>
      <c r="F429">
        <v>2022</v>
      </c>
      <c r="G429">
        <v>5</v>
      </c>
      <c r="H429" s="1">
        <v>44682</v>
      </c>
      <c r="I429" s="1">
        <v>44652</v>
      </c>
      <c r="J429">
        <v>1</v>
      </c>
      <c r="K429">
        <v>1.1499999999999999</v>
      </c>
      <c r="L429">
        <v>4.3499999999999996</v>
      </c>
      <c r="M429">
        <v>4.26</v>
      </c>
      <c r="N429">
        <v>1</v>
      </c>
      <c r="O429">
        <v>0</v>
      </c>
      <c r="P429">
        <v>0</v>
      </c>
      <c r="T429">
        <f t="shared" si="20"/>
        <v>8.0999999999999753E-3</v>
      </c>
      <c r="U429">
        <f t="shared" si="18"/>
        <v>8.0999999999999753E-3</v>
      </c>
      <c r="W429">
        <f t="shared" si="19"/>
        <v>8.9999999999999858E-2</v>
      </c>
    </row>
    <row r="430" spans="1:23" x14ac:dyDescent="0.25">
      <c r="A430">
        <v>202205</v>
      </c>
      <c r="B430">
        <v>941</v>
      </c>
      <c r="C430">
        <v>6</v>
      </c>
      <c r="D430">
        <v>1.7</v>
      </c>
      <c r="E430">
        <v>210102</v>
      </c>
      <c r="F430">
        <v>2022</v>
      </c>
      <c r="G430">
        <v>5</v>
      </c>
      <c r="H430" s="1">
        <v>44682</v>
      </c>
      <c r="I430" s="1">
        <v>44652</v>
      </c>
      <c r="J430">
        <v>1</v>
      </c>
      <c r="K430">
        <v>1.7</v>
      </c>
      <c r="L430">
        <v>0</v>
      </c>
      <c r="M430">
        <v>0</v>
      </c>
      <c r="N430">
        <v>0</v>
      </c>
      <c r="O430">
        <v>0</v>
      </c>
      <c r="P430">
        <v>1</v>
      </c>
      <c r="T430">
        <f t="shared" si="20"/>
        <v>0</v>
      </c>
      <c r="U430" t="e">
        <f t="shared" si="18"/>
        <v>#N/A</v>
      </c>
      <c r="W430" t="e">
        <f t="shared" si="19"/>
        <v>#N/A</v>
      </c>
    </row>
    <row r="431" spans="1:23" x14ac:dyDescent="0.25">
      <c r="A431">
        <v>202205</v>
      </c>
      <c r="B431">
        <v>941</v>
      </c>
      <c r="C431">
        <v>12</v>
      </c>
      <c r="D431">
        <v>1.7</v>
      </c>
      <c r="E431">
        <v>210102</v>
      </c>
      <c r="F431">
        <v>2022</v>
      </c>
      <c r="G431">
        <v>5</v>
      </c>
      <c r="H431" s="1">
        <v>44682</v>
      </c>
      <c r="I431" s="1">
        <v>44652</v>
      </c>
      <c r="J431">
        <v>1</v>
      </c>
      <c r="K431">
        <v>1.7</v>
      </c>
      <c r="L431">
        <v>0</v>
      </c>
      <c r="M431">
        <v>0</v>
      </c>
      <c r="N431">
        <v>0</v>
      </c>
      <c r="O431">
        <v>0</v>
      </c>
      <c r="P431">
        <v>1</v>
      </c>
      <c r="T431">
        <f t="shared" si="20"/>
        <v>0</v>
      </c>
      <c r="U431" t="e">
        <f t="shared" si="18"/>
        <v>#N/A</v>
      </c>
      <c r="W431" t="e">
        <f t="shared" si="19"/>
        <v>#N/A</v>
      </c>
    </row>
    <row r="432" spans="1:23" x14ac:dyDescent="0.25">
      <c r="A432">
        <v>202205</v>
      </c>
      <c r="B432">
        <v>808</v>
      </c>
      <c r="C432">
        <v>9</v>
      </c>
      <c r="D432">
        <v>1.2</v>
      </c>
      <c r="E432">
        <v>210102</v>
      </c>
      <c r="F432">
        <v>2022</v>
      </c>
      <c r="G432">
        <v>5</v>
      </c>
      <c r="H432" s="1">
        <v>44682</v>
      </c>
      <c r="I432" s="1">
        <v>44652</v>
      </c>
      <c r="J432">
        <v>1</v>
      </c>
      <c r="K432">
        <v>1.1499999999999999</v>
      </c>
      <c r="L432">
        <v>4.3499999999999996</v>
      </c>
      <c r="M432">
        <v>4.26</v>
      </c>
      <c r="N432">
        <v>1</v>
      </c>
      <c r="O432">
        <v>0</v>
      </c>
      <c r="P432">
        <v>0</v>
      </c>
      <c r="T432">
        <f t="shared" si="20"/>
        <v>8.0999999999999753E-3</v>
      </c>
      <c r="U432">
        <f t="shared" si="18"/>
        <v>8.0999999999999753E-3</v>
      </c>
      <c r="W432">
        <f t="shared" si="19"/>
        <v>8.9999999999999858E-2</v>
      </c>
    </row>
    <row r="433" spans="1:23" x14ac:dyDescent="0.25">
      <c r="A433">
        <v>202205</v>
      </c>
      <c r="B433">
        <v>80</v>
      </c>
      <c r="C433">
        <v>12</v>
      </c>
      <c r="D433">
        <v>1.5</v>
      </c>
      <c r="E433">
        <v>210102</v>
      </c>
      <c r="F433">
        <v>2022</v>
      </c>
      <c r="G433">
        <v>5</v>
      </c>
      <c r="H433" s="1">
        <v>44682</v>
      </c>
      <c r="I433" s="1">
        <v>44652</v>
      </c>
      <c r="J433">
        <v>1</v>
      </c>
      <c r="K433">
        <v>1.5</v>
      </c>
      <c r="L433">
        <v>0</v>
      </c>
      <c r="M433">
        <v>0</v>
      </c>
      <c r="N433">
        <v>0</v>
      </c>
      <c r="O433">
        <v>0</v>
      </c>
      <c r="P433">
        <v>1</v>
      </c>
      <c r="T433">
        <f t="shared" si="20"/>
        <v>0</v>
      </c>
      <c r="U433" t="e">
        <f t="shared" si="18"/>
        <v>#N/A</v>
      </c>
      <c r="W433" t="e">
        <f t="shared" si="19"/>
        <v>#N/A</v>
      </c>
    </row>
    <row r="434" spans="1:23" x14ac:dyDescent="0.25">
      <c r="A434">
        <v>202205</v>
      </c>
      <c r="B434">
        <v>807</v>
      </c>
      <c r="C434">
        <v>2</v>
      </c>
      <c r="D434">
        <v>1.2</v>
      </c>
      <c r="E434">
        <v>210102</v>
      </c>
      <c r="F434">
        <v>2022</v>
      </c>
      <c r="G434">
        <v>5</v>
      </c>
      <c r="H434" s="1">
        <v>44682</v>
      </c>
      <c r="I434" s="1">
        <v>44531</v>
      </c>
      <c r="J434">
        <v>5</v>
      </c>
      <c r="K434">
        <v>1.1000000000000001</v>
      </c>
      <c r="L434">
        <v>1.76</v>
      </c>
      <c r="M434">
        <v>1.74</v>
      </c>
      <c r="N434">
        <v>1</v>
      </c>
      <c r="O434">
        <v>0</v>
      </c>
      <c r="P434">
        <v>0</v>
      </c>
      <c r="T434">
        <f t="shared" si="20"/>
        <v>4.0000000000000072E-4</v>
      </c>
      <c r="U434">
        <f t="shared" si="18"/>
        <v>4.0000000000000072E-4</v>
      </c>
      <c r="W434">
        <f t="shared" si="19"/>
        <v>2.0000000000000018E-2</v>
      </c>
    </row>
    <row r="435" spans="1:23" x14ac:dyDescent="0.25">
      <c r="A435">
        <v>202205</v>
      </c>
      <c r="B435">
        <v>807</v>
      </c>
      <c r="C435">
        <v>5</v>
      </c>
      <c r="D435">
        <v>1.2</v>
      </c>
      <c r="E435">
        <v>210102</v>
      </c>
      <c r="F435">
        <v>2022</v>
      </c>
      <c r="G435">
        <v>5</v>
      </c>
      <c r="H435" s="1">
        <v>44682</v>
      </c>
      <c r="I435" s="1">
        <v>44652</v>
      </c>
      <c r="J435">
        <v>1</v>
      </c>
      <c r="K435">
        <v>1.1499999999999999</v>
      </c>
      <c r="L435">
        <v>4.3499999999999996</v>
      </c>
      <c r="M435">
        <v>4.26</v>
      </c>
      <c r="N435">
        <v>1</v>
      </c>
      <c r="O435">
        <v>0</v>
      </c>
      <c r="P435">
        <v>0</v>
      </c>
      <c r="T435">
        <f t="shared" si="20"/>
        <v>8.0999999999999753E-3</v>
      </c>
      <c r="U435">
        <f t="shared" si="18"/>
        <v>8.0999999999999753E-3</v>
      </c>
      <c r="W435">
        <f t="shared" si="19"/>
        <v>8.9999999999999858E-2</v>
      </c>
    </row>
    <row r="436" spans="1:23" x14ac:dyDescent="0.25">
      <c r="A436">
        <v>202206</v>
      </c>
      <c r="B436">
        <v>7</v>
      </c>
      <c r="C436">
        <v>2</v>
      </c>
      <c r="D436">
        <v>1.25</v>
      </c>
      <c r="E436">
        <v>210102</v>
      </c>
      <c r="F436">
        <v>2022</v>
      </c>
      <c r="G436">
        <v>6</v>
      </c>
      <c r="H436" s="1">
        <v>44713</v>
      </c>
      <c r="I436" s="1">
        <v>44682</v>
      </c>
      <c r="J436">
        <v>1</v>
      </c>
      <c r="K436">
        <v>1.25</v>
      </c>
      <c r="L436">
        <v>0</v>
      </c>
      <c r="M436">
        <v>0</v>
      </c>
      <c r="N436">
        <v>0</v>
      </c>
      <c r="O436">
        <v>0</v>
      </c>
      <c r="P436">
        <v>1</v>
      </c>
      <c r="T436">
        <f t="shared" si="20"/>
        <v>0</v>
      </c>
      <c r="U436" t="e">
        <f t="shared" si="18"/>
        <v>#N/A</v>
      </c>
      <c r="W436" t="e">
        <f t="shared" si="19"/>
        <v>#N/A</v>
      </c>
    </row>
    <row r="437" spans="1:23" x14ac:dyDescent="0.25">
      <c r="A437">
        <v>202206</v>
      </c>
      <c r="B437">
        <v>807</v>
      </c>
      <c r="C437">
        <v>11</v>
      </c>
      <c r="D437">
        <v>1.2</v>
      </c>
      <c r="E437">
        <v>210102</v>
      </c>
      <c r="F437">
        <v>2022</v>
      </c>
      <c r="G437">
        <v>6</v>
      </c>
      <c r="H437" s="1">
        <v>44713</v>
      </c>
      <c r="I437" s="1">
        <v>44682</v>
      </c>
      <c r="J437">
        <v>1</v>
      </c>
      <c r="K437">
        <v>1.1499999999999999</v>
      </c>
      <c r="L437">
        <v>4.3499999999999996</v>
      </c>
      <c r="M437">
        <v>4.26</v>
      </c>
      <c r="N437">
        <v>1</v>
      </c>
      <c r="O437">
        <v>0</v>
      </c>
      <c r="P437">
        <v>0</v>
      </c>
      <c r="T437">
        <f t="shared" si="20"/>
        <v>8.0999999999999753E-3</v>
      </c>
      <c r="U437">
        <f t="shared" si="18"/>
        <v>8.0999999999999753E-3</v>
      </c>
      <c r="W437">
        <f t="shared" si="19"/>
        <v>8.9999999999999858E-2</v>
      </c>
    </row>
    <row r="438" spans="1:23" x14ac:dyDescent="0.25">
      <c r="A438">
        <v>202206</v>
      </c>
      <c r="B438">
        <v>55</v>
      </c>
      <c r="C438">
        <v>3</v>
      </c>
      <c r="D438">
        <v>1.5</v>
      </c>
      <c r="E438">
        <v>210102</v>
      </c>
      <c r="F438">
        <v>2022</v>
      </c>
      <c r="G438">
        <v>6</v>
      </c>
      <c r="H438" s="1">
        <v>44713</v>
      </c>
      <c r="I438" s="1">
        <v>44531</v>
      </c>
      <c r="J438">
        <v>6</v>
      </c>
      <c r="K438">
        <v>1.4</v>
      </c>
      <c r="L438">
        <v>1.1599999999999999</v>
      </c>
      <c r="M438">
        <v>1.1499999999999999</v>
      </c>
      <c r="N438">
        <v>1</v>
      </c>
      <c r="O438">
        <v>0</v>
      </c>
      <c r="P438">
        <v>0</v>
      </c>
      <c r="T438">
        <f t="shared" si="20"/>
        <v>1.0000000000000018E-4</v>
      </c>
      <c r="U438">
        <f t="shared" si="18"/>
        <v>1.0000000000000018E-4</v>
      </c>
      <c r="W438">
        <f t="shared" si="19"/>
        <v>1.0000000000000009E-2</v>
      </c>
    </row>
    <row r="439" spans="1:23" x14ac:dyDescent="0.25">
      <c r="A439">
        <v>202206</v>
      </c>
      <c r="B439">
        <v>808</v>
      </c>
      <c r="C439">
        <v>13</v>
      </c>
      <c r="D439">
        <v>1.2</v>
      </c>
      <c r="E439">
        <v>210102</v>
      </c>
      <c r="F439">
        <v>2022</v>
      </c>
      <c r="G439">
        <v>6</v>
      </c>
      <c r="H439" s="1">
        <v>44713</v>
      </c>
      <c r="I439" s="1">
        <v>44682</v>
      </c>
      <c r="J439">
        <v>1</v>
      </c>
      <c r="K439">
        <v>1.2</v>
      </c>
      <c r="L439">
        <v>0</v>
      </c>
      <c r="M439">
        <v>0</v>
      </c>
      <c r="N439">
        <v>0</v>
      </c>
      <c r="O439">
        <v>0</v>
      </c>
      <c r="P439">
        <v>1</v>
      </c>
      <c r="T439">
        <f t="shared" si="20"/>
        <v>0</v>
      </c>
      <c r="U439" t="e">
        <f t="shared" si="18"/>
        <v>#N/A</v>
      </c>
      <c r="W439" t="e">
        <f t="shared" si="19"/>
        <v>#N/A</v>
      </c>
    </row>
    <row r="440" spans="1:23" x14ac:dyDescent="0.25">
      <c r="A440">
        <v>202206</v>
      </c>
      <c r="B440">
        <v>43</v>
      </c>
      <c r="C440">
        <v>2</v>
      </c>
      <c r="D440">
        <v>1.3</v>
      </c>
      <c r="E440">
        <v>210102</v>
      </c>
      <c r="F440">
        <v>2022</v>
      </c>
      <c r="G440">
        <v>6</v>
      </c>
      <c r="H440" s="1">
        <v>44713</v>
      </c>
      <c r="I440" s="1">
        <v>44652</v>
      </c>
      <c r="J440">
        <v>2</v>
      </c>
      <c r="K440">
        <v>1.25</v>
      </c>
      <c r="L440">
        <v>1.98</v>
      </c>
      <c r="M440">
        <v>1.96</v>
      </c>
      <c r="N440">
        <v>1</v>
      </c>
      <c r="O440">
        <v>0</v>
      </c>
      <c r="P440">
        <v>0</v>
      </c>
      <c r="T440">
        <f t="shared" si="20"/>
        <v>4.0000000000000072E-4</v>
      </c>
      <c r="U440">
        <f t="shared" si="18"/>
        <v>4.0000000000000072E-4</v>
      </c>
      <c r="W440">
        <f t="shared" si="19"/>
        <v>2.0000000000000018E-2</v>
      </c>
    </row>
    <row r="441" spans="1:23" x14ac:dyDescent="0.25">
      <c r="A441">
        <v>202206</v>
      </c>
      <c r="B441">
        <v>85</v>
      </c>
      <c r="C441">
        <v>7</v>
      </c>
      <c r="D441">
        <v>1.3</v>
      </c>
      <c r="E441">
        <v>210102</v>
      </c>
      <c r="F441">
        <v>2022</v>
      </c>
      <c r="G441">
        <v>6</v>
      </c>
      <c r="H441" s="1">
        <v>44713</v>
      </c>
      <c r="I441" s="1">
        <v>44682</v>
      </c>
      <c r="J441">
        <v>1</v>
      </c>
      <c r="K441">
        <v>1.25</v>
      </c>
      <c r="L441">
        <v>4</v>
      </c>
      <c r="M441">
        <v>3.92</v>
      </c>
      <c r="N441">
        <v>1</v>
      </c>
      <c r="O441">
        <v>0</v>
      </c>
      <c r="P441">
        <v>0</v>
      </c>
      <c r="T441">
        <f t="shared" si="20"/>
        <v>6.4000000000000116E-3</v>
      </c>
      <c r="U441">
        <f t="shared" si="18"/>
        <v>6.4000000000000116E-3</v>
      </c>
      <c r="W441">
        <f t="shared" si="19"/>
        <v>8.0000000000000071E-2</v>
      </c>
    </row>
    <row r="442" spans="1:23" x14ac:dyDescent="0.25">
      <c r="A442">
        <v>202206</v>
      </c>
      <c r="B442">
        <v>808</v>
      </c>
      <c r="C442">
        <v>12</v>
      </c>
      <c r="D442">
        <v>1.2</v>
      </c>
      <c r="E442">
        <v>210102</v>
      </c>
      <c r="F442">
        <v>2022</v>
      </c>
      <c r="G442">
        <v>6</v>
      </c>
      <c r="H442" s="1">
        <v>44713</v>
      </c>
      <c r="I442" s="1">
        <v>44682</v>
      </c>
      <c r="J442">
        <v>1</v>
      </c>
      <c r="K442">
        <v>1.2</v>
      </c>
      <c r="L442">
        <v>0</v>
      </c>
      <c r="M442">
        <v>0</v>
      </c>
      <c r="N442">
        <v>0</v>
      </c>
      <c r="O442">
        <v>0</v>
      </c>
      <c r="P442">
        <v>1</v>
      </c>
      <c r="T442">
        <f t="shared" si="20"/>
        <v>0</v>
      </c>
      <c r="U442" t="e">
        <f t="shared" si="18"/>
        <v>#N/A</v>
      </c>
      <c r="W442" t="e">
        <f t="shared" si="19"/>
        <v>#N/A</v>
      </c>
    </row>
    <row r="443" spans="1:23" x14ac:dyDescent="0.25">
      <c r="A443">
        <v>202206</v>
      </c>
      <c r="B443">
        <v>802</v>
      </c>
      <c r="C443">
        <v>5</v>
      </c>
      <c r="D443">
        <v>1.5</v>
      </c>
      <c r="E443">
        <v>210102</v>
      </c>
      <c r="F443">
        <v>2022</v>
      </c>
      <c r="G443">
        <v>6</v>
      </c>
      <c r="H443" s="1">
        <v>44713</v>
      </c>
      <c r="I443" s="1">
        <v>44682</v>
      </c>
      <c r="J443">
        <v>1</v>
      </c>
      <c r="K443">
        <v>1.5</v>
      </c>
      <c r="L443">
        <v>0</v>
      </c>
      <c r="M443">
        <v>0</v>
      </c>
      <c r="N443">
        <v>0</v>
      </c>
      <c r="O443">
        <v>0</v>
      </c>
      <c r="P443">
        <v>1</v>
      </c>
      <c r="T443">
        <f t="shared" si="20"/>
        <v>0</v>
      </c>
      <c r="U443" t="e">
        <f t="shared" si="18"/>
        <v>#N/A</v>
      </c>
      <c r="W443" t="e">
        <f t="shared" si="19"/>
        <v>#N/A</v>
      </c>
    </row>
    <row r="444" spans="1:23" x14ac:dyDescent="0.25">
      <c r="A444">
        <v>202206</v>
      </c>
      <c r="B444">
        <v>941</v>
      </c>
      <c r="C444">
        <v>12</v>
      </c>
      <c r="D444">
        <v>1.7</v>
      </c>
      <c r="E444">
        <v>210102</v>
      </c>
      <c r="F444">
        <v>2022</v>
      </c>
      <c r="G444">
        <v>6</v>
      </c>
      <c r="H444" s="1">
        <v>44713</v>
      </c>
      <c r="I444" s="1">
        <v>44682</v>
      </c>
      <c r="J444">
        <v>1</v>
      </c>
      <c r="K444">
        <v>1.7</v>
      </c>
      <c r="L444">
        <v>0</v>
      </c>
      <c r="M444">
        <v>0</v>
      </c>
      <c r="N444">
        <v>0</v>
      </c>
      <c r="O444">
        <v>0</v>
      </c>
      <c r="P444">
        <v>1</v>
      </c>
      <c r="T444">
        <f t="shared" si="20"/>
        <v>0</v>
      </c>
      <c r="U444" t="e">
        <f t="shared" si="18"/>
        <v>#N/A</v>
      </c>
      <c r="W444" t="e">
        <f t="shared" si="19"/>
        <v>#N/A</v>
      </c>
    </row>
    <row r="445" spans="1:23" x14ac:dyDescent="0.25">
      <c r="A445">
        <v>202206</v>
      </c>
      <c r="B445">
        <v>803</v>
      </c>
      <c r="C445">
        <v>2</v>
      </c>
      <c r="D445">
        <v>1.1499999999999999</v>
      </c>
      <c r="E445">
        <v>210102</v>
      </c>
      <c r="F445">
        <v>2022</v>
      </c>
      <c r="G445">
        <v>6</v>
      </c>
      <c r="H445" s="1">
        <v>44713</v>
      </c>
      <c r="I445" s="1">
        <v>44682</v>
      </c>
      <c r="J445">
        <v>1</v>
      </c>
      <c r="K445">
        <v>0.99000001000000004</v>
      </c>
      <c r="L445">
        <v>16.16</v>
      </c>
      <c r="M445">
        <v>14.98</v>
      </c>
      <c r="N445">
        <v>1</v>
      </c>
      <c r="O445">
        <v>0</v>
      </c>
      <c r="P445">
        <v>0</v>
      </c>
      <c r="T445">
        <f t="shared" si="20"/>
        <v>1.3923999999999994</v>
      </c>
      <c r="U445">
        <f t="shared" si="18"/>
        <v>1.3923999999999994</v>
      </c>
      <c r="W445">
        <f t="shared" si="19"/>
        <v>1.1799999999999997</v>
      </c>
    </row>
    <row r="446" spans="1:23" x14ac:dyDescent="0.25">
      <c r="A446">
        <v>202206</v>
      </c>
      <c r="B446">
        <v>803</v>
      </c>
      <c r="C446">
        <v>5</v>
      </c>
      <c r="D446">
        <v>1.1499999999999999</v>
      </c>
      <c r="E446">
        <v>210102</v>
      </c>
      <c r="F446">
        <v>2022</v>
      </c>
      <c r="G446">
        <v>6</v>
      </c>
      <c r="H446" s="1">
        <v>44713</v>
      </c>
      <c r="I446" s="1">
        <v>44682</v>
      </c>
      <c r="J446">
        <v>1</v>
      </c>
      <c r="K446">
        <v>0.99000001000000004</v>
      </c>
      <c r="L446">
        <v>16.16</v>
      </c>
      <c r="M446">
        <v>14.98</v>
      </c>
      <c r="N446">
        <v>1</v>
      </c>
      <c r="O446">
        <v>0</v>
      </c>
      <c r="P446">
        <v>0</v>
      </c>
      <c r="T446">
        <f t="shared" si="20"/>
        <v>1.3923999999999994</v>
      </c>
      <c r="U446">
        <f t="shared" si="18"/>
        <v>1.3923999999999994</v>
      </c>
      <c r="W446">
        <f t="shared" si="19"/>
        <v>1.1799999999999997</v>
      </c>
    </row>
    <row r="447" spans="1:23" x14ac:dyDescent="0.25">
      <c r="A447">
        <v>202206</v>
      </c>
      <c r="B447">
        <v>801</v>
      </c>
      <c r="C447">
        <v>13</v>
      </c>
      <c r="D447">
        <v>1.2</v>
      </c>
      <c r="E447">
        <v>210102</v>
      </c>
      <c r="F447">
        <v>2022</v>
      </c>
      <c r="G447">
        <v>6</v>
      </c>
      <c r="H447" s="1">
        <v>44713</v>
      </c>
      <c r="I447" s="1">
        <v>44682</v>
      </c>
      <c r="J447">
        <v>1</v>
      </c>
      <c r="K447">
        <v>1.1499999999999999</v>
      </c>
      <c r="L447">
        <v>4.3499999999999996</v>
      </c>
      <c r="M447">
        <v>4.26</v>
      </c>
      <c r="N447">
        <v>1</v>
      </c>
      <c r="O447">
        <v>0</v>
      </c>
      <c r="P447">
        <v>0</v>
      </c>
      <c r="T447">
        <f t="shared" si="20"/>
        <v>8.0999999999999753E-3</v>
      </c>
      <c r="U447">
        <f t="shared" si="18"/>
        <v>8.0999999999999753E-3</v>
      </c>
      <c r="W447">
        <f t="shared" si="19"/>
        <v>8.9999999999999858E-2</v>
      </c>
    </row>
    <row r="448" spans="1:23" x14ac:dyDescent="0.25">
      <c r="A448">
        <v>202206</v>
      </c>
      <c r="B448">
        <v>802</v>
      </c>
      <c r="C448">
        <v>6</v>
      </c>
      <c r="D448">
        <v>1.5</v>
      </c>
      <c r="E448">
        <v>210102</v>
      </c>
      <c r="F448">
        <v>2022</v>
      </c>
      <c r="G448">
        <v>6</v>
      </c>
      <c r="H448" s="1">
        <v>44713</v>
      </c>
      <c r="I448" s="1">
        <v>44682</v>
      </c>
      <c r="J448">
        <v>1</v>
      </c>
      <c r="K448">
        <v>1.5</v>
      </c>
      <c r="L448">
        <v>0</v>
      </c>
      <c r="M448">
        <v>0</v>
      </c>
      <c r="N448">
        <v>0</v>
      </c>
      <c r="O448">
        <v>0</v>
      </c>
      <c r="P448">
        <v>1</v>
      </c>
      <c r="T448">
        <f t="shared" si="20"/>
        <v>0</v>
      </c>
      <c r="U448" t="e">
        <f t="shared" si="18"/>
        <v>#N/A</v>
      </c>
      <c r="W448" t="e">
        <f t="shared" si="19"/>
        <v>#N/A</v>
      </c>
    </row>
    <row r="449" spans="1:23" x14ac:dyDescent="0.25">
      <c r="A449">
        <v>202206</v>
      </c>
      <c r="B449">
        <v>801</v>
      </c>
      <c r="C449">
        <v>11</v>
      </c>
      <c r="D449">
        <v>1.1499999999999999</v>
      </c>
      <c r="E449">
        <v>210102</v>
      </c>
      <c r="F449">
        <v>2022</v>
      </c>
      <c r="G449">
        <v>6</v>
      </c>
      <c r="H449" s="1">
        <v>44713</v>
      </c>
      <c r="I449" s="1">
        <v>44682</v>
      </c>
      <c r="J449">
        <v>1</v>
      </c>
      <c r="K449">
        <v>1.1499999999999999</v>
      </c>
      <c r="L449">
        <v>0</v>
      </c>
      <c r="M449">
        <v>0</v>
      </c>
      <c r="N449">
        <v>0</v>
      </c>
      <c r="O449">
        <v>0</v>
      </c>
      <c r="P449">
        <v>1</v>
      </c>
      <c r="T449">
        <f t="shared" si="20"/>
        <v>0</v>
      </c>
      <c r="U449" t="e">
        <f t="shared" si="18"/>
        <v>#N/A</v>
      </c>
      <c r="W449" t="e">
        <f t="shared" si="19"/>
        <v>#N/A</v>
      </c>
    </row>
    <row r="450" spans="1:23" x14ac:dyDescent="0.25">
      <c r="A450">
        <v>202206</v>
      </c>
      <c r="B450">
        <v>814</v>
      </c>
      <c r="C450">
        <v>5</v>
      </c>
      <c r="D450">
        <v>2.25</v>
      </c>
      <c r="E450">
        <v>210102</v>
      </c>
      <c r="F450">
        <v>2022</v>
      </c>
      <c r="G450">
        <v>6</v>
      </c>
      <c r="H450" s="1">
        <v>44713</v>
      </c>
      <c r="I450" s="1">
        <v>44682</v>
      </c>
      <c r="J450">
        <v>1</v>
      </c>
      <c r="K450">
        <v>2</v>
      </c>
      <c r="L450">
        <v>12.5</v>
      </c>
      <c r="M450">
        <v>11.78</v>
      </c>
      <c r="N450">
        <v>1</v>
      </c>
      <c r="O450">
        <v>0</v>
      </c>
      <c r="P450">
        <v>0</v>
      </c>
      <c r="T450">
        <f t="shared" si="20"/>
        <v>0.51840000000000097</v>
      </c>
      <c r="U450">
        <f t="shared" ref="U450:U513" si="21">IF(AND(ISNUMBER(P450), P450=0), T450, NA())</f>
        <v>0.51840000000000097</v>
      </c>
      <c r="W450">
        <f t="shared" ref="W450:W513" si="22">IF(AND(ISNUMBER(P450), P450=0), ABS(L450-M450), NA())</f>
        <v>0.72000000000000064</v>
      </c>
    </row>
    <row r="451" spans="1:23" x14ac:dyDescent="0.25">
      <c r="A451">
        <v>202206</v>
      </c>
      <c r="B451">
        <v>807</v>
      </c>
      <c r="C451">
        <v>5</v>
      </c>
      <c r="D451">
        <v>1.2</v>
      </c>
      <c r="E451">
        <v>210102</v>
      </c>
      <c r="F451">
        <v>2022</v>
      </c>
      <c r="G451">
        <v>6</v>
      </c>
      <c r="H451" s="1">
        <v>44713</v>
      </c>
      <c r="I451" s="1">
        <v>44682</v>
      </c>
      <c r="J451">
        <v>1</v>
      </c>
      <c r="K451">
        <v>1.2</v>
      </c>
      <c r="L451">
        <v>0</v>
      </c>
      <c r="M451">
        <v>0</v>
      </c>
      <c r="N451">
        <v>0</v>
      </c>
      <c r="O451">
        <v>0</v>
      </c>
      <c r="P451">
        <v>1</v>
      </c>
      <c r="T451">
        <f t="shared" ref="T451:T514" si="23">(L451-M451)^2</f>
        <v>0</v>
      </c>
      <c r="U451" t="e">
        <f t="shared" si="21"/>
        <v>#N/A</v>
      </c>
      <c r="W451" t="e">
        <f t="shared" si="22"/>
        <v>#N/A</v>
      </c>
    </row>
    <row r="452" spans="1:23" x14ac:dyDescent="0.25">
      <c r="A452">
        <v>202206</v>
      </c>
      <c r="B452">
        <v>803</v>
      </c>
      <c r="C452">
        <v>8</v>
      </c>
      <c r="D452">
        <v>1.1499999999999999</v>
      </c>
      <c r="E452">
        <v>210102</v>
      </c>
      <c r="F452">
        <v>2022</v>
      </c>
      <c r="G452">
        <v>6</v>
      </c>
      <c r="H452" s="1">
        <v>44713</v>
      </c>
      <c r="I452" s="1">
        <v>44682</v>
      </c>
      <c r="J452">
        <v>1</v>
      </c>
      <c r="K452">
        <v>0.99000001000000004</v>
      </c>
      <c r="L452">
        <v>16.16</v>
      </c>
      <c r="M452">
        <v>14.98</v>
      </c>
      <c r="N452">
        <v>1</v>
      </c>
      <c r="O452">
        <v>0</v>
      </c>
      <c r="P452">
        <v>0</v>
      </c>
      <c r="T452">
        <f t="shared" si="23"/>
        <v>1.3923999999999994</v>
      </c>
      <c r="U452">
        <f t="shared" si="21"/>
        <v>1.3923999999999994</v>
      </c>
      <c r="W452">
        <f t="shared" si="22"/>
        <v>1.1799999999999997</v>
      </c>
    </row>
    <row r="453" spans="1:23" x14ac:dyDescent="0.25">
      <c r="A453">
        <v>202206</v>
      </c>
      <c r="B453">
        <v>807</v>
      </c>
      <c r="C453">
        <v>2</v>
      </c>
      <c r="D453">
        <v>1.2</v>
      </c>
      <c r="E453">
        <v>210102</v>
      </c>
      <c r="F453">
        <v>2022</v>
      </c>
      <c r="G453">
        <v>6</v>
      </c>
      <c r="H453" s="1">
        <v>44713</v>
      </c>
      <c r="I453" s="1">
        <v>44682</v>
      </c>
      <c r="J453">
        <v>1</v>
      </c>
      <c r="K453">
        <v>1.2</v>
      </c>
      <c r="L453">
        <v>0</v>
      </c>
      <c r="M453">
        <v>0</v>
      </c>
      <c r="N453">
        <v>0</v>
      </c>
      <c r="O453">
        <v>0</v>
      </c>
      <c r="P453">
        <v>1</v>
      </c>
      <c r="T453">
        <f t="shared" si="23"/>
        <v>0</v>
      </c>
      <c r="U453" t="e">
        <f t="shared" si="21"/>
        <v>#N/A</v>
      </c>
      <c r="W453" t="e">
        <f t="shared" si="22"/>
        <v>#N/A</v>
      </c>
    </row>
    <row r="454" spans="1:23" x14ac:dyDescent="0.25">
      <c r="A454">
        <v>202206</v>
      </c>
      <c r="B454">
        <v>803</v>
      </c>
      <c r="C454">
        <v>3</v>
      </c>
      <c r="D454">
        <v>1.1499999999999999</v>
      </c>
      <c r="E454">
        <v>210102</v>
      </c>
      <c r="F454">
        <v>2022</v>
      </c>
      <c r="G454">
        <v>6</v>
      </c>
      <c r="H454" s="1">
        <v>44713</v>
      </c>
      <c r="I454" s="1">
        <v>44682</v>
      </c>
      <c r="J454">
        <v>1</v>
      </c>
      <c r="K454">
        <v>0.99000001000000004</v>
      </c>
      <c r="L454">
        <v>16.16</v>
      </c>
      <c r="M454">
        <v>14.98</v>
      </c>
      <c r="N454">
        <v>1</v>
      </c>
      <c r="O454">
        <v>0</v>
      </c>
      <c r="P454">
        <v>0</v>
      </c>
      <c r="T454">
        <f t="shared" si="23"/>
        <v>1.3923999999999994</v>
      </c>
      <c r="U454">
        <f t="shared" si="21"/>
        <v>1.3923999999999994</v>
      </c>
      <c r="W454">
        <f t="shared" si="22"/>
        <v>1.1799999999999997</v>
      </c>
    </row>
    <row r="455" spans="1:23" x14ac:dyDescent="0.25">
      <c r="A455">
        <v>202206</v>
      </c>
      <c r="B455">
        <v>801</v>
      </c>
      <c r="C455">
        <v>8</v>
      </c>
      <c r="D455">
        <v>1.2</v>
      </c>
      <c r="E455">
        <v>210102</v>
      </c>
      <c r="F455">
        <v>2022</v>
      </c>
      <c r="G455">
        <v>6</v>
      </c>
      <c r="H455" s="1">
        <v>44713</v>
      </c>
      <c r="I455" s="1">
        <v>44682</v>
      </c>
      <c r="J455">
        <v>1</v>
      </c>
      <c r="K455">
        <v>1.1499999999999999</v>
      </c>
      <c r="L455">
        <v>4.3499999999999996</v>
      </c>
      <c r="M455">
        <v>4.26</v>
      </c>
      <c r="N455">
        <v>1</v>
      </c>
      <c r="O455">
        <v>0</v>
      </c>
      <c r="P455">
        <v>0</v>
      </c>
      <c r="T455">
        <f t="shared" si="23"/>
        <v>8.0999999999999753E-3</v>
      </c>
      <c r="U455">
        <f t="shared" si="21"/>
        <v>8.0999999999999753E-3</v>
      </c>
      <c r="W455">
        <f t="shared" si="22"/>
        <v>8.9999999999999858E-2</v>
      </c>
    </row>
    <row r="456" spans="1:23" x14ac:dyDescent="0.25">
      <c r="A456">
        <v>202206</v>
      </c>
      <c r="B456">
        <v>941</v>
      </c>
      <c r="C456">
        <v>5</v>
      </c>
      <c r="D456">
        <v>1.7</v>
      </c>
      <c r="E456">
        <v>210102</v>
      </c>
      <c r="F456">
        <v>2022</v>
      </c>
      <c r="G456">
        <v>6</v>
      </c>
      <c r="H456" s="1">
        <v>44713</v>
      </c>
      <c r="I456" s="1">
        <v>44682</v>
      </c>
      <c r="J456">
        <v>1</v>
      </c>
      <c r="K456">
        <v>1.7</v>
      </c>
      <c r="L456">
        <v>0</v>
      </c>
      <c r="M456">
        <v>0</v>
      </c>
      <c r="N456">
        <v>0</v>
      </c>
      <c r="O456">
        <v>0</v>
      </c>
      <c r="P456">
        <v>1</v>
      </c>
      <c r="T456">
        <f t="shared" si="23"/>
        <v>0</v>
      </c>
      <c r="U456" t="e">
        <f t="shared" si="21"/>
        <v>#N/A</v>
      </c>
      <c r="W456" t="e">
        <f t="shared" si="22"/>
        <v>#N/A</v>
      </c>
    </row>
    <row r="457" spans="1:23" x14ac:dyDescent="0.25">
      <c r="A457">
        <v>202206</v>
      </c>
      <c r="B457">
        <v>801</v>
      </c>
      <c r="C457">
        <v>12</v>
      </c>
      <c r="D457">
        <v>1.2</v>
      </c>
      <c r="E457">
        <v>210102</v>
      </c>
      <c r="F457">
        <v>2022</v>
      </c>
      <c r="G457">
        <v>6</v>
      </c>
      <c r="H457" s="1">
        <v>44713</v>
      </c>
      <c r="I457" s="1">
        <v>44682</v>
      </c>
      <c r="J457">
        <v>1</v>
      </c>
      <c r="K457">
        <v>1.1499999999999999</v>
      </c>
      <c r="L457">
        <v>4.3499999999999996</v>
      </c>
      <c r="M457">
        <v>4.26</v>
      </c>
      <c r="N457">
        <v>1</v>
      </c>
      <c r="O457">
        <v>0</v>
      </c>
      <c r="P457">
        <v>0</v>
      </c>
      <c r="T457">
        <f t="shared" si="23"/>
        <v>8.0999999999999753E-3</v>
      </c>
      <c r="U457">
        <f t="shared" si="21"/>
        <v>8.0999999999999753E-3</v>
      </c>
      <c r="W457">
        <f t="shared" si="22"/>
        <v>8.9999999999999858E-2</v>
      </c>
    </row>
    <row r="458" spans="1:23" x14ac:dyDescent="0.25">
      <c r="A458">
        <v>202206</v>
      </c>
      <c r="B458">
        <v>802</v>
      </c>
      <c r="C458">
        <v>9</v>
      </c>
      <c r="D458">
        <v>1.5</v>
      </c>
      <c r="E458">
        <v>210102</v>
      </c>
      <c r="F458">
        <v>2022</v>
      </c>
      <c r="G458">
        <v>6</v>
      </c>
      <c r="H458" s="1">
        <v>44713</v>
      </c>
      <c r="I458" s="1">
        <v>44682</v>
      </c>
      <c r="J458">
        <v>1</v>
      </c>
      <c r="K458">
        <v>1.5</v>
      </c>
      <c r="L458">
        <v>0</v>
      </c>
      <c r="M458">
        <v>0</v>
      </c>
      <c r="N458">
        <v>0</v>
      </c>
      <c r="O458">
        <v>0</v>
      </c>
      <c r="P458">
        <v>1</v>
      </c>
      <c r="T458">
        <f t="shared" si="23"/>
        <v>0</v>
      </c>
      <c r="U458" t="e">
        <f t="shared" si="21"/>
        <v>#N/A</v>
      </c>
      <c r="W458" t="e">
        <f t="shared" si="22"/>
        <v>#N/A</v>
      </c>
    </row>
    <row r="459" spans="1:23" x14ac:dyDescent="0.25">
      <c r="A459">
        <v>202206</v>
      </c>
      <c r="B459">
        <v>803</v>
      </c>
      <c r="C459">
        <v>10</v>
      </c>
      <c r="D459">
        <v>1.1499999999999999</v>
      </c>
      <c r="E459">
        <v>210102</v>
      </c>
      <c r="F459">
        <v>2022</v>
      </c>
      <c r="G459">
        <v>6</v>
      </c>
      <c r="H459" s="1">
        <v>44713</v>
      </c>
      <c r="I459" s="1">
        <v>44682</v>
      </c>
      <c r="J459">
        <v>1</v>
      </c>
      <c r="K459">
        <v>0.99000001000000004</v>
      </c>
      <c r="L459">
        <v>16.16</v>
      </c>
      <c r="M459">
        <v>14.98</v>
      </c>
      <c r="N459">
        <v>1</v>
      </c>
      <c r="O459">
        <v>0</v>
      </c>
      <c r="P459">
        <v>0</v>
      </c>
      <c r="T459">
        <f t="shared" si="23"/>
        <v>1.3923999999999994</v>
      </c>
      <c r="U459">
        <f t="shared" si="21"/>
        <v>1.3923999999999994</v>
      </c>
      <c r="W459">
        <f t="shared" si="22"/>
        <v>1.1799999999999997</v>
      </c>
    </row>
    <row r="460" spans="1:23" x14ac:dyDescent="0.25">
      <c r="A460">
        <v>202206</v>
      </c>
      <c r="B460">
        <v>59</v>
      </c>
      <c r="C460">
        <v>3</v>
      </c>
      <c r="D460">
        <v>1.3</v>
      </c>
      <c r="E460">
        <v>210102</v>
      </c>
      <c r="F460">
        <v>2022</v>
      </c>
      <c r="G460">
        <v>6</v>
      </c>
      <c r="H460" s="1">
        <v>44713</v>
      </c>
      <c r="I460" s="1">
        <v>44682</v>
      </c>
      <c r="J460">
        <v>1</v>
      </c>
      <c r="K460">
        <v>1.3</v>
      </c>
      <c r="L460">
        <v>0</v>
      </c>
      <c r="M460">
        <v>0</v>
      </c>
      <c r="N460">
        <v>0</v>
      </c>
      <c r="O460">
        <v>0</v>
      </c>
      <c r="P460">
        <v>1</v>
      </c>
      <c r="T460">
        <f t="shared" si="23"/>
        <v>0</v>
      </c>
      <c r="U460" t="e">
        <f t="shared" si="21"/>
        <v>#N/A</v>
      </c>
      <c r="W460" t="e">
        <f t="shared" si="22"/>
        <v>#N/A</v>
      </c>
    </row>
    <row r="461" spans="1:23" x14ac:dyDescent="0.25">
      <c r="A461">
        <v>202206</v>
      </c>
      <c r="B461">
        <v>49</v>
      </c>
      <c r="C461">
        <v>5</v>
      </c>
      <c r="D461">
        <v>2.5</v>
      </c>
      <c r="E461">
        <v>210102</v>
      </c>
      <c r="F461">
        <v>2022</v>
      </c>
      <c r="G461">
        <v>6</v>
      </c>
      <c r="H461" s="1">
        <v>44713</v>
      </c>
      <c r="I461" s="1">
        <v>44682</v>
      </c>
      <c r="J461">
        <v>1</v>
      </c>
      <c r="K461">
        <v>2.5</v>
      </c>
      <c r="L461">
        <v>0</v>
      </c>
      <c r="M461">
        <v>0</v>
      </c>
      <c r="N461">
        <v>0</v>
      </c>
      <c r="O461">
        <v>0</v>
      </c>
      <c r="P461">
        <v>1</v>
      </c>
      <c r="T461">
        <f t="shared" si="23"/>
        <v>0</v>
      </c>
      <c r="U461" t="e">
        <f t="shared" si="21"/>
        <v>#N/A</v>
      </c>
      <c r="W461" t="e">
        <f t="shared" si="22"/>
        <v>#N/A</v>
      </c>
    </row>
    <row r="462" spans="1:23" x14ac:dyDescent="0.25">
      <c r="A462">
        <v>202206</v>
      </c>
      <c r="B462">
        <v>807</v>
      </c>
      <c r="C462">
        <v>3</v>
      </c>
      <c r="D462">
        <v>1.2</v>
      </c>
      <c r="E462">
        <v>210102</v>
      </c>
      <c r="F462">
        <v>2022</v>
      </c>
      <c r="G462">
        <v>6</v>
      </c>
      <c r="H462" s="1">
        <v>44713</v>
      </c>
      <c r="I462" s="1">
        <v>44682</v>
      </c>
      <c r="J462">
        <v>1</v>
      </c>
      <c r="K462">
        <v>1.2</v>
      </c>
      <c r="L462">
        <v>0</v>
      </c>
      <c r="M462">
        <v>0</v>
      </c>
      <c r="N462">
        <v>0</v>
      </c>
      <c r="O462">
        <v>0</v>
      </c>
      <c r="P462">
        <v>1</v>
      </c>
      <c r="T462">
        <f t="shared" si="23"/>
        <v>0</v>
      </c>
      <c r="U462" t="e">
        <f t="shared" si="21"/>
        <v>#N/A</v>
      </c>
      <c r="W462" t="e">
        <f t="shared" si="22"/>
        <v>#N/A</v>
      </c>
    </row>
    <row r="463" spans="1:23" x14ac:dyDescent="0.25">
      <c r="A463">
        <v>202206</v>
      </c>
      <c r="B463">
        <v>802</v>
      </c>
      <c r="C463">
        <v>2</v>
      </c>
      <c r="D463">
        <v>1.5</v>
      </c>
      <c r="E463">
        <v>210102</v>
      </c>
      <c r="F463">
        <v>2022</v>
      </c>
      <c r="G463">
        <v>6</v>
      </c>
      <c r="H463" s="1">
        <v>44713</v>
      </c>
      <c r="I463" s="1">
        <v>44682</v>
      </c>
      <c r="J463">
        <v>1</v>
      </c>
      <c r="K463">
        <v>1.5</v>
      </c>
      <c r="L463">
        <v>0</v>
      </c>
      <c r="M463">
        <v>0</v>
      </c>
      <c r="N463">
        <v>0</v>
      </c>
      <c r="O463">
        <v>0</v>
      </c>
      <c r="P463">
        <v>1</v>
      </c>
      <c r="T463">
        <f t="shared" si="23"/>
        <v>0</v>
      </c>
      <c r="U463" t="e">
        <f t="shared" si="21"/>
        <v>#N/A</v>
      </c>
      <c r="W463" t="e">
        <f t="shared" si="22"/>
        <v>#N/A</v>
      </c>
    </row>
    <row r="464" spans="1:23" x14ac:dyDescent="0.25">
      <c r="A464">
        <v>202206</v>
      </c>
      <c r="B464">
        <v>814</v>
      </c>
      <c r="C464">
        <v>10</v>
      </c>
      <c r="D464">
        <v>2.2000000000000002</v>
      </c>
      <c r="E464">
        <v>210102</v>
      </c>
      <c r="F464">
        <v>2022</v>
      </c>
      <c r="G464">
        <v>6</v>
      </c>
      <c r="H464" s="1">
        <v>44713</v>
      </c>
      <c r="I464" s="1">
        <v>44682</v>
      </c>
      <c r="J464">
        <v>1</v>
      </c>
      <c r="K464">
        <v>2</v>
      </c>
      <c r="L464">
        <v>10</v>
      </c>
      <c r="M464">
        <v>9.5299999999999994</v>
      </c>
      <c r="N464">
        <v>1</v>
      </c>
      <c r="O464">
        <v>0</v>
      </c>
      <c r="P464">
        <v>0</v>
      </c>
      <c r="T464">
        <f t="shared" si="23"/>
        <v>0.2209000000000006</v>
      </c>
      <c r="U464">
        <f t="shared" si="21"/>
        <v>0.2209000000000006</v>
      </c>
      <c r="W464">
        <f t="shared" si="22"/>
        <v>0.47000000000000064</v>
      </c>
    </row>
    <row r="465" spans="1:23" x14ac:dyDescent="0.25">
      <c r="A465">
        <v>202206</v>
      </c>
      <c r="B465">
        <v>803</v>
      </c>
      <c r="C465">
        <v>6</v>
      </c>
      <c r="D465">
        <v>1.1499999999999999</v>
      </c>
      <c r="E465">
        <v>210102</v>
      </c>
      <c r="F465">
        <v>2022</v>
      </c>
      <c r="G465">
        <v>6</v>
      </c>
      <c r="H465" s="1">
        <v>44713</v>
      </c>
      <c r="I465" s="1">
        <v>44682</v>
      </c>
      <c r="J465">
        <v>1</v>
      </c>
      <c r="K465">
        <v>0.99000001000000004</v>
      </c>
      <c r="L465">
        <v>16.16</v>
      </c>
      <c r="M465">
        <v>14.98</v>
      </c>
      <c r="N465">
        <v>1</v>
      </c>
      <c r="O465">
        <v>0</v>
      </c>
      <c r="P465">
        <v>0</v>
      </c>
      <c r="T465">
        <f t="shared" si="23"/>
        <v>1.3923999999999994</v>
      </c>
      <c r="U465">
        <f t="shared" si="21"/>
        <v>1.3923999999999994</v>
      </c>
      <c r="W465">
        <f t="shared" si="22"/>
        <v>1.1799999999999997</v>
      </c>
    </row>
    <row r="466" spans="1:23" x14ac:dyDescent="0.25">
      <c r="A466">
        <v>202206</v>
      </c>
      <c r="B466">
        <v>75</v>
      </c>
      <c r="C466">
        <v>6</v>
      </c>
      <c r="D466">
        <v>1.3</v>
      </c>
      <c r="E466">
        <v>210102</v>
      </c>
      <c r="F466">
        <v>2022</v>
      </c>
      <c r="G466">
        <v>6</v>
      </c>
      <c r="H466" s="1">
        <v>44713</v>
      </c>
      <c r="I466" s="1">
        <v>44682</v>
      </c>
      <c r="J466">
        <v>1</v>
      </c>
      <c r="K466">
        <v>1.3</v>
      </c>
      <c r="L466">
        <v>0</v>
      </c>
      <c r="M466">
        <v>0</v>
      </c>
      <c r="N466">
        <v>0</v>
      </c>
      <c r="O466">
        <v>0</v>
      </c>
      <c r="P466">
        <v>1</v>
      </c>
      <c r="T466">
        <f t="shared" si="23"/>
        <v>0</v>
      </c>
      <c r="U466" t="e">
        <f t="shared" si="21"/>
        <v>#N/A</v>
      </c>
      <c r="W466" t="e">
        <f t="shared" si="22"/>
        <v>#N/A</v>
      </c>
    </row>
    <row r="467" spans="1:23" x14ac:dyDescent="0.25">
      <c r="A467">
        <v>202206</v>
      </c>
      <c r="B467">
        <v>801</v>
      </c>
      <c r="C467">
        <v>9</v>
      </c>
      <c r="D467">
        <v>1.1499999999999999</v>
      </c>
      <c r="E467">
        <v>210102</v>
      </c>
      <c r="F467">
        <v>2022</v>
      </c>
      <c r="G467">
        <v>6</v>
      </c>
      <c r="H467" s="1">
        <v>44713</v>
      </c>
      <c r="I467" s="1">
        <v>44682</v>
      </c>
      <c r="J467">
        <v>1</v>
      </c>
      <c r="K467">
        <v>1.1499999999999999</v>
      </c>
      <c r="L467">
        <v>0</v>
      </c>
      <c r="M467">
        <v>0</v>
      </c>
      <c r="N467">
        <v>0</v>
      </c>
      <c r="O467">
        <v>0</v>
      </c>
      <c r="P467">
        <v>1</v>
      </c>
      <c r="T467">
        <f t="shared" si="23"/>
        <v>0</v>
      </c>
      <c r="U467" t="e">
        <f t="shared" si="21"/>
        <v>#N/A</v>
      </c>
      <c r="W467" t="e">
        <f t="shared" si="22"/>
        <v>#N/A</v>
      </c>
    </row>
    <row r="468" spans="1:23" x14ac:dyDescent="0.25">
      <c r="A468">
        <v>202206</v>
      </c>
      <c r="B468">
        <v>802</v>
      </c>
      <c r="C468">
        <v>11</v>
      </c>
      <c r="D468">
        <v>1.5</v>
      </c>
      <c r="E468">
        <v>210102</v>
      </c>
      <c r="F468">
        <v>2022</v>
      </c>
      <c r="G468">
        <v>6</v>
      </c>
      <c r="H468" s="1">
        <v>44713</v>
      </c>
      <c r="I468" s="1">
        <v>44682</v>
      </c>
      <c r="J468">
        <v>1</v>
      </c>
      <c r="K468">
        <v>1.5</v>
      </c>
      <c r="L468">
        <v>0</v>
      </c>
      <c r="M468">
        <v>0</v>
      </c>
      <c r="N468">
        <v>0</v>
      </c>
      <c r="O468">
        <v>0</v>
      </c>
      <c r="P468">
        <v>1</v>
      </c>
      <c r="T468">
        <f t="shared" si="23"/>
        <v>0</v>
      </c>
      <c r="U468" t="e">
        <f t="shared" si="21"/>
        <v>#N/A</v>
      </c>
      <c r="W468" t="e">
        <f t="shared" si="22"/>
        <v>#N/A</v>
      </c>
    </row>
    <row r="469" spans="1:23" x14ac:dyDescent="0.25">
      <c r="A469">
        <v>202206</v>
      </c>
      <c r="B469">
        <v>808</v>
      </c>
      <c r="C469">
        <v>7</v>
      </c>
      <c r="D469">
        <v>1.2</v>
      </c>
      <c r="E469">
        <v>210102</v>
      </c>
      <c r="F469">
        <v>2022</v>
      </c>
      <c r="G469">
        <v>6</v>
      </c>
      <c r="H469" s="1">
        <v>44713</v>
      </c>
      <c r="I469" s="1">
        <v>44682</v>
      </c>
      <c r="J469">
        <v>1</v>
      </c>
      <c r="K469">
        <v>1.2</v>
      </c>
      <c r="L469">
        <v>0</v>
      </c>
      <c r="M469">
        <v>0</v>
      </c>
      <c r="N469">
        <v>0</v>
      </c>
      <c r="O469">
        <v>0</v>
      </c>
      <c r="P469">
        <v>1</v>
      </c>
      <c r="T469">
        <f t="shared" si="23"/>
        <v>0</v>
      </c>
      <c r="U469" t="e">
        <f t="shared" si="21"/>
        <v>#N/A</v>
      </c>
      <c r="W469" t="e">
        <f t="shared" si="22"/>
        <v>#N/A</v>
      </c>
    </row>
    <row r="470" spans="1:23" x14ac:dyDescent="0.25">
      <c r="A470">
        <v>202206</v>
      </c>
      <c r="B470">
        <v>807</v>
      </c>
      <c r="C470">
        <v>10</v>
      </c>
      <c r="D470">
        <v>1.2</v>
      </c>
      <c r="E470">
        <v>210102</v>
      </c>
      <c r="F470">
        <v>2022</v>
      </c>
      <c r="G470">
        <v>6</v>
      </c>
      <c r="H470" s="1">
        <v>44713</v>
      </c>
      <c r="I470" s="1">
        <v>44682</v>
      </c>
      <c r="J470">
        <v>1</v>
      </c>
      <c r="K470">
        <v>1.2</v>
      </c>
      <c r="L470">
        <v>0</v>
      </c>
      <c r="M470">
        <v>0</v>
      </c>
      <c r="N470">
        <v>0</v>
      </c>
      <c r="O470">
        <v>0</v>
      </c>
      <c r="P470">
        <v>1</v>
      </c>
      <c r="T470">
        <f t="shared" si="23"/>
        <v>0</v>
      </c>
      <c r="U470" t="e">
        <f t="shared" si="21"/>
        <v>#N/A</v>
      </c>
      <c r="W470" t="e">
        <f t="shared" si="22"/>
        <v>#N/A</v>
      </c>
    </row>
    <row r="471" spans="1:23" x14ac:dyDescent="0.25">
      <c r="A471">
        <v>202206</v>
      </c>
      <c r="B471">
        <v>82</v>
      </c>
      <c r="C471">
        <v>2</v>
      </c>
      <c r="D471">
        <v>2.6500001000000002</v>
      </c>
      <c r="E471">
        <v>210102</v>
      </c>
      <c r="F471">
        <v>2022</v>
      </c>
      <c r="G471">
        <v>6</v>
      </c>
      <c r="H471" s="1">
        <v>44713</v>
      </c>
      <c r="I471" s="1">
        <v>44682</v>
      </c>
      <c r="J471">
        <v>1</v>
      </c>
      <c r="K471">
        <v>2.5499999999999998</v>
      </c>
      <c r="L471">
        <v>3.92</v>
      </c>
      <c r="M471">
        <v>3.85</v>
      </c>
      <c r="N471">
        <v>1</v>
      </c>
      <c r="O471">
        <v>0</v>
      </c>
      <c r="P471">
        <v>0</v>
      </c>
      <c r="T471">
        <f t="shared" si="23"/>
        <v>4.8999999999999773E-3</v>
      </c>
      <c r="U471">
        <f t="shared" si="21"/>
        <v>4.8999999999999773E-3</v>
      </c>
      <c r="W471">
        <f t="shared" si="22"/>
        <v>6.999999999999984E-2</v>
      </c>
    </row>
    <row r="472" spans="1:23" x14ac:dyDescent="0.25">
      <c r="A472">
        <v>202206</v>
      </c>
      <c r="B472">
        <v>941</v>
      </c>
      <c r="C472">
        <v>10</v>
      </c>
      <c r="D472">
        <v>1.7</v>
      </c>
      <c r="E472">
        <v>210102</v>
      </c>
      <c r="F472">
        <v>2022</v>
      </c>
      <c r="G472">
        <v>6</v>
      </c>
      <c r="H472" s="1">
        <v>44713</v>
      </c>
      <c r="I472" s="1">
        <v>44682</v>
      </c>
      <c r="J472">
        <v>1</v>
      </c>
      <c r="K472">
        <v>1.7</v>
      </c>
      <c r="L472">
        <v>0</v>
      </c>
      <c r="M472">
        <v>0</v>
      </c>
      <c r="N472">
        <v>0</v>
      </c>
      <c r="O472">
        <v>0</v>
      </c>
      <c r="P472">
        <v>1</v>
      </c>
      <c r="T472">
        <f t="shared" si="23"/>
        <v>0</v>
      </c>
      <c r="U472" t="e">
        <f t="shared" si="21"/>
        <v>#N/A</v>
      </c>
      <c r="W472" t="e">
        <f t="shared" si="22"/>
        <v>#N/A</v>
      </c>
    </row>
    <row r="473" spans="1:23" x14ac:dyDescent="0.25">
      <c r="A473">
        <v>202206</v>
      </c>
      <c r="B473">
        <v>808</v>
      </c>
      <c r="C473">
        <v>6</v>
      </c>
      <c r="D473">
        <v>1.2</v>
      </c>
      <c r="E473">
        <v>210102</v>
      </c>
      <c r="F473">
        <v>2022</v>
      </c>
      <c r="G473">
        <v>6</v>
      </c>
      <c r="H473" s="1">
        <v>44713</v>
      </c>
      <c r="I473" s="1">
        <v>44682</v>
      </c>
      <c r="J473">
        <v>1</v>
      </c>
      <c r="K473">
        <v>1.2</v>
      </c>
      <c r="L473">
        <v>0</v>
      </c>
      <c r="M473">
        <v>0</v>
      </c>
      <c r="N473">
        <v>0</v>
      </c>
      <c r="O473">
        <v>0</v>
      </c>
      <c r="P473">
        <v>1</v>
      </c>
      <c r="T473">
        <f t="shared" si="23"/>
        <v>0</v>
      </c>
      <c r="U473" t="e">
        <f t="shared" si="21"/>
        <v>#N/A</v>
      </c>
      <c r="W473" t="e">
        <f t="shared" si="22"/>
        <v>#N/A</v>
      </c>
    </row>
    <row r="474" spans="1:23" x14ac:dyDescent="0.25">
      <c r="A474">
        <v>202206</v>
      </c>
      <c r="B474">
        <v>802</v>
      </c>
      <c r="C474">
        <v>4</v>
      </c>
      <c r="D474">
        <v>1.5</v>
      </c>
      <c r="E474">
        <v>210102</v>
      </c>
      <c r="F474">
        <v>2022</v>
      </c>
      <c r="G474">
        <v>6</v>
      </c>
      <c r="H474" s="1">
        <v>44713</v>
      </c>
      <c r="I474" s="1">
        <v>44682</v>
      </c>
      <c r="J474">
        <v>1</v>
      </c>
      <c r="K474">
        <v>1.5</v>
      </c>
      <c r="L474">
        <v>0</v>
      </c>
      <c r="M474">
        <v>0</v>
      </c>
      <c r="N474">
        <v>0</v>
      </c>
      <c r="O474">
        <v>0</v>
      </c>
      <c r="P474">
        <v>1</v>
      </c>
      <c r="T474">
        <f t="shared" si="23"/>
        <v>0</v>
      </c>
      <c r="U474" t="e">
        <f t="shared" si="21"/>
        <v>#N/A</v>
      </c>
      <c r="W474" t="e">
        <f t="shared" si="22"/>
        <v>#N/A</v>
      </c>
    </row>
    <row r="475" spans="1:23" x14ac:dyDescent="0.25">
      <c r="A475">
        <v>202206</v>
      </c>
      <c r="B475">
        <v>801</v>
      </c>
      <c r="C475">
        <v>6</v>
      </c>
      <c r="D475">
        <v>1.2</v>
      </c>
      <c r="E475">
        <v>210102</v>
      </c>
      <c r="F475">
        <v>2022</v>
      </c>
      <c r="G475">
        <v>6</v>
      </c>
      <c r="H475" s="1">
        <v>44713</v>
      </c>
      <c r="I475" s="1">
        <v>44682</v>
      </c>
      <c r="J475">
        <v>1</v>
      </c>
      <c r="K475">
        <v>1.1499999999999999</v>
      </c>
      <c r="L475">
        <v>4.3499999999999996</v>
      </c>
      <c r="M475">
        <v>4.26</v>
      </c>
      <c r="N475">
        <v>1</v>
      </c>
      <c r="O475">
        <v>0</v>
      </c>
      <c r="P475">
        <v>0</v>
      </c>
      <c r="T475">
        <f t="shared" si="23"/>
        <v>8.0999999999999753E-3</v>
      </c>
      <c r="U475">
        <f t="shared" si="21"/>
        <v>8.0999999999999753E-3</v>
      </c>
      <c r="W475">
        <f t="shared" si="22"/>
        <v>8.9999999999999858E-2</v>
      </c>
    </row>
    <row r="476" spans="1:23" x14ac:dyDescent="0.25">
      <c r="A476">
        <v>202206</v>
      </c>
      <c r="B476">
        <v>807</v>
      </c>
      <c r="C476">
        <v>4</v>
      </c>
      <c r="D476">
        <v>1.2</v>
      </c>
      <c r="E476">
        <v>210102</v>
      </c>
      <c r="F476">
        <v>2022</v>
      </c>
      <c r="G476">
        <v>6</v>
      </c>
      <c r="H476" s="1">
        <v>44713</v>
      </c>
      <c r="I476" s="1">
        <v>44682</v>
      </c>
      <c r="J476">
        <v>1</v>
      </c>
      <c r="K476">
        <v>1.2</v>
      </c>
      <c r="L476">
        <v>0</v>
      </c>
      <c r="M476">
        <v>0</v>
      </c>
      <c r="N476">
        <v>0</v>
      </c>
      <c r="O476">
        <v>0</v>
      </c>
      <c r="P476">
        <v>1</v>
      </c>
      <c r="T476">
        <f t="shared" si="23"/>
        <v>0</v>
      </c>
      <c r="U476" t="e">
        <f t="shared" si="21"/>
        <v>#N/A</v>
      </c>
      <c r="W476" t="e">
        <f t="shared" si="22"/>
        <v>#N/A</v>
      </c>
    </row>
    <row r="477" spans="1:23" x14ac:dyDescent="0.25">
      <c r="A477">
        <v>202206</v>
      </c>
      <c r="B477">
        <v>803</v>
      </c>
      <c r="C477">
        <v>4</v>
      </c>
      <c r="D477">
        <v>1.1499999999999999</v>
      </c>
      <c r="E477">
        <v>210102</v>
      </c>
      <c r="F477">
        <v>2022</v>
      </c>
      <c r="G477">
        <v>6</v>
      </c>
      <c r="H477" s="1">
        <v>44713</v>
      </c>
      <c r="I477" s="1">
        <v>44682</v>
      </c>
      <c r="J477">
        <v>1</v>
      </c>
      <c r="K477">
        <v>0.99000001000000004</v>
      </c>
      <c r="L477">
        <v>16.16</v>
      </c>
      <c r="M477">
        <v>14.98</v>
      </c>
      <c r="N477">
        <v>1</v>
      </c>
      <c r="O477">
        <v>0</v>
      </c>
      <c r="P477">
        <v>0</v>
      </c>
      <c r="T477">
        <f t="shared" si="23"/>
        <v>1.3923999999999994</v>
      </c>
      <c r="U477">
        <f t="shared" si="21"/>
        <v>1.3923999999999994</v>
      </c>
      <c r="W477">
        <f t="shared" si="22"/>
        <v>1.1799999999999997</v>
      </c>
    </row>
    <row r="478" spans="1:23" x14ac:dyDescent="0.25">
      <c r="A478">
        <v>202206</v>
      </c>
      <c r="B478">
        <v>941</v>
      </c>
      <c r="C478">
        <v>8</v>
      </c>
      <c r="D478">
        <v>1.7</v>
      </c>
      <c r="E478">
        <v>210102</v>
      </c>
      <c r="F478">
        <v>2022</v>
      </c>
      <c r="G478">
        <v>6</v>
      </c>
      <c r="H478" s="1">
        <v>44713</v>
      </c>
      <c r="I478" s="1">
        <v>44682</v>
      </c>
      <c r="J478">
        <v>1</v>
      </c>
      <c r="K478">
        <v>1.7</v>
      </c>
      <c r="L478">
        <v>0</v>
      </c>
      <c r="M478">
        <v>0</v>
      </c>
      <c r="N478">
        <v>0</v>
      </c>
      <c r="O478">
        <v>0</v>
      </c>
      <c r="P478">
        <v>1</v>
      </c>
      <c r="T478">
        <f t="shared" si="23"/>
        <v>0</v>
      </c>
      <c r="U478" t="e">
        <f t="shared" si="21"/>
        <v>#N/A</v>
      </c>
      <c r="W478" t="e">
        <f t="shared" si="22"/>
        <v>#N/A</v>
      </c>
    </row>
    <row r="479" spans="1:23" x14ac:dyDescent="0.25">
      <c r="A479">
        <v>202206</v>
      </c>
      <c r="B479">
        <v>807</v>
      </c>
      <c r="C479">
        <v>6</v>
      </c>
      <c r="D479">
        <v>1.2</v>
      </c>
      <c r="E479">
        <v>210102</v>
      </c>
      <c r="F479">
        <v>2022</v>
      </c>
      <c r="G479">
        <v>6</v>
      </c>
      <c r="H479" s="1">
        <v>44713</v>
      </c>
      <c r="I479" s="1">
        <v>44682</v>
      </c>
      <c r="J479">
        <v>1</v>
      </c>
      <c r="K479">
        <v>1.2</v>
      </c>
      <c r="L479">
        <v>0</v>
      </c>
      <c r="M479">
        <v>0</v>
      </c>
      <c r="N479">
        <v>0</v>
      </c>
      <c r="O479">
        <v>0</v>
      </c>
      <c r="P479">
        <v>1</v>
      </c>
      <c r="T479">
        <f t="shared" si="23"/>
        <v>0</v>
      </c>
      <c r="U479" t="e">
        <f t="shared" si="21"/>
        <v>#N/A</v>
      </c>
      <c r="W479" t="e">
        <f t="shared" si="22"/>
        <v>#N/A</v>
      </c>
    </row>
    <row r="480" spans="1:23" x14ac:dyDescent="0.25">
      <c r="A480">
        <v>202206</v>
      </c>
      <c r="B480">
        <v>807</v>
      </c>
      <c r="C480">
        <v>12</v>
      </c>
      <c r="D480">
        <v>1.2</v>
      </c>
      <c r="E480">
        <v>210102</v>
      </c>
      <c r="F480">
        <v>2022</v>
      </c>
      <c r="G480">
        <v>6</v>
      </c>
      <c r="H480" s="1">
        <v>44713</v>
      </c>
      <c r="I480" s="1">
        <v>44682</v>
      </c>
      <c r="J480">
        <v>1</v>
      </c>
      <c r="K480">
        <v>1.2</v>
      </c>
      <c r="L480">
        <v>0</v>
      </c>
      <c r="M480">
        <v>0</v>
      </c>
      <c r="N480">
        <v>0</v>
      </c>
      <c r="O480">
        <v>0</v>
      </c>
      <c r="P480">
        <v>1</v>
      </c>
      <c r="T480">
        <f t="shared" si="23"/>
        <v>0</v>
      </c>
      <c r="U480" t="e">
        <f t="shared" si="21"/>
        <v>#N/A</v>
      </c>
      <c r="W480" t="e">
        <f t="shared" si="22"/>
        <v>#N/A</v>
      </c>
    </row>
    <row r="481" spans="1:23" x14ac:dyDescent="0.25">
      <c r="A481">
        <v>202206</v>
      </c>
      <c r="B481">
        <v>21</v>
      </c>
      <c r="C481">
        <v>2</v>
      </c>
      <c r="D481">
        <v>1.2</v>
      </c>
      <c r="E481">
        <v>210102</v>
      </c>
      <c r="F481">
        <v>2022</v>
      </c>
      <c r="G481">
        <v>6</v>
      </c>
      <c r="H481" s="1">
        <v>44713</v>
      </c>
      <c r="I481" s="1">
        <v>44682</v>
      </c>
      <c r="J481">
        <v>1</v>
      </c>
      <c r="K481">
        <v>1.2</v>
      </c>
      <c r="L481">
        <v>0</v>
      </c>
      <c r="M481">
        <v>0</v>
      </c>
      <c r="N481">
        <v>0</v>
      </c>
      <c r="O481">
        <v>0</v>
      </c>
      <c r="P481">
        <v>1</v>
      </c>
      <c r="T481">
        <f t="shared" si="23"/>
        <v>0</v>
      </c>
      <c r="U481" t="e">
        <f t="shared" si="21"/>
        <v>#N/A</v>
      </c>
      <c r="W481" t="e">
        <f t="shared" si="22"/>
        <v>#N/A</v>
      </c>
    </row>
    <row r="482" spans="1:23" x14ac:dyDescent="0.25">
      <c r="A482">
        <v>202206</v>
      </c>
      <c r="B482">
        <v>807</v>
      </c>
      <c r="C482">
        <v>9</v>
      </c>
      <c r="D482">
        <v>1.2</v>
      </c>
      <c r="E482">
        <v>210102</v>
      </c>
      <c r="F482">
        <v>2022</v>
      </c>
      <c r="G482">
        <v>6</v>
      </c>
      <c r="H482" s="1">
        <v>44713</v>
      </c>
      <c r="I482" s="1">
        <v>44682</v>
      </c>
      <c r="J482">
        <v>1</v>
      </c>
      <c r="K482">
        <v>1.2</v>
      </c>
      <c r="L482">
        <v>0</v>
      </c>
      <c r="M482">
        <v>0</v>
      </c>
      <c r="N482">
        <v>0</v>
      </c>
      <c r="O482">
        <v>0</v>
      </c>
      <c r="P482">
        <v>1</v>
      </c>
      <c r="T482">
        <f t="shared" si="23"/>
        <v>0</v>
      </c>
      <c r="U482" t="e">
        <f t="shared" si="21"/>
        <v>#N/A</v>
      </c>
      <c r="W482" t="e">
        <f t="shared" si="22"/>
        <v>#N/A</v>
      </c>
    </row>
    <row r="483" spans="1:23" x14ac:dyDescent="0.25">
      <c r="A483">
        <v>202206</v>
      </c>
      <c r="B483">
        <v>62</v>
      </c>
      <c r="C483">
        <v>3</v>
      </c>
      <c r="D483">
        <v>1.55</v>
      </c>
      <c r="E483">
        <v>210102</v>
      </c>
      <c r="F483">
        <v>2022</v>
      </c>
      <c r="G483">
        <v>6</v>
      </c>
      <c r="H483" s="1">
        <v>44713</v>
      </c>
      <c r="I483" s="1">
        <v>44621</v>
      </c>
      <c r="J483">
        <v>3</v>
      </c>
      <c r="K483">
        <v>1.55</v>
      </c>
      <c r="L483">
        <v>0</v>
      </c>
      <c r="M483">
        <v>0</v>
      </c>
      <c r="N483">
        <v>0</v>
      </c>
      <c r="O483">
        <v>0</v>
      </c>
      <c r="P483">
        <v>1</v>
      </c>
      <c r="T483">
        <f t="shared" si="23"/>
        <v>0</v>
      </c>
      <c r="U483" t="e">
        <f t="shared" si="21"/>
        <v>#N/A</v>
      </c>
      <c r="W483" t="e">
        <f t="shared" si="22"/>
        <v>#N/A</v>
      </c>
    </row>
    <row r="484" spans="1:23" x14ac:dyDescent="0.25">
      <c r="A484">
        <v>202206</v>
      </c>
      <c r="B484">
        <v>803</v>
      </c>
      <c r="C484">
        <v>9</v>
      </c>
      <c r="D484">
        <v>1.1499999999999999</v>
      </c>
      <c r="E484">
        <v>210102</v>
      </c>
      <c r="F484">
        <v>2022</v>
      </c>
      <c r="G484">
        <v>6</v>
      </c>
      <c r="H484" s="1">
        <v>44713</v>
      </c>
      <c r="I484" s="1">
        <v>44682</v>
      </c>
      <c r="J484">
        <v>1</v>
      </c>
      <c r="K484">
        <v>0.99000001000000004</v>
      </c>
      <c r="L484">
        <v>16.16</v>
      </c>
      <c r="M484">
        <v>14.98</v>
      </c>
      <c r="N484">
        <v>1</v>
      </c>
      <c r="O484">
        <v>0</v>
      </c>
      <c r="P484">
        <v>0</v>
      </c>
      <c r="T484">
        <f t="shared" si="23"/>
        <v>1.3923999999999994</v>
      </c>
      <c r="U484">
        <f t="shared" si="21"/>
        <v>1.3923999999999994</v>
      </c>
      <c r="W484">
        <f t="shared" si="22"/>
        <v>1.1799999999999997</v>
      </c>
    </row>
    <row r="485" spans="1:23" x14ac:dyDescent="0.25">
      <c r="A485">
        <v>202206</v>
      </c>
      <c r="B485">
        <v>808</v>
      </c>
      <c r="C485">
        <v>5</v>
      </c>
      <c r="D485">
        <v>1.2</v>
      </c>
      <c r="E485">
        <v>210102</v>
      </c>
      <c r="F485">
        <v>2022</v>
      </c>
      <c r="G485">
        <v>6</v>
      </c>
      <c r="H485" s="1">
        <v>44713</v>
      </c>
      <c r="I485" s="1">
        <v>44682</v>
      </c>
      <c r="J485">
        <v>1</v>
      </c>
      <c r="K485">
        <v>1.2</v>
      </c>
      <c r="L485">
        <v>0</v>
      </c>
      <c r="M485">
        <v>0</v>
      </c>
      <c r="N485">
        <v>0</v>
      </c>
      <c r="O485">
        <v>0</v>
      </c>
      <c r="P485">
        <v>1</v>
      </c>
      <c r="T485">
        <f t="shared" si="23"/>
        <v>0</v>
      </c>
      <c r="U485" t="e">
        <f t="shared" si="21"/>
        <v>#N/A</v>
      </c>
      <c r="W485" t="e">
        <f t="shared" si="22"/>
        <v>#N/A</v>
      </c>
    </row>
    <row r="486" spans="1:23" x14ac:dyDescent="0.25">
      <c r="A486">
        <v>202206</v>
      </c>
      <c r="B486">
        <v>808</v>
      </c>
      <c r="C486">
        <v>2</v>
      </c>
      <c r="D486">
        <v>1.25</v>
      </c>
      <c r="E486">
        <v>210102</v>
      </c>
      <c r="F486">
        <v>2022</v>
      </c>
      <c r="G486">
        <v>6</v>
      </c>
      <c r="H486" s="1">
        <v>44713</v>
      </c>
      <c r="I486" s="1">
        <v>44682</v>
      </c>
      <c r="J486">
        <v>1</v>
      </c>
      <c r="K486">
        <v>1.25</v>
      </c>
      <c r="L486">
        <v>0</v>
      </c>
      <c r="M486">
        <v>0</v>
      </c>
      <c r="N486">
        <v>0</v>
      </c>
      <c r="O486">
        <v>0</v>
      </c>
      <c r="P486">
        <v>1</v>
      </c>
      <c r="T486">
        <f t="shared" si="23"/>
        <v>0</v>
      </c>
      <c r="U486" t="e">
        <f t="shared" si="21"/>
        <v>#N/A</v>
      </c>
      <c r="W486" t="e">
        <f t="shared" si="22"/>
        <v>#N/A</v>
      </c>
    </row>
    <row r="487" spans="1:23" x14ac:dyDescent="0.25">
      <c r="A487">
        <v>202206</v>
      </c>
      <c r="B487">
        <v>941</v>
      </c>
      <c r="C487">
        <v>3</v>
      </c>
      <c r="D487">
        <v>1.7</v>
      </c>
      <c r="E487">
        <v>210102</v>
      </c>
      <c r="F487">
        <v>2022</v>
      </c>
      <c r="G487">
        <v>6</v>
      </c>
      <c r="H487" s="1">
        <v>44713</v>
      </c>
      <c r="I487" s="1">
        <v>44682</v>
      </c>
      <c r="J487">
        <v>1</v>
      </c>
      <c r="K487">
        <v>1.7</v>
      </c>
      <c r="L487">
        <v>0</v>
      </c>
      <c r="M487">
        <v>0</v>
      </c>
      <c r="N487">
        <v>0</v>
      </c>
      <c r="O487">
        <v>0</v>
      </c>
      <c r="P487">
        <v>1</v>
      </c>
      <c r="T487">
        <f t="shared" si="23"/>
        <v>0</v>
      </c>
      <c r="U487" t="e">
        <f t="shared" si="21"/>
        <v>#N/A</v>
      </c>
      <c r="W487" t="e">
        <f t="shared" si="22"/>
        <v>#N/A</v>
      </c>
    </row>
    <row r="488" spans="1:23" x14ac:dyDescent="0.25">
      <c r="A488">
        <v>202206</v>
      </c>
      <c r="B488">
        <v>808</v>
      </c>
      <c r="C488">
        <v>8</v>
      </c>
      <c r="D488">
        <v>1.2</v>
      </c>
      <c r="E488">
        <v>210102</v>
      </c>
      <c r="F488">
        <v>2022</v>
      </c>
      <c r="G488">
        <v>6</v>
      </c>
      <c r="H488" s="1">
        <v>44713</v>
      </c>
      <c r="I488" s="1">
        <v>44682</v>
      </c>
      <c r="J488">
        <v>1</v>
      </c>
      <c r="K488">
        <v>1.2</v>
      </c>
      <c r="L488">
        <v>0</v>
      </c>
      <c r="M488">
        <v>0</v>
      </c>
      <c r="N488">
        <v>0</v>
      </c>
      <c r="O488">
        <v>0</v>
      </c>
      <c r="P488">
        <v>1</v>
      </c>
      <c r="T488">
        <f t="shared" si="23"/>
        <v>0</v>
      </c>
      <c r="U488" t="e">
        <f t="shared" si="21"/>
        <v>#N/A</v>
      </c>
      <c r="W488" t="e">
        <f t="shared" si="22"/>
        <v>#N/A</v>
      </c>
    </row>
    <row r="489" spans="1:23" x14ac:dyDescent="0.25">
      <c r="A489">
        <v>202206</v>
      </c>
      <c r="B489">
        <v>80</v>
      </c>
      <c r="C489">
        <v>12</v>
      </c>
      <c r="D489">
        <v>1.5</v>
      </c>
      <c r="E489">
        <v>210102</v>
      </c>
      <c r="F489">
        <v>2022</v>
      </c>
      <c r="G489">
        <v>6</v>
      </c>
      <c r="H489" s="1">
        <v>44713</v>
      </c>
      <c r="I489" s="1">
        <v>44682</v>
      </c>
      <c r="J489">
        <v>1</v>
      </c>
      <c r="K489">
        <v>1.5</v>
      </c>
      <c r="L489">
        <v>0</v>
      </c>
      <c r="M489">
        <v>0</v>
      </c>
      <c r="N489">
        <v>0</v>
      </c>
      <c r="O489">
        <v>0</v>
      </c>
      <c r="P489">
        <v>1</v>
      </c>
      <c r="T489">
        <f t="shared" si="23"/>
        <v>0</v>
      </c>
      <c r="U489" t="e">
        <f t="shared" si="21"/>
        <v>#N/A</v>
      </c>
      <c r="W489" t="e">
        <f t="shared" si="22"/>
        <v>#N/A</v>
      </c>
    </row>
    <row r="490" spans="1:23" x14ac:dyDescent="0.25">
      <c r="A490">
        <v>202206</v>
      </c>
      <c r="B490">
        <v>63</v>
      </c>
      <c r="C490">
        <v>9</v>
      </c>
      <c r="D490">
        <v>1.3</v>
      </c>
      <c r="E490">
        <v>210102</v>
      </c>
      <c r="F490">
        <v>2022</v>
      </c>
      <c r="G490">
        <v>6</v>
      </c>
      <c r="H490" s="1">
        <v>44713</v>
      </c>
      <c r="I490" s="1">
        <v>44682</v>
      </c>
      <c r="J490">
        <v>1</v>
      </c>
      <c r="K490">
        <v>1.3</v>
      </c>
      <c r="L490">
        <v>0</v>
      </c>
      <c r="M490">
        <v>0</v>
      </c>
      <c r="N490">
        <v>0</v>
      </c>
      <c r="O490">
        <v>0</v>
      </c>
      <c r="P490">
        <v>1</v>
      </c>
      <c r="T490">
        <f t="shared" si="23"/>
        <v>0</v>
      </c>
      <c r="U490" t="e">
        <f t="shared" si="21"/>
        <v>#N/A</v>
      </c>
      <c r="W490" t="e">
        <f t="shared" si="22"/>
        <v>#N/A</v>
      </c>
    </row>
    <row r="491" spans="1:23" x14ac:dyDescent="0.25">
      <c r="A491">
        <v>202206</v>
      </c>
      <c r="B491">
        <v>801</v>
      </c>
      <c r="C491">
        <v>10</v>
      </c>
      <c r="D491">
        <v>1.2</v>
      </c>
      <c r="E491">
        <v>210102</v>
      </c>
      <c r="F491">
        <v>2022</v>
      </c>
      <c r="G491">
        <v>6</v>
      </c>
      <c r="H491" s="1">
        <v>44713</v>
      </c>
      <c r="I491" s="1">
        <v>44682</v>
      </c>
      <c r="J491">
        <v>1</v>
      </c>
      <c r="K491">
        <v>1.1499999999999999</v>
      </c>
      <c r="L491">
        <v>4.3499999999999996</v>
      </c>
      <c r="M491">
        <v>4.26</v>
      </c>
      <c r="N491">
        <v>1</v>
      </c>
      <c r="O491">
        <v>0</v>
      </c>
      <c r="P491">
        <v>0</v>
      </c>
      <c r="T491">
        <f t="shared" si="23"/>
        <v>8.0999999999999753E-3</v>
      </c>
      <c r="U491">
        <f t="shared" si="21"/>
        <v>8.0999999999999753E-3</v>
      </c>
      <c r="W491">
        <f t="shared" si="22"/>
        <v>8.9999999999999858E-2</v>
      </c>
    </row>
    <row r="492" spans="1:23" x14ac:dyDescent="0.25">
      <c r="A492">
        <v>202206</v>
      </c>
      <c r="B492">
        <v>807</v>
      </c>
      <c r="C492">
        <v>8</v>
      </c>
      <c r="D492">
        <v>1.2</v>
      </c>
      <c r="E492">
        <v>210102</v>
      </c>
      <c r="F492">
        <v>2022</v>
      </c>
      <c r="G492">
        <v>6</v>
      </c>
      <c r="H492" s="1">
        <v>44713</v>
      </c>
      <c r="I492" s="1">
        <v>44682</v>
      </c>
      <c r="J492">
        <v>1</v>
      </c>
      <c r="K492">
        <v>1.2</v>
      </c>
      <c r="L492">
        <v>0</v>
      </c>
      <c r="M492">
        <v>0</v>
      </c>
      <c r="N492">
        <v>0</v>
      </c>
      <c r="O492">
        <v>0</v>
      </c>
      <c r="P492">
        <v>1</v>
      </c>
      <c r="T492">
        <f t="shared" si="23"/>
        <v>0</v>
      </c>
      <c r="U492" t="e">
        <f t="shared" si="21"/>
        <v>#N/A</v>
      </c>
      <c r="W492" t="e">
        <f t="shared" si="22"/>
        <v>#N/A</v>
      </c>
    </row>
    <row r="493" spans="1:23" x14ac:dyDescent="0.25">
      <c r="A493">
        <v>202206</v>
      </c>
      <c r="B493">
        <v>941</v>
      </c>
      <c r="C493">
        <v>6</v>
      </c>
      <c r="D493">
        <v>1.7</v>
      </c>
      <c r="E493">
        <v>210102</v>
      </c>
      <c r="F493">
        <v>2022</v>
      </c>
      <c r="G493">
        <v>6</v>
      </c>
      <c r="H493" s="1">
        <v>44713</v>
      </c>
      <c r="I493" s="1">
        <v>44682</v>
      </c>
      <c r="J493">
        <v>1</v>
      </c>
      <c r="K493">
        <v>1.7</v>
      </c>
      <c r="L493">
        <v>0</v>
      </c>
      <c r="M493">
        <v>0</v>
      </c>
      <c r="N493">
        <v>0</v>
      </c>
      <c r="O493">
        <v>0</v>
      </c>
      <c r="P493">
        <v>1</v>
      </c>
      <c r="T493">
        <f t="shared" si="23"/>
        <v>0</v>
      </c>
      <c r="U493" t="e">
        <f t="shared" si="21"/>
        <v>#N/A</v>
      </c>
      <c r="W493" t="e">
        <f t="shared" si="22"/>
        <v>#N/A</v>
      </c>
    </row>
    <row r="494" spans="1:23" x14ac:dyDescent="0.25">
      <c r="A494">
        <v>202206</v>
      </c>
      <c r="B494">
        <v>38</v>
      </c>
      <c r="C494">
        <v>3</v>
      </c>
      <c r="D494">
        <v>1.25</v>
      </c>
      <c r="E494">
        <v>210102</v>
      </c>
      <c r="F494">
        <v>2022</v>
      </c>
      <c r="G494">
        <v>6</v>
      </c>
      <c r="H494" s="1">
        <v>44713</v>
      </c>
      <c r="I494" s="1">
        <v>44682</v>
      </c>
      <c r="J494">
        <v>1</v>
      </c>
      <c r="K494">
        <v>1.1499999999999999</v>
      </c>
      <c r="L494">
        <v>8.6999999999999993</v>
      </c>
      <c r="M494">
        <v>8.34</v>
      </c>
      <c r="N494">
        <v>1</v>
      </c>
      <c r="O494">
        <v>0</v>
      </c>
      <c r="P494">
        <v>0</v>
      </c>
      <c r="T494">
        <f t="shared" si="23"/>
        <v>0.1295999999999996</v>
      </c>
      <c r="U494">
        <f t="shared" si="21"/>
        <v>0.1295999999999996</v>
      </c>
      <c r="W494">
        <f t="shared" si="22"/>
        <v>0.35999999999999943</v>
      </c>
    </row>
    <row r="495" spans="1:23" x14ac:dyDescent="0.25">
      <c r="A495">
        <v>202206</v>
      </c>
      <c r="B495">
        <v>9</v>
      </c>
      <c r="C495">
        <v>4</v>
      </c>
      <c r="D495">
        <v>1.5</v>
      </c>
      <c r="E495">
        <v>210102</v>
      </c>
      <c r="F495">
        <v>2022</v>
      </c>
      <c r="G495">
        <v>6</v>
      </c>
      <c r="H495" s="1">
        <v>44713</v>
      </c>
      <c r="I495" s="1">
        <v>44682</v>
      </c>
      <c r="J495">
        <v>1</v>
      </c>
      <c r="K495">
        <v>1.5</v>
      </c>
      <c r="L495">
        <v>0</v>
      </c>
      <c r="M495">
        <v>0</v>
      </c>
      <c r="N495">
        <v>0</v>
      </c>
      <c r="O495">
        <v>0</v>
      </c>
      <c r="P495">
        <v>1</v>
      </c>
      <c r="T495">
        <f t="shared" si="23"/>
        <v>0</v>
      </c>
      <c r="U495" t="e">
        <f t="shared" si="21"/>
        <v>#N/A</v>
      </c>
      <c r="W495" t="e">
        <f t="shared" si="22"/>
        <v>#N/A</v>
      </c>
    </row>
    <row r="496" spans="1:23" x14ac:dyDescent="0.25">
      <c r="A496">
        <v>202206</v>
      </c>
      <c r="B496">
        <v>808</v>
      </c>
      <c r="C496">
        <v>10</v>
      </c>
      <c r="D496">
        <v>1.2</v>
      </c>
      <c r="E496">
        <v>210102</v>
      </c>
      <c r="F496">
        <v>2022</v>
      </c>
      <c r="G496">
        <v>6</v>
      </c>
      <c r="H496" s="1">
        <v>44713</v>
      </c>
      <c r="I496" s="1">
        <v>44682</v>
      </c>
      <c r="J496">
        <v>1</v>
      </c>
      <c r="K496">
        <v>1.2</v>
      </c>
      <c r="L496">
        <v>0</v>
      </c>
      <c r="M496">
        <v>0</v>
      </c>
      <c r="N496">
        <v>0</v>
      </c>
      <c r="O496">
        <v>0</v>
      </c>
      <c r="P496">
        <v>1</v>
      </c>
      <c r="T496">
        <f t="shared" si="23"/>
        <v>0</v>
      </c>
      <c r="U496" t="e">
        <f t="shared" si="21"/>
        <v>#N/A</v>
      </c>
      <c r="W496" t="e">
        <f t="shared" si="22"/>
        <v>#N/A</v>
      </c>
    </row>
    <row r="497" spans="1:23" x14ac:dyDescent="0.25">
      <c r="A497">
        <v>202206</v>
      </c>
      <c r="B497">
        <v>807</v>
      </c>
      <c r="C497">
        <v>7</v>
      </c>
      <c r="D497">
        <v>1.2</v>
      </c>
      <c r="E497">
        <v>210102</v>
      </c>
      <c r="F497">
        <v>2022</v>
      </c>
      <c r="G497">
        <v>6</v>
      </c>
      <c r="H497" s="1">
        <v>44713</v>
      </c>
      <c r="I497" s="1">
        <v>44682</v>
      </c>
      <c r="J497">
        <v>1</v>
      </c>
      <c r="K497">
        <v>1.2</v>
      </c>
      <c r="L497">
        <v>0</v>
      </c>
      <c r="M497">
        <v>0</v>
      </c>
      <c r="N497">
        <v>0</v>
      </c>
      <c r="O497">
        <v>0</v>
      </c>
      <c r="P497">
        <v>1</v>
      </c>
      <c r="T497">
        <f t="shared" si="23"/>
        <v>0</v>
      </c>
      <c r="U497" t="e">
        <f t="shared" si="21"/>
        <v>#N/A</v>
      </c>
      <c r="W497" t="e">
        <f t="shared" si="22"/>
        <v>#N/A</v>
      </c>
    </row>
    <row r="498" spans="1:23" x14ac:dyDescent="0.25">
      <c r="A498">
        <v>202206</v>
      </c>
      <c r="B498">
        <v>801</v>
      </c>
      <c r="C498">
        <v>3</v>
      </c>
      <c r="D498">
        <v>1.1499999999999999</v>
      </c>
      <c r="E498">
        <v>210102</v>
      </c>
      <c r="F498">
        <v>2022</v>
      </c>
      <c r="G498">
        <v>6</v>
      </c>
      <c r="H498" s="1">
        <v>44713</v>
      </c>
      <c r="I498" s="1">
        <v>44682</v>
      </c>
      <c r="J498">
        <v>1</v>
      </c>
      <c r="K498">
        <v>1.1499999999999999</v>
      </c>
      <c r="L498">
        <v>0</v>
      </c>
      <c r="M498">
        <v>0</v>
      </c>
      <c r="N498">
        <v>0</v>
      </c>
      <c r="O498">
        <v>0</v>
      </c>
      <c r="P498">
        <v>1</v>
      </c>
      <c r="T498">
        <f t="shared" si="23"/>
        <v>0</v>
      </c>
      <c r="U498" t="e">
        <f t="shared" si="21"/>
        <v>#N/A</v>
      </c>
      <c r="W498" t="e">
        <f t="shared" si="22"/>
        <v>#N/A</v>
      </c>
    </row>
    <row r="499" spans="1:23" x14ac:dyDescent="0.25">
      <c r="A499">
        <v>202206</v>
      </c>
      <c r="B499">
        <v>941</v>
      </c>
      <c r="C499">
        <v>9</v>
      </c>
      <c r="D499">
        <v>1.7</v>
      </c>
      <c r="E499">
        <v>210102</v>
      </c>
      <c r="F499">
        <v>2022</v>
      </c>
      <c r="G499">
        <v>6</v>
      </c>
      <c r="H499" s="1">
        <v>44713</v>
      </c>
      <c r="I499" s="1">
        <v>44682</v>
      </c>
      <c r="J499">
        <v>1</v>
      </c>
      <c r="K499">
        <v>1.7</v>
      </c>
      <c r="L499">
        <v>0</v>
      </c>
      <c r="M499">
        <v>0</v>
      </c>
      <c r="N499">
        <v>0</v>
      </c>
      <c r="O499">
        <v>0</v>
      </c>
      <c r="P499">
        <v>1</v>
      </c>
      <c r="T499">
        <f t="shared" si="23"/>
        <v>0</v>
      </c>
      <c r="U499" t="e">
        <f t="shared" si="21"/>
        <v>#N/A</v>
      </c>
      <c r="W499" t="e">
        <f t="shared" si="22"/>
        <v>#N/A</v>
      </c>
    </row>
    <row r="500" spans="1:23" x14ac:dyDescent="0.25">
      <c r="A500">
        <v>202206</v>
      </c>
      <c r="B500">
        <v>801</v>
      </c>
      <c r="C500">
        <v>2</v>
      </c>
      <c r="D500">
        <v>1.2</v>
      </c>
      <c r="E500">
        <v>210102</v>
      </c>
      <c r="F500">
        <v>2022</v>
      </c>
      <c r="G500">
        <v>6</v>
      </c>
      <c r="H500" s="1">
        <v>44713</v>
      </c>
      <c r="I500" s="1">
        <v>44682</v>
      </c>
      <c r="J500">
        <v>1</v>
      </c>
      <c r="K500">
        <v>1.1499999999999999</v>
      </c>
      <c r="L500">
        <v>4.3499999999999996</v>
      </c>
      <c r="M500">
        <v>4.26</v>
      </c>
      <c r="N500">
        <v>1</v>
      </c>
      <c r="O500">
        <v>0</v>
      </c>
      <c r="P500">
        <v>0</v>
      </c>
      <c r="T500">
        <f t="shared" si="23"/>
        <v>8.0999999999999753E-3</v>
      </c>
      <c r="U500">
        <f t="shared" si="21"/>
        <v>8.0999999999999753E-3</v>
      </c>
      <c r="W500">
        <f t="shared" si="22"/>
        <v>8.9999999999999858E-2</v>
      </c>
    </row>
    <row r="501" spans="1:23" x14ac:dyDescent="0.25">
      <c r="A501">
        <v>202206</v>
      </c>
      <c r="B501">
        <v>808</v>
      </c>
      <c r="C501">
        <v>9</v>
      </c>
      <c r="D501">
        <v>1.2</v>
      </c>
      <c r="E501">
        <v>210102</v>
      </c>
      <c r="F501">
        <v>2022</v>
      </c>
      <c r="G501">
        <v>6</v>
      </c>
      <c r="H501" s="1">
        <v>44713</v>
      </c>
      <c r="I501" s="1">
        <v>44682</v>
      </c>
      <c r="J501">
        <v>1</v>
      </c>
      <c r="K501">
        <v>1.2</v>
      </c>
      <c r="L501">
        <v>0</v>
      </c>
      <c r="M501">
        <v>0</v>
      </c>
      <c r="N501">
        <v>0</v>
      </c>
      <c r="O501">
        <v>0</v>
      </c>
      <c r="P501">
        <v>1</v>
      </c>
      <c r="T501">
        <f t="shared" si="23"/>
        <v>0</v>
      </c>
      <c r="U501" t="e">
        <f t="shared" si="21"/>
        <v>#N/A</v>
      </c>
      <c r="W501" t="e">
        <f t="shared" si="22"/>
        <v>#N/A</v>
      </c>
    </row>
    <row r="502" spans="1:23" x14ac:dyDescent="0.25">
      <c r="A502">
        <v>202206</v>
      </c>
      <c r="B502">
        <v>808</v>
      </c>
      <c r="C502">
        <v>11</v>
      </c>
      <c r="D502">
        <v>1.2</v>
      </c>
      <c r="E502">
        <v>210102</v>
      </c>
      <c r="F502">
        <v>2022</v>
      </c>
      <c r="G502">
        <v>6</v>
      </c>
      <c r="H502" s="1">
        <v>44713</v>
      </c>
      <c r="I502" s="1">
        <v>44682</v>
      </c>
      <c r="J502">
        <v>1</v>
      </c>
      <c r="K502">
        <v>1.2</v>
      </c>
      <c r="L502">
        <v>0</v>
      </c>
      <c r="M502">
        <v>0</v>
      </c>
      <c r="N502">
        <v>0</v>
      </c>
      <c r="O502">
        <v>0</v>
      </c>
      <c r="P502">
        <v>1</v>
      </c>
      <c r="T502">
        <f t="shared" si="23"/>
        <v>0</v>
      </c>
      <c r="U502" t="e">
        <f t="shared" si="21"/>
        <v>#N/A</v>
      </c>
      <c r="W502" t="e">
        <f t="shared" si="22"/>
        <v>#N/A</v>
      </c>
    </row>
    <row r="503" spans="1:23" x14ac:dyDescent="0.25">
      <c r="A503">
        <v>202206</v>
      </c>
      <c r="B503">
        <v>75</v>
      </c>
      <c r="C503">
        <v>5</v>
      </c>
      <c r="D503">
        <v>1.6</v>
      </c>
      <c r="E503">
        <v>210102</v>
      </c>
      <c r="F503">
        <v>2022</v>
      </c>
      <c r="G503">
        <v>6</v>
      </c>
      <c r="H503" s="1">
        <v>44713</v>
      </c>
      <c r="I503" s="1">
        <v>44682</v>
      </c>
      <c r="J503">
        <v>1</v>
      </c>
      <c r="K503">
        <v>1.6</v>
      </c>
      <c r="L503">
        <v>0</v>
      </c>
      <c r="M503">
        <v>0</v>
      </c>
      <c r="N503">
        <v>0</v>
      </c>
      <c r="O503">
        <v>0</v>
      </c>
      <c r="P503">
        <v>1</v>
      </c>
      <c r="T503">
        <f t="shared" si="23"/>
        <v>0</v>
      </c>
      <c r="U503" t="e">
        <f t="shared" si="21"/>
        <v>#N/A</v>
      </c>
      <c r="W503" t="e">
        <f t="shared" si="22"/>
        <v>#N/A</v>
      </c>
    </row>
    <row r="504" spans="1:23" x14ac:dyDescent="0.25">
      <c r="A504">
        <v>202206</v>
      </c>
      <c r="B504">
        <v>802</v>
      </c>
      <c r="C504">
        <v>3</v>
      </c>
      <c r="D504">
        <v>1.5</v>
      </c>
      <c r="E504">
        <v>210102</v>
      </c>
      <c r="F504">
        <v>2022</v>
      </c>
      <c r="G504">
        <v>6</v>
      </c>
      <c r="H504" s="1">
        <v>44713</v>
      </c>
      <c r="I504" s="1">
        <v>44682</v>
      </c>
      <c r="J504">
        <v>1</v>
      </c>
      <c r="K504">
        <v>1.5</v>
      </c>
      <c r="L504">
        <v>0</v>
      </c>
      <c r="M504">
        <v>0</v>
      </c>
      <c r="N504">
        <v>0</v>
      </c>
      <c r="O504">
        <v>0</v>
      </c>
      <c r="P504">
        <v>1</v>
      </c>
      <c r="T504">
        <f t="shared" si="23"/>
        <v>0</v>
      </c>
      <c r="U504" t="e">
        <f t="shared" si="21"/>
        <v>#N/A</v>
      </c>
      <c r="W504" t="e">
        <f t="shared" si="22"/>
        <v>#N/A</v>
      </c>
    </row>
    <row r="505" spans="1:23" x14ac:dyDescent="0.25">
      <c r="A505">
        <v>202206</v>
      </c>
      <c r="B505">
        <v>99</v>
      </c>
      <c r="C505">
        <v>5</v>
      </c>
      <c r="D505">
        <v>2</v>
      </c>
      <c r="E505">
        <v>210102</v>
      </c>
      <c r="F505">
        <v>2022</v>
      </c>
      <c r="G505">
        <v>6</v>
      </c>
      <c r="H505" s="1">
        <v>44713</v>
      </c>
      <c r="I505" s="1">
        <v>44682</v>
      </c>
      <c r="J505">
        <v>1</v>
      </c>
      <c r="K505">
        <v>2</v>
      </c>
      <c r="L505">
        <v>0</v>
      </c>
      <c r="M505">
        <v>0</v>
      </c>
      <c r="N505">
        <v>0</v>
      </c>
      <c r="O505">
        <v>0</v>
      </c>
      <c r="P505">
        <v>1</v>
      </c>
      <c r="T505">
        <f t="shared" si="23"/>
        <v>0</v>
      </c>
      <c r="U505" t="e">
        <f t="shared" si="21"/>
        <v>#N/A</v>
      </c>
      <c r="W505" t="e">
        <f t="shared" si="22"/>
        <v>#N/A</v>
      </c>
    </row>
    <row r="506" spans="1:23" x14ac:dyDescent="0.25">
      <c r="A506">
        <v>202206</v>
      </c>
      <c r="B506">
        <v>807</v>
      </c>
      <c r="C506">
        <v>13</v>
      </c>
      <c r="D506">
        <v>1.1499999999999999</v>
      </c>
      <c r="E506">
        <v>210102</v>
      </c>
      <c r="F506">
        <v>2022</v>
      </c>
      <c r="G506">
        <v>6</v>
      </c>
      <c r="H506" s="1">
        <v>44713</v>
      </c>
      <c r="I506" s="1">
        <v>44682</v>
      </c>
      <c r="J506">
        <v>1</v>
      </c>
      <c r="K506">
        <v>1.1499999999999999</v>
      </c>
      <c r="L506">
        <v>0</v>
      </c>
      <c r="M506">
        <v>0</v>
      </c>
      <c r="N506">
        <v>0</v>
      </c>
      <c r="O506">
        <v>0</v>
      </c>
      <c r="P506">
        <v>1</v>
      </c>
      <c r="T506">
        <f t="shared" si="23"/>
        <v>0</v>
      </c>
      <c r="U506" t="e">
        <f t="shared" si="21"/>
        <v>#N/A</v>
      </c>
      <c r="W506" t="e">
        <f t="shared" si="22"/>
        <v>#N/A</v>
      </c>
    </row>
    <row r="507" spans="1:23" x14ac:dyDescent="0.25">
      <c r="A507">
        <v>202206</v>
      </c>
      <c r="B507">
        <v>941</v>
      </c>
      <c r="C507">
        <v>11</v>
      </c>
      <c r="D507">
        <v>1.7</v>
      </c>
      <c r="E507">
        <v>210102</v>
      </c>
      <c r="F507">
        <v>2022</v>
      </c>
      <c r="G507">
        <v>6</v>
      </c>
      <c r="H507" s="1">
        <v>44713</v>
      </c>
      <c r="I507" s="1">
        <v>44682</v>
      </c>
      <c r="J507">
        <v>1</v>
      </c>
      <c r="K507">
        <v>1.7</v>
      </c>
      <c r="L507">
        <v>0</v>
      </c>
      <c r="M507">
        <v>0</v>
      </c>
      <c r="N507">
        <v>0</v>
      </c>
      <c r="O507">
        <v>0</v>
      </c>
      <c r="P507">
        <v>1</v>
      </c>
      <c r="T507">
        <f t="shared" si="23"/>
        <v>0</v>
      </c>
      <c r="U507" t="e">
        <f t="shared" si="21"/>
        <v>#N/A</v>
      </c>
      <c r="W507" t="e">
        <f t="shared" si="22"/>
        <v>#N/A</v>
      </c>
    </row>
    <row r="508" spans="1:23" x14ac:dyDescent="0.25">
      <c r="A508">
        <v>202206</v>
      </c>
      <c r="B508">
        <v>77</v>
      </c>
      <c r="C508">
        <v>3</v>
      </c>
      <c r="D508">
        <v>1.7</v>
      </c>
      <c r="E508">
        <v>210102</v>
      </c>
      <c r="F508">
        <v>2022</v>
      </c>
      <c r="G508">
        <v>6</v>
      </c>
      <c r="H508" s="1">
        <v>44713</v>
      </c>
      <c r="I508" s="1">
        <v>44682</v>
      </c>
      <c r="J508">
        <v>1</v>
      </c>
      <c r="K508">
        <v>1.7</v>
      </c>
      <c r="L508">
        <v>0</v>
      </c>
      <c r="M508">
        <v>0</v>
      </c>
      <c r="N508">
        <v>0</v>
      </c>
      <c r="O508">
        <v>0</v>
      </c>
      <c r="P508">
        <v>1</v>
      </c>
      <c r="T508">
        <f t="shared" si="23"/>
        <v>0</v>
      </c>
      <c r="U508" t="e">
        <f t="shared" si="21"/>
        <v>#N/A</v>
      </c>
      <c r="W508" t="e">
        <f t="shared" si="22"/>
        <v>#N/A</v>
      </c>
    </row>
    <row r="509" spans="1:23" x14ac:dyDescent="0.25">
      <c r="A509">
        <v>202206</v>
      </c>
      <c r="B509">
        <v>814</v>
      </c>
      <c r="C509">
        <v>6</v>
      </c>
      <c r="D509">
        <v>2.2000000000000002</v>
      </c>
      <c r="E509">
        <v>210102</v>
      </c>
      <c r="F509">
        <v>2022</v>
      </c>
      <c r="G509">
        <v>6</v>
      </c>
      <c r="H509" s="1">
        <v>44713</v>
      </c>
      <c r="I509" s="1">
        <v>44440</v>
      </c>
      <c r="J509">
        <v>9</v>
      </c>
      <c r="K509">
        <v>2</v>
      </c>
      <c r="L509">
        <v>1.06</v>
      </c>
      <c r="M509">
        <v>1.06</v>
      </c>
      <c r="N509">
        <v>1</v>
      </c>
      <c r="O509">
        <v>0</v>
      </c>
      <c r="P509">
        <v>0</v>
      </c>
      <c r="T509">
        <f t="shared" si="23"/>
        <v>0</v>
      </c>
      <c r="U509">
        <f t="shared" si="21"/>
        <v>0</v>
      </c>
      <c r="W509">
        <f t="shared" si="22"/>
        <v>0</v>
      </c>
    </row>
    <row r="510" spans="1:23" x14ac:dyDescent="0.25">
      <c r="A510">
        <v>202206</v>
      </c>
      <c r="B510">
        <v>803</v>
      </c>
      <c r="C510">
        <v>11</v>
      </c>
      <c r="D510">
        <v>1.1499999999999999</v>
      </c>
      <c r="E510">
        <v>210102</v>
      </c>
      <c r="F510">
        <v>2022</v>
      </c>
      <c r="G510">
        <v>6</v>
      </c>
      <c r="H510" s="1">
        <v>44713</v>
      </c>
      <c r="I510" s="1">
        <v>44682</v>
      </c>
      <c r="J510">
        <v>1</v>
      </c>
      <c r="K510">
        <v>0.99000001000000004</v>
      </c>
      <c r="L510">
        <v>16.16</v>
      </c>
      <c r="M510">
        <v>14.98</v>
      </c>
      <c r="N510">
        <v>1</v>
      </c>
      <c r="O510">
        <v>0</v>
      </c>
      <c r="P510">
        <v>0</v>
      </c>
      <c r="T510">
        <f t="shared" si="23"/>
        <v>1.3923999999999994</v>
      </c>
      <c r="U510">
        <f t="shared" si="21"/>
        <v>1.3923999999999994</v>
      </c>
      <c r="W510">
        <f t="shared" si="22"/>
        <v>1.1799999999999997</v>
      </c>
    </row>
    <row r="511" spans="1:23" x14ac:dyDescent="0.25">
      <c r="A511">
        <v>202206</v>
      </c>
      <c r="B511">
        <v>92</v>
      </c>
      <c r="C511">
        <v>6</v>
      </c>
      <c r="D511">
        <v>1.45</v>
      </c>
      <c r="E511">
        <v>210102</v>
      </c>
      <c r="F511">
        <v>2022</v>
      </c>
      <c r="G511">
        <v>6</v>
      </c>
      <c r="H511" s="1">
        <v>44713</v>
      </c>
      <c r="I511" s="1">
        <v>44682</v>
      </c>
      <c r="J511">
        <v>1</v>
      </c>
      <c r="K511">
        <v>1.45</v>
      </c>
      <c r="L511">
        <v>0</v>
      </c>
      <c r="M511">
        <v>0</v>
      </c>
      <c r="N511">
        <v>0</v>
      </c>
      <c r="O511">
        <v>0</v>
      </c>
      <c r="P511">
        <v>1</v>
      </c>
      <c r="T511">
        <f t="shared" si="23"/>
        <v>0</v>
      </c>
      <c r="U511" t="e">
        <f t="shared" si="21"/>
        <v>#N/A</v>
      </c>
      <c r="W511" t="e">
        <f t="shared" si="22"/>
        <v>#N/A</v>
      </c>
    </row>
    <row r="512" spans="1:23" x14ac:dyDescent="0.25">
      <c r="A512">
        <v>202206</v>
      </c>
      <c r="B512">
        <v>814</v>
      </c>
      <c r="C512">
        <v>9</v>
      </c>
      <c r="D512">
        <v>2.2000000000000002</v>
      </c>
      <c r="E512">
        <v>210102</v>
      </c>
      <c r="F512">
        <v>2022</v>
      </c>
      <c r="G512">
        <v>6</v>
      </c>
      <c r="H512" s="1">
        <v>44713</v>
      </c>
      <c r="I512" s="1">
        <v>44682</v>
      </c>
      <c r="J512">
        <v>1</v>
      </c>
      <c r="K512">
        <v>2</v>
      </c>
      <c r="L512">
        <v>10</v>
      </c>
      <c r="M512">
        <v>9.5299999999999994</v>
      </c>
      <c r="N512">
        <v>1</v>
      </c>
      <c r="O512">
        <v>0</v>
      </c>
      <c r="P512">
        <v>0</v>
      </c>
      <c r="T512">
        <f t="shared" si="23"/>
        <v>0.2209000000000006</v>
      </c>
      <c r="U512">
        <f t="shared" si="21"/>
        <v>0.2209000000000006</v>
      </c>
      <c r="W512">
        <f t="shared" si="22"/>
        <v>0.47000000000000064</v>
      </c>
    </row>
    <row r="513" spans="1:23" x14ac:dyDescent="0.25">
      <c r="A513">
        <v>202206</v>
      </c>
      <c r="B513">
        <v>941</v>
      </c>
      <c r="C513">
        <v>4</v>
      </c>
      <c r="D513">
        <v>1.7</v>
      </c>
      <c r="E513">
        <v>210102</v>
      </c>
      <c r="F513">
        <v>2022</v>
      </c>
      <c r="G513">
        <v>6</v>
      </c>
      <c r="H513" s="1">
        <v>44713</v>
      </c>
      <c r="I513" s="1">
        <v>44682</v>
      </c>
      <c r="J513">
        <v>1</v>
      </c>
      <c r="K513">
        <v>1.7</v>
      </c>
      <c r="L513">
        <v>0</v>
      </c>
      <c r="M513">
        <v>0</v>
      </c>
      <c r="N513">
        <v>0</v>
      </c>
      <c r="O513">
        <v>0</v>
      </c>
      <c r="P513">
        <v>1</v>
      </c>
      <c r="T513">
        <f t="shared" si="23"/>
        <v>0</v>
      </c>
      <c r="U513" t="e">
        <f t="shared" si="21"/>
        <v>#N/A</v>
      </c>
      <c r="W513" t="e">
        <f t="shared" si="22"/>
        <v>#N/A</v>
      </c>
    </row>
    <row r="514" spans="1:23" x14ac:dyDescent="0.25">
      <c r="A514">
        <v>202206</v>
      </c>
      <c r="B514">
        <v>38</v>
      </c>
      <c r="C514">
        <v>2</v>
      </c>
      <c r="D514">
        <v>1.3</v>
      </c>
      <c r="E514">
        <v>210102</v>
      </c>
      <c r="F514">
        <v>2022</v>
      </c>
      <c r="G514">
        <v>6</v>
      </c>
      <c r="H514" s="1">
        <v>44713</v>
      </c>
      <c r="I514" s="1">
        <v>44682</v>
      </c>
      <c r="J514">
        <v>1</v>
      </c>
      <c r="K514">
        <v>1.3</v>
      </c>
      <c r="L514">
        <v>0</v>
      </c>
      <c r="M514">
        <v>0</v>
      </c>
      <c r="N514">
        <v>0</v>
      </c>
      <c r="O514">
        <v>0</v>
      </c>
      <c r="P514">
        <v>1</v>
      </c>
      <c r="T514">
        <f t="shared" si="23"/>
        <v>0</v>
      </c>
      <c r="U514" t="e">
        <f t="shared" ref="U514:U577" si="24">IF(AND(ISNUMBER(P514), P514=0), T514, NA())</f>
        <v>#N/A</v>
      </c>
      <c r="W514" t="e">
        <f t="shared" ref="W514:W577" si="25">IF(AND(ISNUMBER(P514), P514=0), ABS(L514-M514), NA())</f>
        <v>#N/A</v>
      </c>
    </row>
    <row r="515" spans="1:23" x14ac:dyDescent="0.25">
      <c r="A515">
        <v>202206</v>
      </c>
      <c r="B515">
        <v>801</v>
      </c>
      <c r="C515">
        <v>7</v>
      </c>
      <c r="D515">
        <v>1.2</v>
      </c>
      <c r="E515">
        <v>210102</v>
      </c>
      <c r="F515">
        <v>2022</v>
      </c>
      <c r="G515">
        <v>6</v>
      </c>
      <c r="H515" s="1">
        <v>44713</v>
      </c>
      <c r="I515" s="1">
        <v>44682</v>
      </c>
      <c r="J515">
        <v>1</v>
      </c>
      <c r="K515">
        <v>1.1499999999999999</v>
      </c>
      <c r="L515">
        <v>4.3499999999999996</v>
      </c>
      <c r="M515">
        <v>4.26</v>
      </c>
      <c r="N515">
        <v>1</v>
      </c>
      <c r="O515">
        <v>0</v>
      </c>
      <c r="P515">
        <v>0</v>
      </c>
      <c r="T515">
        <f t="shared" ref="T515:T578" si="26">(L515-M515)^2</f>
        <v>8.0999999999999753E-3</v>
      </c>
      <c r="U515">
        <f t="shared" si="24"/>
        <v>8.0999999999999753E-3</v>
      </c>
      <c r="W515">
        <f t="shared" si="25"/>
        <v>8.9999999999999858E-2</v>
      </c>
    </row>
    <row r="516" spans="1:23" x14ac:dyDescent="0.25">
      <c r="A516">
        <v>202206</v>
      </c>
      <c r="B516">
        <v>808</v>
      </c>
      <c r="C516">
        <v>4</v>
      </c>
      <c r="D516">
        <v>1.2</v>
      </c>
      <c r="E516">
        <v>210102</v>
      </c>
      <c r="F516">
        <v>2022</v>
      </c>
      <c r="G516">
        <v>6</v>
      </c>
      <c r="H516" s="1">
        <v>44713</v>
      </c>
      <c r="I516" s="1">
        <v>44682</v>
      </c>
      <c r="J516">
        <v>1</v>
      </c>
      <c r="K516">
        <v>1.2</v>
      </c>
      <c r="L516">
        <v>0</v>
      </c>
      <c r="M516">
        <v>0</v>
      </c>
      <c r="N516">
        <v>0</v>
      </c>
      <c r="O516">
        <v>0</v>
      </c>
      <c r="P516">
        <v>1</v>
      </c>
      <c r="T516">
        <f t="shared" si="26"/>
        <v>0</v>
      </c>
      <c r="U516" t="e">
        <f t="shared" si="24"/>
        <v>#N/A</v>
      </c>
      <c r="W516" t="e">
        <f t="shared" si="25"/>
        <v>#N/A</v>
      </c>
    </row>
    <row r="517" spans="1:23" x14ac:dyDescent="0.25">
      <c r="A517">
        <v>202206</v>
      </c>
      <c r="B517">
        <v>941</v>
      </c>
      <c r="C517">
        <v>7</v>
      </c>
      <c r="D517">
        <v>1.7</v>
      </c>
      <c r="E517">
        <v>210102</v>
      </c>
      <c r="F517">
        <v>2022</v>
      </c>
      <c r="G517">
        <v>6</v>
      </c>
      <c r="H517" s="1">
        <v>44713</v>
      </c>
      <c r="I517" s="1">
        <v>44682</v>
      </c>
      <c r="J517">
        <v>1</v>
      </c>
      <c r="K517">
        <v>1.7</v>
      </c>
      <c r="L517">
        <v>0</v>
      </c>
      <c r="M517">
        <v>0</v>
      </c>
      <c r="N517">
        <v>0</v>
      </c>
      <c r="O517">
        <v>0</v>
      </c>
      <c r="P517">
        <v>1</v>
      </c>
      <c r="T517">
        <f t="shared" si="26"/>
        <v>0</v>
      </c>
      <c r="U517" t="e">
        <f t="shared" si="24"/>
        <v>#N/A</v>
      </c>
      <c r="W517" t="e">
        <f t="shared" si="25"/>
        <v>#N/A</v>
      </c>
    </row>
    <row r="518" spans="1:23" x14ac:dyDescent="0.25">
      <c r="A518">
        <v>202206</v>
      </c>
      <c r="B518">
        <v>808</v>
      </c>
      <c r="C518">
        <v>3</v>
      </c>
      <c r="D518">
        <v>1.2</v>
      </c>
      <c r="E518">
        <v>210102</v>
      </c>
      <c r="F518">
        <v>2022</v>
      </c>
      <c r="G518">
        <v>6</v>
      </c>
      <c r="H518" s="1">
        <v>44713</v>
      </c>
      <c r="I518" s="1">
        <v>44682</v>
      </c>
      <c r="J518">
        <v>1</v>
      </c>
      <c r="K518">
        <v>1.2</v>
      </c>
      <c r="L518">
        <v>0</v>
      </c>
      <c r="M518">
        <v>0</v>
      </c>
      <c r="N518">
        <v>0</v>
      </c>
      <c r="O518">
        <v>0</v>
      </c>
      <c r="P518">
        <v>1</v>
      </c>
      <c r="T518">
        <f t="shared" si="26"/>
        <v>0</v>
      </c>
      <c r="U518" t="e">
        <f t="shared" si="24"/>
        <v>#N/A</v>
      </c>
      <c r="W518" t="e">
        <f t="shared" si="25"/>
        <v>#N/A</v>
      </c>
    </row>
    <row r="519" spans="1:23" x14ac:dyDescent="0.25">
      <c r="A519">
        <v>202206</v>
      </c>
      <c r="B519">
        <v>54</v>
      </c>
      <c r="C519">
        <v>7</v>
      </c>
      <c r="D519">
        <v>1.1499999999999999</v>
      </c>
      <c r="E519">
        <v>210102</v>
      </c>
      <c r="F519">
        <v>2022</v>
      </c>
      <c r="G519">
        <v>6</v>
      </c>
      <c r="H519" s="1">
        <v>44713</v>
      </c>
      <c r="I519" s="1">
        <v>44682</v>
      </c>
      <c r="J519">
        <v>1</v>
      </c>
      <c r="K519">
        <v>1.1499999999999999</v>
      </c>
      <c r="L519">
        <v>0</v>
      </c>
      <c r="M519">
        <v>0</v>
      </c>
      <c r="N519">
        <v>0</v>
      </c>
      <c r="O519">
        <v>0</v>
      </c>
      <c r="P519">
        <v>1</v>
      </c>
      <c r="T519">
        <f t="shared" si="26"/>
        <v>0</v>
      </c>
      <c r="U519" t="e">
        <f t="shared" si="24"/>
        <v>#N/A</v>
      </c>
      <c r="W519" t="e">
        <f t="shared" si="25"/>
        <v>#N/A</v>
      </c>
    </row>
    <row r="520" spans="1:23" x14ac:dyDescent="0.25">
      <c r="A520">
        <v>202206</v>
      </c>
      <c r="B520">
        <v>941</v>
      </c>
      <c r="C520">
        <v>2</v>
      </c>
      <c r="D520">
        <v>1.7</v>
      </c>
      <c r="E520">
        <v>210102</v>
      </c>
      <c r="F520">
        <v>2022</v>
      </c>
      <c r="G520">
        <v>6</v>
      </c>
      <c r="H520" s="1">
        <v>44713</v>
      </c>
      <c r="I520" s="1">
        <v>44682</v>
      </c>
      <c r="J520">
        <v>1</v>
      </c>
      <c r="K520">
        <v>1.7</v>
      </c>
      <c r="L520">
        <v>0</v>
      </c>
      <c r="M520">
        <v>0</v>
      </c>
      <c r="N520">
        <v>0</v>
      </c>
      <c r="O520">
        <v>0</v>
      </c>
      <c r="P520">
        <v>1</v>
      </c>
      <c r="T520">
        <f t="shared" si="26"/>
        <v>0</v>
      </c>
      <c r="U520" t="e">
        <f t="shared" si="24"/>
        <v>#N/A</v>
      </c>
      <c r="W520" t="e">
        <f t="shared" si="25"/>
        <v>#N/A</v>
      </c>
    </row>
    <row r="521" spans="1:23" x14ac:dyDescent="0.25">
      <c r="A521">
        <v>202206</v>
      </c>
      <c r="B521">
        <v>802</v>
      </c>
      <c r="C521">
        <v>7</v>
      </c>
      <c r="D521">
        <v>1.5</v>
      </c>
      <c r="E521">
        <v>210102</v>
      </c>
      <c r="F521">
        <v>2022</v>
      </c>
      <c r="G521">
        <v>6</v>
      </c>
      <c r="H521" s="1">
        <v>44713</v>
      </c>
      <c r="I521" s="1">
        <v>44682</v>
      </c>
      <c r="J521">
        <v>1</v>
      </c>
      <c r="K521">
        <v>1.5</v>
      </c>
      <c r="L521">
        <v>0</v>
      </c>
      <c r="M521">
        <v>0</v>
      </c>
      <c r="N521">
        <v>0</v>
      </c>
      <c r="O521">
        <v>0</v>
      </c>
      <c r="P521">
        <v>1</v>
      </c>
      <c r="T521">
        <f t="shared" si="26"/>
        <v>0</v>
      </c>
      <c r="U521" t="e">
        <f t="shared" si="24"/>
        <v>#N/A</v>
      </c>
      <c r="W521" t="e">
        <f t="shared" si="25"/>
        <v>#N/A</v>
      </c>
    </row>
    <row r="522" spans="1:23" x14ac:dyDescent="0.25">
      <c r="A522">
        <v>202207</v>
      </c>
      <c r="B522">
        <v>807</v>
      </c>
      <c r="C522">
        <v>9</v>
      </c>
      <c r="D522">
        <v>1.2</v>
      </c>
      <c r="E522">
        <v>210102</v>
      </c>
      <c r="F522">
        <v>2022</v>
      </c>
      <c r="G522">
        <v>7</v>
      </c>
      <c r="H522" s="1">
        <v>44743</v>
      </c>
      <c r="I522" s="1">
        <v>44713</v>
      </c>
      <c r="J522">
        <v>1</v>
      </c>
      <c r="K522">
        <v>1.2</v>
      </c>
      <c r="L522">
        <v>0</v>
      </c>
      <c r="M522">
        <v>0</v>
      </c>
      <c r="N522">
        <v>0</v>
      </c>
      <c r="O522">
        <v>0</v>
      </c>
      <c r="P522">
        <v>1</v>
      </c>
      <c r="T522">
        <f t="shared" si="26"/>
        <v>0</v>
      </c>
      <c r="U522" t="e">
        <f t="shared" si="24"/>
        <v>#N/A</v>
      </c>
      <c r="W522" t="e">
        <f t="shared" si="25"/>
        <v>#N/A</v>
      </c>
    </row>
    <row r="523" spans="1:23" x14ac:dyDescent="0.25">
      <c r="A523">
        <v>202207</v>
      </c>
      <c r="B523">
        <v>802</v>
      </c>
      <c r="C523">
        <v>6</v>
      </c>
      <c r="D523">
        <v>1.5</v>
      </c>
      <c r="E523">
        <v>210102</v>
      </c>
      <c r="F523">
        <v>2022</v>
      </c>
      <c r="G523">
        <v>7</v>
      </c>
      <c r="H523" s="1">
        <v>44743</v>
      </c>
      <c r="I523" s="1">
        <v>44713</v>
      </c>
      <c r="J523">
        <v>1</v>
      </c>
      <c r="K523">
        <v>1.5</v>
      </c>
      <c r="L523">
        <v>0</v>
      </c>
      <c r="M523">
        <v>0</v>
      </c>
      <c r="N523">
        <v>0</v>
      </c>
      <c r="O523">
        <v>0</v>
      </c>
      <c r="P523">
        <v>1</v>
      </c>
      <c r="T523">
        <f t="shared" si="26"/>
        <v>0</v>
      </c>
      <c r="U523" t="e">
        <f t="shared" si="24"/>
        <v>#N/A</v>
      </c>
      <c r="W523" t="e">
        <f t="shared" si="25"/>
        <v>#N/A</v>
      </c>
    </row>
    <row r="524" spans="1:23" x14ac:dyDescent="0.25">
      <c r="A524">
        <v>202207</v>
      </c>
      <c r="B524">
        <v>807</v>
      </c>
      <c r="C524">
        <v>6</v>
      </c>
      <c r="D524">
        <v>1.2</v>
      </c>
      <c r="E524">
        <v>210102</v>
      </c>
      <c r="F524">
        <v>2022</v>
      </c>
      <c r="G524">
        <v>7</v>
      </c>
      <c r="H524" s="1">
        <v>44743</v>
      </c>
      <c r="I524" s="1">
        <v>44713</v>
      </c>
      <c r="J524">
        <v>1</v>
      </c>
      <c r="K524">
        <v>1.2</v>
      </c>
      <c r="L524">
        <v>0</v>
      </c>
      <c r="M524">
        <v>0</v>
      </c>
      <c r="N524">
        <v>0</v>
      </c>
      <c r="O524">
        <v>0</v>
      </c>
      <c r="P524">
        <v>1</v>
      </c>
      <c r="T524">
        <f t="shared" si="26"/>
        <v>0</v>
      </c>
      <c r="U524" t="e">
        <f t="shared" si="24"/>
        <v>#N/A</v>
      </c>
      <c r="W524" t="e">
        <f t="shared" si="25"/>
        <v>#N/A</v>
      </c>
    </row>
    <row r="525" spans="1:23" x14ac:dyDescent="0.25">
      <c r="A525">
        <v>202207</v>
      </c>
      <c r="B525">
        <v>49</v>
      </c>
      <c r="C525">
        <v>5</v>
      </c>
      <c r="D525">
        <v>2.5</v>
      </c>
      <c r="E525">
        <v>210102</v>
      </c>
      <c r="F525">
        <v>2022</v>
      </c>
      <c r="G525">
        <v>7</v>
      </c>
      <c r="H525" s="1">
        <v>44743</v>
      </c>
      <c r="I525" s="1">
        <v>44713</v>
      </c>
      <c r="J525">
        <v>1</v>
      </c>
      <c r="K525">
        <v>2.5</v>
      </c>
      <c r="L525">
        <v>0</v>
      </c>
      <c r="M525">
        <v>0</v>
      </c>
      <c r="N525">
        <v>0</v>
      </c>
      <c r="O525">
        <v>0</v>
      </c>
      <c r="P525">
        <v>1</v>
      </c>
      <c r="T525">
        <f t="shared" si="26"/>
        <v>0</v>
      </c>
      <c r="U525" t="e">
        <f t="shared" si="24"/>
        <v>#N/A</v>
      </c>
      <c r="W525" t="e">
        <f t="shared" si="25"/>
        <v>#N/A</v>
      </c>
    </row>
    <row r="526" spans="1:23" x14ac:dyDescent="0.25">
      <c r="A526">
        <v>202207</v>
      </c>
      <c r="B526">
        <v>803</v>
      </c>
      <c r="C526">
        <v>6</v>
      </c>
      <c r="D526">
        <v>1.1499999999999999</v>
      </c>
      <c r="E526">
        <v>210102</v>
      </c>
      <c r="F526">
        <v>2022</v>
      </c>
      <c r="G526">
        <v>7</v>
      </c>
      <c r="H526" s="1">
        <v>44743</v>
      </c>
      <c r="I526" s="1">
        <v>44713</v>
      </c>
      <c r="J526">
        <v>1</v>
      </c>
      <c r="K526">
        <v>1.1499999999999999</v>
      </c>
      <c r="L526">
        <v>0</v>
      </c>
      <c r="M526">
        <v>0</v>
      </c>
      <c r="N526">
        <v>0</v>
      </c>
      <c r="O526">
        <v>0</v>
      </c>
      <c r="P526">
        <v>1</v>
      </c>
      <c r="T526">
        <f t="shared" si="26"/>
        <v>0</v>
      </c>
      <c r="U526" t="e">
        <f t="shared" si="24"/>
        <v>#N/A</v>
      </c>
      <c r="W526" t="e">
        <f t="shared" si="25"/>
        <v>#N/A</v>
      </c>
    </row>
    <row r="527" spans="1:23" x14ac:dyDescent="0.25">
      <c r="A527">
        <v>202207</v>
      </c>
      <c r="B527">
        <v>21</v>
      </c>
      <c r="C527">
        <v>2</v>
      </c>
      <c r="D527">
        <v>1.2</v>
      </c>
      <c r="E527">
        <v>210102</v>
      </c>
      <c r="F527">
        <v>2022</v>
      </c>
      <c r="G527">
        <v>7</v>
      </c>
      <c r="H527" s="1">
        <v>44743</v>
      </c>
      <c r="I527" s="1">
        <v>44713</v>
      </c>
      <c r="J527">
        <v>1</v>
      </c>
      <c r="K527">
        <v>1.2</v>
      </c>
      <c r="L527">
        <v>0</v>
      </c>
      <c r="M527">
        <v>0</v>
      </c>
      <c r="N527">
        <v>0</v>
      </c>
      <c r="O527">
        <v>0</v>
      </c>
      <c r="P527">
        <v>1</v>
      </c>
      <c r="T527">
        <f t="shared" si="26"/>
        <v>0</v>
      </c>
      <c r="U527" t="e">
        <f t="shared" si="24"/>
        <v>#N/A</v>
      </c>
      <c r="W527" t="e">
        <f t="shared" si="25"/>
        <v>#N/A</v>
      </c>
    </row>
    <row r="528" spans="1:23" x14ac:dyDescent="0.25">
      <c r="A528">
        <v>202207</v>
      </c>
      <c r="B528">
        <v>802</v>
      </c>
      <c r="C528">
        <v>9</v>
      </c>
      <c r="D528">
        <v>1.5</v>
      </c>
      <c r="E528">
        <v>210102</v>
      </c>
      <c r="F528">
        <v>2022</v>
      </c>
      <c r="G528">
        <v>7</v>
      </c>
      <c r="H528" s="1">
        <v>44743</v>
      </c>
      <c r="I528" s="1">
        <v>44713</v>
      </c>
      <c r="J528">
        <v>1</v>
      </c>
      <c r="K528">
        <v>1.5</v>
      </c>
      <c r="L528">
        <v>0</v>
      </c>
      <c r="M528">
        <v>0</v>
      </c>
      <c r="N528">
        <v>0</v>
      </c>
      <c r="O528">
        <v>0</v>
      </c>
      <c r="P528">
        <v>1</v>
      </c>
      <c r="T528">
        <f t="shared" si="26"/>
        <v>0</v>
      </c>
      <c r="U528" t="e">
        <f t="shared" si="24"/>
        <v>#N/A</v>
      </c>
      <c r="W528" t="e">
        <f t="shared" si="25"/>
        <v>#N/A</v>
      </c>
    </row>
    <row r="529" spans="1:23" x14ac:dyDescent="0.25">
      <c r="A529">
        <v>202207</v>
      </c>
      <c r="B529">
        <v>808</v>
      </c>
      <c r="C529">
        <v>5</v>
      </c>
      <c r="D529">
        <v>1.2</v>
      </c>
      <c r="E529">
        <v>210102</v>
      </c>
      <c r="F529">
        <v>2022</v>
      </c>
      <c r="G529">
        <v>7</v>
      </c>
      <c r="H529" s="1">
        <v>44743</v>
      </c>
      <c r="I529" s="1">
        <v>44713</v>
      </c>
      <c r="J529">
        <v>1</v>
      </c>
      <c r="K529">
        <v>1.2</v>
      </c>
      <c r="L529">
        <v>0</v>
      </c>
      <c r="M529">
        <v>0</v>
      </c>
      <c r="N529">
        <v>0</v>
      </c>
      <c r="O529">
        <v>0</v>
      </c>
      <c r="P529">
        <v>1</v>
      </c>
      <c r="T529">
        <f t="shared" si="26"/>
        <v>0</v>
      </c>
      <c r="U529" t="e">
        <f t="shared" si="24"/>
        <v>#N/A</v>
      </c>
      <c r="W529" t="e">
        <f t="shared" si="25"/>
        <v>#N/A</v>
      </c>
    </row>
    <row r="530" spans="1:23" x14ac:dyDescent="0.25">
      <c r="A530">
        <v>202207</v>
      </c>
      <c r="B530">
        <v>808</v>
      </c>
      <c r="C530">
        <v>3</v>
      </c>
      <c r="D530">
        <v>1.2</v>
      </c>
      <c r="E530">
        <v>210102</v>
      </c>
      <c r="F530">
        <v>2022</v>
      </c>
      <c r="G530">
        <v>7</v>
      </c>
      <c r="H530" s="1">
        <v>44743</v>
      </c>
      <c r="I530" s="1">
        <v>44713</v>
      </c>
      <c r="J530">
        <v>1</v>
      </c>
      <c r="K530">
        <v>1.2</v>
      </c>
      <c r="L530">
        <v>0</v>
      </c>
      <c r="M530">
        <v>0</v>
      </c>
      <c r="N530">
        <v>0</v>
      </c>
      <c r="O530">
        <v>0</v>
      </c>
      <c r="P530">
        <v>1</v>
      </c>
      <c r="T530">
        <f t="shared" si="26"/>
        <v>0</v>
      </c>
      <c r="U530" t="e">
        <f t="shared" si="24"/>
        <v>#N/A</v>
      </c>
      <c r="W530" t="e">
        <f t="shared" si="25"/>
        <v>#N/A</v>
      </c>
    </row>
    <row r="531" spans="1:23" x14ac:dyDescent="0.25">
      <c r="A531">
        <v>202207</v>
      </c>
      <c r="B531">
        <v>808</v>
      </c>
      <c r="C531">
        <v>2</v>
      </c>
      <c r="D531">
        <v>1.25</v>
      </c>
      <c r="E531">
        <v>210102</v>
      </c>
      <c r="F531">
        <v>2022</v>
      </c>
      <c r="G531">
        <v>7</v>
      </c>
      <c r="H531" s="1">
        <v>44743</v>
      </c>
      <c r="I531" s="1">
        <v>44713</v>
      </c>
      <c r="J531">
        <v>1</v>
      </c>
      <c r="K531">
        <v>1.25</v>
      </c>
      <c r="L531">
        <v>0</v>
      </c>
      <c r="M531">
        <v>0</v>
      </c>
      <c r="N531">
        <v>0</v>
      </c>
      <c r="O531">
        <v>0</v>
      </c>
      <c r="P531">
        <v>1</v>
      </c>
      <c r="T531">
        <f t="shared" si="26"/>
        <v>0</v>
      </c>
      <c r="U531" t="e">
        <f t="shared" si="24"/>
        <v>#N/A</v>
      </c>
      <c r="W531" t="e">
        <f t="shared" si="25"/>
        <v>#N/A</v>
      </c>
    </row>
    <row r="532" spans="1:23" x14ac:dyDescent="0.25">
      <c r="A532">
        <v>202207</v>
      </c>
      <c r="B532">
        <v>801</v>
      </c>
      <c r="C532">
        <v>13</v>
      </c>
      <c r="D532">
        <v>1.25</v>
      </c>
      <c r="E532">
        <v>210102</v>
      </c>
      <c r="F532">
        <v>2022</v>
      </c>
      <c r="G532">
        <v>7</v>
      </c>
      <c r="H532" s="1">
        <v>44743</v>
      </c>
      <c r="I532" s="1">
        <v>44713</v>
      </c>
      <c r="J532">
        <v>1</v>
      </c>
      <c r="K532">
        <v>1.2</v>
      </c>
      <c r="L532">
        <v>4.17</v>
      </c>
      <c r="M532">
        <v>4.08</v>
      </c>
      <c r="N532">
        <v>1</v>
      </c>
      <c r="O532">
        <v>0</v>
      </c>
      <c r="P532">
        <v>0</v>
      </c>
      <c r="T532">
        <f t="shared" si="26"/>
        <v>8.0999999999999753E-3</v>
      </c>
      <c r="U532">
        <f t="shared" si="24"/>
        <v>8.0999999999999753E-3</v>
      </c>
      <c r="W532">
        <f t="shared" si="25"/>
        <v>8.9999999999999858E-2</v>
      </c>
    </row>
    <row r="533" spans="1:23" x14ac:dyDescent="0.25">
      <c r="A533">
        <v>202207</v>
      </c>
      <c r="B533">
        <v>803</v>
      </c>
      <c r="C533">
        <v>10</v>
      </c>
      <c r="D533">
        <v>1.1499999999999999</v>
      </c>
      <c r="E533">
        <v>210102</v>
      </c>
      <c r="F533">
        <v>2022</v>
      </c>
      <c r="G533">
        <v>7</v>
      </c>
      <c r="H533" s="1">
        <v>44743</v>
      </c>
      <c r="I533" s="1">
        <v>44713</v>
      </c>
      <c r="J533">
        <v>1</v>
      </c>
      <c r="K533">
        <v>1.1499999999999999</v>
      </c>
      <c r="L533">
        <v>0</v>
      </c>
      <c r="M533">
        <v>0</v>
      </c>
      <c r="N533">
        <v>0</v>
      </c>
      <c r="O533">
        <v>0</v>
      </c>
      <c r="P533">
        <v>1</v>
      </c>
      <c r="T533">
        <f t="shared" si="26"/>
        <v>0</v>
      </c>
      <c r="U533" t="e">
        <f t="shared" si="24"/>
        <v>#N/A</v>
      </c>
      <c r="W533" t="e">
        <f t="shared" si="25"/>
        <v>#N/A</v>
      </c>
    </row>
    <row r="534" spans="1:23" x14ac:dyDescent="0.25">
      <c r="A534">
        <v>202207</v>
      </c>
      <c r="B534">
        <v>808</v>
      </c>
      <c r="C534">
        <v>11</v>
      </c>
      <c r="D534">
        <v>1.2</v>
      </c>
      <c r="E534">
        <v>210102</v>
      </c>
      <c r="F534">
        <v>2022</v>
      </c>
      <c r="G534">
        <v>7</v>
      </c>
      <c r="H534" s="1">
        <v>44743</v>
      </c>
      <c r="I534" s="1">
        <v>44713</v>
      </c>
      <c r="J534">
        <v>1</v>
      </c>
      <c r="K534">
        <v>1.2</v>
      </c>
      <c r="L534">
        <v>0</v>
      </c>
      <c r="M534">
        <v>0</v>
      </c>
      <c r="N534">
        <v>0</v>
      </c>
      <c r="O534">
        <v>0</v>
      </c>
      <c r="P534">
        <v>1</v>
      </c>
      <c r="T534">
        <f t="shared" si="26"/>
        <v>0</v>
      </c>
      <c r="U534" t="e">
        <f t="shared" si="24"/>
        <v>#N/A</v>
      </c>
      <c r="W534" t="e">
        <f t="shared" si="25"/>
        <v>#N/A</v>
      </c>
    </row>
    <row r="535" spans="1:23" x14ac:dyDescent="0.25">
      <c r="A535">
        <v>202207</v>
      </c>
      <c r="B535">
        <v>801</v>
      </c>
      <c r="C535">
        <v>5</v>
      </c>
      <c r="D535">
        <v>1.2</v>
      </c>
      <c r="E535">
        <v>210102</v>
      </c>
      <c r="F535">
        <v>2022</v>
      </c>
      <c r="G535">
        <v>7</v>
      </c>
      <c r="H535" s="1">
        <v>44743</v>
      </c>
      <c r="I535" s="1">
        <v>44501</v>
      </c>
      <c r="J535">
        <v>8</v>
      </c>
      <c r="K535">
        <v>1.1499999999999999</v>
      </c>
      <c r="L535">
        <v>0.53</v>
      </c>
      <c r="M535">
        <v>0.53</v>
      </c>
      <c r="N535">
        <v>1</v>
      </c>
      <c r="O535">
        <v>0</v>
      </c>
      <c r="P535">
        <v>0</v>
      </c>
      <c r="T535">
        <f t="shared" si="26"/>
        <v>0</v>
      </c>
      <c r="U535">
        <f t="shared" si="24"/>
        <v>0</v>
      </c>
      <c r="W535">
        <f t="shared" si="25"/>
        <v>0</v>
      </c>
    </row>
    <row r="536" spans="1:23" x14ac:dyDescent="0.25">
      <c r="A536">
        <v>202207</v>
      </c>
      <c r="B536">
        <v>803</v>
      </c>
      <c r="C536">
        <v>3</v>
      </c>
      <c r="D536">
        <v>1.1499999999999999</v>
      </c>
      <c r="E536">
        <v>210102</v>
      </c>
      <c r="F536">
        <v>2022</v>
      </c>
      <c r="G536">
        <v>7</v>
      </c>
      <c r="H536" s="1">
        <v>44743</v>
      </c>
      <c r="I536" s="1">
        <v>44713</v>
      </c>
      <c r="J536">
        <v>1</v>
      </c>
      <c r="K536">
        <v>1.1499999999999999</v>
      </c>
      <c r="L536">
        <v>0</v>
      </c>
      <c r="M536">
        <v>0</v>
      </c>
      <c r="N536">
        <v>0</v>
      </c>
      <c r="O536">
        <v>0</v>
      </c>
      <c r="P536">
        <v>1</v>
      </c>
      <c r="T536">
        <f t="shared" si="26"/>
        <v>0</v>
      </c>
      <c r="U536" t="e">
        <f t="shared" si="24"/>
        <v>#N/A</v>
      </c>
      <c r="W536" t="e">
        <f t="shared" si="25"/>
        <v>#N/A</v>
      </c>
    </row>
    <row r="537" spans="1:23" x14ac:dyDescent="0.25">
      <c r="A537">
        <v>202207</v>
      </c>
      <c r="B537">
        <v>802</v>
      </c>
      <c r="C537">
        <v>11</v>
      </c>
      <c r="D537">
        <v>1.5</v>
      </c>
      <c r="E537">
        <v>210102</v>
      </c>
      <c r="F537">
        <v>2022</v>
      </c>
      <c r="G537">
        <v>7</v>
      </c>
      <c r="H537" s="1">
        <v>44743</v>
      </c>
      <c r="I537" s="1">
        <v>44713</v>
      </c>
      <c r="J537">
        <v>1</v>
      </c>
      <c r="K537">
        <v>1.5</v>
      </c>
      <c r="L537">
        <v>0</v>
      </c>
      <c r="M537">
        <v>0</v>
      </c>
      <c r="N537">
        <v>0</v>
      </c>
      <c r="O537">
        <v>0</v>
      </c>
      <c r="P537">
        <v>1</v>
      </c>
      <c r="T537">
        <f t="shared" si="26"/>
        <v>0</v>
      </c>
      <c r="U537" t="e">
        <f t="shared" si="24"/>
        <v>#N/A</v>
      </c>
      <c r="W537" t="e">
        <f t="shared" si="25"/>
        <v>#N/A</v>
      </c>
    </row>
    <row r="538" spans="1:23" x14ac:dyDescent="0.25">
      <c r="A538">
        <v>202207</v>
      </c>
      <c r="B538">
        <v>807</v>
      </c>
      <c r="C538">
        <v>3</v>
      </c>
      <c r="D538">
        <v>1.2</v>
      </c>
      <c r="E538">
        <v>210102</v>
      </c>
      <c r="F538">
        <v>2022</v>
      </c>
      <c r="G538">
        <v>7</v>
      </c>
      <c r="H538" s="1">
        <v>44743</v>
      </c>
      <c r="I538" s="1">
        <v>44713</v>
      </c>
      <c r="J538">
        <v>1</v>
      </c>
      <c r="K538">
        <v>1.2</v>
      </c>
      <c r="L538">
        <v>0</v>
      </c>
      <c r="M538">
        <v>0</v>
      </c>
      <c r="N538">
        <v>0</v>
      </c>
      <c r="O538">
        <v>0</v>
      </c>
      <c r="P538">
        <v>1</v>
      </c>
      <c r="T538">
        <f t="shared" si="26"/>
        <v>0</v>
      </c>
      <c r="U538" t="e">
        <f t="shared" si="24"/>
        <v>#N/A</v>
      </c>
      <c r="W538" t="e">
        <f t="shared" si="25"/>
        <v>#N/A</v>
      </c>
    </row>
    <row r="539" spans="1:23" x14ac:dyDescent="0.25">
      <c r="A539">
        <v>202207</v>
      </c>
      <c r="B539">
        <v>75</v>
      </c>
      <c r="C539">
        <v>5</v>
      </c>
      <c r="D539">
        <v>1.6</v>
      </c>
      <c r="E539">
        <v>210102</v>
      </c>
      <c r="F539">
        <v>2022</v>
      </c>
      <c r="G539">
        <v>7</v>
      </c>
      <c r="H539" s="1">
        <v>44743</v>
      </c>
      <c r="I539" s="1">
        <v>44713</v>
      </c>
      <c r="J539">
        <v>1</v>
      </c>
      <c r="K539">
        <v>1.6</v>
      </c>
      <c r="L539">
        <v>0</v>
      </c>
      <c r="M539">
        <v>0</v>
      </c>
      <c r="N539">
        <v>0</v>
      </c>
      <c r="O539">
        <v>0</v>
      </c>
      <c r="P539">
        <v>1</v>
      </c>
      <c r="T539">
        <f t="shared" si="26"/>
        <v>0</v>
      </c>
      <c r="U539" t="e">
        <f t="shared" si="24"/>
        <v>#N/A</v>
      </c>
      <c r="W539" t="e">
        <f t="shared" si="25"/>
        <v>#N/A</v>
      </c>
    </row>
    <row r="540" spans="1:23" x14ac:dyDescent="0.25">
      <c r="A540">
        <v>202207</v>
      </c>
      <c r="B540">
        <v>38</v>
      </c>
      <c r="C540">
        <v>3</v>
      </c>
      <c r="D540">
        <v>1.25</v>
      </c>
      <c r="E540">
        <v>210102</v>
      </c>
      <c r="F540">
        <v>2022</v>
      </c>
      <c r="G540">
        <v>7</v>
      </c>
      <c r="H540" s="1">
        <v>44743</v>
      </c>
      <c r="I540" s="1">
        <v>44713</v>
      </c>
      <c r="J540">
        <v>1</v>
      </c>
      <c r="K540">
        <v>1.25</v>
      </c>
      <c r="L540">
        <v>0</v>
      </c>
      <c r="M540">
        <v>0</v>
      </c>
      <c r="N540">
        <v>0</v>
      </c>
      <c r="O540">
        <v>0</v>
      </c>
      <c r="P540">
        <v>1</v>
      </c>
      <c r="T540">
        <f t="shared" si="26"/>
        <v>0</v>
      </c>
      <c r="U540" t="e">
        <f t="shared" si="24"/>
        <v>#N/A</v>
      </c>
      <c r="W540" t="e">
        <f t="shared" si="25"/>
        <v>#N/A</v>
      </c>
    </row>
    <row r="541" spans="1:23" x14ac:dyDescent="0.25">
      <c r="A541">
        <v>202207</v>
      </c>
      <c r="B541">
        <v>941</v>
      </c>
      <c r="C541">
        <v>6</v>
      </c>
      <c r="D541">
        <v>1.8</v>
      </c>
      <c r="E541">
        <v>210102</v>
      </c>
      <c r="F541">
        <v>2022</v>
      </c>
      <c r="G541">
        <v>7</v>
      </c>
      <c r="H541" s="1">
        <v>44743</v>
      </c>
      <c r="I541" s="1">
        <v>44713</v>
      </c>
      <c r="J541">
        <v>1</v>
      </c>
      <c r="K541">
        <v>1.7</v>
      </c>
      <c r="L541">
        <v>5.88</v>
      </c>
      <c r="M541">
        <v>5.72</v>
      </c>
      <c r="N541">
        <v>1</v>
      </c>
      <c r="O541">
        <v>0</v>
      </c>
      <c r="P541">
        <v>0</v>
      </c>
      <c r="T541">
        <f t="shared" si="26"/>
        <v>2.5600000000000046E-2</v>
      </c>
      <c r="U541">
        <f t="shared" si="24"/>
        <v>2.5600000000000046E-2</v>
      </c>
      <c r="W541">
        <f t="shared" si="25"/>
        <v>0.16000000000000014</v>
      </c>
    </row>
    <row r="542" spans="1:23" x14ac:dyDescent="0.25">
      <c r="A542">
        <v>202207</v>
      </c>
      <c r="B542">
        <v>941</v>
      </c>
      <c r="C542">
        <v>3</v>
      </c>
      <c r="D542">
        <v>1.8</v>
      </c>
      <c r="E542">
        <v>210102</v>
      </c>
      <c r="F542">
        <v>2022</v>
      </c>
      <c r="G542">
        <v>7</v>
      </c>
      <c r="H542" s="1">
        <v>44743</v>
      </c>
      <c r="I542" s="1">
        <v>44713</v>
      </c>
      <c r="J542">
        <v>1</v>
      </c>
      <c r="K542">
        <v>1.7</v>
      </c>
      <c r="L542">
        <v>5.88</v>
      </c>
      <c r="M542">
        <v>5.72</v>
      </c>
      <c r="N542">
        <v>1</v>
      </c>
      <c r="O542">
        <v>0</v>
      </c>
      <c r="P542">
        <v>0</v>
      </c>
      <c r="T542">
        <f t="shared" si="26"/>
        <v>2.5600000000000046E-2</v>
      </c>
      <c r="U542">
        <f t="shared" si="24"/>
        <v>2.5600000000000046E-2</v>
      </c>
      <c r="W542">
        <f t="shared" si="25"/>
        <v>0.16000000000000014</v>
      </c>
    </row>
    <row r="543" spans="1:23" x14ac:dyDescent="0.25">
      <c r="A543">
        <v>202207</v>
      </c>
      <c r="B543">
        <v>807</v>
      </c>
      <c r="C543">
        <v>5</v>
      </c>
      <c r="D543">
        <v>1.2</v>
      </c>
      <c r="E543">
        <v>210102</v>
      </c>
      <c r="F543">
        <v>2022</v>
      </c>
      <c r="G543">
        <v>7</v>
      </c>
      <c r="H543" s="1">
        <v>44743</v>
      </c>
      <c r="I543" s="1">
        <v>44713</v>
      </c>
      <c r="J543">
        <v>1</v>
      </c>
      <c r="K543">
        <v>1.2</v>
      </c>
      <c r="L543">
        <v>0</v>
      </c>
      <c r="M543">
        <v>0</v>
      </c>
      <c r="N543">
        <v>0</v>
      </c>
      <c r="O543">
        <v>0</v>
      </c>
      <c r="P543">
        <v>1</v>
      </c>
      <c r="T543">
        <f t="shared" si="26"/>
        <v>0</v>
      </c>
      <c r="U543" t="e">
        <f t="shared" si="24"/>
        <v>#N/A</v>
      </c>
      <c r="W543" t="e">
        <f t="shared" si="25"/>
        <v>#N/A</v>
      </c>
    </row>
    <row r="544" spans="1:23" x14ac:dyDescent="0.25">
      <c r="A544">
        <v>202207</v>
      </c>
      <c r="B544">
        <v>802</v>
      </c>
      <c r="C544">
        <v>3</v>
      </c>
      <c r="D544">
        <v>1.5</v>
      </c>
      <c r="E544">
        <v>210102</v>
      </c>
      <c r="F544">
        <v>2022</v>
      </c>
      <c r="G544">
        <v>7</v>
      </c>
      <c r="H544" s="1">
        <v>44743</v>
      </c>
      <c r="I544" s="1">
        <v>44713</v>
      </c>
      <c r="J544">
        <v>1</v>
      </c>
      <c r="K544">
        <v>1.5</v>
      </c>
      <c r="L544">
        <v>0</v>
      </c>
      <c r="M544">
        <v>0</v>
      </c>
      <c r="N544">
        <v>0</v>
      </c>
      <c r="O544">
        <v>0</v>
      </c>
      <c r="P544">
        <v>1</v>
      </c>
      <c r="T544">
        <f t="shared" si="26"/>
        <v>0</v>
      </c>
      <c r="U544" t="e">
        <f t="shared" si="24"/>
        <v>#N/A</v>
      </c>
      <c r="W544" t="e">
        <f t="shared" si="25"/>
        <v>#N/A</v>
      </c>
    </row>
    <row r="545" spans="1:23" x14ac:dyDescent="0.25">
      <c r="A545">
        <v>202207</v>
      </c>
      <c r="B545">
        <v>941</v>
      </c>
      <c r="C545">
        <v>9</v>
      </c>
      <c r="D545">
        <v>1.8</v>
      </c>
      <c r="E545">
        <v>210102</v>
      </c>
      <c r="F545">
        <v>2022</v>
      </c>
      <c r="G545">
        <v>7</v>
      </c>
      <c r="H545" s="1">
        <v>44743</v>
      </c>
      <c r="I545" s="1">
        <v>44713</v>
      </c>
      <c r="J545">
        <v>1</v>
      </c>
      <c r="K545">
        <v>1.7</v>
      </c>
      <c r="L545">
        <v>5.88</v>
      </c>
      <c r="M545">
        <v>5.72</v>
      </c>
      <c r="N545">
        <v>1</v>
      </c>
      <c r="O545">
        <v>0</v>
      </c>
      <c r="P545">
        <v>0</v>
      </c>
      <c r="T545">
        <f t="shared" si="26"/>
        <v>2.5600000000000046E-2</v>
      </c>
      <c r="U545">
        <f t="shared" si="24"/>
        <v>2.5600000000000046E-2</v>
      </c>
      <c r="W545">
        <f t="shared" si="25"/>
        <v>0.16000000000000014</v>
      </c>
    </row>
    <row r="546" spans="1:23" x14ac:dyDescent="0.25">
      <c r="A546">
        <v>202207</v>
      </c>
      <c r="B546">
        <v>803</v>
      </c>
      <c r="C546">
        <v>8</v>
      </c>
      <c r="D546">
        <v>1.1499999999999999</v>
      </c>
      <c r="E546">
        <v>210102</v>
      </c>
      <c r="F546">
        <v>2022</v>
      </c>
      <c r="G546">
        <v>7</v>
      </c>
      <c r="H546" s="1">
        <v>44743</v>
      </c>
      <c r="I546" s="1">
        <v>44713</v>
      </c>
      <c r="J546">
        <v>1</v>
      </c>
      <c r="K546">
        <v>1.1499999999999999</v>
      </c>
      <c r="L546">
        <v>0</v>
      </c>
      <c r="M546">
        <v>0</v>
      </c>
      <c r="N546">
        <v>0</v>
      </c>
      <c r="O546">
        <v>0</v>
      </c>
      <c r="P546">
        <v>1</v>
      </c>
      <c r="T546">
        <f t="shared" si="26"/>
        <v>0</v>
      </c>
      <c r="U546" t="e">
        <f t="shared" si="24"/>
        <v>#N/A</v>
      </c>
      <c r="W546" t="e">
        <f t="shared" si="25"/>
        <v>#N/A</v>
      </c>
    </row>
    <row r="547" spans="1:23" x14ac:dyDescent="0.25">
      <c r="A547">
        <v>202207</v>
      </c>
      <c r="B547">
        <v>803</v>
      </c>
      <c r="C547">
        <v>12</v>
      </c>
      <c r="D547">
        <v>0.94999999000000002</v>
      </c>
      <c r="E547">
        <v>210102</v>
      </c>
      <c r="F547">
        <v>2022</v>
      </c>
      <c r="G547">
        <v>7</v>
      </c>
      <c r="H547" s="1">
        <v>44743</v>
      </c>
      <c r="I547" s="1">
        <v>44682</v>
      </c>
      <c r="J547">
        <v>2</v>
      </c>
      <c r="K547">
        <v>0.99000001000000004</v>
      </c>
      <c r="L547">
        <v>-2.04</v>
      </c>
      <c r="M547">
        <v>-2.06</v>
      </c>
      <c r="N547">
        <v>0</v>
      </c>
      <c r="O547">
        <v>1</v>
      </c>
      <c r="P547">
        <v>0</v>
      </c>
      <c r="T547">
        <f t="shared" si="26"/>
        <v>4.0000000000000072E-4</v>
      </c>
      <c r="U547">
        <f t="shared" si="24"/>
        <v>4.0000000000000072E-4</v>
      </c>
      <c r="W547">
        <f t="shared" si="25"/>
        <v>2.0000000000000018E-2</v>
      </c>
    </row>
    <row r="548" spans="1:23" x14ac:dyDescent="0.25">
      <c r="A548">
        <v>202207</v>
      </c>
      <c r="B548">
        <v>801</v>
      </c>
      <c r="C548">
        <v>9</v>
      </c>
      <c r="D548">
        <v>1.1499999999999999</v>
      </c>
      <c r="E548">
        <v>210102</v>
      </c>
      <c r="F548">
        <v>2022</v>
      </c>
      <c r="G548">
        <v>7</v>
      </c>
      <c r="H548" s="1">
        <v>44743</v>
      </c>
      <c r="I548" s="1">
        <v>44713</v>
      </c>
      <c r="J548">
        <v>1</v>
      </c>
      <c r="K548">
        <v>1.1499999999999999</v>
      </c>
      <c r="L548">
        <v>0</v>
      </c>
      <c r="M548">
        <v>0</v>
      </c>
      <c r="N548">
        <v>0</v>
      </c>
      <c r="O548">
        <v>0</v>
      </c>
      <c r="P548">
        <v>1</v>
      </c>
      <c r="T548">
        <f t="shared" si="26"/>
        <v>0</v>
      </c>
      <c r="U548" t="e">
        <f t="shared" si="24"/>
        <v>#N/A</v>
      </c>
      <c r="W548" t="e">
        <f t="shared" si="25"/>
        <v>#N/A</v>
      </c>
    </row>
    <row r="549" spans="1:23" x14ac:dyDescent="0.25">
      <c r="A549">
        <v>202207</v>
      </c>
      <c r="B549">
        <v>808</v>
      </c>
      <c r="C549">
        <v>9</v>
      </c>
      <c r="D549">
        <v>1.2</v>
      </c>
      <c r="E549">
        <v>210102</v>
      </c>
      <c r="F549">
        <v>2022</v>
      </c>
      <c r="G549">
        <v>7</v>
      </c>
      <c r="H549" s="1">
        <v>44743</v>
      </c>
      <c r="I549" s="1">
        <v>44713</v>
      </c>
      <c r="J549">
        <v>1</v>
      </c>
      <c r="K549">
        <v>1.2</v>
      </c>
      <c r="L549">
        <v>0</v>
      </c>
      <c r="M549">
        <v>0</v>
      </c>
      <c r="N549">
        <v>0</v>
      </c>
      <c r="O549">
        <v>0</v>
      </c>
      <c r="P549">
        <v>1</v>
      </c>
      <c r="T549">
        <f t="shared" si="26"/>
        <v>0</v>
      </c>
      <c r="U549" t="e">
        <f t="shared" si="24"/>
        <v>#N/A</v>
      </c>
      <c r="W549" t="e">
        <f t="shared" si="25"/>
        <v>#N/A</v>
      </c>
    </row>
    <row r="550" spans="1:23" x14ac:dyDescent="0.25">
      <c r="A550">
        <v>202207</v>
      </c>
      <c r="B550">
        <v>23</v>
      </c>
      <c r="C550">
        <v>12</v>
      </c>
      <c r="D550">
        <v>1.25</v>
      </c>
      <c r="E550">
        <v>210102</v>
      </c>
      <c r="F550">
        <v>2022</v>
      </c>
      <c r="G550">
        <v>7</v>
      </c>
      <c r="H550" s="1">
        <v>44743</v>
      </c>
      <c r="I550" s="1">
        <v>44287</v>
      </c>
      <c r="J550">
        <v>15</v>
      </c>
      <c r="K550">
        <v>1.1000000000000001</v>
      </c>
      <c r="L550">
        <v>0.86</v>
      </c>
      <c r="M550">
        <v>0.85</v>
      </c>
      <c r="N550">
        <v>1</v>
      </c>
      <c r="O550">
        <v>0</v>
      </c>
      <c r="P550">
        <v>0</v>
      </c>
      <c r="T550">
        <f t="shared" si="26"/>
        <v>1.0000000000000018E-4</v>
      </c>
      <c r="U550">
        <f t="shared" si="24"/>
        <v>1.0000000000000018E-4</v>
      </c>
      <c r="W550">
        <f t="shared" si="25"/>
        <v>1.0000000000000009E-2</v>
      </c>
    </row>
    <row r="551" spans="1:23" x14ac:dyDescent="0.25">
      <c r="A551">
        <v>202207</v>
      </c>
      <c r="B551">
        <v>808</v>
      </c>
      <c r="C551">
        <v>10</v>
      </c>
      <c r="D551">
        <v>1.2</v>
      </c>
      <c r="E551">
        <v>210102</v>
      </c>
      <c r="F551">
        <v>2022</v>
      </c>
      <c r="G551">
        <v>7</v>
      </c>
      <c r="H551" s="1">
        <v>44743</v>
      </c>
      <c r="I551" s="1">
        <v>44713</v>
      </c>
      <c r="J551">
        <v>1</v>
      </c>
      <c r="K551">
        <v>1.2</v>
      </c>
      <c r="L551">
        <v>0</v>
      </c>
      <c r="M551">
        <v>0</v>
      </c>
      <c r="N551">
        <v>0</v>
      </c>
      <c r="O551">
        <v>0</v>
      </c>
      <c r="P551">
        <v>1</v>
      </c>
      <c r="T551">
        <f t="shared" si="26"/>
        <v>0</v>
      </c>
      <c r="U551" t="e">
        <f t="shared" si="24"/>
        <v>#N/A</v>
      </c>
      <c r="W551" t="e">
        <f t="shared" si="25"/>
        <v>#N/A</v>
      </c>
    </row>
    <row r="552" spans="1:23" x14ac:dyDescent="0.25">
      <c r="A552">
        <v>202207</v>
      </c>
      <c r="B552">
        <v>92</v>
      </c>
      <c r="C552">
        <v>6</v>
      </c>
      <c r="D552">
        <v>1.6</v>
      </c>
      <c r="E552">
        <v>210102</v>
      </c>
      <c r="F552">
        <v>2022</v>
      </c>
      <c r="G552">
        <v>7</v>
      </c>
      <c r="H552" s="1">
        <v>44743</v>
      </c>
      <c r="I552" s="1">
        <v>44713</v>
      </c>
      <c r="J552">
        <v>1</v>
      </c>
      <c r="K552">
        <v>1.45</v>
      </c>
      <c r="L552">
        <v>10.34</v>
      </c>
      <c r="M552">
        <v>9.84</v>
      </c>
      <c r="N552">
        <v>1</v>
      </c>
      <c r="O552">
        <v>0</v>
      </c>
      <c r="P552">
        <v>0</v>
      </c>
      <c r="T552">
        <f t="shared" si="26"/>
        <v>0.25</v>
      </c>
      <c r="U552">
        <f t="shared" si="24"/>
        <v>0.25</v>
      </c>
      <c r="W552">
        <f t="shared" si="25"/>
        <v>0.5</v>
      </c>
    </row>
    <row r="553" spans="1:23" x14ac:dyDescent="0.25">
      <c r="A553">
        <v>202207</v>
      </c>
      <c r="B553">
        <v>807</v>
      </c>
      <c r="C553">
        <v>4</v>
      </c>
      <c r="D553">
        <v>1.2</v>
      </c>
      <c r="E553">
        <v>210102</v>
      </c>
      <c r="F553">
        <v>2022</v>
      </c>
      <c r="G553">
        <v>7</v>
      </c>
      <c r="H553" s="1">
        <v>44743</v>
      </c>
      <c r="I553" s="1">
        <v>44713</v>
      </c>
      <c r="J553">
        <v>1</v>
      </c>
      <c r="K553">
        <v>1.2</v>
      </c>
      <c r="L553">
        <v>0</v>
      </c>
      <c r="M553">
        <v>0</v>
      </c>
      <c r="N553">
        <v>0</v>
      </c>
      <c r="O553">
        <v>0</v>
      </c>
      <c r="P553">
        <v>1</v>
      </c>
      <c r="T553">
        <f t="shared" si="26"/>
        <v>0</v>
      </c>
      <c r="U553" t="e">
        <f t="shared" si="24"/>
        <v>#N/A</v>
      </c>
      <c r="W553" t="e">
        <f t="shared" si="25"/>
        <v>#N/A</v>
      </c>
    </row>
    <row r="554" spans="1:23" x14ac:dyDescent="0.25">
      <c r="A554">
        <v>202207</v>
      </c>
      <c r="B554">
        <v>803</v>
      </c>
      <c r="C554">
        <v>11</v>
      </c>
      <c r="D554">
        <v>1.1499999999999999</v>
      </c>
      <c r="E554">
        <v>210102</v>
      </c>
      <c r="F554">
        <v>2022</v>
      </c>
      <c r="G554">
        <v>7</v>
      </c>
      <c r="H554" s="1">
        <v>44743</v>
      </c>
      <c r="I554" s="1">
        <v>44713</v>
      </c>
      <c r="J554">
        <v>1</v>
      </c>
      <c r="K554">
        <v>1.1499999999999999</v>
      </c>
      <c r="L554">
        <v>0</v>
      </c>
      <c r="M554">
        <v>0</v>
      </c>
      <c r="N554">
        <v>0</v>
      </c>
      <c r="O554">
        <v>0</v>
      </c>
      <c r="P554">
        <v>1</v>
      </c>
      <c r="T554">
        <f t="shared" si="26"/>
        <v>0</v>
      </c>
      <c r="U554" t="e">
        <f t="shared" si="24"/>
        <v>#N/A</v>
      </c>
      <c r="W554" t="e">
        <f t="shared" si="25"/>
        <v>#N/A</v>
      </c>
    </row>
    <row r="555" spans="1:23" x14ac:dyDescent="0.25">
      <c r="A555">
        <v>202207</v>
      </c>
      <c r="B555">
        <v>941</v>
      </c>
      <c r="C555">
        <v>12</v>
      </c>
      <c r="D555">
        <v>1.8</v>
      </c>
      <c r="E555">
        <v>210102</v>
      </c>
      <c r="F555">
        <v>2022</v>
      </c>
      <c r="G555">
        <v>7</v>
      </c>
      <c r="H555" s="1">
        <v>44743</v>
      </c>
      <c r="I555" s="1">
        <v>44713</v>
      </c>
      <c r="J555">
        <v>1</v>
      </c>
      <c r="K555">
        <v>1.7</v>
      </c>
      <c r="L555">
        <v>5.88</v>
      </c>
      <c r="M555">
        <v>5.72</v>
      </c>
      <c r="N555">
        <v>1</v>
      </c>
      <c r="O555">
        <v>0</v>
      </c>
      <c r="P555">
        <v>0</v>
      </c>
      <c r="T555">
        <f t="shared" si="26"/>
        <v>2.5600000000000046E-2</v>
      </c>
      <c r="U555">
        <f t="shared" si="24"/>
        <v>2.5600000000000046E-2</v>
      </c>
      <c r="W555">
        <f t="shared" si="25"/>
        <v>0.16000000000000014</v>
      </c>
    </row>
    <row r="556" spans="1:23" x14ac:dyDescent="0.25">
      <c r="A556">
        <v>202207</v>
      </c>
      <c r="B556">
        <v>62</v>
      </c>
      <c r="C556">
        <v>3</v>
      </c>
      <c r="D556">
        <v>1.55</v>
      </c>
      <c r="E556">
        <v>210102</v>
      </c>
      <c r="F556">
        <v>2022</v>
      </c>
      <c r="G556">
        <v>7</v>
      </c>
      <c r="H556" s="1">
        <v>44743</v>
      </c>
      <c r="I556" s="1">
        <v>44713</v>
      </c>
      <c r="J556">
        <v>1</v>
      </c>
      <c r="K556">
        <v>1.55</v>
      </c>
      <c r="L556">
        <v>0</v>
      </c>
      <c r="M556">
        <v>0</v>
      </c>
      <c r="N556">
        <v>0</v>
      </c>
      <c r="O556">
        <v>0</v>
      </c>
      <c r="P556">
        <v>1</v>
      </c>
      <c r="T556">
        <f t="shared" si="26"/>
        <v>0</v>
      </c>
      <c r="U556" t="e">
        <f t="shared" si="24"/>
        <v>#N/A</v>
      </c>
      <c r="W556" t="e">
        <f t="shared" si="25"/>
        <v>#N/A</v>
      </c>
    </row>
    <row r="557" spans="1:23" x14ac:dyDescent="0.25">
      <c r="A557">
        <v>202207</v>
      </c>
      <c r="B557">
        <v>814</v>
      </c>
      <c r="C557">
        <v>8</v>
      </c>
      <c r="D557">
        <v>2.2000000000000002</v>
      </c>
      <c r="E557">
        <v>210102</v>
      </c>
      <c r="F557">
        <v>2022</v>
      </c>
      <c r="G557">
        <v>7</v>
      </c>
      <c r="H557" s="1">
        <v>44743</v>
      </c>
      <c r="I557" s="1">
        <v>44075</v>
      </c>
      <c r="J557">
        <v>22</v>
      </c>
      <c r="K557">
        <v>1.6</v>
      </c>
      <c r="L557">
        <v>1.46</v>
      </c>
      <c r="M557">
        <v>1.45</v>
      </c>
      <c r="N557">
        <v>1</v>
      </c>
      <c r="O557">
        <v>0</v>
      </c>
      <c r="P557">
        <v>0</v>
      </c>
      <c r="T557">
        <f t="shared" si="26"/>
        <v>1.0000000000000018E-4</v>
      </c>
      <c r="U557">
        <f t="shared" si="24"/>
        <v>1.0000000000000018E-4</v>
      </c>
      <c r="W557">
        <f t="shared" si="25"/>
        <v>1.0000000000000009E-2</v>
      </c>
    </row>
    <row r="558" spans="1:23" x14ac:dyDescent="0.25">
      <c r="A558">
        <v>202207</v>
      </c>
      <c r="B558">
        <v>801</v>
      </c>
      <c r="C558">
        <v>11</v>
      </c>
      <c r="D558">
        <v>1.2</v>
      </c>
      <c r="E558">
        <v>210102</v>
      </c>
      <c r="F558">
        <v>2022</v>
      </c>
      <c r="G558">
        <v>7</v>
      </c>
      <c r="H558" s="1">
        <v>44743</v>
      </c>
      <c r="I558" s="1">
        <v>44713</v>
      </c>
      <c r="J558">
        <v>1</v>
      </c>
      <c r="K558">
        <v>1.1499999999999999</v>
      </c>
      <c r="L558">
        <v>4.3499999999999996</v>
      </c>
      <c r="M558">
        <v>4.26</v>
      </c>
      <c r="N558">
        <v>1</v>
      </c>
      <c r="O558">
        <v>0</v>
      </c>
      <c r="P558">
        <v>0</v>
      </c>
      <c r="T558">
        <f t="shared" si="26"/>
        <v>8.0999999999999753E-3</v>
      </c>
      <c r="U558">
        <f t="shared" si="24"/>
        <v>8.0999999999999753E-3</v>
      </c>
      <c r="W558">
        <f t="shared" si="25"/>
        <v>8.9999999999999858E-2</v>
      </c>
    </row>
    <row r="559" spans="1:23" x14ac:dyDescent="0.25">
      <c r="A559">
        <v>202207</v>
      </c>
      <c r="B559">
        <v>802</v>
      </c>
      <c r="C559">
        <v>2</v>
      </c>
      <c r="D559">
        <v>1.5</v>
      </c>
      <c r="E559">
        <v>210102</v>
      </c>
      <c r="F559">
        <v>2022</v>
      </c>
      <c r="G559">
        <v>7</v>
      </c>
      <c r="H559" s="1">
        <v>44743</v>
      </c>
      <c r="I559" s="1">
        <v>44713</v>
      </c>
      <c r="J559">
        <v>1</v>
      </c>
      <c r="K559">
        <v>1.5</v>
      </c>
      <c r="L559">
        <v>0</v>
      </c>
      <c r="M559">
        <v>0</v>
      </c>
      <c r="N559">
        <v>0</v>
      </c>
      <c r="O559">
        <v>0</v>
      </c>
      <c r="P559">
        <v>1</v>
      </c>
      <c r="T559">
        <f t="shared" si="26"/>
        <v>0</v>
      </c>
      <c r="U559" t="e">
        <f t="shared" si="24"/>
        <v>#N/A</v>
      </c>
      <c r="W559" t="e">
        <f t="shared" si="25"/>
        <v>#N/A</v>
      </c>
    </row>
    <row r="560" spans="1:23" x14ac:dyDescent="0.25">
      <c r="A560">
        <v>202207</v>
      </c>
      <c r="B560">
        <v>807</v>
      </c>
      <c r="C560">
        <v>7</v>
      </c>
      <c r="D560">
        <v>1.2</v>
      </c>
      <c r="E560">
        <v>210102</v>
      </c>
      <c r="F560">
        <v>2022</v>
      </c>
      <c r="G560">
        <v>7</v>
      </c>
      <c r="H560" s="1">
        <v>44743</v>
      </c>
      <c r="I560" s="1">
        <v>44713</v>
      </c>
      <c r="J560">
        <v>1</v>
      </c>
      <c r="K560">
        <v>1.2</v>
      </c>
      <c r="L560">
        <v>0</v>
      </c>
      <c r="M560">
        <v>0</v>
      </c>
      <c r="N560">
        <v>0</v>
      </c>
      <c r="O560">
        <v>0</v>
      </c>
      <c r="P560">
        <v>1</v>
      </c>
      <c r="T560">
        <f t="shared" si="26"/>
        <v>0</v>
      </c>
      <c r="U560" t="e">
        <f t="shared" si="24"/>
        <v>#N/A</v>
      </c>
      <c r="W560" t="e">
        <f t="shared" si="25"/>
        <v>#N/A</v>
      </c>
    </row>
    <row r="561" spans="1:23" x14ac:dyDescent="0.25">
      <c r="A561">
        <v>202207</v>
      </c>
      <c r="B561">
        <v>814</v>
      </c>
      <c r="C561">
        <v>2</v>
      </c>
      <c r="D561">
        <v>2.2000000000000002</v>
      </c>
      <c r="E561">
        <v>210102</v>
      </c>
      <c r="F561">
        <v>2022</v>
      </c>
      <c r="G561">
        <v>7</v>
      </c>
      <c r="H561" s="1">
        <v>44743</v>
      </c>
      <c r="I561" s="1">
        <v>44621</v>
      </c>
      <c r="J561">
        <v>4</v>
      </c>
      <c r="K561">
        <v>2</v>
      </c>
      <c r="L561">
        <v>2.41</v>
      </c>
      <c r="M561">
        <v>2.38</v>
      </c>
      <c r="N561">
        <v>1</v>
      </c>
      <c r="O561">
        <v>0</v>
      </c>
      <c r="P561">
        <v>0</v>
      </c>
      <c r="T561">
        <f t="shared" si="26"/>
        <v>9.0000000000001494E-4</v>
      </c>
      <c r="U561">
        <f t="shared" si="24"/>
        <v>9.0000000000001494E-4</v>
      </c>
      <c r="W561">
        <f t="shared" si="25"/>
        <v>3.0000000000000249E-2</v>
      </c>
    </row>
    <row r="562" spans="1:23" x14ac:dyDescent="0.25">
      <c r="A562">
        <v>202207</v>
      </c>
      <c r="B562">
        <v>801</v>
      </c>
      <c r="C562">
        <v>2</v>
      </c>
      <c r="D562">
        <v>1.2</v>
      </c>
      <c r="E562">
        <v>210102</v>
      </c>
      <c r="F562">
        <v>2022</v>
      </c>
      <c r="G562">
        <v>7</v>
      </c>
      <c r="H562" s="1">
        <v>44743</v>
      </c>
      <c r="I562" s="1">
        <v>44713</v>
      </c>
      <c r="J562">
        <v>1</v>
      </c>
      <c r="K562">
        <v>1.2</v>
      </c>
      <c r="L562">
        <v>0</v>
      </c>
      <c r="M562">
        <v>0</v>
      </c>
      <c r="N562">
        <v>0</v>
      </c>
      <c r="O562">
        <v>0</v>
      </c>
      <c r="P562">
        <v>1</v>
      </c>
      <c r="T562">
        <f t="shared" si="26"/>
        <v>0</v>
      </c>
      <c r="U562" t="e">
        <f t="shared" si="24"/>
        <v>#N/A</v>
      </c>
      <c r="W562" t="e">
        <f t="shared" si="25"/>
        <v>#N/A</v>
      </c>
    </row>
    <row r="563" spans="1:23" x14ac:dyDescent="0.25">
      <c r="A563">
        <v>202207</v>
      </c>
      <c r="B563">
        <v>814</v>
      </c>
      <c r="C563">
        <v>12</v>
      </c>
      <c r="D563">
        <v>2.2000000000000002</v>
      </c>
      <c r="E563">
        <v>210102</v>
      </c>
      <c r="F563">
        <v>2022</v>
      </c>
      <c r="G563">
        <v>7</v>
      </c>
      <c r="H563" s="1">
        <v>44743</v>
      </c>
      <c r="I563" s="1">
        <v>44682</v>
      </c>
      <c r="J563">
        <v>2</v>
      </c>
      <c r="K563">
        <v>2</v>
      </c>
      <c r="L563">
        <v>4.88</v>
      </c>
      <c r="M563">
        <v>4.7699999999999996</v>
      </c>
      <c r="N563">
        <v>1</v>
      </c>
      <c r="O563">
        <v>0</v>
      </c>
      <c r="P563">
        <v>0</v>
      </c>
      <c r="T563">
        <f t="shared" si="26"/>
        <v>1.2100000000000071E-2</v>
      </c>
      <c r="U563">
        <f t="shared" si="24"/>
        <v>1.2100000000000071E-2</v>
      </c>
      <c r="W563">
        <f t="shared" si="25"/>
        <v>0.11000000000000032</v>
      </c>
    </row>
    <row r="564" spans="1:23" x14ac:dyDescent="0.25">
      <c r="A564">
        <v>202207</v>
      </c>
      <c r="B564">
        <v>808</v>
      </c>
      <c r="C564">
        <v>8</v>
      </c>
      <c r="D564">
        <v>1.2</v>
      </c>
      <c r="E564">
        <v>210102</v>
      </c>
      <c r="F564">
        <v>2022</v>
      </c>
      <c r="G564">
        <v>7</v>
      </c>
      <c r="H564" s="1">
        <v>44743</v>
      </c>
      <c r="I564" s="1">
        <v>44713</v>
      </c>
      <c r="J564">
        <v>1</v>
      </c>
      <c r="K564">
        <v>1.2</v>
      </c>
      <c r="L564">
        <v>0</v>
      </c>
      <c r="M564">
        <v>0</v>
      </c>
      <c r="N564">
        <v>0</v>
      </c>
      <c r="O564">
        <v>0</v>
      </c>
      <c r="P564">
        <v>1</v>
      </c>
      <c r="T564">
        <f t="shared" si="26"/>
        <v>0</v>
      </c>
      <c r="U564" t="e">
        <f t="shared" si="24"/>
        <v>#N/A</v>
      </c>
      <c r="W564" t="e">
        <f t="shared" si="25"/>
        <v>#N/A</v>
      </c>
    </row>
    <row r="565" spans="1:23" x14ac:dyDescent="0.25">
      <c r="A565">
        <v>202207</v>
      </c>
      <c r="B565">
        <v>803</v>
      </c>
      <c r="C565">
        <v>2</v>
      </c>
      <c r="D565">
        <v>1.1499999999999999</v>
      </c>
      <c r="E565">
        <v>210102</v>
      </c>
      <c r="F565">
        <v>2022</v>
      </c>
      <c r="G565">
        <v>7</v>
      </c>
      <c r="H565" s="1">
        <v>44743</v>
      </c>
      <c r="I565" s="1">
        <v>44713</v>
      </c>
      <c r="J565">
        <v>1</v>
      </c>
      <c r="K565">
        <v>1.1499999999999999</v>
      </c>
      <c r="L565">
        <v>0</v>
      </c>
      <c r="M565">
        <v>0</v>
      </c>
      <c r="N565">
        <v>0</v>
      </c>
      <c r="O565">
        <v>0</v>
      </c>
      <c r="P565">
        <v>1</v>
      </c>
      <c r="T565">
        <f t="shared" si="26"/>
        <v>0</v>
      </c>
      <c r="U565" t="e">
        <f t="shared" si="24"/>
        <v>#N/A</v>
      </c>
      <c r="W565" t="e">
        <f t="shared" si="25"/>
        <v>#N/A</v>
      </c>
    </row>
    <row r="566" spans="1:23" x14ac:dyDescent="0.25">
      <c r="A566">
        <v>202207</v>
      </c>
      <c r="B566">
        <v>7</v>
      </c>
      <c r="C566">
        <v>2</v>
      </c>
      <c r="D566">
        <v>1.25</v>
      </c>
      <c r="E566">
        <v>210102</v>
      </c>
      <c r="F566">
        <v>2022</v>
      </c>
      <c r="G566">
        <v>7</v>
      </c>
      <c r="H566" s="1">
        <v>44743</v>
      </c>
      <c r="I566" s="1">
        <v>44713</v>
      </c>
      <c r="J566">
        <v>1</v>
      </c>
      <c r="K566">
        <v>1.25</v>
      </c>
      <c r="L566">
        <v>0</v>
      </c>
      <c r="M566">
        <v>0</v>
      </c>
      <c r="N566">
        <v>0</v>
      </c>
      <c r="O566">
        <v>0</v>
      </c>
      <c r="P566">
        <v>1</v>
      </c>
      <c r="T566">
        <f t="shared" si="26"/>
        <v>0</v>
      </c>
      <c r="U566" t="e">
        <f t="shared" si="24"/>
        <v>#N/A</v>
      </c>
      <c r="W566" t="e">
        <f t="shared" si="25"/>
        <v>#N/A</v>
      </c>
    </row>
    <row r="567" spans="1:23" x14ac:dyDescent="0.25">
      <c r="A567">
        <v>202207</v>
      </c>
      <c r="B567">
        <v>814</v>
      </c>
      <c r="C567">
        <v>10</v>
      </c>
      <c r="D567">
        <v>2.2000000000000002</v>
      </c>
      <c r="E567">
        <v>210102</v>
      </c>
      <c r="F567">
        <v>2022</v>
      </c>
      <c r="G567">
        <v>7</v>
      </c>
      <c r="H567" s="1">
        <v>44743</v>
      </c>
      <c r="I567" s="1">
        <v>44713</v>
      </c>
      <c r="J567">
        <v>1</v>
      </c>
      <c r="K567">
        <v>2.2000000000000002</v>
      </c>
      <c r="L567">
        <v>0</v>
      </c>
      <c r="M567">
        <v>0</v>
      </c>
      <c r="N567">
        <v>0</v>
      </c>
      <c r="O567">
        <v>0</v>
      </c>
      <c r="P567">
        <v>1</v>
      </c>
      <c r="T567">
        <f t="shared" si="26"/>
        <v>0</v>
      </c>
      <c r="U567" t="e">
        <f t="shared" si="24"/>
        <v>#N/A</v>
      </c>
      <c r="W567" t="e">
        <f t="shared" si="25"/>
        <v>#N/A</v>
      </c>
    </row>
    <row r="568" spans="1:23" x14ac:dyDescent="0.25">
      <c r="A568">
        <v>202207</v>
      </c>
      <c r="B568">
        <v>85</v>
      </c>
      <c r="C568">
        <v>7</v>
      </c>
      <c r="D568">
        <v>1.3</v>
      </c>
      <c r="E568">
        <v>210102</v>
      </c>
      <c r="F568">
        <v>2022</v>
      </c>
      <c r="G568">
        <v>7</v>
      </c>
      <c r="H568" s="1">
        <v>44743</v>
      </c>
      <c r="I568" s="1">
        <v>44713</v>
      </c>
      <c r="J568">
        <v>1</v>
      </c>
      <c r="K568">
        <v>1.3</v>
      </c>
      <c r="L568">
        <v>0</v>
      </c>
      <c r="M568">
        <v>0</v>
      </c>
      <c r="N568">
        <v>0</v>
      </c>
      <c r="O568">
        <v>0</v>
      </c>
      <c r="P568">
        <v>1</v>
      </c>
      <c r="T568">
        <f t="shared" si="26"/>
        <v>0</v>
      </c>
      <c r="U568" t="e">
        <f t="shared" si="24"/>
        <v>#N/A</v>
      </c>
      <c r="W568" t="e">
        <f t="shared" si="25"/>
        <v>#N/A</v>
      </c>
    </row>
    <row r="569" spans="1:23" x14ac:dyDescent="0.25">
      <c r="A569">
        <v>202207</v>
      </c>
      <c r="B569">
        <v>941</v>
      </c>
      <c r="C569">
        <v>8</v>
      </c>
      <c r="D569">
        <v>1.8</v>
      </c>
      <c r="E569">
        <v>210102</v>
      </c>
      <c r="F569">
        <v>2022</v>
      </c>
      <c r="G569">
        <v>7</v>
      </c>
      <c r="H569" s="1">
        <v>44743</v>
      </c>
      <c r="I569" s="1">
        <v>44713</v>
      </c>
      <c r="J569">
        <v>1</v>
      </c>
      <c r="K569">
        <v>1.7</v>
      </c>
      <c r="L569">
        <v>5.88</v>
      </c>
      <c r="M569">
        <v>5.72</v>
      </c>
      <c r="N569">
        <v>1</v>
      </c>
      <c r="O569">
        <v>0</v>
      </c>
      <c r="P569">
        <v>0</v>
      </c>
      <c r="T569">
        <f t="shared" si="26"/>
        <v>2.5600000000000046E-2</v>
      </c>
      <c r="U569">
        <f t="shared" si="24"/>
        <v>2.5600000000000046E-2</v>
      </c>
      <c r="W569">
        <f t="shared" si="25"/>
        <v>0.16000000000000014</v>
      </c>
    </row>
    <row r="570" spans="1:23" x14ac:dyDescent="0.25">
      <c r="A570">
        <v>202207</v>
      </c>
      <c r="B570">
        <v>807</v>
      </c>
      <c r="C570">
        <v>11</v>
      </c>
      <c r="D570">
        <v>1.2</v>
      </c>
      <c r="E570">
        <v>210102</v>
      </c>
      <c r="F570">
        <v>2022</v>
      </c>
      <c r="G570">
        <v>7</v>
      </c>
      <c r="H570" s="1">
        <v>44743</v>
      </c>
      <c r="I570" s="1">
        <v>44713</v>
      </c>
      <c r="J570">
        <v>1</v>
      </c>
      <c r="K570">
        <v>1.2</v>
      </c>
      <c r="L570">
        <v>0</v>
      </c>
      <c r="M570">
        <v>0</v>
      </c>
      <c r="N570">
        <v>0</v>
      </c>
      <c r="O570">
        <v>0</v>
      </c>
      <c r="P570">
        <v>1</v>
      </c>
      <c r="T570">
        <f t="shared" si="26"/>
        <v>0</v>
      </c>
      <c r="U570" t="e">
        <f t="shared" si="24"/>
        <v>#N/A</v>
      </c>
      <c r="W570" t="e">
        <f t="shared" si="25"/>
        <v>#N/A</v>
      </c>
    </row>
    <row r="571" spans="1:23" x14ac:dyDescent="0.25">
      <c r="A571">
        <v>202207</v>
      </c>
      <c r="B571">
        <v>801</v>
      </c>
      <c r="C571">
        <v>4</v>
      </c>
      <c r="D571">
        <v>1.2</v>
      </c>
      <c r="E571">
        <v>210102</v>
      </c>
      <c r="F571">
        <v>2022</v>
      </c>
      <c r="G571">
        <v>7</v>
      </c>
      <c r="H571" s="1">
        <v>44743</v>
      </c>
      <c r="I571" s="1">
        <v>44652</v>
      </c>
      <c r="J571">
        <v>3</v>
      </c>
      <c r="K571">
        <v>1.1499999999999999</v>
      </c>
      <c r="L571">
        <v>1.43</v>
      </c>
      <c r="M571">
        <v>1.42</v>
      </c>
      <c r="N571">
        <v>1</v>
      </c>
      <c r="O571">
        <v>0</v>
      </c>
      <c r="P571">
        <v>0</v>
      </c>
      <c r="T571">
        <f t="shared" si="26"/>
        <v>1.0000000000000018E-4</v>
      </c>
      <c r="U571">
        <f t="shared" si="24"/>
        <v>1.0000000000000018E-4</v>
      </c>
      <c r="W571">
        <f t="shared" si="25"/>
        <v>1.0000000000000009E-2</v>
      </c>
    </row>
    <row r="572" spans="1:23" x14ac:dyDescent="0.25">
      <c r="A572">
        <v>202207</v>
      </c>
      <c r="B572">
        <v>801</v>
      </c>
      <c r="C572">
        <v>8</v>
      </c>
      <c r="D572">
        <v>1.2</v>
      </c>
      <c r="E572">
        <v>210102</v>
      </c>
      <c r="F572">
        <v>2022</v>
      </c>
      <c r="G572">
        <v>7</v>
      </c>
      <c r="H572" s="1">
        <v>44743</v>
      </c>
      <c r="I572" s="1">
        <v>44713</v>
      </c>
      <c r="J572">
        <v>1</v>
      </c>
      <c r="K572">
        <v>1.2</v>
      </c>
      <c r="L572">
        <v>0</v>
      </c>
      <c r="M572">
        <v>0</v>
      </c>
      <c r="N572">
        <v>0</v>
      </c>
      <c r="O572">
        <v>0</v>
      </c>
      <c r="P572">
        <v>1</v>
      </c>
      <c r="T572">
        <f t="shared" si="26"/>
        <v>0</v>
      </c>
      <c r="U572" t="e">
        <f t="shared" si="24"/>
        <v>#N/A</v>
      </c>
      <c r="W572" t="e">
        <f t="shared" si="25"/>
        <v>#N/A</v>
      </c>
    </row>
    <row r="573" spans="1:23" x14ac:dyDescent="0.25">
      <c r="A573">
        <v>202207</v>
      </c>
      <c r="B573">
        <v>801</v>
      </c>
      <c r="C573">
        <v>6</v>
      </c>
      <c r="D573">
        <v>1.2</v>
      </c>
      <c r="E573">
        <v>210102</v>
      </c>
      <c r="F573">
        <v>2022</v>
      </c>
      <c r="G573">
        <v>7</v>
      </c>
      <c r="H573" s="1">
        <v>44743</v>
      </c>
      <c r="I573" s="1">
        <v>44713</v>
      </c>
      <c r="J573">
        <v>1</v>
      </c>
      <c r="K573">
        <v>1.2</v>
      </c>
      <c r="L573">
        <v>0</v>
      </c>
      <c r="M573">
        <v>0</v>
      </c>
      <c r="N573">
        <v>0</v>
      </c>
      <c r="O573">
        <v>0</v>
      </c>
      <c r="P573">
        <v>1</v>
      </c>
      <c r="T573">
        <f t="shared" si="26"/>
        <v>0</v>
      </c>
      <c r="U573" t="e">
        <f t="shared" si="24"/>
        <v>#N/A</v>
      </c>
      <c r="W573" t="e">
        <f t="shared" si="25"/>
        <v>#N/A</v>
      </c>
    </row>
    <row r="574" spans="1:23" x14ac:dyDescent="0.25">
      <c r="A574">
        <v>202207</v>
      </c>
      <c r="B574">
        <v>54</v>
      </c>
      <c r="C574">
        <v>7</v>
      </c>
      <c r="D574">
        <v>1.2</v>
      </c>
      <c r="E574">
        <v>210102</v>
      </c>
      <c r="F574">
        <v>2022</v>
      </c>
      <c r="G574">
        <v>7</v>
      </c>
      <c r="H574" s="1">
        <v>44743</v>
      </c>
      <c r="I574" s="1">
        <v>44713</v>
      </c>
      <c r="J574">
        <v>1</v>
      </c>
      <c r="K574">
        <v>1.1499999999999999</v>
      </c>
      <c r="L574">
        <v>4.3499999999999996</v>
      </c>
      <c r="M574">
        <v>4.26</v>
      </c>
      <c r="N574">
        <v>1</v>
      </c>
      <c r="O574">
        <v>0</v>
      </c>
      <c r="P574">
        <v>0</v>
      </c>
      <c r="T574">
        <f t="shared" si="26"/>
        <v>8.0999999999999753E-3</v>
      </c>
      <c r="U574">
        <f t="shared" si="24"/>
        <v>8.0999999999999753E-3</v>
      </c>
      <c r="W574">
        <f t="shared" si="25"/>
        <v>8.9999999999999858E-2</v>
      </c>
    </row>
    <row r="575" spans="1:23" x14ac:dyDescent="0.25">
      <c r="A575">
        <v>202207</v>
      </c>
      <c r="B575">
        <v>941</v>
      </c>
      <c r="C575">
        <v>7</v>
      </c>
      <c r="D575">
        <v>1.8</v>
      </c>
      <c r="E575">
        <v>210102</v>
      </c>
      <c r="F575">
        <v>2022</v>
      </c>
      <c r="G575">
        <v>7</v>
      </c>
      <c r="H575" s="1">
        <v>44743</v>
      </c>
      <c r="I575" s="1">
        <v>44713</v>
      </c>
      <c r="J575">
        <v>1</v>
      </c>
      <c r="K575">
        <v>1.7</v>
      </c>
      <c r="L575">
        <v>5.88</v>
      </c>
      <c r="M575">
        <v>5.72</v>
      </c>
      <c r="N575">
        <v>1</v>
      </c>
      <c r="O575">
        <v>0</v>
      </c>
      <c r="P575">
        <v>0</v>
      </c>
      <c r="T575">
        <f t="shared" si="26"/>
        <v>2.5600000000000046E-2</v>
      </c>
      <c r="U575">
        <f t="shared" si="24"/>
        <v>2.5600000000000046E-2</v>
      </c>
      <c r="W575">
        <f t="shared" si="25"/>
        <v>0.16000000000000014</v>
      </c>
    </row>
    <row r="576" spans="1:23" x14ac:dyDescent="0.25">
      <c r="A576">
        <v>202207</v>
      </c>
      <c r="B576">
        <v>77</v>
      </c>
      <c r="C576">
        <v>3</v>
      </c>
      <c r="D576">
        <v>1.7</v>
      </c>
      <c r="E576">
        <v>210102</v>
      </c>
      <c r="F576">
        <v>2022</v>
      </c>
      <c r="G576">
        <v>7</v>
      </c>
      <c r="H576" s="1">
        <v>44743</v>
      </c>
      <c r="I576" s="1">
        <v>44713</v>
      </c>
      <c r="J576">
        <v>1</v>
      </c>
      <c r="K576">
        <v>1.7</v>
      </c>
      <c r="L576">
        <v>0</v>
      </c>
      <c r="M576">
        <v>0</v>
      </c>
      <c r="N576">
        <v>0</v>
      </c>
      <c r="O576">
        <v>0</v>
      </c>
      <c r="P576">
        <v>1</v>
      </c>
      <c r="T576">
        <f t="shared" si="26"/>
        <v>0</v>
      </c>
      <c r="U576" t="e">
        <f t="shared" si="24"/>
        <v>#N/A</v>
      </c>
      <c r="W576" t="e">
        <f t="shared" si="25"/>
        <v>#N/A</v>
      </c>
    </row>
    <row r="577" spans="1:23" x14ac:dyDescent="0.25">
      <c r="A577">
        <v>202207</v>
      </c>
      <c r="B577">
        <v>38</v>
      </c>
      <c r="C577">
        <v>2</v>
      </c>
      <c r="D577">
        <v>1.3</v>
      </c>
      <c r="E577">
        <v>210102</v>
      </c>
      <c r="F577">
        <v>2022</v>
      </c>
      <c r="G577">
        <v>7</v>
      </c>
      <c r="H577" s="1">
        <v>44743</v>
      </c>
      <c r="I577" s="1">
        <v>44713</v>
      </c>
      <c r="J577">
        <v>1</v>
      </c>
      <c r="K577">
        <v>1.3</v>
      </c>
      <c r="L577">
        <v>0</v>
      </c>
      <c r="M577">
        <v>0</v>
      </c>
      <c r="N577">
        <v>0</v>
      </c>
      <c r="O577">
        <v>0</v>
      </c>
      <c r="P577">
        <v>1</v>
      </c>
      <c r="T577">
        <f t="shared" si="26"/>
        <v>0</v>
      </c>
      <c r="U577" t="e">
        <f t="shared" si="24"/>
        <v>#N/A</v>
      </c>
      <c r="W577" t="e">
        <f t="shared" si="25"/>
        <v>#N/A</v>
      </c>
    </row>
    <row r="578" spans="1:23" x14ac:dyDescent="0.25">
      <c r="A578">
        <v>202207</v>
      </c>
      <c r="B578">
        <v>59</v>
      </c>
      <c r="C578">
        <v>3</v>
      </c>
      <c r="D578">
        <v>1.3</v>
      </c>
      <c r="E578">
        <v>210102</v>
      </c>
      <c r="F578">
        <v>2022</v>
      </c>
      <c r="G578">
        <v>7</v>
      </c>
      <c r="H578" s="1">
        <v>44743</v>
      </c>
      <c r="I578" s="1">
        <v>44713</v>
      </c>
      <c r="J578">
        <v>1</v>
      </c>
      <c r="K578">
        <v>1.3</v>
      </c>
      <c r="L578">
        <v>0</v>
      </c>
      <c r="M578">
        <v>0</v>
      </c>
      <c r="N578">
        <v>0</v>
      </c>
      <c r="O578">
        <v>0</v>
      </c>
      <c r="P578">
        <v>1</v>
      </c>
      <c r="T578">
        <f t="shared" si="26"/>
        <v>0</v>
      </c>
      <c r="U578" t="e">
        <f t="shared" ref="U578:U641" si="27">IF(AND(ISNUMBER(P578), P578=0), T578, NA())</f>
        <v>#N/A</v>
      </c>
      <c r="W578" t="e">
        <f t="shared" ref="W578:W641" si="28">IF(AND(ISNUMBER(P578), P578=0), ABS(L578-M578), NA())</f>
        <v>#N/A</v>
      </c>
    </row>
    <row r="579" spans="1:23" x14ac:dyDescent="0.25">
      <c r="A579">
        <v>202207</v>
      </c>
      <c r="B579">
        <v>808</v>
      </c>
      <c r="C579">
        <v>6</v>
      </c>
      <c r="D579">
        <v>1.2</v>
      </c>
      <c r="E579">
        <v>210102</v>
      </c>
      <c r="F579">
        <v>2022</v>
      </c>
      <c r="G579">
        <v>7</v>
      </c>
      <c r="H579" s="1">
        <v>44743</v>
      </c>
      <c r="I579" s="1">
        <v>44713</v>
      </c>
      <c r="J579">
        <v>1</v>
      </c>
      <c r="K579">
        <v>1.2</v>
      </c>
      <c r="L579">
        <v>0</v>
      </c>
      <c r="M579">
        <v>0</v>
      </c>
      <c r="N579">
        <v>0</v>
      </c>
      <c r="O579">
        <v>0</v>
      </c>
      <c r="P579">
        <v>1</v>
      </c>
      <c r="T579">
        <f t="shared" ref="T579:T642" si="29">(L579-M579)^2</f>
        <v>0</v>
      </c>
      <c r="U579" t="e">
        <f t="shared" si="27"/>
        <v>#N/A</v>
      </c>
      <c r="W579" t="e">
        <f t="shared" si="28"/>
        <v>#N/A</v>
      </c>
    </row>
    <row r="580" spans="1:23" x14ac:dyDescent="0.25">
      <c r="A580">
        <v>202207</v>
      </c>
      <c r="B580">
        <v>941</v>
      </c>
      <c r="C580">
        <v>11</v>
      </c>
      <c r="D580">
        <v>1.8</v>
      </c>
      <c r="E580">
        <v>210102</v>
      </c>
      <c r="F580">
        <v>2022</v>
      </c>
      <c r="G580">
        <v>7</v>
      </c>
      <c r="H580" s="1">
        <v>44743</v>
      </c>
      <c r="I580" s="1">
        <v>44713</v>
      </c>
      <c r="J580">
        <v>1</v>
      </c>
      <c r="K580">
        <v>1.7</v>
      </c>
      <c r="L580">
        <v>5.88</v>
      </c>
      <c r="M580">
        <v>5.72</v>
      </c>
      <c r="N580">
        <v>1</v>
      </c>
      <c r="O580">
        <v>0</v>
      </c>
      <c r="P580">
        <v>0</v>
      </c>
      <c r="T580">
        <f t="shared" si="29"/>
        <v>2.5600000000000046E-2</v>
      </c>
      <c r="U580">
        <f t="shared" si="27"/>
        <v>2.5600000000000046E-2</v>
      </c>
      <c r="W580">
        <f t="shared" si="28"/>
        <v>0.16000000000000014</v>
      </c>
    </row>
    <row r="581" spans="1:23" x14ac:dyDescent="0.25">
      <c r="A581">
        <v>202207</v>
      </c>
      <c r="B581">
        <v>941</v>
      </c>
      <c r="C581">
        <v>2</v>
      </c>
      <c r="D581">
        <v>1.8</v>
      </c>
      <c r="E581">
        <v>210102</v>
      </c>
      <c r="F581">
        <v>2022</v>
      </c>
      <c r="G581">
        <v>7</v>
      </c>
      <c r="H581" s="1">
        <v>44743</v>
      </c>
      <c r="I581" s="1">
        <v>44713</v>
      </c>
      <c r="J581">
        <v>1</v>
      </c>
      <c r="K581">
        <v>1.7</v>
      </c>
      <c r="L581">
        <v>5.88</v>
      </c>
      <c r="M581">
        <v>5.72</v>
      </c>
      <c r="N581">
        <v>1</v>
      </c>
      <c r="O581">
        <v>0</v>
      </c>
      <c r="P581">
        <v>0</v>
      </c>
      <c r="T581">
        <f t="shared" si="29"/>
        <v>2.5600000000000046E-2</v>
      </c>
      <c r="U581">
        <f t="shared" si="27"/>
        <v>2.5600000000000046E-2</v>
      </c>
      <c r="W581">
        <f t="shared" si="28"/>
        <v>0.16000000000000014</v>
      </c>
    </row>
    <row r="582" spans="1:23" x14ac:dyDescent="0.25">
      <c r="A582">
        <v>202207</v>
      </c>
      <c r="B582">
        <v>814</v>
      </c>
      <c r="C582">
        <v>6</v>
      </c>
      <c r="D582">
        <v>2.2000000000000002</v>
      </c>
      <c r="E582">
        <v>210102</v>
      </c>
      <c r="F582">
        <v>2022</v>
      </c>
      <c r="G582">
        <v>7</v>
      </c>
      <c r="H582" s="1">
        <v>44743</v>
      </c>
      <c r="I582" s="1">
        <v>44713</v>
      </c>
      <c r="J582">
        <v>1</v>
      </c>
      <c r="K582">
        <v>2.2000000000000002</v>
      </c>
      <c r="L582">
        <v>0</v>
      </c>
      <c r="M582">
        <v>0</v>
      </c>
      <c r="N582">
        <v>0</v>
      </c>
      <c r="O582">
        <v>0</v>
      </c>
      <c r="P582">
        <v>1</v>
      </c>
      <c r="T582">
        <f t="shared" si="29"/>
        <v>0</v>
      </c>
      <c r="U582" t="e">
        <f t="shared" si="27"/>
        <v>#N/A</v>
      </c>
      <c r="W582" t="e">
        <f t="shared" si="28"/>
        <v>#N/A</v>
      </c>
    </row>
    <row r="583" spans="1:23" x14ac:dyDescent="0.25">
      <c r="A583">
        <v>202207</v>
      </c>
      <c r="B583">
        <v>941</v>
      </c>
      <c r="C583">
        <v>4</v>
      </c>
      <c r="D583">
        <v>1.8</v>
      </c>
      <c r="E583">
        <v>210102</v>
      </c>
      <c r="F583">
        <v>2022</v>
      </c>
      <c r="G583">
        <v>7</v>
      </c>
      <c r="H583" s="1">
        <v>44743</v>
      </c>
      <c r="I583" s="1">
        <v>44713</v>
      </c>
      <c r="J583">
        <v>1</v>
      </c>
      <c r="K583">
        <v>1.7</v>
      </c>
      <c r="L583">
        <v>5.88</v>
      </c>
      <c r="M583">
        <v>5.72</v>
      </c>
      <c r="N583">
        <v>1</v>
      </c>
      <c r="O583">
        <v>0</v>
      </c>
      <c r="P583">
        <v>0</v>
      </c>
      <c r="T583">
        <f t="shared" si="29"/>
        <v>2.5600000000000046E-2</v>
      </c>
      <c r="U583">
        <f t="shared" si="27"/>
        <v>2.5600000000000046E-2</v>
      </c>
      <c r="W583">
        <f t="shared" si="28"/>
        <v>0.16000000000000014</v>
      </c>
    </row>
    <row r="584" spans="1:23" x14ac:dyDescent="0.25">
      <c r="A584">
        <v>202207</v>
      </c>
      <c r="B584">
        <v>75</v>
      </c>
      <c r="C584">
        <v>6</v>
      </c>
      <c r="D584">
        <v>1.3</v>
      </c>
      <c r="E584">
        <v>210102</v>
      </c>
      <c r="F584">
        <v>2022</v>
      </c>
      <c r="G584">
        <v>7</v>
      </c>
      <c r="H584" s="1">
        <v>44743</v>
      </c>
      <c r="I584" s="1">
        <v>44713</v>
      </c>
      <c r="J584">
        <v>1</v>
      </c>
      <c r="K584">
        <v>1.3</v>
      </c>
      <c r="L584">
        <v>0</v>
      </c>
      <c r="M584">
        <v>0</v>
      </c>
      <c r="N584">
        <v>0</v>
      </c>
      <c r="O584">
        <v>0</v>
      </c>
      <c r="P584">
        <v>1</v>
      </c>
      <c r="T584">
        <f t="shared" si="29"/>
        <v>0</v>
      </c>
      <c r="U584" t="e">
        <f t="shared" si="27"/>
        <v>#N/A</v>
      </c>
      <c r="W584" t="e">
        <f t="shared" si="28"/>
        <v>#N/A</v>
      </c>
    </row>
    <row r="585" spans="1:23" x14ac:dyDescent="0.25">
      <c r="A585">
        <v>202207</v>
      </c>
      <c r="B585">
        <v>803</v>
      </c>
      <c r="C585">
        <v>4</v>
      </c>
      <c r="D585">
        <v>1.1499999999999999</v>
      </c>
      <c r="E585">
        <v>210102</v>
      </c>
      <c r="F585">
        <v>2022</v>
      </c>
      <c r="G585">
        <v>7</v>
      </c>
      <c r="H585" s="1">
        <v>44743</v>
      </c>
      <c r="I585" s="1">
        <v>44713</v>
      </c>
      <c r="J585">
        <v>1</v>
      </c>
      <c r="K585">
        <v>1.1499999999999999</v>
      </c>
      <c r="L585">
        <v>0</v>
      </c>
      <c r="M585">
        <v>0</v>
      </c>
      <c r="N585">
        <v>0</v>
      </c>
      <c r="O585">
        <v>0</v>
      </c>
      <c r="P585">
        <v>1</v>
      </c>
      <c r="T585">
        <f t="shared" si="29"/>
        <v>0</v>
      </c>
      <c r="U585" t="e">
        <f t="shared" si="27"/>
        <v>#N/A</v>
      </c>
      <c r="W585" t="e">
        <f t="shared" si="28"/>
        <v>#N/A</v>
      </c>
    </row>
    <row r="586" spans="1:23" x14ac:dyDescent="0.25">
      <c r="A586">
        <v>202207</v>
      </c>
      <c r="B586">
        <v>99</v>
      </c>
      <c r="C586">
        <v>5</v>
      </c>
      <c r="D586">
        <v>2</v>
      </c>
      <c r="E586">
        <v>210102</v>
      </c>
      <c r="F586">
        <v>2022</v>
      </c>
      <c r="G586">
        <v>7</v>
      </c>
      <c r="H586" s="1">
        <v>44743</v>
      </c>
      <c r="I586" s="1">
        <v>44713</v>
      </c>
      <c r="J586">
        <v>1</v>
      </c>
      <c r="K586">
        <v>2</v>
      </c>
      <c r="L586">
        <v>0</v>
      </c>
      <c r="M586">
        <v>0</v>
      </c>
      <c r="N586">
        <v>0</v>
      </c>
      <c r="O586">
        <v>0</v>
      </c>
      <c r="P586">
        <v>1</v>
      </c>
      <c r="T586">
        <f t="shared" si="29"/>
        <v>0</v>
      </c>
      <c r="U586" t="e">
        <f t="shared" si="27"/>
        <v>#N/A</v>
      </c>
      <c r="W586" t="e">
        <f t="shared" si="28"/>
        <v>#N/A</v>
      </c>
    </row>
    <row r="587" spans="1:23" x14ac:dyDescent="0.25">
      <c r="A587">
        <v>202207</v>
      </c>
      <c r="B587">
        <v>63</v>
      </c>
      <c r="C587">
        <v>9</v>
      </c>
      <c r="D587">
        <v>1.3</v>
      </c>
      <c r="E587">
        <v>210102</v>
      </c>
      <c r="F587">
        <v>2022</v>
      </c>
      <c r="G587">
        <v>7</v>
      </c>
      <c r="H587" s="1">
        <v>44743</v>
      </c>
      <c r="I587" s="1">
        <v>44713</v>
      </c>
      <c r="J587">
        <v>1</v>
      </c>
      <c r="K587">
        <v>1.3</v>
      </c>
      <c r="L587">
        <v>0</v>
      </c>
      <c r="M587">
        <v>0</v>
      </c>
      <c r="N587">
        <v>0</v>
      </c>
      <c r="O587">
        <v>0</v>
      </c>
      <c r="P587">
        <v>1</v>
      </c>
      <c r="T587">
        <f t="shared" si="29"/>
        <v>0</v>
      </c>
      <c r="U587" t="e">
        <f t="shared" si="27"/>
        <v>#N/A</v>
      </c>
      <c r="W587" t="e">
        <f t="shared" si="28"/>
        <v>#N/A</v>
      </c>
    </row>
    <row r="588" spans="1:23" x14ac:dyDescent="0.25">
      <c r="A588">
        <v>202207</v>
      </c>
      <c r="B588">
        <v>802</v>
      </c>
      <c r="C588">
        <v>7</v>
      </c>
      <c r="D588">
        <v>1.5</v>
      </c>
      <c r="E588">
        <v>210102</v>
      </c>
      <c r="F588">
        <v>2022</v>
      </c>
      <c r="G588">
        <v>7</v>
      </c>
      <c r="H588" s="1">
        <v>44743</v>
      </c>
      <c r="I588" s="1">
        <v>44713</v>
      </c>
      <c r="J588">
        <v>1</v>
      </c>
      <c r="K588">
        <v>1.5</v>
      </c>
      <c r="L588">
        <v>0</v>
      </c>
      <c r="M588">
        <v>0</v>
      </c>
      <c r="N588">
        <v>0</v>
      </c>
      <c r="O588">
        <v>0</v>
      </c>
      <c r="P588">
        <v>1</v>
      </c>
      <c r="T588">
        <f t="shared" si="29"/>
        <v>0</v>
      </c>
      <c r="U588" t="e">
        <f t="shared" si="27"/>
        <v>#N/A</v>
      </c>
      <c r="W588" t="e">
        <f t="shared" si="28"/>
        <v>#N/A</v>
      </c>
    </row>
    <row r="589" spans="1:23" x14ac:dyDescent="0.25">
      <c r="A589">
        <v>202207</v>
      </c>
      <c r="B589">
        <v>803</v>
      </c>
      <c r="C589">
        <v>5</v>
      </c>
      <c r="D589">
        <v>1.1499999999999999</v>
      </c>
      <c r="E589">
        <v>210102</v>
      </c>
      <c r="F589">
        <v>2022</v>
      </c>
      <c r="G589">
        <v>7</v>
      </c>
      <c r="H589" s="1">
        <v>44743</v>
      </c>
      <c r="I589" s="1">
        <v>44713</v>
      </c>
      <c r="J589">
        <v>1</v>
      </c>
      <c r="K589">
        <v>1.1499999999999999</v>
      </c>
      <c r="L589">
        <v>0</v>
      </c>
      <c r="M589">
        <v>0</v>
      </c>
      <c r="N589">
        <v>0</v>
      </c>
      <c r="O589">
        <v>0</v>
      </c>
      <c r="P589">
        <v>1</v>
      </c>
      <c r="T589">
        <f t="shared" si="29"/>
        <v>0</v>
      </c>
      <c r="U589" t="e">
        <f t="shared" si="27"/>
        <v>#N/A</v>
      </c>
      <c r="W589" t="e">
        <f t="shared" si="28"/>
        <v>#N/A</v>
      </c>
    </row>
    <row r="590" spans="1:23" x14ac:dyDescent="0.25">
      <c r="A590">
        <v>202207</v>
      </c>
      <c r="B590">
        <v>808</v>
      </c>
      <c r="C590">
        <v>7</v>
      </c>
      <c r="D590">
        <v>1.2</v>
      </c>
      <c r="E590">
        <v>210102</v>
      </c>
      <c r="F590">
        <v>2022</v>
      </c>
      <c r="G590">
        <v>7</v>
      </c>
      <c r="H590" s="1">
        <v>44743</v>
      </c>
      <c r="I590" s="1">
        <v>44713</v>
      </c>
      <c r="J590">
        <v>1</v>
      </c>
      <c r="K590">
        <v>1.2</v>
      </c>
      <c r="L590">
        <v>0</v>
      </c>
      <c r="M590">
        <v>0</v>
      </c>
      <c r="N590">
        <v>0</v>
      </c>
      <c r="O590">
        <v>0</v>
      </c>
      <c r="P590">
        <v>1</v>
      </c>
      <c r="T590">
        <f t="shared" si="29"/>
        <v>0</v>
      </c>
      <c r="U590" t="e">
        <f t="shared" si="27"/>
        <v>#N/A</v>
      </c>
      <c r="W590" t="e">
        <f t="shared" si="28"/>
        <v>#N/A</v>
      </c>
    </row>
    <row r="591" spans="1:23" x14ac:dyDescent="0.25">
      <c r="A591">
        <v>202207</v>
      </c>
      <c r="B591">
        <v>50</v>
      </c>
      <c r="C591">
        <v>8</v>
      </c>
      <c r="D591">
        <v>1</v>
      </c>
      <c r="E591">
        <v>210102</v>
      </c>
      <c r="F591">
        <v>2022</v>
      </c>
      <c r="G591">
        <v>7</v>
      </c>
      <c r="H591" s="1">
        <v>44743</v>
      </c>
      <c r="I591" s="1">
        <v>44682</v>
      </c>
      <c r="J591">
        <v>2</v>
      </c>
      <c r="K591">
        <v>1.3</v>
      </c>
      <c r="L591">
        <v>-12.29</v>
      </c>
      <c r="M591">
        <v>-13.12</v>
      </c>
      <c r="N591">
        <v>0</v>
      </c>
      <c r="O591">
        <v>1</v>
      </c>
      <c r="P591">
        <v>0</v>
      </c>
      <c r="T591">
        <f t="shared" si="29"/>
        <v>0.68890000000000007</v>
      </c>
      <c r="U591">
        <f t="shared" si="27"/>
        <v>0.68890000000000007</v>
      </c>
      <c r="W591">
        <f t="shared" si="28"/>
        <v>0.83000000000000007</v>
      </c>
    </row>
    <row r="592" spans="1:23" x14ac:dyDescent="0.25">
      <c r="A592">
        <v>202207</v>
      </c>
      <c r="B592">
        <v>95</v>
      </c>
      <c r="C592">
        <v>9</v>
      </c>
      <c r="D592">
        <v>1.5</v>
      </c>
      <c r="E592">
        <v>210102</v>
      </c>
      <c r="F592">
        <v>2022</v>
      </c>
      <c r="G592">
        <v>7</v>
      </c>
      <c r="H592" s="1">
        <v>44743</v>
      </c>
      <c r="I592" s="1">
        <v>44652</v>
      </c>
      <c r="J592">
        <v>3</v>
      </c>
      <c r="K592">
        <v>1.5</v>
      </c>
      <c r="L592">
        <v>0</v>
      </c>
      <c r="M592">
        <v>0</v>
      </c>
      <c r="N592">
        <v>0</v>
      </c>
      <c r="O592">
        <v>0</v>
      </c>
      <c r="P592">
        <v>1</v>
      </c>
      <c r="T592">
        <f t="shared" si="29"/>
        <v>0</v>
      </c>
      <c r="U592" t="e">
        <f t="shared" si="27"/>
        <v>#N/A</v>
      </c>
      <c r="W592" t="e">
        <f t="shared" si="28"/>
        <v>#N/A</v>
      </c>
    </row>
    <row r="593" spans="1:23" x14ac:dyDescent="0.25">
      <c r="A593">
        <v>202207</v>
      </c>
      <c r="B593">
        <v>808</v>
      </c>
      <c r="C593">
        <v>13</v>
      </c>
      <c r="D593">
        <v>1.2</v>
      </c>
      <c r="E593">
        <v>210102</v>
      </c>
      <c r="F593">
        <v>2022</v>
      </c>
      <c r="G593">
        <v>7</v>
      </c>
      <c r="H593" s="1">
        <v>44743</v>
      </c>
      <c r="I593" s="1">
        <v>44713</v>
      </c>
      <c r="J593">
        <v>1</v>
      </c>
      <c r="K593">
        <v>1.2</v>
      </c>
      <c r="L593">
        <v>0</v>
      </c>
      <c r="M593">
        <v>0</v>
      </c>
      <c r="N593">
        <v>0</v>
      </c>
      <c r="O593">
        <v>0</v>
      </c>
      <c r="P593">
        <v>1</v>
      </c>
      <c r="T593">
        <f t="shared" si="29"/>
        <v>0</v>
      </c>
      <c r="U593" t="e">
        <f t="shared" si="27"/>
        <v>#N/A</v>
      </c>
      <c r="W593" t="e">
        <f t="shared" si="28"/>
        <v>#N/A</v>
      </c>
    </row>
    <row r="594" spans="1:23" x14ac:dyDescent="0.25">
      <c r="A594">
        <v>202207</v>
      </c>
      <c r="B594">
        <v>807</v>
      </c>
      <c r="C594">
        <v>8</v>
      </c>
      <c r="D594">
        <v>1.2</v>
      </c>
      <c r="E594">
        <v>210102</v>
      </c>
      <c r="F594">
        <v>2022</v>
      </c>
      <c r="G594">
        <v>7</v>
      </c>
      <c r="H594" s="1">
        <v>44743</v>
      </c>
      <c r="I594" s="1">
        <v>44713</v>
      </c>
      <c r="J594">
        <v>1</v>
      </c>
      <c r="K594">
        <v>1.2</v>
      </c>
      <c r="L594">
        <v>0</v>
      </c>
      <c r="M594">
        <v>0</v>
      </c>
      <c r="N594">
        <v>0</v>
      </c>
      <c r="O594">
        <v>0</v>
      </c>
      <c r="P594">
        <v>1</v>
      </c>
      <c r="T594">
        <f t="shared" si="29"/>
        <v>0</v>
      </c>
      <c r="U594" t="e">
        <f t="shared" si="27"/>
        <v>#N/A</v>
      </c>
      <c r="W594" t="e">
        <f t="shared" si="28"/>
        <v>#N/A</v>
      </c>
    </row>
    <row r="595" spans="1:23" x14ac:dyDescent="0.25">
      <c r="A595">
        <v>202207</v>
      </c>
      <c r="B595">
        <v>43</v>
      </c>
      <c r="C595">
        <v>2</v>
      </c>
      <c r="D595">
        <v>1.3</v>
      </c>
      <c r="E595">
        <v>210102</v>
      </c>
      <c r="F595">
        <v>2022</v>
      </c>
      <c r="G595">
        <v>7</v>
      </c>
      <c r="H595" s="1">
        <v>44743</v>
      </c>
      <c r="I595" s="1">
        <v>44713</v>
      </c>
      <c r="J595">
        <v>1</v>
      </c>
      <c r="K595">
        <v>1.3</v>
      </c>
      <c r="L595">
        <v>0</v>
      </c>
      <c r="M595">
        <v>0</v>
      </c>
      <c r="N595">
        <v>0</v>
      </c>
      <c r="O595">
        <v>0</v>
      </c>
      <c r="P595">
        <v>1</v>
      </c>
      <c r="T595">
        <f t="shared" si="29"/>
        <v>0</v>
      </c>
      <c r="U595" t="e">
        <f t="shared" si="27"/>
        <v>#N/A</v>
      </c>
      <c r="W595" t="e">
        <f t="shared" si="28"/>
        <v>#N/A</v>
      </c>
    </row>
    <row r="596" spans="1:23" x14ac:dyDescent="0.25">
      <c r="A596">
        <v>202207</v>
      </c>
      <c r="B596">
        <v>82</v>
      </c>
      <c r="C596">
        <v>2</v>
      </c>
      <c r="D596">
        <v>2.6500001000000002</v>
      </c>
      <c r="E596">
        <v>210102</v>
      </c>
      <c r="F596">
        <v>2022</v>
      </c>
      <c r="G596">
        <v>7</v>
      </c>
      <c r="H596" s="1">
        <v>44743</v>
      </c>
      <c r="I596" s="1">
        <v>44713</v>
      </c>
      <c r="J596">
        <v>1</v>
      </c>
      <c r="K596">
        <v>2.6500001000000002</v>
      </c>
      <c r="L596">
        <v>0</v>
      </c>
      <c r="M596">
        <v>0</v>
      </c>
      <c r="N596">
        <v>0</v>
      </c>
      <c r="O596">
        <v>0</v>
      </c>
      <c r="P596">
        <v>1</v>
      </c>
      <c r="T596">
        <f t="shared" si="29"/>
        <v>0</v>
      </c>
      <c r="U596" t="e">
        <f t="shared" si="27"/>
        <v>#N/A</v>
      </c>
      <c r="W596" t="e">
        <f t="shared" si="28"/>
        <v>#N/A</v>
      </c>
    </row>
    <row r="597" spans="1:23" x14ac:dyDescent="0.25">
      <c r="A597">
        <v>202207</v>
      </c>
      <c r="B597">
        <v>808</v>
      </c>
      <c r="C597">
        <v>12</v>
      </c>
      <c r="D597">
        <v>1.2</v>
      </c>
      <c r="E597">
        <v>210102</v>
      </c>
      <c r="F597">
        <v>2022</v>
      </c>
      <c r="G597">
        <v>7</v>
      </c>
      <c r="H597" s="1">
        <v>44743</v>
      </c>
      <c r="I597" s="1">
        <v>44713</v>
      </c>
      <c r="J597">
        <v>1</v>
      </c>
      <c r="K597">
        <v>1.2</v>
      </c>
      <c r="L597">
        <v>0</v>
      </c>
      <c r="M597">
        <v>0</v>
      </c>
      <c r="N597">
        <v>0</v>
      </c>
      <c r="O597">
        <v>0</v>
      </c>
      <c r="P597">
        <v>1</v>
      </c>
      <c r="T597">
        <f t="shared" si="29"/>
        <v>0</v>
      </c>
      <c r="U597" t="e">
        <f t="shared" si="27"/>
        <v>#N/A</v>
      </c>
      <c r="W597" t="e">
        <f t="shared" si="28"/>
        <v>#N/A</v>
      </c>
    </row>
    <row r="598" spans="1:23" x14ac:dyDescent="0.25">
      <c r="A598">
        <v>202207</v>
      </c>
      <c r="B598">
        <v>801</v>
      </c>
      <c r="C598">
        <v>10</v>
      </c>
      <c r="D598">
        <v>1.2</v>
      </c>
      <c r="E598">
        <v>210102</v>
      </c>
      <c r="F598">
        <v>2022</v>
      </c>
      <c r="G598">
        <v>7</v>
      </c>
      <c r="H598" s="1">
        <v>44743</v>
      </c>
      <c r="I598" s="1">
        <v>44713</v>
      </c>
      <c r="J598">
        <v>1</v>
      </c>
      <c r="K598">
        <v>1.2</v>
      </c>
      <c r="L598">
        <v>0</v>
      </c>
      <c r="M598">
        <v>0</v>
      </c>
      <c r="N598">
        <v>0</v>
      </c>
      <c r="O598">
        <v>0</v>
      </c>
      <c r="P598">
        <v>1</v>
      </c>
      <c r="T598">
        <f t="shared" si="29"/>
        <v>0</v>
      </c>
      <c r="U598" t="e">
        <f t="shared" si="27"/>
        <v>#N/A</v>
      </c>
      <c r="W598" t="e">
        <f t="shared" si="28"/>
        <v>#N/A</v>
      </c>
    </row>
    <row r="599" spans="1:23" x14ac:dyDescent="0.25">
      <c r="A599">
        <v>202207</v>
      </c>
      <c r="B599">
        <v>808</v>
      </c>
      <c r="C599">
        <v>4</v>
      </c>
      <c r="D599">
        <v>1.2</v>
      </c>
      <c r="E599">
        <v>210102</v>
      </c>
      <c r="F599">
        <v>2022</v>
      </c>
      <c r="G599">
        <v>7</v>
      </c>
      <c r="H599" s="1">
        <v>44743</v>
      </c>
      <c r="I599" s="1">
        <v>44713</v>
      </c>
      <c r="J599">
        <v>1</v>
      </c>
      <c r="K599">
        <v>1.2</v>
      </c>
      <c r="L599">
        <v>0</v>
      </c>
      <c r="M599">
        <v>0</v>
      </c>
      <c r="N599">
        <v>0</v>
      </c>
      <c r="O599">
        <v>0</v>
      </c>
      <c r="P599">
        <v>1</v>
      </c>
      <c r="T599">
        <f t="shared" si="29"/>
        <v>0</v>
      </c>
      <c r="U599" t="e">
        <f t="shared" si="27"/>
        <v>#N/A</v>
      </c>
      <c r="W599" t="e">
        <f t="shared" si="28"/>
        <v>#N/A</v>
      </c>
    </row>
    <row r="600" spans="1:23" x14ac:dyDescent="0.25">
      <c r="A600">
        <v>202207</v>
      </c>
      <c r="B600">
        <v>814</v>
      </c>
      <c r="C600">
        <v>5</v>
      </c>
      <c r="D600">
        <v>2.2000000000000002</v>
      </c>
      <c r="E600">
        <v>210102</v>
      </c>
      <c r="F600">
        <v>2022</v>
      </c>
      <c r="G600">
        <v>7</v>
      </c>
      <c r="H600" s="1">
        <v>44743</v>
      </c>
      <c r="I600" s="1">
        <v>44713</v>
      </c>
      <c r="J600">
        <v>1</v>
      </c>
      <c r="K600">
        <v>2.25</v>
      </c>
      <c r="L600">
        <v>-2.2200000000000002</v>
      </c>
      <c r="M600">
        <v>-2.25</v>
      </c>
      <c r="N600">
        <v>0</v>
      </c>
      <c r="O600">
        <v>1</v>
      </c>
      <c r="P600">
        <v>0</v>
      </c>
      <c r="T600">
        <f t="shared" si="29"/>
        <v>8.9999999999998827E-4</v>
      </c>
      <c r="U600">
        <f t="shared" si="27"/>
        <v>8.9999999999998827E-4</v>
      </c>
      <c r="W600">
        <f t="shared" si="28"/>
        <v>2.9999999999999805E-2</v>
      </c>
    </row>
    <row r="601" spans="1:23" x14ac:dyDescent="0.25">
      <c r="A601">
        <v>202207</v>
      </c>
      <c r="B601">
        <v>941</v>
      </c>
      <c r="C601">
        <v>5</v>
      </c>
      <c r="D601">
        <v>1.8</v>
      </c>
      <c r="E601">
        <v>210102</v>
      </c>
      <c r="F601">
        <v>2022</v>
      </c>
      <c r="G601">
        <v>7</v>
      </c>
      <c r="H601" s="1">
        <v>44743</v>
      </c>
      <c r="I601" s="1">
        <v>44713</v>
      </c>
      <c r="J601">
        <v>1</v>
      </c>
      <c r="K601">
        <v>1.7</v>
      </c>
      <c r="L601">
        <v>5.88</v>
      </c>
      <c r="M601">
        <v>5.72</v>
      </c>
      <c r="N601">
        <v>1</v>
      </c>
      <c r="O601">
        <v>0</v>
      </c>
      <c r="P601">
        <v>0</v>
      </c>
      <c r="T601">
        <f t="shared" si="29"/>
        <v>2.5600000000000046E-2</v>
      </c>
      <c r="U601">
        <f t="shared" si="27"/>
        <v>2.5600000000000046E-2</v>
      </c>
      <c r="W601">
        <f t="shared" si="28"/>
        <v>0.16000000000000014</v>
      </c>
    </row>
    <row r="602" spans="1:23" x14ac:dyDescent="0.25">
      <c r="A602">
        <v>202207</v>
      </c>
      <c r="B602">
        <v>807</v>
      </c>
      <c r="C602">
        <v>12</v>
      </c>
      <c r="D602">
        <v>1.2</v>
      </c>
      <c r="E602">
        <v>210102</v>
      </c>
      <c r="F602">
        <v>2022</v>
      </c>
      <c r="G602">
        <v>7</v>
      </c>
      <c r="H602" s="1">
        <v>44743</v>
      </c>
      <c r="I602" s="1">
        <v>44713</v>
      </c>
      <c r="J602">
        <v>1</v>
      </c>
      <c r="K602">
        <v>1.2</v>
      </c>
      <c r="L602">
        <v>0</v>
      </c>
      <c r="M602">
        <v>0</v>
      </c>
      <c r="N602">
        <v>0</v>
      </c>
      <c r="O602">
        <v>0</v>
      </c>
      <c r="P602">
        <v>1</v>
      </c>
      <c r="T602">
        <f t="shared" si="29"/>
        <v>0</v>
      </c>
      <c r="U602" t="e">
        <f t="shared" si="27"/>
        <v>#N/A</v>
      </c>
      <c r="W602" t="e">
        <f t="shared" si="28"/>
        <v>#N/A</v>
      </c>
    </row>
    <row r="603" spans="1:23" x14ac:dyDescent="0.25">
      <c r="A603">
        <v>202207</v>
      </c>
      <c r="B603">
        <v>801</v>
      </c>
      <c r="C603">
        <v>3</v>
      </c>
      <c r="D603">
        <v>1.2</v>
      </c>
      <c r="E603">
        <v>210102</v>
      </c>
      <c r="F603">
        <v>2022</v>
      </c>
      <c r="G603">
        <v>7</v>
      </c>
      <c r="H603" s="1">
        <v>44743</v>
      </c>
      <c r="I603" s="1">
        <v>44713</v>
      </c>
      <c r="J603">
        <v>1</v>
      </c>
      <c r="K603">
        <v>1.1499999999999999</v>
      </c>
      <c r="L603">
        <v>4.3499999999999996</v>
      </c>
      <c r="M603">
        <v>4.26</v>
      </c>
      <c r="N603">
        <v>1</v>
      </c>
      <c r="O603">
        <v>0</v>
      </c>
      <c r="P603">
        <v>0</v>
      </c>
      <c r="T603">
        <f t="shared" si="29"/>
        <v>8.0999999999999753E-3</v>
      </c>
      <c r="U603">
        <f t="shared" si="27"/>
        <v>8.0999999999999753E-3</v>
      </c>
      <c r="W603">
        <f t="shared" si="28"/>
        <v>8.9999999999999858E-2</v>
      </c>
    </row>
    <row r="604" spans="1:23" x14ac:dyDescent="0.25">
      <c r="A604">
        <v>202207</v>
      </c>
      <c r="B604">
        <v>802</v>
      </c>
      <c r="C604">
        <v>5</v>
      </c>
      <c r="D604">
        <v>1.5</v>
      </c>
      <c r="E604">
        <v>210102</v>
      </c>
      <c r="F604">
        <v>2022</v>
      </c>
      <c r="G604">
        <v>7</v>
      </c>
      <c r="H604" s="1">
        <v>44743</v>
      </c>
      <c r="I604" s="1">
        <v>44713</v>
      </c>
      <c r="J604">
        <v>1</v>
      </c>
      <c r="K604">
        <v>1.5</v>
      </c>
      <c r="L604">
        <v>0</v>
      </c>
      <c r="M604">
        <v>0</v>
      </c>
      <c r="N604">
        <v>0</v>
      </c>
      <c r="O604">
        <v>0</v>
      </c>
      <c r="P604">
        <v>1</v>
      </c>
      <c r="T604">
        <f t="shared" si="29"/>
        <v>0</v>
      </c>
      <c r="U604" t="e">
        <f t="shared" si="27"/>
        <v>#N/A</v>
      </c>
      <c r="W604" t="e">
        <f t="shared" si="28"/>
        <v>#N/A</v>
      </c>
    </row>
    <row r="605" spans="1:23" x14ac:dyDescent="0.25">
      <c r="A605">
        <v>202207</v>
      </c>
      <c r="B605">
        <v>941</v>
      </c>
      <c r="C605">
        <v>10</v>
      </c>
      <c r="D605">
        <v>1.8</v>
      </c>
      <c r="E605">
        <v>210102</v>
      </c>
      <c r="F605">
        <v>2022</v>
      </c>
      <c r="G605">
        <v>7</v>
      </c>
      <c r="H605" s="1">
        <v>44743</v>
      </c>
      <c r="I605" s="1">
        <v>44713</v>
      </c>
      <c r="J605">
        <v>1</v>
      </c>
      <c r="K605">
        <v>1.7</v>
      </c>
      <c r="L605">
        <v>5.88</v>
      </c>
      <c r="M605">
        <v>5.72</v>
      </c>
      <c r="N605">
        <v>1</v>
      </c>
      <c r="O605">
        <v>0</v>
      </c>
      <c r="P605">
        <v>0</v>
      </c>
      <c r="T605">
        <f t="shared" si="29"/>
        <v>2.5600000000000046E-2</v>
      </c>
      <c r="U605">
        <f t="shared" si="27"/>
        <v>2.5600000000000046E-2</v>
      </c>
      <c r="W605">
        <f t="shared" si="28"/>
        <v>0.16000000000000014</v>
      </c>
    </row>
    <row r="606" spans="1:23" x14ac:dyDescent="0.25">
      <c r="A606">
        <v>202207</v>
      </c>
      <c r="B606">
        <v>803</v>
      </c>
      <c r="C606">
        <v>9</v>
      </c>
      <c r="D606">
        <v>1.1499999999999999</v>
      </c>
      <c r="E606">
        <v>210102</v>
      </c>
      <c r="F606">
        <v>2022</v>
      </c>
      <c r="G606">
        <v>7</v>
      </c>
      <c r="H606" s="1">
        <v>44743</v>
      </c>
      <c r="I606" s="1">
        <v>44713</v>
      </c>
      <c r="J606">
        <v>1</v>
      </c>
      <c r="K606">
        <v>1.1499999999999999</v>
      </c>
      <c r="L606">
        <v>0</v>
      </c>
      <c r="M606">
        <v>0</v>
      </c>
      <c r="N606">
        <v>0</v>
      </c>
      <c r="O606">
        <v>0</v>
      </c>
      <c r="P606">
        <v>1</v>
      </c>
      <c r="T606">
        <f t="shared" si="29"/>
        <v>0</v>
      </c>
      <c r="U606" t="e">
        <f t="shared" si="27"/>
        <v>#N/A</v>
      </c>
      <c r="W606" t="e">
        <f t="shared" si="28"/>
        <v>#N/A</v>
      </c>
    </row>
    <row r="607" spans="1:23" x14ac:dyDescent="0.25">
      <c r="A607">
        <v>202208</v>
      </c>
      <c r="B607">
        <v>802</v>
      </c>
      <c r="C607">
        <v>2</v>
      </c>
      <c r="D607">
        <v>1.65</v>
      </c>
      <c r="E607">
        <v>210102</v>
      </c>
      <c r="F607">
        <v>2022</v>
      </c>
      <c r="G607">
        <v>8</v>
      </c>
      <c r="H607" s="1">
        <v>44774</v>
      </c>
      <c r="I607" s="1">
        <v>44743</v>
      </c>
      <c r="J607">
        <v>1</v>
      </c>
      <c r="K607">
        <v>1.5</v>
      </c>
      <c r="L607">
        <v>10</v>
      </c>
      <c r="M607">
        <v>9.5299999999999994</v>
      </c>
      <c r="N607">
        <v>1</v>
      </c>
      <c r="O607">
        <v>0</v>
      </c>
      <c r="P607">
        <v>0</v>
      </c>
      <c r="T607">
        <f t="shared" si="29"/>
        <v>0.2209000000000006</v>
      </c>
      <c r="U607">
        <f t="shared" si="27"/>
        <v>0.2209000000000006</v>
      </c>
      <c r="W607">
        <f t="shared" si="28"/>
        <v>0.47000000000000064</v>
      </c>
    </row>
    <row r="608" spans="1:23" x14ac:dyDescent="0.25">
      <c r="A608">
        <v>202208</v>
      </c>
      <c r="B608">
        <v>941</v>
      </c>
      <c r="C608">
        <v>9</v>
      </c>
      <c r="D608">
        <v>1.8</v>
      </c>
      <c r="E608">
        <v>210102</v>
      </c>
      <c r="F608">
        <v>2022</v>
      </c>
      <c r="G608">
        <v>8</v>
      </c>
      <c r="H608" s="1">
        <v>44774</v>
      </c>
      <c r="I608" s="1">
        <v>44743</v>
      </c>
      <c r="J608">
        <v>1</v>
      </c>
      <c r="K608">
        <v>1.8</v>
      </c>
      <c r="L608">
        <v>0</v>
      </c>
      <c r="M608">
        <v>0</v>
      </c>
      <c r="N608">
        <v>0</v>
      </c>
      <c r="O608">
        <v>0</v>
      </c>
      <c r="P608">
        <v>1</v>
      </c>
      <c r="T608">
        <f t="shared" si="29"/>
        <v>0</v>
      </c>
      <c r="U608" t="e">
        <f t="shared" si="27"/>
        <v>#N/A</v>
      </c>
      <c r="W608" t="e">
        <f t="shared" si="28"/>
        <v>#N/A</v>
      </c>
    </row>
    <row r="609" spans="1:23" x14ac:dyDescent="0.25">
      <c r="A609">
        <v>202208</v>
      </c>
      <c r="B609">
        <v>54</v>
      </c>
      <c r="C609">
        <v>7</v>
      </c>
      <c r="D609">
        <v>1.2</v>
      </c>
      <c r="E609">
        <v>210102</v>
      </c>
      <c r="F609">
        <v>2022</v>
      </c>
      <c r="G609">
        <v>8</v>
      </c>
      <c r="H609" s="1">
        <v>44774</v>
      </c>
      <c r="I609" s="1">
        <v>44743</v>
      </c>
      <c r="J609">
        <v>1</v>
      </c>
      <c r="K609">
        <v>1.2</v>
      </c>
      <c r="L609">
        <v>0</v>
      </c>
      <c r="M609">
        <v>0</v>
      </c>
      <c r="N609">
        <v>0</v>
      </c>
      <c r="O609">
        <v>0</v>
      </c>
      <c r="P609">
        <v>1</v>
      </c>
      <c r="T609">
        <f t="shared" si="29"/>
        <v>0</v>
      </c>
      <c r="U609" t="e">
        <f t="shared" si="27"/>
        <v>#N/A</v>
      </c>
      <c r="W609" t="e">
        <f t="shared" si="28"/>
        <v>#N/A</v>
      </c>
    </row>
    <row r="610" spans="1:23" x14ac:dyDescent="0.25">
      <c r="A610">
        <v>202208</v>
      </c>
      <c r="B610">
        <v>801</v>
      </c>
      <c r="C610">
        <v>12</v>
      </c>
      <c r="D610">
        <v>1.2</v>
      </c>
      <c r="E610">
        <v>210102</v>
      </c>
      <c r="F610">
        <v>2022</v>
      </c>
      <c r="G610">
        <v>8</v>
      </c>
      <c r="H610" s="1">
        <v>44774</v>
      </c>
      <c r="I610" s="1">
        <v>44713</v>
      </c>
      <c r="J610">
        <v>2</v>
      </c>
      <c r="K610">
        <v>1.2</v>
      </c>
      <c r="L610">
        <v>0</v>
      </c>
      <c r="M610">
        <v>0</v>
      </c>
      <c r="N610">
        <v>0</v>
      </c>
      <c r="O610">
        <v>0</v>
      </c>
      <c r="P610">
        <v>1</v>
      </c>
      <c r="T610">
        <f t="shared" si="29"/>
        <v>0</v>
      </c>
      <c r="U610" t="e">
        <f t="shared" si="27"/>
        <v>#N/A</v>
      </c>
      <c r="W610" t="e">
        <f t="shared" si="28"/>
        <v>#N/A</v>
      </c>
    </row>
    <row r="611" spans="1:23" x14ac:dyDescent="0.25">
      <c r="A611">
        <v>202208</v>
      </c>
      <c r="B611">
        <v>807</v>
      </c>
      <c r="C611">
        <v>2</v>
      </c>
      <c r="D611">
        <v>1.2</v>
      </c>
      <c r="E611">
        <v>210102</v>
      </c>
      <c r="F611">
        <v>2022</v>
      </c>
      <c r="G611">
        <v>8</v>
      </c>
      <c r="H611" s="1">
        <v>44774</v>
      </c>
      <c r="I611" s="1">
        <v>44713</v>
      </c>
      <c r="J611">
        <v>2</v>
      </c>
      <c r="K611">
        <v>1.2</v>
      </c>
      <c r="L611">
        <v>0</v>
      </c>
      <c r="M611">
        <v>0</v>
      </c>
      <c r="N611">
        <v>0</v>
      </c>
      <c r="O611">
        <v>0</v>
      </c>
      <c r="P611">
        <v>1</v>
      </c>
      <c r="T611">
        <f t="shared" si="29"/>
        <v>0</v>
      </c>
      <c r="U611" t="e">
        <f t="shared" si="27"/>
        <v>#N/A</v>
      </c>
      <c r="W611" t="e">
        <f t="shared" si="28"/>
        <v>#N/A</v>
      </c>
    </row>
    <row r="612" spans="1:23" x14ac:dyDescent="0.25">
      <c r="A612">
        <v>202208</v>
      </c>
      <c r="B612">
        <v>807</v>
      </c>
      <c r="C612">
        <v>6</v>
      </c>
      <c r="D612">
        <v>1.2</v>
      </c>
      <c r="E612">
        <v>210102</v>
      </c>
      <c r="F612">
        <v>2022</v>
      </c>
      <c r="G612">
        <v>8</v>
      </c>
      <c r="H612" s="1">
        <v>44774</v>
      </c>
      <c r="I612" s="1">
        <v>44743</v>
      </c>
      <c r="J612">
        <v>1</v>
      </c>
      <c r="K612">
        <v>1.2</v>
      </c>
      <c r="L612">
        <v>0</v>
      </c>
      <c r="M612">
        <v>0</v>
      </c>
      <c r="N612">
        <v>0</v>
      </c>
      <c r="O612">
        <v>0</v>
      </c>
      <c r="P612">
        <v>1</v>
      </c>
      <c r="T612">
        <f t="shared" si="29"/>
        <v>0</v>
      </c>
      <c r="U612" t="e">
        <f t="shared" si="27"/>
        <v>#N/A</v>
      </c>
      <c r="W612" t="e">
        <f t="shared" si="28"/>
        <v>#N/A</v>
      </c>
    </row>
    <row r="613" spans="1:23" x14ac:dyDescent="0.25">
      <c r="A613">
        <v>202208</v>
      </c>
      <c r="B613">
        <v>803</v>
      </c>
      <c r="C613">
        <v>10</v>
      </c>
      <c r="D613">
        <v>1.1900001</v>
      </c>
      <c r="E613">
        <v>210102</v>
      </c>
      <c r="F613">
        <v>2022</v>
      </c>
      <c r="G613">
        <v>8</v>
      </c>
      <c r="H613" s="1">
        <v>44774</v>
      </c>
      <c r="I613" s="1">
        <v>44743</v>
      </c>
      <c r="J613">
        <v>1</v>
      </c>
      <c r="K613">
        <v>1.1499999999999999</v>
      </c>
      <c r="L613">
        <v>3.48</v>
      </c>
      <c r="M613">
        <v>3.42</v>
      </c>
      <c r="N613">
        <v>1</v>
      </c>
      <c r="O613">
        <v>0</v>
      </c>
      <c r="P613">
        <v>0</v>
      </c>
      <c r="T613">
        <f t="shared" si="29"/>
        <v>3.6000000000000064E-3</v>
      </c>
      <c r="U613">
        <f t="shared" si="27"/>
        <v>3.6000000000000064E-3</v>
      </c>
      <c r="W613">
        <f t="shared" si="28"/>
        <v>6.0000000000000053E-2</v>
      </c>
    </row>
    <row r="614" spans="1:23" x14ac:dyDescent="0.25">
      <c r="A614">
        <v>202208</v>
      </c>
      <c r="B614">
        <v>807</v>
      </c>
      <c r="C614">
        <v>4</v>
      </c>
      <c r="D614">
        <v>1.2</v>
      </c>
      <c r="E614">
        <v>210102</v>
      </c>
      <c r="F614">
        <v>2022</v>
      </c>
      <c r="G614">
        <v>8</v>
      </c>
      <c r="H614" s="1">
        <v>44774</v>
      </c>
      <c r="I614" s="1">
        <v>44743</v>
      </c>
      <c r="J614">
        <v>1</v>
      </c>
      <c r="K614">
        <v>1.2</v>
      </c>
      <c r="L614">
        <v>0</v>
      </c>
      <c r="M614">
        <v>0</v>
      </c>
      <c r="N614">
        <v>0</v>
      </c>
      <c r="O614">
        <v>0</v>
      </c>
      <c r="P614">
        <v>1</v>
      </c>
      <c r="T614">
        <f t="shared" si="29"/>
        <v>0</v>
      </c>
      <c r="U614" t="e">
        <f t="shared" si="27"/>
        <v>#N/A</v>
      </c>
      <c r="W614" t="e">
        <f t="shared" si="28"/>
        <v>#N/A</v>
      </c>
    </row>
    <row r="615" spans="1:23" x14ac:dyDescent="0.25">
      <c r="A615">
        <v>202208</v>
      </c>
      <c r="B615">
        <v>808</v>
      </c>
      <c r="C615">
        <v>7</v>
      </c>
      <c r="D615">
        <v>1.2</v>
      </c>
      <c r="E615">
        <v>210102</v>
      </c>
      <c r="F615">
        <v>2022</v>
      </c>
      <c r="G615">
        <v>8</v>
      </c>
      <c r="H615" s="1">
        <v>44774</v>
      </c>
      <c r="I615" s="1">
        <v>44743</v>
      </c>
      <c r="J615">
        <v>1</v>
      </c>
      <c r="K615">
        <v>1.2</v>
      </c>
      <c r="L615">
        <v>0</v>
      </c>
      <c r="M615">
        <v>0</v>
      </c>
      <c r="N615">
        <v>0</v>
      </c>
      <c r="O615">
        <v>0</v>
      </c>
      <c r="P615">
        <v>1</v>
      </c>
      <c r="T615">
        <f t="shared" si="29"/>
        <v>0</v>
      </c>
      <c r="U615" t="e">
        <f t="shared" si="27"/>
        <v>#N/A</v>
      </c>
      <c r="W615" t="e">
        <f t="shared" si="28"/>
        <v>#N/A</v>
      </c>
    </row>
    <row r="616" spans="1:23" x14ac:dyDescent="0.25">
      <c r="A616">
        <v>202208</v>
      </c>
      <c r="B616">
        <v>807</v>
      </c>
      <c r="C616">
        <v>7</v>
      </c>
      <c r="D616">
        <v>1.2</v>
      </c>
      <c r="E616">
        <v>210102</v>
      </c>
      <c r="F616">
        <v>2022</v>
      </c>
      <c r="G616">
        <v>8</v>
      </c>
      <c r="H616" s="1">
        <v>44774</v>
      </c>
      <c r="I616" s="1">
        <v>44743</v>
      </c>
      <c r="J616">
        <v>1</v>
      </c>
      <c r="K616">
        <v>1.2</v>
      </c>
      <c r="L616">
        <v>0</v>
      </c>
      <c r="M616">
        <v>0</v>
      </c>
      <c r="N616">
        <v>0</v>
      </c>
      <c r="O616">
        <v>0</v>
      </c>
      <c r="P616">
        <v>1</v>
      </c>
      <c r="T616">
        <f t="shared" si="29"/>
        <v>0</v>
      </c>
      <c r="U616" t="e">
        <f t="shared" si="27"/>
        <v>#N/A</v>
      </c>
      <c r="W616" t="e">
        <f t="shared" si="28"/>
        <v>#N/A</v>
      </c>
    </row>
    <row r="617" spans="1:23" x14ac:dyDescent="0.25">
      <c r="A617">
        <v>202208</v>
      </c>
      <c r="B617">
        <v>808</v>
      </c>
      <c r="C617">
        <v>13</v>
      </c>
      <c r="D617">
        <v>1.2</v>
      </c>
      <c r="E617">
        <v>210102</v>
      </c>
      <c r="F617">
        <v>2022</v>
      </c>
      <c r="G617">
        <v>8</v>
      </c>
      <c r="H617" s="1">
        <v>44774</v>
      </c>
      <c r="I617" s="1">
        <v>44743</v>
      </c>
      <c r="J617">
        <v>1</v>
      </c>
      <c r="K617">
        <v>1.2</v>
      </c>
      <c r="L617">
        <v>0</v>
      </c>
      <c r="M617">
        <v>0</v>
      </c>
      <c r="N617">
        <v>0</v>
      </c>
      <c r="O617">
        <v>0</v>
      </c>
      <c r="P617">
        <v>1</v>
      </c>
      <c r="T617">
        <f t="shared" si="29"/>
        <v>0</v>
      </c>
      <c r="U617" t="e">
        <f t="shared" si="27"/>
        <v>#N/A</v>
      </c>
      <c r="W617" t="e">
        <f t="shared" si="28"/>
        <v>#N/A</v>
      </c>
    </row>
    <row r="618" spans="1:23" x14ac:dyDescent="0.25">
      <c r="A618">
        <v>202208</v>
      </c>
      <c r="B618">
        <v>43</v>
      </c>
      <c r="C618">
        <v>2</v>
      </c>
      <c r="D618">
        <v>1.3</v>
      </c>
      <c r="E618">
        <v>210102</v>
      </c>
      <c r="F618">
        <v>2022</v>
      </c>
      <c r="G618">
        <v>8</v>
      </c>
      <c r="H618" s="1">
        <v>44774</v>
      </c>
      <c r="I618" s="1">
        <v>44743</v>
      </c>
      <c r="J618">
        <v>1</v>
      </c>
      <c r="K618">
        <v>1.3</v>
      </c>
      <c r="L618">
        <v>0</v>
      </c>
      <c r="M618">
        <v>0</v>
      </c>
      <c r="N618">
        <v>0</v>
      </c>
      <c r="O618">
        <v>0</v>
      </c>
      <c r="P618">
        <v>1</v>
      </c>
      <c r="T618">
        <f t="shared" si="29"/>
        <v>0</v>
      </c>
      <c r="U618" t="e">
        <f t="shared" si="27"/>
        <v>#N/A</v>
      </c>
      <c r="W618" t="e">
        <f t="shared" si="28"/>
        <v>#N/A</v>
      </c>
    </row>
    <row r="619" spans="1:23" x14ac:dyDescent="0.25">
      <c r="A619">
        <v>202208</v>
      </c>
      <c r="B619">
        <v>75</v>
      </c>
      <c r="C619">
        <v>5</v>
      </c>
      <c r="D619">
        <v>1.6</v>
      </c>
      <c r="E619">
        <v>210102</v>
      </c>
      <c r="F619">
        <v>2022</v>
      </c>
      <c r="G619">
        <v>8</v>
      </c>
      <c r="H619" s="1">
        <v>44774</v>
      </c>
      <c r="I619" s="1">
        <v>44743</v>
      </c>
      <c r="J619">
        <v>1</v>
      </c>
      <c r="K619">
        <v>1.6</v>
      </c>
      <c r="L619">
        <v>0</v>
      </c>
      <c r="M619">
        <v>0</v>
      </c>
      <c r="N619">
        <v>0</v>
      </c>
      <c r="O619">
        <v>0</v>
      </c>
      <c r="P619">
        <v>1</v>
      </c>
      <c r="T619">
        <f t="shared" si="29"/>
        <v>0</v>
      </c>
      <c r="U619" t="e">
        <f t="shared" si="27"/>
        <v>#N/A</v>
      </c>
      <c r="W619" t="e">
        <f t="shared" si="28"/>
        <v>#N/A</v>
      </c>
    </row>
    <row r="620" spans="1:23" x14ac:dyDescent="0.25">
      <c r="A620">
        <v>202208</v>
      </c>
      <c r="B620">
        <v>941</v>
      </c>
      <c r="C620">
        <v>2</v>
      </c>
      <c r="D620">
        <v>1.8</v>
      </c>
      <c r="E620">
        <v>210102</v>
      </c>
      <c r="F620">
        <v>2022</v>
      </c>
      <c r="G620">
        <v>8</v>
      </c>
      <c r="H620" s="1">
        <v>44774</v>
      </c>
      <c r="I620" s="1">
        <v>44743</v>
      </c>
      <c r="J620">
        <v>1</v>
      </c>
      <c r="K620">
        <v>1.8</v>
      </c>
      <c r="L620">
        <v>0</v>
      </c>
      <c r="M620">
        <v>0</v>
      </c>
      <c r="N620">
        <v>0</v>
      </c>
      <c r="O620">
        <v>0</v>
      </c>
      <c r="P620">
        <v>1</v>
      </c>
      <c r="T620">
        <f t="shared" si="29"/>
        <v>0</v>
      </c>
      <c r="U620" t="e">
        <f t="shared" si="27"/>
        <v>#N/A</v>
      </c>
      <c r="W620" t="e">
        <f t="shared" si="28"/>
        <v>#N/A</v>
      </c>
    </row>
    <row r="621" spans="1:23" x14ac:dyDescent="0.25">
      <c r="A621">
        <v>202208</v>
      </c>
      <c r="B621">
        <v>807</v>
      </c>
      <c r="C621">
        <v>11</v>
      </c>
      <c r="D621">
        <v>1.2</v>
      </c>
      <c r="E621">
        <v>210102</v>
      </c>
      <c r="F621">
        <v>2022</v>
      </c>
      <c r="G621">
        <v>8</v>
      </c>
      <c r="H621" s="1">
        <v>44774</v>
      </c>
      <c r="I621" s="1">
        <v>44743</v>
      </c>
      <c r="J621">
        <v>1</v>
      </c>
      <c r="K621">
        <v>1.2</v>
      </c>
      <c r="L621">
        <v>0</v>
      </c>
      <c r="M621">
        <v>0</v>
      </c>
      <c r="N621">
        <v>0</v>
      </c>
      <c r="O621">
        <v>0</v>
      </c>
      <c r="P621">
        <v>1</v>
      </c>
      <c r="T621">
        <f t="shared" si="29"/>
        <v>0</v>
      </c>
      <c r="U621" t="e">
        <f t="shared" si="27"/>
        <v>#N/A</v>
      </c>
      <c r="W621" t="e">
        <f t="shared" si="28"/>
        <v>#N/A</v>
      </c>
    </row>
    <row r="622" spans="1:23" x14ac:dyDescent="0.25">
      <c r="A622">
        <v>202208</v>
      </c>
      <c r="B622">
        <v>803</v>
      </c>
      <c r="C622">
        <v>8</v>
      </c>
      <c r="D622">
        <v>1.1499999999999999</v>
      </c>
      <c r="E622">
        <v>210102</v>
      </c>
      <c r="F622">
        <v>2022</v>
      </c>
      <c r="G622">
        <v>8</v>
      </c>
      <c r="H622" s="1">
        <v>44774</v>
      </c>
      <c r="I622" s="1">
        <v>44743</v>
      </c>
      <c r="J622">
        <v>1</v>
      </c>
      <c r="K622">
        <v>1.1499999999999999</v>
      </c>
      <c r="L622">
        <v>0</v>
      </c>
      <c r="M622">
        <v>0</v>
      </c>
      <c r="N622">
        <v>0</v>
      </c>
      <c r="O622">
        <v>0</v>
      </c>
      <c r="P622">
        <v>1</v>
      </c>
      <c r="T622">
        <f t="shared" si="29"/>
        <v>0</v>
      </c>
      <c r="U622" t="e">
        <f t="shared" si="27"/>
        <v>#N/A</v>
      </c>
      <c r="W622" t="e">
        <f t="shared" si="28"/>
        <v>#N/A</v>
      </c>
    </row>
    <row r="623" spans="1:23" x14ac:dyDescent="0.25">
      <c r="A623">
        <v>202208</v>
      </c>
      <c r="B623">
        <v>38</v>
      </c>
      <c r="C623">
        <v>2</v>
      </c>
      <c r="D623">
        <v>1.3</v>
      </c>
      <c r="E623">
        <v>210102</v>
      </c>
      <c r="F623">
        <v>2022</v>
      </c>
      <c r="G623">
        <v>8</v>
      </c>
      <c r="H623" s="1">
        <v>44774</v>
      </c>
      <c r="I623" s="1">
        <v>44743</v>
      </c>
      <c r="J623">
        <v>1</v>
      </c>
      <c r="K623">
        <v>1.3</v>
      </c>
      <c r="L623">
        <v>0</v>
      </c>
      <c r="M623">
        <v>0</v>
      </c>
      <c r="N623">
        <v>0</v>
      </c>
      <c r="O623">
        <v>0</v>
      </c>
      <c r="P623">
        <v>1</v>
      </c>
      <c r="T623">
        <f t="shared" si="29"/>
        <v>0</v>
      </c>
      <c r="U623" t="e">
        <f t="shared" si="27"/>
        <v>#N/A</v>
      </c>
      <c r="W623" t="e">
        <f t="shared" si="28"/>
        <v>#N/A</v>
      </c>
    </row>
    <row r="624" spans="1:23" x14ac:dyDescent="0.25">
      <c r="A624">
        <v>202208</v>
      </c>
      <c r="B624">
        <v>15</v>
      </c>
      <c r="C624">
        <v>4</v>
      </c>
      <c r="D624">
        <v>1.25</v>
      </c>
      <c r="E624">
        <v>210102</v>
      </c>
      <c r="F624">
        <v>2022</v>
      </c>
      <c r="G624">
        <v>8</v>
      </c>
      <c r="H624" s="1">
        <v>44774</v>
      </c>
      <c r="I624" s="1">
        <v>44682</v>
      </c>
      <c r="J624">
        <v>3</v>
      </c>
      <c r="K624">
        <v>1.2</v>
      </c>
      <c r="L624">
        <v>1.37</v>
      </c>
      <c r="M624">
        <v>1.36</v>
      </c>
      <c r="N624">
        <v>1</v>
      </c>
      <c r="O624">
        <v>0</v>
      </c>
      <c r="P624">
        <v>0</v>
      </c>
      <c r="T624">
        <f t="shared" si="29"/>
        <v>1.0000000000000018E-4</v>
      </c>
      <c r="U624">
        <f t="shared" si="27"/>
        <v>1.0000000000000018E-4</v>
      </c>
      <c r="W624">
        <f t="shared" si="28"/>
        <v>1.0000000000000009E-2</v>
      </c>
    </row>
    <row r="625" spans="1:23" x14ac:dyDescent="0.25">
      <c r="A625">
        <v>202208</v>
      </c>
      <c r="B625">
        <v>808</v>
      </c>
      <c r="C625">
        <v>12</v>
      </c>
      <c r="D625">
        <v>1.2</v>
      </c>
      <c r="E625">
        <v>210102</v>
      </c>
      <c r="F625">
        <v>2022</v>
      </c>
      <c r="G625">
        <v>8</v>
      </c>
      <c r="H625" s="1">
        <v>44774</v>
      </c>
      <c r="I625" s="1">
        <v>44743</v>
      </c>
      <c r="J625">
        <v>1</v>
      </c>
      <c r="K625">
        <v>1.2</v>
      </c>
      <c r="L625">
        <v>0</v>
      </c>
      <c r="M625">
        <v>0</v>
      </c>
      <c r="N625">
        <v>0</v>
      </c>
      <c r="O625">
        <v>0</v>
      </c>
      <c r="P625">
        <v>1</v>
      </c>
      <c r="T625">
        <f t="shared" si="29"/>
        <v>0</v>
      </c>
      <c r="U625" t="e">
        <f t="shared" si="27"/>
        <v>#N/A</v>
      </c>
      <c r="W625" t="e">
        <f t="shared" si="28"/>
        <v>#N/A</v>
      </c>
    </row>
    <row r="626" spans="1:23" x14ac:dyDescent="0.25">
      <c r="A626">
        <v>202208</v>
      </c>
      <c r="B626">
        <v>801</v>
      </c>
      <c r="C626">
        <v>9</v>
      </c>
      <c r="D626">
        <v>1.1499999999999999</v>
      </c>
      <c r="E626">
        <v>210102</v>
      </c>
      <c r="F626">
        <v>2022</v>
      </c>
      <c r="G626">
        <v>8</v>
      </c>
      <c r="H626" s="1">
        <v>44774</v>
      </c>
      <c r="I626" s="1">
        <v>44743</v>
      </c>
      <c r="J626">
        <v>1</v>
      </c>
      <c r="K626">
        <v>1.1499999999999999</v>
      </c>
      <c r="L626">
        <v>0</v>
      </c>
      <c r="M626">
        <v>0</v>
      </c>
      <c r="N626">
        <v>0</v>
      </c>
      <c r="O626">
        <v>0</v>
      </c>
      <c r="P626">
        <v>1</v>
      </c>
      <c r="T626">
        <f t="shared" si="29"/>
        <v>0</v>
      </c>
      <c r="U626" t="e">
        <f t="shared" si="27"/>
        <v>#N/A</v>
      </c>
      <c r="W626" t="e">
        <f t="shared" si="28"/>
        <v>#N/A</v>
      </c>
    </row>
    <row r="627" spans="1:23" x14ac:dyDescent="0.25">
      <c r="A627">
        <v>202208</v>
      </c>
      <c r="B627">
        <v>802</v>
      </c>
      <c r="C627">
        <v>9</v>
      </c>
      <c r="D627">
        <v>1.5</v>
      </c>
      <c r="E627">
        <v>210102</v>
      </c>
      <c r="F627">
        <v>2022</v>
      </c>
      <c r="G627">
        <v>8</v>
      </c>
      <c r="H627" s="1">
        <v>44774</v>
      </c>
      <c r="I627" s="1">
        <v>44743</v>
      </c>
      <c r="J627">
        <v>1</v>
      </c>
      <c r="K627">
        <v>1.5</v>
      </c>
      <c r="L627">
        <v>0</v>
      </c>
      <c r="M627">
        <v>0</v>
      </c>
      <c r="N627">
        <v>0</v>
      </c>
      <c r="O627">
        <v>0</v>
      </c>
      <c r="P627">
        <v>1</v>
      </c>
      <c r="T627">
        <f t="shared" si="29"/>
        <v>0</v>
      </c>
      <c r="U627" t="e">
        <f t="shared" si="27"/>
        <v>#N/A</v>
      </c>
      <c r="W627" t="e">
        <f t="shared" si="28"/>
        <v>#N/A</v>
      </c>
    </row>
    <row r="628" spans="1:23" x14ac:dyDescent="0.25">
      <c r="A628">
        <v>202208</v>
      </c>
      <c r="B628">
        <v>808</v>
      </c>
      <c r="C628">
        <v>2</v>
      </c>
      <c r="D628">
        <v>1.25</v>
      </c>
      <c r="E628">
        <v>210102</v>
      </c>
      <c r="F628">
        <v>2022</v>
      </c>
      <c r="G628">
        <v>8</v>
      </c>
      <c r="H628" s="1">
        <v>44774</v>
      </c>
      <c r="I628" s="1">
        <v>44743</v>
      </c>
      <c r="J628">
        <v>1</v>
      </c>
      <c r="K628">
        <v>1.25</v>
      </c>
      <c r="L628">
        <v>0</v>
      </c>
      <c r="M628">
        <v>0</v>
      </c>
      <c r="N628">
        <v>0</v>
      </c>
      <c r="O628">
        <v>0</v>
      </c>
      <c r="P628">
        <v>1</v>
      </c>
      <c r="T628">
        <f t="shared" si="29"/>
        <v>0</v>
      </c>
      <c r="U628" t="e">
        <f t="shared" si="27"/>
        <v>#N/A</v>
      </c>
      <c r="W628" t="e">
        <f t="shared" si="28"/>
        <v>#N/A</v>
      </c>
    </row>
    <row r="629" spans="1:23" x14ac:dyDescent="0.25">
      <c r="A629">
        <v>202208</v>
      </c>
      <c r="B629">
        <v>814</v>
      </c>
      <c r="C629">
        <v>8</v>
      </c>
      <c r="D629">
        <v>2.2000000000000002</v>
      </c>
      <c r="E629">
        <v>210102</v>
      </c>
      <c r="F629">
        <v>2022</v>
      </c>
      <c r="G629">
        <v>8</v>
      </c>
      <c r="H629" s="1">
        <v>44774</v>
      </c>
      <c r="I629" s="1">
        <v>44743</v>
      </c>
      <c r="J629">
        <v>1</v>
      </c>
      <c r="K629">
        <v>2.2000000000000002</v>
      </c>
      <c r="L629">
        <v>0</v>
      </c>
      <c r="M629">
        <v>0</v>
      </c>
      <c r="N629">
        <v>0</v>
      </c>
      <c r="O629">
        <v>0</v>
      </c>
      <c r="P629">
        <v>1</v>
      </c>
      <c r="T629">
        <f t="shared" si="29"/>
        <v>0</v>
      </c>
      <c r="U629" t="e">
        <f t="shared" si="27"/>
        <v>#N/A</v>
      </c>
      <c r="W629" t="e">
        <f t="shared" si="28"/>
        <v>#N/A</v>
      </c>
    </row>
    <row r="630" spans="1:23" x14ac:dyDescent="0.25">
      <c r="A630">
        <v>202208</v>
      </c>
      <c r="B630">
        <v>807</v>
      </c>
      <c r="C630">
        <v>9</v>
      </c>
      <c r="D630">
        <v>1.2</v>
      </c>
      <c r="E630">
        <v>210102</v>
      </c>
      <c r="F630">
        <v>2022</v>
      </c>
      <c r="G630">
        <v>8</v>
      </c>
      <c r="H630" s="1">
        <v>44774</v>
      </c>
      <c r="I630" s="1">
        <v>44743</v>
      </c>
      <c r="J630">
        <v>1</v>
      </c>
      <c r="K630">
        <v>1.2</v>
      </c>
      <c r="L630">
        <v>0</v>
      </c>
      <c r="M630">
        <v>0</v>
      </c>
      <c r="N630">
        <v>0</v>
      </c>
      <c r="O630">
        <v>0</v>
      </c>
      <c r="P630">
        <v>1</v>
      </c>
      <c r="T630">
        <f t="shared" si="29"/>
        <v>0</v>
      </c>
      <c r="U630" t="e">
        <f t="shared" si="27"/>
        <v>#N/A</v>
      </c>
      <c r="W630" t="e">
        <f t="shared" si="28"/>
        <v>#N/A</v>
      </c>
    </row>
    <row r="631" spans="1:23" x14ac:dyDescent="0.25">
      <c r="A631">
        <v>202208</v>
      </c>
      <c r="B631">
        <v>803</v>
      </c>
      <c r="C631">
        <v>3</v>
      </c>
      <c r="D631">
        <v>1.1900001</v>
      </c>
      <c r="E631">
        <v>210102</v>
      </c>
      <c r="F631">
        <v>2022</v>
      </c>
      <c r="G631">
        <v>8</v>
      </c>
      <c r="H631" s="1">
        <v>44774</v>
      </c>
      <c r="I631" s="1">
        <v>44743</v>
      </c>
      <c r="J631">
        <v>1</v>
      </c>
      <c r="K631">
        <v>1.1499999999999999</v>
      </c>
      <c r="L631">
        <v>3.48</v>
      </c>
      <c r="M631">
        <v>3.42</v>
      </c>
      <c r="N631">
        <v>1</v>
      </c>
      <c r="O631">
        <v>0</v>
      </c>
      <c r="P631">
        <v>0</v>
      </c>
      <c r="T631">
        <f t="shared" si="29"/>
        <v>3.6000000000000064E-3</v>
      </c>
      <c r="U631">
        <f t="shared" si="27"/>
        <v>3.6000000000000064E-3</v>
      </c>
      <c r="W631">
        <f t="shared" si="28"/>
        <v>6.0000000000000053E-2</v>
      </c>
    </row>
    <row r="632" spans="1:23" x14ac:dyDescent="0.25">
      <c r="A632">
        <v>202208</v>
      </c>
      <c r="B632">
        <v>802</v>
      </c>
      <c r="C632">
        <v>7</v>
      </c>
      <c r="D632">
        <v>1.65</v>
      </c>
      <c r="E632">
        <v>210102</v>
      </c>
      <c r="F632">
        <v>2022</v>
      </c>
      <c r="G632">
        <v>8</v>
      </c>
      <c r="H632" s="1">
        <v>44774</v>
      </c>
      <c r="I632" s="1">
        <v>44743</v>
      </c>
      <c r="J632">
        <v>1</v>
      </c>
      <c r="K632">
        <v>1.5</v>
      </c>
      <c r="L632">
        <v>10</v>
      </c>
      <c r="M632">
        <v>9.5299999999999994</v>
      </c>
      <c r="N632">
        <v>1</v>
      </c>
      <c r="O632">
        <v>0</v>
      </c>
      <c r="P632">
        <v>0</v>
      </c>
      <c r="T632">
        <f t="shared" si="29"/>
        <v>0.2209000000000006</v>
      </c>
      <c r="U632">
        <f t="shared" si="27"/>
        <v>0.2209000000000006</v>
      </c>
      <c r="W632">
        <f t="shared" si="28"/>
        <v>0.47000000000000064</v>
      </c>
    </row>
    <row r="633" spans="1:23" x14ac:dyDescent="0.25">
      <c r="A633">
        <v>202208</v>
      </c>
      <c r="B633">
        <v>55</v>
      </c>
      <c r="C633">
        <v>3</v>
      </c>
      <c r="D633">
        <v>1.5</v>
      </c>
      <c r="E633">
        <v>210102</v>
      </c>
      <c r="F633">
        <v>2022</v>
      </c>
      <c r="G633">
        <v>8</v>
      </c>
      <c r="H633" s="1">
        <v>44774</v>
      </c>
      <c r="I633" s="1">
        <v>44713</v>
      </c>
      <c r="J633">
        <v>2</v>
      </c>
      <c r="K633">
        <v>1.5</v>
      </c>
      <c r="L633">
        <v>0</v>
      </c>
      <c r="M633">
        <v>0</v>
      </c>
      <c r="N633">
        <v>0</v>
      </c>
      <c r="O633">
        <v>0</v>
      </c>
      <c r="P633">
        <v>1</v>
      </c>
      <c r="T633">
        <f t="shared" si="29"/>
        <v>0</v>
      </c>
      <c r="U633" t="e">
        <f t="shared" si="27"/>
        <v>#N/A</v>
      </c>
      <c r="W633" t="e">
        <f t="shared" si="28"/>
        <v>#N/A</v>
      </c>
    </row>
    <row r="634" spans="1:23" x14ac:dyDescent="0.25">
      <c r="A634">
        <v>202208</v>
      </c>
      <c r="B634">
        <v>801</v>
      </c>
      <c r="C634">
        <v>13</v>
      </c>
      <c r="D634">
        <v>1.25</v>
      </c>
      <c r="E634">
        <v>210102</v>
      </c>
      <c r="F634">
        <v>2022</v>
      </c>
      <c r="G634">
        <v>8</v>
      </c>
      <c r="H634" s="1">
        <v>44774</v>
      </c>
      <c r="I634" s="1">
        <v>44743</v>
      </c>
      <c r="J634">
        <v>1</v>
      </c>
      <c r="K634">
        <v>1.25</v>
      </c>
      <c r="L634">
        <v>0</v>
      </c>
      <c r="M634">
        <v>0</v>
      </c>
      <c r="N634">
        <v>0</v>
      </c>
      <c r="O634">
        <v>0</v>
      </c>
      <c r="P634">
        <v>1</v>
      </c>
      <c r="T634">
        <f t="shared" si="29"/>
        <v>0</v>
      </c>
      <c r="U634" t="e">
        <f t="shared" si="27"/>
        <v>#N/A</v>
      </c>
      <c r="W634" t="e">
        <f t="shared" si="28"/>
        <v>#N/A</v>
      </c>
    </row>
    <row r="635" spans="1:23" x14ac:dyDescent="0.25">
      <c r="A635">
        <v>202208</v>
      </c>
      <c r="B635">
        <v>77</v>
      </c>
      <c r="C635">
        <v>3</v>
      </c>
      <c r="D635">
        <v>1.7</v>
      </c>
      <c r="E635">
        <v>210102</v>
      </c>
      <c r="F635">
        <v>2022</v>
      </c>
      <c r="G635">
        <v>8</v>
      </c>
      <c r="H635" s="1">
        <v>44774</v>
      </c>
      <c r="I635" s="1">
        <v>44743</v>
      </c>
      <c r="J635">
        <v>1</v>
      </c>
      <c r="K635">
        <v>1.7</v>
      </c>
      <c r="L635">
        <v>0</v>
      </c>
      <c r="M635">
        <v>0</v>
      </c>
      <c r="N635">
        <v>0</v>
      </c>
      <c r="O635">
        <v>0</v>
      </c>
      <c r="P635">
        <v>1</v>
      </c>
      <c r="T635">
        <f t="shared" si="29"/>
        <v>0</v>
      </c>
      <c r="U635" t="e">
        <f t="shared" si="27"/>
        <v>#N/A</v>
      </c>
      <c r="W635" t="e">
        <f t="shared" si="28"/>
        <v>#N/A</v>
      </c>
    </row>
    <row r="636" spans="1:23" x14ac:dyDescent="0.25">
      <c r="A636">
        <v>202208</v>
      </c>
      <c r="B636">
        <v>801</v>
      </c>
      <c r="C636">
        <v>11</v>
      </c>
      <c r="D636">
        <v>1.2</v>
      </c>
      <c r="E636">
        <v>210102</v>
      </c>
      <c r="F636">
        <v>2022</v>
      </c>
      <c r="G636">
        <v>8</v>
      </c>
      <c r="H636" s="1">
        <v>44774</v>
      </c>
      <c r="I636" s="1">
        <v>44743</v>
      </c>
      <c r="J636">
        <v>1</v>
      </c>
      <c r="K636">
        <v>1.2</v>
      </c>
      <c r="L636">
        <v>0</v>
      </c>
      <c r="M636">
        <v>0</v>
      </c>
      <c r="N636">
        <v>0</v>
      </c>
      <c r="O636">
        <v>0</v>
      </c>
      <c r="P636">
        <v>1</v>
      </c>
      <c r="T636">
        <f t="shared" si="29"/>
        <v>0</v>
      </c>
      <c r="U636" t="e">
        <f t="shared" si="27"/>
        <v>#N/A</v>
      </c>
      <c r="W636" t="e">
        <f t="shared" si="28"/>
        <v>#N/A</v>
      </c>
    </row>
    <row r="637" spans="1:23" x14ac:dyDescent="0.25">
      <c r="A637">
        <v>202208</v>
      </c>
      <c r="B637">
        <v>941</v>
      </c>
      <c r="C637">
        <v>3</v>
      </c>
      <c r="D637">
        <v>1.8</v>
      </c>
      <c r="E637">
        <v>210102</v>
      </c>
      <c r="F637">
        <v>2022</v>
      </c>
      <c r="G637">
        <v>8</v>
      </c>
      <c r="H637" s="1">
        <v>44774</v>
      </c>
      <c r="I637" s="1">
        <v>44743</v>
      </c>
      <c r="J637">
        <v>1</v>
      </c>
      <c r="K637">
        <v>1.8</v>
      </c>
      <c r="L637">
        <v>0</v>
      </c>
      <c r="M637">
        <v>0</v>
      </c>
      <c r="N637">
        <v>0</v>
      </c>
      <c r="O637">
        <v>0</v>
      </c>
      <c r="P637">
        <v>1</v>
      </c>
      <c r="T637">
        <f t="shared" si="29"/>
        <v>0</v>
      </c>
      <c r="U637" t="e">
        <f t="shared" si="27"/>
        <v>#N/A</v>
      </c>
      <c r="W637" t="e">
        <f t="shared" si="28"/>
        <v>#N/A</v>
      </c>
    </row>
    <row r="638" spans="1:23" x14ac:dyDescent="0.25">
      <c r="A638">
        <v>202208</v>
      </c>
      <c r="B638">
        <v>802</v>
      </c>
      <c r="C638">
        <v>6</v>
      </c>
      <c r="D638">
        <v>1.5</v>
      </c>
      <c r="E638">
        <v>210102</v>
      </c>
      <c r="F638">
        <v>2022</v>
      </c>
      <c r="G638">
        <v>8</v>
      </c>
      <c r="H638" s="1">
        <v>44774</v>
      </c>
      <c r="I638" s="1">
        <v>44743</v>
      </c>
      <c r="J638">
        <v>1</v>
      </c>
      <c r="K638">
        <v>1.5</v>
      </c>
      <c r="L638">
        <v>0</v>
      </c>
      <c r="M638">
        <v>0</v>
      </c>
      <c r="N638">
        <v>0</v>
      </c>
      <c r="O638">
        <v>0</v>
      </c>
      <c r="P638">
        <v>1</v>
      </c>
      <c r="T638">
        <f t="shared" si="29"/>
        <v>0</v>
      </c>
      <c r="U638" t="e">
        <f t="shared" si="27"/>
        <v>#N/A</v>
      </c>
      <c r="W638" t="e">
        <f t="shared" si="28"/>
        <v>#N/A</v>
      </c>
    </row>
    <row r="639" spans="1:23" x14ac:dyDescent="0.25">
      <c r="A639">
        <v>202208</v>
      </c>
      <c r="B639">
        <v>803</v>
      </c>
      <c r="C639">
        <v>12</v>
      </c>
      <c r="D639">
        <v>1.1900001</v>
      </c>
      <c r="E639">
        <v>210102</v>
      </c>
      <c r="F639">
        <v>2022</v>
      </c>
      <c r="G639">
        <v>8</v>
      </c>
      <c r="H639" s="1">
        <v>44774</v>
      </c>
      <c r="I639" s="1">
        <v>44743</v>
      </c>
      <c r="J639">
        <v>1</v>
      </c>
      <c r="K639">
        <v>0.94999999000000002</v>
      </c>
      <c r="L639">
        <v>25.26</v>
      </c>
      <c r="M639">
        <v>22.52</v>
      </c>
      <c r="N639">
        <v>1</v>
      </c>
      <c r="O639">
        <v>0</v>
      </c>
      <c r="P639">
        <v>0</v>
      </c>
      <c r="T639">
        <f t="shared" si="29"/>
        <v>7.5076000000000107</v>
      </c>
      <c r="U639">
        <f t="shared" si="27"/>
        <v>7.5076000000000107</v>
      </c>
      <c r="W639">
        <f t="shared" si="28"/>
        <v>2.740000000000002</v>
      </c>
    </row>
    <row r="640" spans="1:23" x14ac:dyDescent="0.25">
      <c r="A640">
        <v>202208</v>
      </c>
      <c r="B640">
        <v>99</v>
      </c>
      <c r="C640">
        <v>5</v>
      </c>
      <c r="D640">
        <v>2</v>
      </c>
      <c r="E640">
        <v>210102</v>
      </c>
      <c r="F640">
        <v>2022</v>
      </c>
      <c r="G640">
        <v>8</v>
      </c>
      <c r="H640" s="1">
        <v>44774</v>
      </c>
      <c r="I640" s="1">
        <v>44743</v>
      </c>
      <c r="J640">
        <v>1</v>
      </c>
      <c r="K640">
        <v>2</v>
      </c>
      <c r="L640">
        <v>0</v>
      </c>
      <c r="M640">
        <v>0</v>
      </c>
      <c r="N640">
        <v>0</v>
      </c>
      <c r="O640">
        <v>0</v>
      </c>
      <c r="P640">
        <v>1</v>
      </c>
      <c r="T640">
        <f t="shared" si="29"/>
        <v>0</v>
      </c>
      <c r="U640" t="e">
        <f t="shared" si="27"/>
        <v>#N/A</v>
      </c>
      <c r="W640" t="e">
        <f t="shared" si="28"/>
        <v>#N/A</v>
      </c>
    </row>
    <row r="641" spans="1:23" x14ac:dyDescent="0.25">
      <c r="A641">
        <v>202208</v>
      </c>
      <c r="B641">
        <v>50</v>
      </c>
      <c r="C641">
        <v>8</v>
      </c>
      <c r="D641">
        <v>1.3</v>
      </c>
      <c r="E641">
        <v>210102</v>
      </c>
      <c r="F641">
        <v>2022</v>
      </c>
      <c r="G641">
        <v>8</v>
      </c>
      <c r="H641" s="1">
        <v>44774</v>
      </c>
      <c r="I641" s="1">
        <v>44743</v>
      </c>
      <c r="J641">
        <v>1</v>
      </c>
      <c r="K641">
        <v>1</v>
      </c>
      <c r="L641">
        <v>30</v>
      </c>
      <c r="M641">
        <v>26.24</v>
      </c>
      <c r="N641">
        <v>1</v>
      </c>
      <c r="O641">
        <v>0</v>
      </c>
      <c r="P641">
        <v>0</v>
      </c>
      <c r="T641">
        <f t="shared" si="29"/>
        <v>14.137600000000011</v>
      </c>
      <c r="U641">
        <f t="shared" si="27"/>
        <v>14.137600000000011</v>
      </c>
      <c r="W641">
        <f t="shared" si="28"/>
        <v>3.7600000000000016</v>
      </c>
    </row>
    <row r="642" spans="1:23" x14ac:dyDescent="0.25">
      <c r="A642">
        <v>202208</v>
      </c>
      <c r="B642">
        <v>92</v>
      </c>
      <c r="C642">
        <v>6</v>
      </c>
      <c r="D642">
        <v>1.6</v>
      </c>
      <c r="E642">
        <v>210102</v>
      </c>
      <c r="F642">
        <v>2022</v>
      </c>
      <c r="G642">
        <v>8</v>
      </c>
      <c r="H642" s="1">
        <v>44774</v>
      </c>
      <c r="I642" s="1">
        <v>44743</v>
      </c>
      <c r="J642">
        <v>1</v>
      </c>
      <c r="K642">
        <v>1.6</v>
      </c>
      <c r="L642">
        <v>0</v>
      </c>
      <c r="M642">
        <v>0</v>
      </c>
      <c r="N642">
        <v>0</v>
      </c>
      <c r="O642">
        <v>0</v>
      </c>
      <c r="P642">
        <v>1</v>
      </c>
      <c r="T642">
        <f t="shared" si="29"/>
        <v>0</v>
      </c>
      <c r="U642" t="e">
        <f t="shared" ref="U642:U705" si="30">IF(AND(ISNUMBER(P642), P642=0), T642, NA())</f>
        <v>#N/A</v>
      </c>
      <c r="W642" t="e">
        <f t="shared" ref="W642:W705" si="31">IF(AND(ISNUMBER(P642), P642=0), ABS(L642-M642), NA())</f>
        <v>#N/A</v>
      </c>
    </row>
    <row r="643" spans="1:23" x14ac:dyDescent="0.25">
      <c r="A643">
        <v>202208</v>
      </c>
      <c r="B643">
        <v>808</v>
      </c>
      <c r="C643">
        <v>10</v>
      </c>
      <c r="D643">
        <v>1.2</v>
      </c>
      <c r="E643">
        <v>210102</v>
      </c>
      <c r="F643">
        <v>2022</v>
      </c>
      <c r="G643">
        <v>8</v>
      </c>
      <c r="H643" s="1">
        <v>44774</v>
      </c>
      <c r="I643" s="1">
        <v>44743</v>
      </c>
      <c r="J643">
        <v>1</v>
      </c>
      <c r="K643">
        <v>1.2</v>
      </c>
      <c r="L643">
        <v>0</v>
      </c>
      <c r="M643">
        <v>0</v>
      </c>
      <c r="N643">
        <v>0</v>
      </c>
      <c r="O643">
        <v>0</v>
      </c>
      <c r="P643">
        <v>1</v>
      </c>
      <c r="T643">
        <f t="shared" ref="T643:T706" si="32">(L643-M643)^2</f>
        <v>0</v>
      </c>
      <c r="U643" t="e">
        <f t="shared" si="30"/>
        <v>#N/A</v>
      </c>
      <c r="W643" t="e">
        <f t="shared" si="31"/>
        <v>#N/A</v>
      </c>
    </row>
    <row r="644" spans="1:23" x14ac:dyDescent="0.25">
      <c r="A644">
        <v>202208</v>
      </c>
      <c r="B644">
        <v>59</v>
      </c>
      <c r="C644">
        <v>3</v>
      </c>
      <c r="D644">
        <v>1.3</v>
      </c>
      <c r="E644">
        <v>210102</v>
      </c>
      <c r="F644">
        <v>2022</v>
      </c>
      <c r="G644">
        <v>8</v>
      </c>
      <c r="H644" s="1">
        <v>44774</v>
      </c>
      <c r="I644" s="1">
        <v>44743</v>
      </c>
      <c r="J644">
        <v>1</v>
      </c>
      <c r="K644">
        <v>1.3</v>
      </c>
      <c r="L644">
        <v>0</v>
      </c>
      <c r="M644">
        <v>0</v>
      </c>
      <c r="N644">
        <v>0</v>
      </c>
      <c r="O644">
        <v>0</v>
      </c>
      <c r="P644">
        <v>1</v>
      </c>
      <c r="T644">
        <f t="shared" si="32"/>
        <v>0</v>
      </c>
      <c r="U644" t="e">
        <f t="shared" si="30"/>
        <v>#N/A</v>
      </c>
      <c r="W644" t="e">
        <f t="shared" si="31"/>
        <v>#N/A</v>
      </c>
    </row>
    <row r="645" spans="1:23" x14ac:dyDescent="0.25">
      <c r="A645">
        <v>202208</v>
      </c>
      <c r="B645">
        <v>807</v>
      </c>
      <c r="C645">
        <v>5</v>
      </c>
      <c r="D645">
        <v>1.2</v>
      </c>
      <c r="E645">
        <v>210102</v>
      </c>
      <c r="F645">
        <v>2022</v>
      </c>
      <c r="G645">
        <v>8</v>
      </c>
      <c r="H645" s="1">
        <v>44774</v>
      </c>
      <c r="I645" s="1">
        <v>44743</v>
      </c>
      <c r="J645">
        <v>1</v>
      </c>
      <c r="K645">
        <v>1.2</v>
      </c>
      <c r="L645">
        <v>0</v>
      </c>
      <c r="M645">
        <v>0</v>
      </c>
      <c r="N645">
        <v>0</v>
      </c>
      <c r="O645">
        <v>0</v>
      </c>
      <c r="P645">
        <v>1</v>
      </c>
      <c r="T645">
        <f t="shared" si="32"/>
        <v>0</v>
      </c>
      <c r="U645" t="e">
        <f t="shared" si="30"/>
        <v>#N/A</v>
      </c>
      <c r="W645" t="e">
        <f t="shared" si="31"/>
        <v>#N/A</v>
      </c>
    </row>
    <row r="646" spans="1:23" x14ac:dyDescent="0.25">
      <c r="A646">
        <v>202208</v>
      </c>
      <c r="B646">
        <v>49</v>
      </c>
      <c r="C646">
        <v>5</v>
      </c>
      <c r="D646">
        <v>2.5</v>
      </c>
      <c r="E646">
        <v>210102</v>
      </c>
      <c r="F646">
        <v>2022</v>
      </c>
      <c r="G646">
        <v>8</v>
      </c>
      <c r="H646" s="1">
        <v>44774</v>
      </c>
      <c r="I646" s="1">
        <v>44743</v>
      </c>
      <c r="J646">
        <v>1</v>
      </c>
      <c r="K646">
        <v>2.5</v>
      </c>
      <c r="L646">
        <v>0</v>
      </c>
      <c r="M646">
        <v>0</v>
      </c>
      <c r="N646">
        <v>0</v>
      </c>
      <c r="O646">
        <v>0</v>
      </c>
      <c r="P646">
        <v>1</v>
      </c>
      <c r="T646">
        <f t="shared" si="32"/>
        <v>0</v>
      </c>
      <c r="U646" t="e">
        <f t="shared" si="30"/>
        <v>#N/A</v>
      </c>
      <c r="W646" t="e">
        <f t="shared" si="31"/>
        <v>#N/A</v>
      </c>
    </row>
    <row r="647" spans="1:23" x14ac:dyDescent="0.25">
      <c r="A647">
        <v>202208</v>
      </c>
      <c r="B647">
        <v>807</v>
      </c>
      <c r="C647">
        <v>3</v>
      </c>
      <c r="D647">
        <v>1.2</v>
      </c>
      <c r="E647">
        <v>210102</v>
      </c>
      <c r="F647">
        <v>2022</v>
      </c>
      <c r="G647">
        <v>8</v>
      </c>
      <c r="H647" s="1">
        <v>44774</v>
      </c>
      <c r="I647" s="1">
        <v>44743</v>
      </c>
      <c r="J647">
        <v>1</v>
      </c>
      <c r="K647">
        <v>1.2</v>
      </c>
      <c r="L647">
        <v>0</v>
      </c>
      <c r="M647">
        <v>0</v>
      </c>
      <c r="N647">
        <v>0</v>
      </c>
      <c r="O647">
        <v>0</v>
      </c>
      <c r="P647">
        <v>1</v>
      </c>
      <c r="T647">
        <f t="shared" si="32"/>
        <v>0</v>
      </c>
      <c r="U647" t="e">
        <f t="shared" si="30"/>
        <v>#N/A</v>
      </c>
      <c r="W647" t="e">
        <f t="shared" si="31"/>
        <v>#N/A</v>
      </c>
    </row>
    <row r="648" spans="1:23" x14ac:dyDescent="0.25">
      <c r="A648">
        <v>202208</v>
      </c>
      <c r="B648">
        <v>808</v>
      </c>
      <c r="C648">
        <v>4</v>
      </c>
      <c r="D648">
        <v>1.2</v>
      </c>
      <c r="E648">
        <v>210102</v>
      </c>
      <c r="F648">
        <v>2022</v>
      </c>
      <c r="G648">
        <v>8</v>
      </c>
      <c r="H648" s="1">
        <v>44774</v>
      </c>
      <c r="I648" s="1">
        <v>44743</v>
      </c>
      <c r="J648">
        <v>1</v>
      </c>
      <c r="K648">
        <v>1.2</v>
      </c>
      <c r="L648">
        <v>0</v>
      </c>
      <c r="M648">
        <v>0</v>
      </c>
      <c r="N648">
        <v>0</v>
      </c>
      <c r="O648">
        <v>0</v>
      </c>
      <c r="P648">
        <v>1</v>
      </c>
      <c r="T648">
        <f t="shared" si="32"/>
        <v>0</v>
      </c>
      <c r="U648" t="e">
        <f t="shared" si="30"/>
        <v>#N/A</v>
      </c>
      <c r="W648" t="e">
        <f t="shared" si="31"/>
        <v>#N/A</v>
      </c>
    </row>
    <row r="649" spans="1:23" x14ac:dyDescent="0.25">
      <c r="A649">
        <v>202208</v>
      </c>
      <c r="B649">
        <v>814</v>
      </c>
      <c r="C649">
        <v>2</v>
      </c>
      <c r="D649">
        <v>2.2000000000000002</v>
      </c>
      <c r="E649">
        <v>210102</v>
      </c>
      <c r="F649">
        <v>2022</v>
      </c>
      <c r="G649">
        <v>8</v>
      </c>
      <c r="H649" s="1">
        <v>44774</v>
      </c>
      <c r="I649" s="1">
        <v>44743</v>
      </c>
      <c r="J649">
        <v>1</v>
      </c>
      <c r="K649">
        <v>2.2000000000000002</v>
      </c>
      <c r="L649">
        <v>0</v>
      </c>
      <c r="M649">
        <v>0</v>
      </c>
      <c r="N649">
        <v>0</v>
      </c>
      <c r="O649">
        <v>0</v>
      </c>
      <c r="P649">
        <v>1</v>
      </c>
      <c r="T649">
        <f t="shared" si="32"/>
        <v>0</v>
      </c>
      <c r="U649" t="e">
        <f t="shared" si="30"/>
        <v>#N/A</v>
      </c>
      <c r="W649" t="e">
        <f t="shared" si="31"/>
        <v>#N/A</v>
      </c>
    </row>
    <row r="650" spans="1:23" x14ac:dyDescent="0.25">
      <c r="A650">
        <v>202208</v>
      </c>
      <c r="B650">
        <v>803</v>
      </c>
      <c r="C650">
        <v>5</v>
      </c>
      <c r="D650">
        <v>1.1900001</v>
      </c>
      <c r="E650">
        <v>210102</v>
      </c>
      <c r="F650">
        <v>2022</v>
      </c>
      <c r="G650">
        <v>8</v>
      </c>
      <c r="H650" s="1">
        <v>44774</v>
      </c>
      <c r="I650" s="1">
        <v>44743</v>
      </c>
      <c r="J650">
        <v>1</v>
      </c>
      <c r="K650">
        <v>1.1499999999999999</v>
      </c>
      <c r="L650">
        <v>3.48</v>
      </c>
      <c r="M650">
        <v>3.42</v>
      </c>
      <c r="N650">
        <v>1</v>
      </c>
      <c r="O650">
        <v>0</v>
      </c>
      <c r="P650">
        <v>0</v>
      </c>
      <c r="T650">
        <f t="shared" si="32"/>
        <v>3.6000000000000064E-3</v>
      </c>
      <c r="U650">
        <f t="shared" si="30"/>
        <v>3.6000000000000064E-3</v>
      </c>
      <c r="W650">
        <f t="shared" si="31"/>
        <v>6.0000000000000053E-2</v>
      </c>
    </row>
    <row r="651" spans="1:23" x14ac:dyDescent="0.25">
      <c r="A651">
        <v>202208</v>
      </c>
      <c r="B651">
        <v>801</v>
      </c>
      <c r="C651">
        <v>6</v>
      </c>
      <c r="D651">
        <v>1.2</v>
      </c>
      <c r="E651">
        <v>210102</v>
      </c>
      <c r="F651">
        <v>2022</v>
      </c>
      <c r="G651">
        <v>8</v>
      </c>
      <c r="H651" s="1">
        <v>44774</v>
      </c>
      <c r="I651" s="1">
        <v>44743</v>
      </c>
      <c r="J651">
        <v>1</v>
      </c>
      <c r="K651">
        <v>1.2</v>
      </c>
      <c r="L651">
        <v>0</v>
      </c>
      <c r="M651">
        <v>0</v>
      </c>
      <c r="N651">
        <v>0</v>
      </c>
      <c r="O651">
        <v>0</v>
      </c>
      <c r="P651">
        <v>1</v>
      </c>
      <c r="T651">
        <f t="shared" si="32"/>
        <v>0</v>
      </c>
      <c r="U651" t="e">
        <f t="shared" si="30"/>
        <v>#N/A</v>
      </c>
      <c r="W651" t="e">
        <f t="shared" si="31"/>
        <v>#N/A</v>
      </c>
    </row>
    <row r="652" spans="1:23" x14ac:dyDescent="0.25">
      <c r="A652">
        <v>202208</v>
      </c>
      <c r="B652">
        <v>21</v>
      </c>
      <c r="C652">
        <v>2</v>
      </c>
      <c r="D652">
        <v>1.2</v>
      </c>
      <c r="E652">
        <v>210102</v>
      </c>
      <c r="F652">
        <v>2022</v>
      </c>
      <c r="G652">
        <v>8</v>
      </c>
      <c r="H652" s="1">
        <v>44774</v>
      </c>
      <c r="I652" s="1">
        <v>44743</v>
      </c>
      <c r="J652">
        <v>1</v>
      </c>
      <c r="K652">
        <v>1.2</v>
      </c>
      <c r="L652">
        <v>0</v>
      </c>
      <c r="M652">
        <v>0</v>
      </c>
      <c r="N652">
        <v>0</v>
      </c>
      <c r="O652">
        <v>0</v>
      </c>
      <c r="P652">
        <v>1</v>
      </c>
      <c r="T652">
        <f t="shared" si="32"/>
        <v>0</v>
      </c>
      <c r="U652" t="e">
        <f t="shared" si="30"/>
        <v>#N/A</v>
      </c>
      <c r="W652" t="e">
        <f t="shared" si="31"/>
        <v>#N/A</v>
      </c>
    </row>
    <row r="653" spans="1:23" x14ac:dyDescent="0.25">
      <c r="A653">
        <v>202208</v>
      </c>
      <c r="B653">
        <v>801</v>
      </c>
      <c r="C653">
        <v>3</v>
      </c>
      <c r="D653">
        <v>1.2</v>
      </c>
      <c r="E653">
        <v>210102</v>
      </c>
      <c r="F653">
        <v>2022</v>
      </c>
      <c r="G653">
        <v>8</v>
      </c>
      <c r="H653" s="1">
        <v>44774</v>
      </c>
      <c r="I653" s="1">
        <v>44743</v>
      </c>
      <c r="J653">
        <v>1</v>
      </c>
      <c r="K653">
        <v>1.2</v>
      </c>
      <c r="L653">
        <v>0</v>
      </c>
      <c r="M653">
        <v>0</v>
      </c>
      <c r="N653">
        <v>0</v>
      </c>
      <c r="O653">
        <v>0</v>
      </c>
      <c r="P653">
        <v>1</v>
      </c>
      <c r="T653">
        <f t="shared" si="32"/>
        <v>0</v>
      </c>
      <c r="U653" t="e">
        <f t="shared" si="30"/>
        <v>#N/A</v>
      </c>
      <c r="W653" t="e">
        <f t="shared" si="31"/>
        <v>#N/A</v>
      </c>
    </row>
    <row r="654" spans="1:23" x14ac:dyDescent="0.25">
      <c r="A654">
        <v>202208</v>
      </c>
      <c r="B654">
        <v>808</v>
      </c>
      <c r="C654">
        <v>5</v>
      </c>
      <c r="D654">
        <v>1.2</v>
      </c>
      <c r="E654">
        <v>210102</v>
      </c>
      <c r="F654">
        <v>2022</v>
      </c>
      <c r="G654">
        <v>8</v>
      </c>
      <c r="H654" s="1">
        <v>44774</v>
      </c>
      <c r="I654" s="1">
        <v>44743</v>
      </c>
      <c r="J654">
        <v>1</v>
      </c>
      <c r="K654">
        <v>1.2</v>
      </c>
      <c r="L654">
        <v>0</v>
      </c>
      <c r="M654">
        <v>0</v>
      </c>
      <c r="N654">
        <v>0</v>
      </c>
      <c r="O654">
        <v>0</v>
      </c>
      <c r="P654">
        <v>1</v>
      </c>
      <c r="T654">
        <f t="shared" si="32"/>
        <v>0</v>
      </c>
      <c r="U654" t="e">
        <f t="shared" si="30"/>
        <v>#N/A</v>
      </c>
      <c r="W654" t="e">
        <f t="shared" si="31"/>
        <v>#N/A</v>
      </c>
    </row>
    <row r="655" spans="1:23" x14ac:dyDescent="0.25">
      <c r="A655">
        <v>202208</v>
      </c>
      <c r="B655">
        <v>63</v>
      </c>
      <c r="C655">
        <v>9</v>
      </c>
      <c r="D655">
        <v>1.3</v>
      </c>
      <c r="E655">
        <v>210102</v>
      </c>
      <c r="F655">
        <v>2022</v>
      </c>
      <c r="G655">
        <v>8</v>
      </c>
      <c r="H655" s="1">
        <v>44774</v>
      </c>
      <c r="I655" s="1">
        <v>44743</v>
      </c>
      <c r="J655">
        <v>1</v>
      </c>
      <c r="K655">
        <v>1.3</v>
      </c>
      <c r="L655">
        <v>0</v>
      </c>
      <c r="M655">
        <v>0</v>
      </c>
      <c r="N655">
        <v>0</v>
      </c>
      <c r="O655">
        <v>0</v>
      </c>
      <c r="P655">
        <v>1</v>
      </c>
      <c r="T655">
        <f t="shared" si="32"/>
        <v>0</v>
      </c>
      <c r="U655" t="e">
        <f t="shared" si="30"/>
        <v>#N/A</v>
      </c>
      <c r="W655" t="e">
        <f t="shared" si="31"/>
        <v>#N/A</v>
      </c>
    </row>
    <row r="656" spans="1:23" x14ac:dyDescent="0.25">
      <c r="A656">
        <v>202208</v>
      </c>
      <c r="B656">
        <v>95</v>
      </c>
      <c r="C656">
        <v>9</v>
      </c>
      <c r="D656">
        <v>1.65</v>
      </c>
      <c r="E656">
        <v>210102</v>
      </c>
      <c r="F656">
        <v>2022</v>
      </c>
      <c r="G656">
        <v>8</v>
      </c>
      <c r="H656" s="1">
        <v>44774</v>
      </c>
      <c r="I656" s="1">
        <v>44743</v>
      </c>
      <c r="J656">
        <v>1</v>
      </c>
      <c r="K656">
        <v>1.5</v>
      </c>
      <c r="L656">
        <v>10</v>
      </c>
      <c r="M656">
        <v>9.5299999999999994</v>
      </c>
      <c r="N656">
        <v>1</v>
      </c>
      <c r="O656">
        <v>0</v>
      </c>
      <c r="P656">
        <v>0</v>
      </c>
      <c r="T656">
        <f t="shared" si="32"/>
        <v>0.2209000000000006</v>
      </c>
      <c r="U656">
        <f t="shared" si="30"/>
        <v>0.2209000000000006</v>
      </c>
      <c r="W656">
        <f t="shared" si="31"/>
        <v>0.47000000000000064</v>
      </c>
    </row>
    <row r="657" spans="1:23" x14ac:dyDescent="0.25">
      <c r="A657">
        <v>202208</v>
      </c>
      <c r="B657">
        <v>803</v>
      </c>
      <c r="C657">
        <v>11</v>
      </c>
      <c r="D657">
        <v>1.1900001</v>
      </c>
      <c r="E657">
        <v>210102</v>
      </c>
      <c r="F657">
        <v>2022</v>
      </c>
      <c r="G657">
        <v>8</v>
      </c>
      <c r="H657" s="1">
        <v>44774</v>
      </c>
      <c r="I657" s="1">
        <v>44743</v>
      </c>
      <c r="J657">
        <v>1</v>
      </c>
      <c r="K657">
        <v>1.1499999999999999</v>
      </c>
      <c r="L657">
        <v>3.48</v>
      </c>
      <c r="M657">
        <v>3.42</v>
      </c>
      <c r="N657">
        <v>1</v>
      </c>
      <c r="O657">
        <v>0</v>
      </c>
      <c r="P657">
        <v>0</v>
      </c>
      <c r="T657">
        <f t="shared" si="32"/>
        <v>3.6000000000000064E-3</v>
      </c>
      <c r="U657">
        <f t="shared" si="30"/>
        <v>3.6000000000000064E-3</v>
      </c>
      <c r="W657">
        <f t="shared" si="31"/>
        <v>6.0000000000000053E-2</v>
      </c>
    </row>
    <row r="658" spans="1:23" x14ac:dyDescent="0.25">
      <c r="A658">
        <v>202208</v>
      </c>
      <c r="B658">
        <v>802</v>
      </c>
      <c r="C658">
        <v>5</v>
      </c>
      <c r="D658">
        <v>1.65</v>
      </c>
      <c r="E658">
        <v>210102</v>
      </c>
      <c r="F658">
        <v>2022</v>
      </c>
      <c r="G658">
        <v>8</v>
      </c>
      <c r="H658" s="1">
        <v>44774</v>
      </c>
      <c r="I658" s="1">
        <v>44743</v>
      </c>
      <c r="J658">
        <v>1</v>
      </c>
      <c r="K658">
        <v>1.5</v>
      </c>
      <c r="L658">
        <v>10</v>
      </c>
      <c r="M658">
        <v>9.5299999999999994</v>
      </c>
      <c r="N658">
        <v>1</v>
      </c>
      <c r="O658">
        <v>0</v>
      </c>
      <c r="P658">
        <v>0</v>
      </c>
      <c r="T658">
        <f t="shared" si="32"/>
        <v>0.2209000000000006</v>
      </c>
      <c r="U658">
        <f t="shared" si="30"/>
        <v>0.2209000000000006</v>
      </c>
      <c r="W658">
        <f t="shared" si="31"/>
        <v>0.47000000000000064</v>
      </c>
    </row>
    <row r="659" spans="1:23" x14ac:dyDescent="0.25">
      <c r="A659">
        <v>202208</v>
      </c>
      <c r="B659">
        <v>807</v>
      </c>
      <c r="C659">
        <v>10</v>
      </c>
      <c r="D659">
        <v>1.2</v>
      </c>
      <c r="E659">
        <v>210102</v>
      </c>
      <c r="F659">
        <v>2022</v>
      </c>
      <c r="G659">
        <v>8</v>
      </c>
      <c r="H659" s="1">
        <v>44774</v>
      </c>
      <c r="I659" s="1">
        <v>44713</v>
      </c>
      <c r="J659">
        <v>2</v>
      </c>
      <c r="K659">
        <v>1.2</v>
      </c>
      <c r="L659">
        <v>0</v>
      </c>
      <c r="M659">
        <v>0</v>
      </c>
      <c r="N659">
        <v>0</v>
      </c>
      <c r="O659">
        <v>0</v>
      </c>
      <c r="P659">
        <v>1</v>
      </c>
      <c r="T659">
        <f t="shared" si="32"/>
        <v>0</v>
      </c>
      <c r="U659" t="e">
        <f t="shared" si="30"/>
        <v>#N/A</v>
      </c>
      <c r="W659" t="e">
        <f t="shared" si="31"/>
        <v>#N/A</v>
      </c>
    </row>
    <row r="660" spans="1:23" x14ac:dyDescent="0.25">
      <c r="A660">
        <v>202208</v>
      </c>
      <c r="B660">
        <v>802</v>
      </c>
      <c r="C660">
        <v>11</v>
      </c>
      <c r="D660">
        <v>1.5</v>
      </c>
      <c r="E660">
        <v>210102</v>
      </c>
      <c r="F660">
        <v>2022</v>
      </c>
      <c r="G660">
        <v>8</v>
      </c>
      <c r="H660" s="1">
        <v>44774</v>
      </c>
      <c r="I660" s="1">
        <v>44743</v>
      </c>
      <c r="J660">
        <v>1</v>
      </c>
      <c r="K660">
        <v>1.5</v>
      </c>
      <c r="L660">
        <v>0</v>
      </c>
      <c r="M660">
        <v>0</v>
      </c>
      <c r="N660">
        <v>0</v>
      </c>
      <c r="O660">
        <v>0</v>
      </c>
      <c r="P660">
        <v>1</v>
      </c>
      <c r="T660">
        <f t="shared" si="32"/>
        <v>0</v>
      </c>
      <c r="U660" t="e">
        <f t="shared" si="30"/>
        <v>#N/A</v>
      </c>
      <c r="W660" t="e">
        <f t="shared" si="31"/>
        <v>#N/A</v>
      </c>
    </row>
    <row r="661" spans="1:23" x14ac:dyDescent="0.25">
      <c r="A661">
        <v>202208</v>
      </c>
      <c r="B661">
        <v>803</v>
      </c>
      <c r="C661">
        <v>6</v>
      </c>
      <c r="D661">
        <v>1.1900001</v>
      </c>
      <c r="E661">
        <v>210102</v>
      </c>
      <c r="F661">
        <v>2022</v>
      </c>
      <c r="G661">
        <v>8</v>
      </c>
      <c r="H661" s="1">
        <v>44774</v>
      </c>
      <c r="I661" s="1">
        <v>44743</v>
      </c>
      <c r="J661">
        <v>1</v>
      </c>
      <c r="K661">
        <v>1.1499999999999999</v>
      </c>
      <c r="L661">
        <v>3.48</v>
      </c>
      <c r="M661">
        <v>3.42</v>
      </c>
      <c r="N661">
        <v>1</v>
      </c>
      <c r="O661">
        <v>0</v>
      </c>
      <c r="P661">
        <v>0</v>
      </c>
      <c r="T661">
        <f t="shared" si="32"/>
        <v>3.6000000000000064E-3</v>
      </c>
      <c r="U661">
        <f t="shared" si="30"/>
        <v>3.6000000000000064E-3</v>
      </c>
      <c r="W661">
        <f t="shared" si="31"/>
        <v>6.0000000000000053E-2</v>
      </c>
    </row>
    <row r="662" spans="1:23" x14ac:dyDescent="0.25">
      <c r="A662">
        <v>202208</v>
      </c>
      <c r="B662">
        <v>941</v>
      </c>
      <c r="C662">
        <v>12</v>
      </c>
      <c r="D662">
        <v>1.8</v>
      </c>
      <c r="E662">
        <v>210102</v>
      </c>
      <c r="F662">
        <v>2022</v>
      </c>
      <c r="G662">
        <v>8</v>
      </c>
      <c r="H662" s="1">
        <v>44774</v>
      </c>
      <c r="I662" s="1">
        <v>44743</v>
      </c>
      <c r="J662">
        <v>1</v>
      </c>
      <c r="K662">
        <v>1.8</v>
      </c>
      <c r="L662">
        <v>0</v>
      </c>
      <c r="M662">
        <v>0</v>
      </c>
      <c r="N662">
        <v>0</v>
      </c>
      <c r="O662">
        <v>0</v>
      </c>
      <c r="P662">
        <v>1</v>
      </c>
      <c r="T662">
        <f t="shared" si="32"/>
        <v>0</v>
      </c>
      <c r="U662" t="e">
        <f t="shared" si="30"/>
        <v>#N/A</v>
      </c>
      <c r="W662" t="e">
        <f t="shared" si="31"/>
        <v>#N/A</v>
      </c>
    </row>
    <row r="663" spans="1:23" x14ac:dyDescent="0.25">
      <c r="A663">
        <v>202208</v>
      </c>
      <c r="B663">
        <v>802</v>
      </c>
      <c r="C663">
        <v>3</v>
      </c>
      <c r="D663">
        <v>1.65</v>
      </c>
      <c r="E663">
        <v>210102</v>
      </c>
      <c r="F663">
        <v>2022</v>
      </c>
      <c r="G663">
        <v>8</v>
      </c>
      <c r="H663" s="1">
        <v>44774</v>
      </c>
      <c r="I663" s="1">
        <v>44743</v>
      </c>
      <c r="J663">
        <v>1</v>
      </c>
      <c r="K663">
        <v>1.5</v>
      </c>
      <c r="L663">
        <v>10</v>
      </c>
      <c r="M663">
        <v>9.5299999999999994</v>
      </c>
      <c r="N663">
        <v>1</v>
      </c>
      <c r="O663">
        <v>0</v>
      </c>
      <c r="P663">
        <v>0</v>
      </c>
      <c r="T663">
        <f t="shared" si="32"/>
        <v>0.2209000000000006</v>
      </c>
      <c r="U663">
        <f t="shared" si="30"/>
        <v>0.2209000000000006</v>
      </c>
      <c r="W663">
        <f t="shared" si="31"/>
        <v>0.47000000000000064</v>
      </c>
    </row>
    <row r="664" spans="1:23" x14ac:dyDescent="0.25">
      <c r="A664">
        <v>202208</v>
      </c>
      <c r="B664">
        <v>814</v>
      </c>
      <c r="C664">
        <v>6</v>
      </c>
      <c r="D664">
        <v>2.2000000000000002</v>
      </c>
      <c r="E664">
        <v>210102</v>
      </c>
      <c r="F664">
        <v>2022</v>
      </c>
      <c r="G664">
        <v>8</v>
      </c>
      <c r="H664" s="1">
        <v>44774</v>
      </c>
      <c r="I664" s="1">
        <v>44743</v>
      </c>
      <c r="J664">
        <v>1</v>
      </c>
      <c r="K664">
        <v>2.2000000000000002</v>
      </c>
      <c r="L664">
        <v>0</v>
      </c>
      <c r="M664">
        <v>0</v>
      </c>
      <c r="N664">
        <v>0</v>
      </c>
      <c r="O664">
        <v>0</v>
      </c>
      <c r="P664">
        <v>1</v>
      </c>
      <c r="T664">
        <f t="shared" si="32"/>
        <v>0</v>
      </c>
      <c r="U664" t="e">
        <f t="shared" si="30"/>
        <v>#N/A</v>
      </c>
      <c r="W664" t="e">
        <f t="shared" si="31"/>
        <v>#N/A</v>
      </c>
    </row>
    <row r="665" spans="1:23" x14ac:dyDescent="0.25">
      <c r="A665">
        <v>202208</v>
      </c>
      <c r="B665">
        <v>941</v>
      </c>
      <c r="C665">
        <v>7</v>
      </c>
      <c r="D665">
        <v>1.8</v>
      </c>
      <c r="E665">
        <v>210102</v>
      </c>
      <c r="F665">
        <v>2022</v>
      </c>
      <c r="G665">
        <v>8</v>
      </c>
      <c r="H665" s="1">
        <v>44774</v>
      </c>
      <c r="I665" s="1">
        <v>44743</v>
      </c>
      <c r="J665">
        <v>1</v>
      </c>
      <c r="K665">
        <v>1.8</v>
      </c>
      <c r="L665">
        <v>0</v>
      </c>
      <c r="M665">
        <v>0</v>
      </c>
      <c r="N665">
        <v>0</v>
      </c>
      <c r="O665">
        <v>0</v>
      </c>
      <c r="P665">
        <v>1</v>
      </c>
      <c r="T665">
        <f t="shared" si="32"/>
        <v>0</v>
      </c>
      <c r="U665" t="e">
        <f t="shared" si="30"/>
        <v>#N/A</v>
      </c>
      <c r="W665" t="e">
        <f t="shared" si="31"/>
        <v>#N/A</v>
      </c>
    </row>
    <row r="666" spans="1:23" x14ac:dyDescent="0.25">
      <c r="A666">
        <v>202208</v>
      </c>
      <c r="B666">
        <v>941</v>
      </c>
      <c r="C666">
        <v>11</v>
      </c>
      <c r="D666">
        <v>1.8</v>
      </c>
      <c r="E666">
        <v>210102</v>
      </c>
      <c r="F666">
        <v>2022</v>
      </c>
      <c r="G666">
        <v>8</v>
      </c>
      <c r="H666" s="1">
        <v>44774</v>
      </c>
      <c r="I666" s="1">
        <v>44743</v>
      </c>
      <c r="J666">
        <v>1</v>
      </c>
      <c r="K666">
        <v>1.8</v>
      </c>
      <c r="L666">
        <v>0</v>
      </c>
      <c r="M666">
        <v>0</v>
      </c>
      <c r="N666">
        <v>0</v>
      </c>
      <c r="O666">
        <v>0</v>
      </c>
      <c r="P666">
        <v>1</v>
      </c>
      <c r="T666">
        <f t="shared" si="32"/>
        <v>0</v>
      </c>
      <c r="U666" t="e">
        <f t="shared" si="30"/>
        <v>#N/A</v>
      </c>
      <c r="W666" t="e">
        <f t="shared" si="31"/>
        <v>#N/A</v>
      </c>
    </row>
    <row r="667" spans="1:23" x14ac:dyDescent="0.25">
      <c r="A667">
        <v>202208</v>
      </c>
      <c r="B667">
        <v>75</v>
      </c>
      <c r="C667">
        <v>6</v>
      </c>
      <c r="D667">
        <v>1.3</v>
      </c>
      <c r="E667">
        <v>210102</v>
      </c>
      <c r="F667">
        <v>2022</v>
      </c>
      <c r="G667">
        <v>8</v>
      </c>
      <c r="H667" s="1">
        <v>44774</v>
      </c>
      <c r="I667" s="1">
        <v>44743</v>
      </c>
      <c r="J667">
        <v>1</v>
      </c>
      <c r="K667">
        <v>1.3</v>
      </c>
      <c r="L667">
        <v>0</v>
      </c>
      <c r="M667">
        <v>0</v>
      </c>
      <c r="N667">
        <v>0</v>
      </c>
      <c r="O667">
        <v>0</v>
      </c>
      <c r="P667">
        <v>1</v>
      </c>
      <c r="T667">
        <f t="shared" si="32"/>
        <v>0</v>
      </c>
      <c r="U667" t="e">
        <f t="shared" si="30"/>
        <v>#N/A</v>
      </c>
      <c r="W667" t="e">
        <f t="shared" si="31"/>
        <v>#N/A</v>
      </c>
    </row>
    <row r="668" spans="1:23" x14ac:dyDescent="0.25">
      <c r="A668">
        <v>202208</v>
      </c>
      <c r="B668">
        <v>801</v>
      </c>
      <c r="C668">
        <v>7</v>
      </c>
      <c r="D668">
        <v>1.2</v>
      </c>
      <c r="E668">
        <v>210102</v>
      </c>
      <c r="F668">
        <v>2022</v>
      </c>
      <c r="G668">
        <v>8</v>
      </c>
      <c r="H668" s="1">
        <v>44774</v>
      </c>
      <c r="I668" s="1">
        <v>44713</v>
      </c>
      <c r="J668">
        <v>2</v>
      </c>
      <c r="K668">
        <v>1.2</v>
      </c>
      <c r="L668">
        <v>0</v>
      </c>
      <c r="M668">
        <v>0</v>
      </c>
      <c r="N668">
        <v>0</v>
      </c>
      <c r="O668">
        <v>0</v>
      </c>
      <c r="P668">
        <v>1</v>
      </c>
      <c r="T668">
        <f t="shared" si="32"/>
        <v>0</v>
      </c>
      <c r="U668" t="e">
        <f t="shared" si="30"/>
        <v>#N/A</v>
      </c>
      <c r="W668" t="e">
        <f t="shared" si="31"/>
        <v>#N/A</v>
      </c>
    </row>
    <row r="669" spans="1:23" x14ac:dyDescent="0.25">
      <c r="A669">
        <v>202208</v>
      </c>
      <c r="B669">
        <v>814</v>
      </c>
      <c r="C669">
        <v>9</v>
      </c>
      <c r="D669">
        <v>2.2000000000000002</v>
      </c>
      <c r="E669">
        <v>210102</v>
      </c>
      <c r="F669">
        <v>2022</v>
      </c>
      <c r="G669">
        <v>8</v>
      </c>
      <c r="H669" s="1">
        <v>44774</v>
      </c>
      <c r="I669" s="1">
        <v>44713</v>
      </c>
      <c r="J669">
        <v>2</v>
      </c>
      <c r="K669">
        <v>2.2000000000000002</v>
      </c>
      <c r="L669">
        <v>0</v>
      </c>
      <c r="M669">
        <v>0</v>
      </c>
      <c r="N669">
        <v>0</v>
      </c>
      <c r="O669">
        <v>0</v>
      </c>
      <c r="P669">
        <v>1</v>
      </c>
      <c r="T669">
        <f t="shared" si="32"/>
        <v>0</v>
      </c>
      <c r="U669" t="e">
        <f t="shared" si="30"/>
        <v>#N/A</v>
      </c>
      <c r="W669" t="e">
        <f t="shared" si="31"/>
        <v>#N/A</v>
      </c>
    </row>
    <row r="670" spans="1:23" x14ac:dyDescent="0.25">
      <c r="A670">
        <v>202208</v>
      </c>
      <c r="B670">
        <v>38</v>
      </c>
      <c r="C670">
        <v>3</v>
      </c>
      <c r="D670">
        <v>1.25</v>
      </c>
      <c r="E670">
        <v>210102</v>
      </c>
      <c r="F670">
        <v>2022</v>
      </c>
      <c r="G670">
        <v>8</v>
      </c>
      <c r="H670" s="1">
        <v>44774</v>
      </c>
      <c r="I670" s="1">
        <v>44743</v>
      </c>
      <c r="J670">
        <v>1</v>
      </c>
      <c r="K670">
        <v>1.25</v>
      </c>
      <c r="L670">
        <v>0</v>
      </c>
      <c r="M670">
        <v>0</v>
      </c>
      <c r="N670">
        <v>0</v>
      </c>
      <c r="O670">
        <v>0</v>
      </c>
      <c r="P670">
        <v>1</v>
      </c>
      <c r="T670">
        <f t="shared" si="32"/>
        <v>0</v>
      </c>
      <c r="U670" t="e">
        <f t="shared" si="30"/>
        <v>#N/A</v>
      </c>
      <c r="W670" t="e">
        <f t="shared" si="31"/>
        <v>#N/A</v>
      </c>
    </row>
    <row r="671" spans="1:23" x14ac:dyDescent="0.25">
      <c r="A671">
        <v>202208</v>
      </c>
      <c r="B671">
        <v>814</v>
      </c>
      <c r="C671">
        <v>12</v>
      </c>
      <c r="D671">
        <v>2.2000000000000002</v>
      </c>
      <c r="E671">
        <v>210102</v>
      </c>
      <c r="F671">
        <v>2022</v>
      </c>
      <c r="G671">
        <v>8</v>
      </c>
      <c r="H671" s="1">
        <v>44774</v>
      </c>
      <c r="I671" s="1">
        <v>44743</v>
      </c>
      <c r="J671">
        <v>1</v>
      </c>
      <c r="K671">
        <v>2.2000000000000002</v>
      </c>
      <c r="L671">
        <v>0</v>
      </c>
      <c r="M671">
        <v>0</v>
      </c>
      <c r="N671">
        <v>0</v>
      </c>
      <c r="O671">
        <v>0</v>
      </c>
      <c r="P671">
        <v>1</v>
      </c>
      <c r="T671">
        <f t="shared" si="32"/>
        <v>0</v>
      </c>
      <c r="U671" t="e">
        <f t="shared" si="30"/>
        <v>#N/A</v>
      </c>
      <c r="W671" t="e">
        <f t="shared" si="31"/>
        <v>#N/A</v>
      </c>
    </row>
    <row r="672" spans="1:23" x14ac:dyDescent="0.25">
      <c r="A672">
        <v>202208</v>
      </c>
      <c r="B672">
        <v>801</v>
      </c>
      <c r="C672">
        <v>2</v>
      </c>
      <c r="D672">
        <v>1.25</v>
      </c>
      <c r="E672">
        <v>210102</v>
      </c>
      <c r="F672">
        <v>2022</v>
      </c>
      <c r="G672">
        <v>8</v>
      </c>
      <c r="H672" s="1">
        <v>44774</v>
      </c>
      <c r="I672" s="1">
        <v>44743</v>
      </c>
      <c r="J672">
        <v>1</v>
      </c>
      <c r="K672">
        <v>1.2</v>
      </c>
      <c r="L672">
        <v>4.17</v>
      </c>
      <c r="M672">
        <v>4.08</v>
      </c>
      <c r="N672">
        <v>1</v>
      </c>
      <c r="O672">
        <v>0</v>
      </c>
      <c r="P672">
        <v>0</v>
      </c>
      <c r="T672">
        <f t="shared" si="32"/>
        <v>8.0999999999999753E-3</v>
      </c>
      <c r="U672">
        <f t="shared" si="30"/>
        <v>8.0999999999999753E-3</v>
      </c>
      <c r="W672">
        <f t="shared" si="31"/>
        <v>8.9999999999999858E-2</v>
      </c>
    </row>
    <row r="673" spans="1:23" x14ac:dyDescent="0.25">
      <c r="A673">
        <v>202208</v>
      </c>
      <c r="B673">
        <v>801</v>
      </c>
      <c r="C673">
        <v>4</v>
      </c>
      <c r="D673">
        <v>1.25</v>
      </c>
      <c r="E673">
        <v>210102</v>
      </c>
      <c r="F673">
        <v>2022</v>
      </c>
      <c r="G673">
        <v>8</v>
      </c>
      <c r="H673" s="1">
        <v>44774</v>
      </c>
      <c r="I673" s="1">
        <v>44743</v>
      </c>
      <c r="J673">
        <v>1</v>
      </c>
      <c r="K673">
        <v>1.2</v>
      </c>
      <c r="L673">
        <v>4.17</v>
      </c>
      <c r="M673">
        <v>4.08</v>
      </c>
      <c r="N673">
        <v>1</v>
      </c>
      <c r="O673">
        <v>0</v>
      </c>
      <c r="P673">
        <v>0</v>
      </c>
      <c r="T673">
        <f t="shared" si="32"/>
        <v>8.0999999999999753E-3</v>
      </c>
      <c r="U673">
        <f t="shared" si="30"/>
        <v>8.0999999999999753E-3</v>
      </c>
      <c r="W673">
        <f t="shared" si="31"/>
        <v>8.9999999999999858E-2</v>
      </c>
    </row>
    <row r="674" spans="1:23" x14ac:dyDescent="0.25">
      <c r="A674">
        <v>202208</v>
      </c>
      <c r="B674">
        <v>808</v>
      </c>
      <c r="C674">
        <v>8</v>
      </c>
      <c r="D674">
        <v>1.2</v>
      </c>
      <c r="E674">
        <v>210102</v>
      </c>
      <c r="F674">
        <v>2022</v>
      </c>
      <c r="G674">
        <v>8</v>
      </c>
      <c r="H674" s="1">
        <v>44774</v>
      </c>
      <c r="I674" s="1">
        <v>44743</v>
      </c>
      <c r="J674">
        <v>1</v>
      </c>
      <c r="K674">
        <v>1.2</v>
      </c>
      <c r="L674">
        <v>0</v>
      </c>
      <c r="M674">
        <v>0</v>
      </c>
      <c r="N674">
        <v>0</v>
      </c>
      <c r="O674">
        <v>0</v>
      </c>
      <c r="P674">
        <v>1</v>
      </c>
      <c r="T674">
        <f t="shared" si="32"/>
        <v>0</v>
      </c>
      <c r="U674" t="e">
        <f t="shared" si="30"/>
        <v>#N/A</v>
      </c>
      <c r="W674" t="e">
        <f t="shared" si="31"/>
        <v>#N/A</v>
      </c>
    </row>
    <row r="675" spans="1:23" x14ac:dyDescent="0.25">
      <c r="A675">
        <v>202208</v>
      </c>
      <c r="B675">
        <v>82</v>
      </c>
      <c r="C675">
        <v>2</v>
      </c>
      <c r="D675">
        <v>2.6500001000000002</v>
      </c>
      <c r="E675">
        <v>210102</v>
      </c>
      <c r="F675">
        <v>2022</v>
      </c>
      <c r="G675">
        <v>8</v>
      </c>
      <c r="H675" s="1">
        <v>44774</v>
      </c>
      <c r="I675" s="1">
        <v>44743</v>
      </c>
      <c r="J675">
        <v>1</v>
      </c>
      <c r="K675">
        <v>2.6500001000000002</v>
      </c>
      <c r="L675">
        <v>0</v>
      </c>
      <c r="M675">
        <v>0</v>
      </c>
      <c r="N675">
        <v>0</v>
      </c>
      <c r="O675">
        <v>0</v>
      </c>
      <c r="P675">
        <v>1</v>
      </c>
      <c r="T675">
        <f t="shared" si="32"/>
        <v>0</v>
      </c>
      <c r="U675" t="e">
        <f t="shared" si="30"/>
        <v>#N/A</v>
      </c>
      <c r="W675" t="e">
        <f t="shared" si="31"/>
        <v>#N/A</v>
      </c>
    </row>
    <row r="676" spans="1:23" x14ac:dyDescent="0.25">
      <c r="A676">
        <v>202208</v>
      </c>
      <c r="B676">
        <v>808</v>
      </c>
      <c r="C676">
        <v>9</v>
      </c>
      <c r="D676">
        <v>1.2</v>
      </c>
      <c r="E676">
        <v>210102</v>
      </c>
      <c r="F676">
        <v>2022</v>
      </c>
      <c r="G676">
        <v>8</v>
      </c>
      <c r="H676" s="1">
        <v>44774</v>
      </c>
      <c r="I676" s="1">
        <v>44743</v>
      </c>
      <c r="J676">
        <v>1</v>
      </c>
      <c r="K676">
        <v>1.2</v>
      </c>
      <c r="L676">
        <v>0</v>
      </c>
      <c r="M676">
        <v>0</v>
      </c>
      <c r="N676">
        <v>0</v>
      </c>
      <c r="O676">
        <v>0</v>
      </c>
      <c r="P676">
        <v>1</v>
      </c>
      <c r="T676">
        <f t="shared" si="32"/>
        <v>0</v>
      </c>
      <c r="U676" t="e">
        <f t="shared" si="30"/>
        <v>#N/A</v>
      </c>
      <c r="W676" t="e">
        <f t="shared" si="31"/>
        <v>#N/A</v>
      </c>
    </row>
    <row r="677" spans="1:23" x14ac:dyDescent="0.25">
      <c r="A677">
        <v>202208</v>
      </c>
      <c r="B677">
        <v>941</v>
      </c>
      <c r="C677">
        <v>4</v>
      </c>
      <c r="D677">
        <v>1.8</v>
      </c>
      <c r="E677">
        <v>210102</v>
      </c>
      <c r="F677">
        <v>2022</v>
      </c>
      <c r="G677">
        <v>8</v>
      </c>
      <c r="H677" s="1">
        <v>44774</v>
      </c>
      <c r="I677" s="1">
        <v>44743</v>
      </c>
      <c r="J677">
        <v>1</v>
      </c>
      <c r="K677">
        <v>1.8</v>
      </c>
      <c r="L677">
        <v>0</v>
      </c>
      <c r="M677">
        <v>0</v>
      </c>
      <c r="N677">
        <v>0</v>
      </c>
      <c r="O677">
        <v>0</v>
      </c>
      <c r="P677">
        <v>1</v>
      </c>
      <c r="T677">
        <f t="shared" si="32"/>
        <v>0</v>
      </c>
      <c r="U677" t="e">
        <f t="shared" si="30"/>
        <v>#N/A</v>
      </c>
      <c r="W677" t="e">
        <f t="shared" si="31"/>
        <v>#N/A</v>
      </c>
    </row>
    <row r="678" spans="1:23" x14ac:dyDescent="0.25">
      <c r="A678">
        <v>202208</v>
      </c>
      <c r="B678">
        <v>807</v>
      </c>
      <c r="C678">
        <v>8</v>
      </c>
      <c r="D678">
        <v>1.2</v>
      </c>
      <c r="E678">
        <v>210102</v>
      </c>
      <c r="F678">
        <v>2022</v>
      </c>
      <c r="G678">
        <v>8</v>
      </c>
      <c r="H678" s="1">
        <v>44774</v>
      </c>
      <c r="I678" s="1">
        <v>44743</v>
      </c>
      <c r="J678">
        <v>1</v>
      </c>
      <c r="K678">
        <v>1.2</v>
      </c>
      <c r="L678">
        <v>0</v>
      </c>
      <c r="M678">
        <v>0</v>
      </c>
      <c r="N678">
        <v>0</v>
      </c>
      <c r="O678">
        <v>0</v>
      </c>
      <c r="P678">
        <v>1</v>
      </c>
      <c r="T678">
        <f t="shared" si="32"/>
        <v>0</v>
      </c>
      <c r="U678" t="e">
        <f t="shared" si="30"/>
        <v>#N/A</v>
      </c>
      <c r="W678" t="e">
        <f t="shared" si="31"/>
        <v>#N/A</v>
      </c>
    </row>
    <row r="679" spans="1:23" x14ac:dyDescent="0.25">
      <c r="A679">
        <v>202208</v>
      </c>
      <c r="B679">
        <v>808</v>
      </c>
      <c r="C679">
        <v>11</v>
      </c>
      <c r="D679">
        <v>1.2</v>
      </c>
      <c r="E679">
        <v>210102</v>
      </c>
      <c r="F679">
        <v>2022</v>
      </c>
      <c r="G679">
        <v>8</v>
      </c>
      <c r="H679" s="1">
        <v>44774</v>
      </c>
      <c r="I679" s="1">
        <v>44743</v>
      </c>
      <c r="J679">
        <v>1</v>
      </c>
      <c r="K679">
        <v>1.2</v>
      </c>
      <c r="L679">
        <v>0</v>
      </c>
      <c r="M679">
        <v>0</v>
      </c>
      <c r="N679">
        <v>0</v>
      </c>
      <c r="O679">
        <v>0</v>
      </c>
      <c r="P679">
        <v>1</v>
      </c>
      <c r="T679">
        <f t="shared" si="32"/>
        <v>0</v>
      </c>
      <c r="U679" t="e">
        <f t="shared" si="30"/>
        <v>#N/A</v>
      </c>
      <c r="W679" t="e">
        <f t="shared" si="31"/>
        <v>#N/A</v>
      </c>
    </row>
    <row r="680" spans="1:23" x14ac:dyDescent="0.25">
      <c r="A680">
        <v>202208</v>
      </c>
      <c r="B680">
        <v>801</v>
      </c>
      <c r="C680">
        <v>8</v>
      </c>
      <c r="D680">
        <v>1.2</v>
      </c>
      <c r="E680">
        <v>210102</v>
      </c>
      <c r="F680">
        <v>2022</v>
      </c>
      <c r="G680">
        <v>8</v>
      </c>
      <c r="H680" s="1">
        <v>44774</v>
      </c>
      <c r="I680" s="1">
        <v>44743</v>
      </c>
      <c r="J680">
        <v>1</v>
      </c>
      <c r="K680">
        <v>1.2</v>
      </c>
      <c r="L680">
        <v>0</v>
      </c>
      <c r="M680">
        <v>0</v>
      </c>
      <c r="N680">
        <v>0</v>
      </c>
      <c r="O680">
        <v>0</v>
      </c>
      <c r="P680">
        <v>1</v>
      </c>
      <c r="T680">
        <f t="shared" si="32"/>
        <v>0</v>
      </c>
      <c r="U680" t="e">
        <f t="shared" si="30"/>
        <v>#N/A</v>
      </c>
      <c r="W680" t="e">
        <f t="shared" si="31"/>
        <v>#N/A</v>
      </c>
    </row>
    <row r="681" spans="1:23" x14ac:dyDescent="0.25">
      <c r="A681">
        <v>202208</v>
      </c>
      <c r="B681">
        <v>801</v>
      </c>
      <c r="C681">
        <v>10</v>
      </c>
      <c r="D681">
        <v>1.2</v>
      </c>
      <c r="E681">
        <v>210102</v>
      </c>
      <c r="F681">
        <v>2022</v>
      </c>
      <c r="G681">
        <v>8</v>
      </c>
      <c r="H681" s="1">
        <v>44774</v>
      </c>
      <c r="I681" s="1">
        <v>44743</v>
      </c>
      <c r="J681">
        <v>1</v>
      </c>
      <c r="K681">
        <v>1.2</v>
      </c>
      <c r="L681">
        <v>0</v>
      </c>
      <c r="M681">
        <v>0</v>
      </c>
      <c r="N681">
        <v>0</v>
      </c>
      <c r="O681">
        <v>0</v>
      </c>
      <c r="P681">
        <v>1</v>
      </c>
      <c r="T681">
        <f t="shared" si="32"/>
        <v>0</v>
      </c>
      <c r="U681" t="e">
        <f t="shared" si="30"/>
        <v>#N/A</v>
      </c>
      <c r="W681" t="e">
        <f t="shared" si="31"/>
        <v>#N/A</v>
      </c>
    </row>
    <row r="682" spans="1:23" x14ac:dyDescent="0.25">
      <c r="A682">
        <v>202208</v>
      </c>
      <c r="B682">
        <v>803</v>
      </c>
      <c r="C682">
        <v>9</v>
      </c>
      <c r="D682">
        <v>1.1900001</v>
      </c>
      <c r="E682">
        <v>210102</v>
      </c>
      <c r="F682">
        <v>2022</v>
      </c>
      <c r="G682">
        <v>8</v>
      </c>
      <c r="H682" s="1">
        <v>44774</v>
      </c>
      <c r="I682" s="1">
        <v>44743</v>
      </c>
      <c r="J682">
        <v>1</v>
      </c>
      <c r="K682">
        <v>1.1499999999999999</v>
      </c>
      <c r="L682">
        <v>3.48</v>
      </c>
      <c r="M682">
        <v>3.42</v>
      </c>
      <c r="N682">
        <v>1</v>
      </c>
      <c r="O682">
        <v>0</v>
      </c>
      <c r="P682">
        <v>0</v>
      </c>
      <c r="T682">
        <f t="shared" si="32"/>
        <v>3.6000000000000064E-3</v>
      </c>
      <c r="U682">
        <f t="shared" si="30"/>
        <v>3.6000000000000064E-3</v>
      </c>
      <c r="W682">
        <f t="shared" si="31"/>
        <v>6.0000000000000053E-2</v>
      </c>
    </row>
    <row r="683" spans="1:23" x14ac:dyDescent="0.25">
      <c r="A683">
        <v>202208</v>
      </c>
      <c r="B683">
        <v>941</v>
      </c>
      <c r="C683">
        <v>5</v>
      </c>
      <c r="D683">
        <v>1.8</v>
      </c>
      <c r="E683">
        <v>210102</v>
      </c>
      <c r="F683">
        <v>2022</v>
      </c>
      <c r="G683">
        <v>8</v>
      </c>
      <c r="H683" s="1">
        <v>44774</v>
      </c>
      <c r="I683" s="1">
        <v>44743</v>
      </c>
      <c r="J683">
        <v>1</v>
      </c>
      <c r="K683">
        <v>1.8</v>
      </c>
      <c r="L683">
        <v>0</v>
      </c>
      <c r="M683">
        <v>0</v>
      </c>
      <c r="N683">
        <v>0</v>
      </c>
      <c r="O683">
        <v>0</v>
      </c>
      <c r="P683">
        <v>1</v>
      </c>
      <c r="T683">
        <f t="shared" si="32"/>
        <v>0</v>
      </c>
      <c r="U683" t="e">
        <f t="shared" si="30"/>
        <v>#N/A</v>
      </c>
      <c r="W683" t="e">
        <f t="shared" si="31"/>
        <v>#N/A</v>
      </c>
    </row>
    <row r="684" spans="1:23" x14ac:dyDescent="0.25">
      <c r="A684">
        <v>202208</v>
      </c>
      <c r="B684">
        <v>801</v>
      </c>
      <c r="C684">
        <v>5</v>
      </c>
      <c r="D684">
        <v>1.2</v>
      </c>
      <c r="E684">
        <v>210102</v>
      </c>
      <c r="F684">
        <v>2022</v>
      </c>
      <c r="G684">
        <v>8</v>
      </c>
      <c r="H684" s="1">
        <v>44774</v>
      </c>
      <c r="I684" s="1">
        <v>44743</v>
      </c>
      <c r="J684">
        <v>1</v>
      </c>
      <c r="K684">
        <v>1.2</v>
      </c>
      <c r="L684">
        <v>0</v>
      </c>
      <c r="M684">
        <v>0</v>
      </c>
      <c r="N684">
        <v>0</v>
      </c>
      <c r="O684">
        <v>0</v>
      </c>
      <c r="P684">
        <v>1</v>
      </c>
      <c r="T684">
        <f t="shared" si="32"/>
        <v>0</v>
      </c>
      <c r="U684" t="e">
        <f t="shared" si="30"/>
        <v>#N/A</v>
      </c>
      <c r="W684" t="e">
        <f t="shared" si="31"/>
        <v>#N/A</v>
      </c>
    </row>
    <row r="685" spans="1:23" x14ac:dyDescent="0.25">
      <c r="A685">
        <v>202208</v>
      </c>
      <c r="B685">
        <v>808</v>
      </c>
      <c r="C685">
        <v>3</v>
      </c>
      <c r="D685">
        <v>1.2</v>
      </c>
      <c r="E685">
        <v>210102</v>
      </c>
      <c r="F685">
        <v>2022</v>
      </c>
      <c r="G685">
        <v>8</v>
      </c>
      <c r="H685" s="1">
        <v>44774</v>
      </c>
      <c r="I685" s="1">
        <v>44743</v>
      </c>
      <c r="J685">
        <v>1</v>
      </c>
      <c r="K685">
        <v>1.2</v>
      </c>
      <c r="L685">
        <v>0</v>
      </c>
      <c r="M685">
        <v>0</v>
      </c>
      <c r="N685">
        <v>0</v>
      </c>
      <c r="O685">
        <v>0</v>
      </c>
      <c r="P685">
        <v>1</v>
      </c>
      <c r="T685">
        <f t="shared" si="32"/>
        <v>0</v>
      </c>
      <c r="U685" t="e">
        <f t="shared" si="30"/>
        <v>#N/A</v>
      </c>
      <c r="W685" t="e">
        <f t="shared" si="31"/>
        <v>#N/A</v>
      </c>
    </row>
    <row r="686" spans="1:23" x14ac:dyDescent="0.25">
      <c r="A686">
        <v>202208</v>
      </c>
      <c r="B686">
        <v>808</v>
      </c>
      <c r="C686">
        <v>6</v>
      </c>
      <c r="D686">
        <v>1.2</v>
      </c>
      <c r="E686">
        <v>210102</v>
      </c>
      <c r="F686">
        <v>2022</v>
      </c>
      <c r="G686">
        <v>8</v>
      </c>
      <c r="H686" s="1">
        <v>44774</v>
      </c>
      <c r="I686" s="1">
        <v>44743</v>
      </c>
      <c r="J686">
        <v>1</v>
      </c>
      <c r="K686">
        <v>1.2</v>
      </c>
      <c r="L686">
        <v>0</v>
      </c>
      <c r="M686">
        <v>0</v>
      </c>
      <c r="N686">
        <v>0</v>
      </c>
      <c r="O686">
        <v>0</v>
      </c>
      <c r="P686">
        <v>1</v>
      </c>
      <c r="T686">
        <f t="shared" si="32"/>
        <v>0</v>
      </c>
      <c r="U686" t="e">
        <f t="shared" si="30"/>
        <v>#N/A</v>
      </c>
      <c r="W686" t="e">
        <f t="shared" si="31"/>
        <v>#N/A</v>
      </c>
    </row>
    <row r="687" spans="1:23" x14ac:dyDescent="0.25">
      <c r="A687">
        <v>202208</v>
      </c>
      <c r="B687">
        <v>803</v>
      </c>
      <c r="C687">
        <v>7</v>
      </c>
      <c r="D687">
        <v>1.1900001</v>
      </c>
      <c r="E687">
        <v>210102</v>
      </c>
      <c r="F687">
        <v>2022</v>
      </c>
      <c r="G687">
        <v>8</v>
      </c>
      <c r="H687" s="1">
        <v>44774</v>
      </c>
      <c r="I687" s="1">
        <v>44682</v>
      </c>
      <c r="J687">
        <v>3</v>
      </c>
      <c r="K687">
        <v>0.99000001000000004</v>
      </c>
      <c r="L687">
        <v>6.33</v>
      </c>
      <c r="M687">
        <v>6.13</v>
      </c>
      <c r="N687">
        <v>1</v>
      </c>
      <c r="O687">
        <v>0</v>
      </c>
      <c r="P687">
        <v>0</v>
      </c>
      <c r="T687">
        <f t="shared" si="32"/>
        <v>4.000000000000007E-2</v>
      </c>
      <c r="U687">
        <f t="shared" si="30"/>
        <v>4.000000000000007E-2</v>
      </c>
      <c r="W687">
        <f t="shared" si="31"/>
        <v>0.20000000000000018</v>
      </c>
    </row>
    <row r="688" spans="1:23" x14ac:dyDescent="0.25">
      <c r="A688">
        <v>202208</v>
      </c>
      <c r="B688">
        <v>85</v>
      </c>
      <c r="C688">
        <v>7</v>
      </c>
      <c r="D688">
        <v>1.3</v>
      </c>
      <c r="E688">
        <v>210102</v>
      </c>
      <c r="F688">
        <v>2022</v>
      </c>
      <c r="G688">
        <v>8</v>
      </c>
      <c r="H688" s="1">
        <v>44774</v>
      </c>
      <c r="I688" s="1">
        <v>44743</v>
      </c>
      <c r="J688">
        <v>1</v>
      </c>
      <c r="K688">
        <v>1.3</v>
      </c>
      <c r="L688">
        <v>0</v>
      </c>
      <c r="M688">
        <v>0</v>
      </c>
      <c r="N688">
        <v>0</v>
      </c>
      <c r="O688">
        <v>0</v>
      </c>
      <c r="P688">
        <v>1</v>
      </c>
      <c r="T688">
        <f t="shared" si="32"/>
        <v>0</v>
      </c>
      <c r="U688" t="e">
        <f t="shared" si="30"/>
        <v>#N/A</v>
      </c>
      <c r="W688" t="e">
        <f t="shared" si="31"/>
        <v>#N/A</v>
      </c>
    </row>
    <row r="689" spans="1:23" x14ac:dyDescent="0.25">
      <c r="A689">
        <v>202208</v>
      </c>
      <c r="B689">
        <v>941</v>
      </c>
      <c r="C689">
        <v>8</v>
      </c>
      <c r="D689">
        <v>1.8</v>
      </c>
      <c r="E689">
        <v>210102</v>
      </c>
      <c r="F689">
        <v>2022</v>
      </c>
      <c r="G689">
        <v>8</v>
      </c>
      <c r="H689" s="1">
        <v>44774</v>
      </c>
      <c r="I689" s="1">
        <v>44743</v>
      </c>
      <c r="J689">
        <v>1</v>
      </c>
      <c r="K689">
        <v>1.8</v>
      </c>
      <c r="L689">
        <v>0</v>
      </c>
      <c r="M689">
        <v>0</v>
      </c>
      <c r="N689">
        <v>0</v>
      </c>
      <c r="O689">
        <v>0</v>
      </c>
      <c r="P689">
        <v>1</v>
      </c>
      <c r="T689">
        <f t="shared" si="32"/>
        <v>0</v>
      </c>
      <c r="U689" t="e">
        <f t="shared" si="30"/>
        <v>#N/A</v>
      </c>
      <c r="W689" t="e">
        <f t="shared" si="31"/>
        <v>#N/A</v>
      </c>
    </row>
    <row r="690" spans="1:23" x14ac:dyDescent="0.25">
      <c r="A690">
        <v>202208</v>
      </c>
      <c r="B690">
        <v>807</v>
      </c>
      <c r="C690">
        <v>12</v>
      </c>
      <c r="D690">
        <v>1.2</v>
      </c>
      <c r="E690">
        <v>210102</v>
      </c>
      <c r="F690">
        <v>2022</v>
      </c>
      <c r="G690">
        <v>8</v>
      </c>
      <c r="H690" s="1">
        <v>44774</v>
      </c>
      <c r="I690" s="1">
        <v>44743</v>
      </c>
      <c r="J690">
        <v>1</v>
      </c>
      <c r="K690">
        <v>1.2</v>
      </c>
      <c r="L690">
        <v>0</v>
      </c>
      <c r="M690">
        <v>0</v>
      </c>
      <c r="N690">
        <v>0</v>
      </c>
      <c r="O690">
        <v>0</v>
      </c>
      <c r="P690">
        <v>1</v>
      </c>
      <c r="T690">
        <f t="shared" si="32"/>
        <v>0</v>
      </c>
      <c r="U690" t="e">
        <f t="shared" si="30"/>
        <v>#N/A</v>
      </c>
      <c r="W690" t="e">
        <f t="shared" si="31"/>
        <v>#N/A</v>
      </c>
    </row>
    <row r="691" spans="1:23" x14ac:dyDescent="0.25">
      <c r="A691">
        <v>202208</v>
      </c>
      <c r="B691">
        <v>941</v>
      </c>
      <c r="C691">
        <v>10</v>
      </c>
      <c r="D691">
        <v>1.8</v>
      </c>
      <c r="E691">
        <v>210102</v>
      </c>
      <c r="F691">
        <v>2022</v>
      </c>
      <c r="G691">
        <v>8</v>
      </c>
      <c r="H691" s="1">
        <v>44774</v>
      </c>
      <c r="I691" s="1">
        <v>44743</v>
      </c>
      <c r="J691">
        <v>1</v>
      </c>
      <c r="K691">
        <v>1.8</v>
      </c>
      <c r="L691">
        <v>0</v>
      </c>
      <c r="M691">
        <v>0</v>
      </c>
      <c r="N691">
        <v>0</v>
      </c>
      <c r="O691">
        <v>0</v>
      </c>
      <c r="P691">
        <v>1</v>
      </c>
      <c r="T691">
        <f t="shared" si="32"/>
        <v>0</v>
      </c>
      <c r="U691" t="e">
        <f t="shared" si="30"/>
        <v>#N/A</v>
      </c>
      <c r="W691" t="e">
        <f t="shared" si="31"/>
        <v>#N/A</v>
      </c>
    </row>
    <row r="692" spans="1:23" x14ac:dyDescent="0.25">
      <c r="A692">
        <v>202208</v>
      </c>
      <c r="B692">
        <v>23</v>
      </c>
      <c r="C692">
        <v>12</v>
      </c>
      <c r="D692">
        <v>1.25</v>
      </c>
      <c r="E692">
        <v>210102</v>
      </c>
      <c r="F692">
        <v>2022</v>
      </c>
      <c r="G692">
        <v>8</v>
      </c>
      <c r="H692" s="1">
        <v>44774</v>
      </c>
      <c r="I692" s="1">
        <v>44743</v>
      </c>
      <c r="J692">
        <v>1</v>
      </c>
      <c r="K692">
        <v>1.25</v>
      </c>
      <c r="L692">
        <v>0</v>
      </c>
      <c r="M692">
        <v>0</v>
      </c>
      <c r="N692">
        <v>0</v>
      </c>
      <c r="O692">
        <v>0</v>
      </c>
      <c r="P692">
        <v>1</v>
      </c>
      <c r="T692">
        <f t="shared" si="32"/>
        <v>0</v>
      </c>
      <c r="U692" t="e">
        <f t="shared" si="30"/>
        <v>#N/A</v>
      </c>
      <c r="W692" t="e">
        <f t="shared" si="31"/>
        <v>#N/A</v>
      </c>
    </row>
    <row r="693" spans="1:23" x14ac:dyDescent="0.25">
      <c r="A693">
        <v>202208</v>
      </c>
      <c r="B693">
        <v>941</v>
      </c>
      <c r="C693">
        <v>6</v>
      </c>
      <c r="D693">
        <v>1.8</v>
      </c>
      <c r="E693">
        <v>210102</v>
      </c>
      <c r="F693">
        <v>2022</v>
      </c>
      <c r="G693">
        <v>8</v>
      </c>
      <c r="H693" s="1">
        <v>44774</v>
      </c>
      <c r="I693" s="1">
        <v>44743</v>
      </c>
      <c r="J693">
        <v>1</v>
      </c>
      <c r="K693">
        <v>1.8</v>
      </c>
      <c r="L693">
        <v>0</v>
      </c>
      <c r="M693">
        <v>0</v>
      </c>
      <c r="N693">
        <v>0</v>
      </c>
      <c r="O693">
        <v>0</v>
      </c>
      <c r="P693">
        <v>1</v>
      </c>
      <c r="T693">
        <f t="shared" si="32"/>
        <v>0</v>
      </c>
      <c r="U693" t="e">
        <f t="shared" si="30"/>
        <v>#N/A</v>
      </c>
      <c r="W693" t="e">
        <f t="shared" si="31"/>
        <v>#N/A</v>
      </c>
    </row>
    <row r="694" spans="1:23" x14ac:dyDescent="0.25">
      <c r="A694">
        <v>202208</v>
      </c>
      <c r="B694">
        <v>803</v>
      </c>
      <c r="C694">
        <v>2</v>
      </c>
      <c r="D694">
        <v>1.1499999999999999</v>
      </c>
      <c r="E694">
        <v>210102</v>
      </c>
      <c r="F694">
        <v>2022</v>
      </c>
      <c r="G694">
        <v>8</v>
      </c>
      <c r="H694" s="1">
        <v>44774</v>
      </c>
      <c r="I694" s="1">
        <v>44743</v>
      </c>
      <c r="J694">
        <v>1</v>
      </c>
      <c r="K694">
        <v>1.1499999999999999</v>
      </c>
      <c r="L694">
        <v>0</v>
      </c>
      <c r="M694">
        <v>0</v>
      </c>
      <c r="N694">
        <v>0</v>
      </c>
      <c r="O694">
        <v>0</v>
      </c>
      <c r="P694">
        <v>1</v>
      </c>
      <c r="T694">
        <f t="shared" si="32"/>
        <v>0</v>
      </c>
      <c r="U694" t="e">
        <f t="shared" si="30"/>
        <v>#N/A</v>
      </c>
      <c r="W694" t="e">
        <f t="shared" si="31"/>
        <v>#N/A</v>
      </c>
    </row>
    <row r="695" spans="1:23" x14ac:dyDescent="0.25">
      <c r="A695">
        <v>202209</v>
      </c>
      <c r="B695">
        <v>941</v>
      </c>
      <c r="C695">
        <v>2</v>
      </c>
      <c r="D695">
        <v>1.8</v>
      </c>
      <c r="E695">
        <v>210102</v>
      </c>
      <c r="F695">
        <v>2022</v>
      </c>
      <c r="G695">
        <v>9</v>
      </c>
      <c r="H695" s="1">
        <v>44805</v>
      </c>
      <c r="I695" s="1">
        <v>44774</v>
      </c>
      <c r="J695">
        <v>1</v>
      </c>
      <c r="K695">
        <v>1.8</v>
      </c>
      <c r="L695">
        <v>0</v>
      </c>
      <c r="M695">
        <v>0</v>
      </c>
      <c r="N695">
        <v>0</v>
      </c>
      <c r="O695">
        <v>0</v>
      </c>
      <c r="P695">
        <v>1</v>
      </c>
      <c r="T695">
        <f t="shared" si="32"/>
        <v>0</v>
      </c>
      <c r="U695" t="e">
        <f t="shared" si="30"/>
        <v>#N/A</v>
      </c>
      <c r="W695" t="e">
        <f t="shared" si="31"/>
        <v>#N/A</v>
      </c>
    </row>
    <row r="696" spans="1:23" x14ac:dyDescent="0.25">
      <c r="A696">
        <v>202209</v>
      </c>
      <c r="B696">
        <v>941</v>
      </c>
      <c r="C696">
        <v>4</v>
      </c>
      <c r="D696">
        <v>1.8</v>
      </c>
      <c r="E696">
        <v>210102</v>
      </c>
      <c r="F696">
        <v>2022</v>
      </c>
      <c r="G696">
        <v>9</v>
      </c>
      <c r="H696" s="1">
        <v>44805</v>
      </c>
      <c r="I696" s="1">
        <v>44774</v>
      </c>
      <c r="J696">
        <v>1</v>
      </c>
      <c r="K696">
        <v>1.8</v>
      </c>
      <c r="L696">
        <v>0</v>
      </c>
      <c r="M696">
        <v>0</v>
      </c>
      <c r="N696">
        <v>0</v>
      </c>
      <c r="O696">
        <v>0</v>
      </c>
      <c r="P696">
        <v>1</v>
      </c>
      <c r="T696">
        <f t="shared" si="32"/>
        <v>0</v>
      </c>
      <c r="U696" t="e">
        <f t="shared" si="30"/>
        <v>#N/A</v>
      </c>
      <c r="W696" t="e">
        <f t="shared" si="31"/>
        <v>#N/A</v>
      </c>
    </row>
    <row r="697" spans="1:23" x14ac:dyDescent="0.25">
      <c r="A697">
        <v>202209</v>
      </c>
      <c r="B697">
        <v>814</v>
      </c>
      <c r="C697">
        <v>6</v>
      </c>
      <c r="D697">
        <v>2.2000000000000002</v>
      </c>
      <c r="E697">
        <v>210102</v>
      </c>
      <c r="F697">
        <v>2022</v>
      </c>
      <c r="G697">
        <v>9</v>
      </c>
      <c r="H697" s="1">
        <v>44805</v>
      </c>
      <c r="I697" s="1">
        <v>44774</v>
      </c>
      <c r="J697">
        <v>1</v>
      </c>
      <c r="K697">
        <v>2.2000000000000002</v>
      </c>
      <c r="L697">
        <v>0</v>
      </c>
      <c r="M697">
        <v>0</v>
      </c>
      <c r="N697">
        <v>0</v>
      </c>
      <c r="O697">
        <v>0</v>
      </c>
      <c r="P697">
        <v>1</v>
      </c>
      <c r="T697">
        <f t="shared" si="32"/>
        <v>0</v>
      </c>
      <c r="U697" t="e">
        <f t="shared" si="30"/>
        <v>#N/A</v>
      </c>
      <c r="W697" t="e">
        <f t="shared" si="31"/>
        <v>#N/A</v>
      </c>
    </row>
    <row r="698" spans="1:23" x14ac:dyDescent="0.25">
      <c r="A698">
        <v>202209</v>
      </c>
      <c r="B698">
        <v>38</v>
      </c>
      <c r="C698">
        <v>3</v>
      </c>
      <c r="D698">
        <v>1.25</v>
      </c>
      <c r="E698">
        <v>210102</v>
      </c>
      <c r="F698">
        <v>2022</v>
      </c>
      <c r="G698">
        <v>9</v>
      </c>
      <c r="H698" s="1">
        <v>44805</v>
      </c>
      <c r="I698" s="1">
        <v>44774</v>
      </c>
      <c r="J698">
        <v>1</v>
      </c>
      <c r="K698">
        <v>1.25</v>
      </c>
      <c r="L698">
        <v>0</v>
      </c>
      <c r="M698">
        <v>0</v>
      </c>
      <c r="N698">
        <v>0</v>
      </c>
      <c r="O698">
        <v>0</v>
      </c>
      <c r="P698">
        <v>1</v>
      </c>
      <c r="T698">
        <f t="shared" si="32"/>
        <v>0</v>
      </c>
      <c r="U698" t="e">
        <f t="shared" si="30"/>
        <v>#N/A</v>
      </c>
      <c r="W698" t="e">
        <f t="shared" si="31"/>
        <v>#N/A</v>
      </c>
    </row>
    <row r="699" spans="1:23" x14ac:dyDescent="0.25">
      <c r="A699">
        <v>202209</v>
      </c>
      <c r="B699">
        <v>807</v>
      </c>
      <c r="C699">
        <v>2</v>
      </c>
      <c r="D699">
        <v>1.2</v>
      </c>
      <c r="E699">
        <v>210102</v>
      </c>
      <c r="F699">
        <v>2022</v>
      </c>
      <c r="G699">
        <v>9</v>
      </c>
      <c r="H699" s="1">
        <v>44805</v>
      </c>
      <c r="I699" s="1">
        <v>44774</v>
      </c>
      <c r="J699">
        <v>1</v>
      </c>
      <c r="K699">
        <v>1.2</v>
      </c>
      <c r="L699">
        <v>0</v>
      </c>
      <c r="M699">
        <v>0</v>
      </c>
      <c r="N699">
        <v>0</v>
      </c>
      <c r="O699">
        <v>0</v>
      </c>
      <c r="P699">
        <v>1</v>
      </c>
      <c r="T699">
        <f t="shared" si="32"/>
        <v>0</v>
      </c>
      <c r="U699" t="e">
        <f t="shared" si="30"/>
        <v>#N/A</v>
      </c>
      <c r="W699" t="e">
        <f t="shared" si="31"/>
        <v>#N/A</v>
      </c>
    </row>
    <row r="700" spans="1:23" x14ac:dyDescent="0.25">
      <c r="A700">
        <v>202209</v>
      </c>
      <c r="B700">
        <v>814</v>
      </c>
      <c r="C700">
        <v>9</v>
      </c>
      <c r="D700">
        <v>2.2000000000000002</v>
      </c>
      <c r="E700">
        <v>210102</v>
      </c>
      <c r="F700">
        <v>2022</v>
      </c>
      <c r="G700">
        <v>9</v>
      </c>
      <c r="H700" s="1">
        <v>44805</v>
      </c>
      <c r="I700" s="1">
        <v>44774</v>
      </c>
      <c r="J700">
        <v>1</v>
      </c>
      <c r="K700">
        <v>2.2000000000000002</v>
      </c>
      <c r="L700">
        <v>0</v>
      </c>
      <c r="M700">
        <v>0</v>
      </c>
      <c r="N700">
        <v>0</v>
      </c>
      <c r="O700">
        <v>0</v>
      </c>
      <c r="P700">
        <v>1</v>
      </c>
      <c r="T700">
        <f t="shared" si="32"/>
        <v>0</v>
      </c>
      <c r="U700" t="e">
        <f t="shared" si="30"/>
        <v>#N/A</v>
      </c>
      <c r="W700" t="e">
        <f t="shared" si="31"/>
        <v>#N/A</v>
      </c>
    </row>
    <row r="701" spans="1:23" x14ac:dyDescent="0.25">
      <c r="A701">
        <v>202209</v>
      </c>
      <c r="B701">
        <v>814</v>
      </c>
      <c r="C701">
        <v>10</v>
      </c>
      <c r="D701">
        <v>2.2000000000000002</v>
      </c>
      <c r="E701">
        <v>210102</v>
      </c>
      <c r="F701">
        <v>2022</v>
      </c>
      <c r="G701">
        <v>9</v>
      </c>
      <c r="H701" s="1">
        <v>44805</v>
      </c>
      <c r="I701" s="1">
        <v>44743</v>
      </c>
      <c r="J701">
        <v>2</v>
      </c>
      <c r="K701">
        <v>2.2000000000000002</v>
      </c>
      <c r="L701">
        <v>0</v>
      </c>
      <c r="M701">
        <v>0</v>
      </c>
      <c r="N701">
        <v>0</v>
      </c>
      <c r="O701">
        <v>0</v>
      </c>
      <c r="P701">
        <v>1</v>
      </c>
      <c r="T701">
        <f t="shared" si="32"/>
        <v>0</v>
      </c>
      <c r="U701" t="e">
        <f t="shared" si="30"/>
        <v>#N/A</v>
      </c>
      <c r="W701" t="e">
        <f t="shared" si="31"/>
        <v>#N/A</v>
      </c>
    </row>
    <row r="702" spans="1:23" x14ac:dyDescent="0.25">
      <c r="A702">
        <v>202209</v>
      </c>
      <c r="B702">
        <v>801</v>
      </c>
      <c r="C702">
        <v>12</v>
      </c>
      <c r="D702">
        <v>1.25</v>
      </c>
      <c r="E702">
        <v>210102</v>
      </c>
      <c r="F702">
        <v>2022</v>
      </c>
      <c r="G702">
        <v>9</v>
      </c>
      <c r="H702" s="1">
        <v>44805</v>
      </c>
      <c r="I702" s="1">
        <v>44774</v>
      </c>
      <c r="J702">
        <v>1</v>
      </c>
      <c r="K702">
        <v>1.2</v>
      </c>
      <c r="L702">
        <v>4.17</v>
      </c>
      <c r="M702">
        <v>4.08</v>
      </c>
      <c r="N702">
        <v>1</v>
      </c>
      <c r="O702">
        <v>0</v>
      </c>
      <c r="P702">
        <v>0</v>
      </c>
      <c r="T702">
        <f t="shared" si="32"/>
        <v>8.0999999999999753E-3</v>
      </c>
      <c r="U702">
        <f t="shared" si="30"/>
        <v>8.0999999999999753E-3</v>
      </c>
      <c r="W702">
        <f t="shared" si="31"/>
        <v>8.9999999999999858E-2</v>
      </c>
    </row>
    <row r="703" spans="1:23" x14ac:dyDescent="0.25">
      <c r="A703">
        <v>202209</v>
      </c>
      <c r="B703">
        <v>95</v>
      </c>
      <c r="C703">
        <v>9</v>
      </c>
      <c r="D703">
        <v>1.65</v>
      </c>
      <c r="E703">
        <v>210102</v>
      </c>
      <c r="F703">
        <v>2022</v>
      </c>
      <c r="G703">
        <v>9</v>
      </c>
      <c r="H703" s="1">
        <v>44805</v>
      </c>
      <c r="I703" s="1">
        <v>44774</v>
      </c>
      <c r="J703">
        <v>1</v>
      </c>
      <c r="K703">
        <v>1.65</v>
      </c>
      <c r="L703">
        <v>0</v>
      </c>
      <c r="M703">
        <v>0</v>
      </c>
      <c r="N703">
        <v>0</v>
      </c>
      <c r="O703">
        <v>0</v>
      </c>
      <c r="P703">
        <v>1</v>
      </c>
      <c r="T703">
        <f t="shared" si="32"/>
        <v>0</v>
      </c>
      <c r="U703" t="e">
        <f t="shared" si="30"/>
        <v>#N/A</v>
      </c>
      <c r="W703" t="e">
        <f t="shared" si="31"/>
        <v>#N/A</v>
      </c>
    </row>
    <row r="704" spans="1:23" x14ac:dyDescent="0.25">
      <c r="A704">
        <v>202209</v>
      </c>
      <c r="B704">
        <v>941</v>
      </c>
      <c r="C704">
        <v>11</v>
      </c>
      <c r="D704">
        <v>1.8</v>
      </c>
      <c r="E704">
        <v>210102</v>
      </c>
      <c r="F704">
        <v>2022</v>
      </c>
      <c r="G704">
        <v>9</v>
      </c>
      <c r="H704" s="1">
        <v>44805</v>
      </c>
      <c r="I704" s="1">
        <v>44774</v>
      </c>
      <c r="J704">
        <v>1</v>
      </c>
      <c r="K704">
        <v>1.8</v>
      </c>
      <c r="L704">
        <v>0</v>
      </c>
      <c r="M704">
        <v>0</v>
      </c>
      <c r="N704">
        <v>0</v>
      </c>
      <c r="O704">
        <v>0</v>
      </c>
      <c r="P704">
        <v>1</v>
      </c>
      <c r="T704">
        <f t="shared" si="32"/>
        <v>0</v>
      </c>
      <c r="U704" t="e">
        <f t="shared" si="30"/>
        <v>#N/A</v>
      </c>
      <c r="W704" t="e">
        <f t="shared" si="31"/>
        <v>#N/A</v>
      </c>
    </row>
    <row r="705" spans="1:23" x14ac:dyDescent="0.25">
      <c r="A705">
        <v>202209</v>
      </c>
      <c r="B705">
        <v>802</v>
      </c>
      <c r="C705">
        <v>11</v>
      </c>
      <c r="D705">
        <v>1.65</v>
      </c>
      <c r="E705">
        <v>210102</v>
      </c>
      <c r="F705">
        <v>2022</v>
      </c>
      <c r="G705">
        <v>9</v>
      </c>
      <c r="H705" s="1">
        <v>44805</v>
      </c>
      <c r="I705" s="1">
        <v>44774</v>
      </c>
      <c r="J705">
        <v>1</v>
      </c>
      <c r="K705">
        <v>1.5</v>
      </c>
      <c r="L705">
        <v>10</v>
      </c>
      <c r="M705">
        <v>9.5299999999999994</v>
      </c>
      <c r="N705">
        <v>1</v>
      </c>
      <c r="O705">
        <v>0</v>
      </c>
      <c r="P705">
        <v>0</v>
      </c>
      <c r="T705">
        <f t="shared" si="32"/>
        <v>0.2209000000000006</v>
      </c>
      <c r="U705">
        <f t="shared" si="30"/>
        <v>0.2209000000000006</v>
      </c>
      <c r="W705">
        <f t="shared" si="31"/>
        <v>0.47000000000000064</v>
      </c>
    </row>
    <row r="706" spans="1:23" x14ac:dyDescent="0.25">
      <c r="A706">
        <v>202209</v>
      </c>
      <c r="B706">
        <v>5</v>
      </c>
      <c r="C706">
        <v>5</v>
      </c>
      <c r="D706">
        <v>1.89</v>
      </c>
      <c r="E706">
        <v>210102</v>
      </c>
      <c r="F706">
        <v>2022</v>
      </c>
      <c r="G706">
        <v>9</v>
      </c>
      <c r="H706" s="1">
        <v>44805</v>
      </c>
      <c r="I706" s="1">
        <v>44774</v>
      </c>
      <c r="J706">
        <v>1</v>
      </c>
      <c r="T706">
        <f t="shared" si="32"/>
        <v>0</v>
      </c>
      <c r="U706" t="e">
        <f t="shared" ref="U706:U769" si="33">IF(AND(ISNUMBER(P706), P706=0), T706, NA())</f>
        <v>#N/A</v>
      </c>
      <c r="W706" t="e">
        <f t="shared" ref="W706:W769" si="34">IF(AND(ISNUMBER(P706), P706=0), ABS(L706-M706), NA())</f>
        <v>#N/A</v>
      </c>
    </row>
    <row r="707" spans="1:23" x14ac:dyDescent="0.25">
      <c r="A707">
        <v>202209</v>
      </c>
      <c r="B707">
        <v>50</v>
      </c>
      <c r="C707">
        <v>8</v>
      </c>
      <c r="D707">
        <v>0.79000002000000003</v>
      </c>
      <c r="E707">
        <v>210102</v>
      </c>
      <c r="F707">
        <v>2022</v>
      </c>
      <c r="G707">
        <v>9</v>
      </c>
      <c r="H707" s="1">
        <v>44805</v>
      </c>
      <c r="I707" s="1">
        <v>44774</v>
      </c>
      <c r="J707">
        <v>1</v>
      </c>
      <c r="K707">
        <v>1.3</v>
      </c>
      <c r="L707">
        <v>-39.229999999999997</v>
      </c>
      <c r="M707">
        <v>-49.81</v>
      </c>
      <c r="N707">
        <v>0</v>
      </c>
      <c r="O707">
        <v>1</v>
      </c>
      <c r="P707">
        <v>0</v>
      </c>
      <c r="T707">
        <f t="shared" ref="T707:T770" si="35">(L707-M707)^2</f>
        <v>111.93640000000012</v>
      </c>
      <c r="U707">
        <f t="shared" si="33"/>
        <v>111.93640000000012</v>
      </c>
      <c r="W707">
        <f t="shared" si="34"/>
        <v>10.580000000000005</v>
      </c>
    </row>
    <row r="708" spans="1:23" x14ac:dyDescent="0.25">
      <c r="A708">
        <v>202209</v>
      </c>
      <c r="B708">
        <v>803</v>
      </c>
      <c r="C708">
        <v>10</v>
      </c>
      <c r="D708">
        <v>1.1900001</v>
      </c>
      <c r="E708">
        <v>210102</v>
      </c>
      <c r="F708">
        <v>2022</v>
      </c>
      <c r="G708">
        <v>9</v>
      </c>
      <c r="H708" s="1">
        <v>44805</v>
      </c>
      <c r="I708" s="1">
        <v>44774</v>
      </c>
      <c r="J708">
        <v>1</v>
      </c>
      <c r="K708">
        <v>1.1900001</v>
      </c>
      <c r="L708">
        <v>0</v>
      </c>
      <c r="M708">
        <v>0</v>
      </c>
      <c r="N708">
        <v>0</v>
      </c>
      <c r="O708">
        <v>0</v>
      </c>
      <c r="P708">
        <v>1</v>
      </c>
      <c r="T708">
        <f t="shared" si="35"/>
        <v>0</v>
      </c>
      <c r="U708" t="e">
        <f t="shared" si="33"/>
        <v>#N/A</v>
      </c>
      <c r="W708" t="e">
        <f t="shared" si="34"/>
        <v>#N/A</v>
      </c>
    </row>
    <row r="709" spans="1:23" x14ac:dyDescent="0.25">
      <c r="A709">
        <v>202209</v>
      </c>
      <c r="B709">
        <v>941</v>
      </c>
      <c r="C709">
        <v>9</v>
      </c>
      <c r="D709">
        <v>1.8</v>
      </c>
      <c r="E709">
        <v>210102</v>
      </c>
      <c r="F709">
        <v>2022</v>
      </c>
      <c r="G709">
        <v>9</v>
      </c>
      <c r="H709" s="1">
        <v>44805</v>
      </c>
      <c r="I709" s="1">
        <v>44774</v>
      </c>
      <c r="J709">
        <v>1</v>
      </c>
      <c r="K709">
        <v>1.8</v>
      </c>
      <c r="L709">
        <v>0</v>
      </c>
      <c r="M709">
        <v>0</v>
      </c>
      <c r="N709">
        <v>0</v>
      </c>
      <c r="O709">
        <v>0</v>
      </c>
      <c r="P709">
        <v>1</v>
      </c>
      <c r="T709">
        <f t="shared" si="35"/>
        <v>0</v>
      </c>
      <c r="U709" t="e">
        <f t="shared" si="33"/>
        <v>#N/A</v>
      </c>
      <c r="W709" t="e">
        <f t="shared" si="34"/>
        <v>#N/A</v>
      </c>
    </row>
    <row r="710" spans="1:23" x14ac:dyDescent="0.25">
      <c r="A710">
        <v>202209</v>
      </c>
      <c r="B710">
        <v>801</v>
      </c>
      <c r="C710">
        <v>13</v>
      </c>
      <c r="D710">
        <v>1.25</v>
      </c>
      <c r="E710">
        <v>210102</v>
      </c>
      <c r="F710">
        <v>2022</v>
      </c>
      <c r="G710">
        <v>9</v>
      </c>
      <c r="H710" s="1">
        <v>44805</v>
      </c>
      <c r="I710" s="1">
        <v>44774</v>
      </c>
      <c r="J710">
        <v>1</v>
      </c>
      <c r="K710">
        <v>1.25</v>
      </c>
      <c r="L710">
        <v>0</v>
      </c>
      <c r="M710">
        <v>0</v>
      </c>
      <c r="N710">
        <v>0</v>
      </c>
      <c r="O710">
        <v>0</v>
      </c>
      <c r="P710">
        <v>1</v>
      </c>
      <c r="T710">
        <f t="shared" si="35"/>
        <v>0</v>
      </c>
      <c r="U710" t="e">
        <f t="shared" si="33"/>
        <v>#N/A</v>
      </c>
      <c r="W710" t="e">
        <f t="shared" si="34"/>
        <v>#N/A</v>
      </c>
    </row>
    <row r="711" spans="1:23" x14ac:dyDescent="0.25">
      <c r="A711">
        <v>202209</v>
      </c>
      <c r="B711">
        <v>801</v>
      </c>
      <c r="C711">
        <v>4</v>
      </c>
      <c r="D711">
        <v>1.2</v>
      </c>
      <c r="E711">
        <v>210102</v>
      </c>
      <c r="F711">
        <v>2022</v>
      </c>
      <c r="G711">
        <v>9</v>
      </c>
      <c r="H711" s="1">
        <v>44805</v>
      </c>
      <c r="I711" s="1">
        <v>44774</v>
      </c>
      <c r="J711">
        <v>1</v>
      </c>
      <c r="K711">
        <v>1.25</v>
      </c>
      <c r="L711">
        <v>-4</v>
      </c>
      <c r="M711">
        <v>-4.08</v>
      </c>
      <c r="N711">
        <v>0</v>
      </c>
      <c r="O711">
        <v>1</v>
      </c>
      <c r="P711">
        <v>0</v>
      </c>
      <c r="T711">
        <f t="shared" si="35"/>
        <v>6.4000000000000116E-3</v>
      </c>
      <c r="U711">
        <f t="shared" si="33"/>
        <v>6.4000000000000116E-3</v>
      </c>
      <c r="W711">
        <f t="shared" si="34"/>
        <v>8.0000000000000071E-2</v>
      </c>
    </row>
    <row r="712" spans="1:23" x14ac:dyDescent="0.25">
      <c r="A712">
        <v>202209</v>
      </c>
      <c r="B712">
        <v>802</v>
      </c>
      <c r="C712">
        <v>3</v>
      </c>
      <c r="D712">
        <v>1.65</v>
      </c>
      <c r="E712">
        <v>210102</v>
      </c>
      <c r="F712">
        <v>2022</v>
      </c>
      <c r="G712">
        <v>9</v>
      </c>
      <c r="H712" s="1">
        <v>44805</v>
      </c>
      <c r="I712" s="1">
        <v>44774</v>
      </c>
      <c r="J712">
        <v>1</v>
      </c>
      <c r="K712">
        <v>1.65</v>
      </c>
      <c r="L712">
        <v>0</v>
      </c>
      <c r="M712">
        <v>0</v>
      </c>
      <c r="N712">
        <v>0</v>
      </c>
      <c r="O712">
        <v>0</v>
      </c>
      <c r="P712">
        <v>1</v>
      </c>
      <c r="T712">
        <f t="shared" si="35"/>
        <v>0</v>
      </c>
      <c r="U712" t="e">
        <f t="shared" si="33"/>
        <v>#N/A</v>
      </c>
      <c r="W712" t="e">
        <f t="shared" si="34"/>
        <v>#N/A</v>
      </c>
    </row>
    <row r="713" spans="1:23" x14ac:dyDescent="0.25">
      <c r="A713">
        <v>202209</v>
      </c>
      <c r="B713">
        <v>808</v>
      </c>
      <c r="C713">
        <v>2</v>
      </c>
      <c r="D713">
        <v>1.25</v>
      </c>
      <c r="E713">
        <v>210102</v>
      </c>
      <c r="F713">
        <v>2022</v>
      </c>
      <c r="G713">
        <v>9</v>
      </c>
      <c r="H713" s="1">
        <v>44805</v>
      </c>
      <c r="I713" s="1">
        <v>44774</v>
      </c>
      <c r="J713">
        <v>1</v>
      </c>
      <c r="K713">
        <v>1.25</v>
      </c>
      <c r="L713">
        <v>0</v>
      </c>
      <c r="M713">
        <v>0</v>
      </c>
      <c r="N713">
        <v>0</v>
      </c>
      <c r="O713">
        <v>0</v>
      </c>
      <c r="P713">
        <v>1</v>
      </c>
      <c r="T713">
        <f t="shared" si="35"/>
        <v>0</v>
      </c>
      <c r="U713" t="e">
        <f t="shared" si="33"/>
        <v>#N/A</v>
      </c>
      <c r="W713" t="e">
        <f t="shared" si="34"/>
        <v>#N/A</v>
      </c>
    </row>
    <row r="714" spans="1:23" x14ac:dyDescent="0.25">
      <c r="A714">
        <v>202209</v>
      </c>
      <c r="B714">
        <v>15</v>
      </c>
      <c r="C714">
        <v>4</v>
      </c>
      <c r="D714">
        <v>1.25</v>
      </c>
      <c r="E714">
        <v>210102</v>
      </c>
      <c r="F714">
        <v>2022</v>
      </c>
      <c r="G714">
        <v>9</v>
      </c>
      <c r="H714" s="1">
        <v>44805</v>
      </c>
      <c r="I714" s="1">
        <v>44774</v>
      </c>
      <c r="J714">
        <v>1</v>
      </c>
      <c r="K714">
        <v>1.25</v>
      </c>
      <c r="L714">
        <v>0</v>
      </c>
      <c r="M714">
        <v>0</v>
      </c>
      <c r="N714">
        <v>0</v>
      </c>
      <c r="O714">
        <v>0</v>
      </c>
      <c r="P714">
        <v>1</v>
      </c>
      <c r="T714">
        <f t="shared" si="35"/>
        <v>0</v>
      </c>
      <c r="U714" t="e">
        <f t="shared" si="33"/>
        <v>#N/A</v>
      </c>
      <c r="W714" t="e">
        <f t="shared" si="34"/>
        <v>#N/A</v>
      </c>
    </row>
    <row r="715" spans="1:23" x14ac:dyDescent="0.25">
      <c r="A715">
        <v>202209</v>
      </c>
      <c r="B715">
        <v>40</v>
      </c>
      <c r="C715">
        <v>3</v>
      </c>
      <c r="D715">
        <v>2.2000000000000002</v>
      </c>
      <c r="E715">
        <v>210102</v>
      </c>
      <c r="F715">
        <v>2022</v>
      </c>
      <c r="G715">
        <v>9</v>
      </c>
      <c r="H715" s="1">
        <v>44805</v>
      </c>
      <c r="I715" s="1">
        <v>43466</v>
      </c>
      <c r="J715">
        <v>45</v>
      </c>
      <c r="T715">
        <f t="shared" si="35"/>
        <v>0</v>
      </c>
      <c r="U715" t="e">
        <f t="shared" si="33"/>
        <v>#N/A</v>
      </c>
      <c r="W715" t="e">
        <f t="shared" si="34"/>
        <v>#N/A</v>
      </c>
    </row>
    <row r="716" spans="1:23" x14ac:dyDescent="0.25">
      <c r="A716">
        <v>202209</v>
      </c>
      <c r="B716">
        <v>941</v>
      </c>
      <c r="C716">
        <v>7</v>
      </c>
      <c r="D716">
        <v>1.8</v>
      </c>
      <c r="E716">
        <v>210102</v>
      </c>
      <c r="F716">
        <v>2022</v>
      </c>
      <c r="G716">
        <v>9</v>
      </c>
      <c r="H716" s="1">
        <v>44805</v>
      </c>
      <c r="I716" s="1">
        <v>44774</v>
      </c>
      <c r="J716">
        <v>1</v>
      </c>
      <c r="K716">
        <v>1.8</v>
      </c>
      <c r="L716">
        <v>0</v>
      </c>
      <c r="M716">
        <v>0</v>
      </c>
      <c r="N716">
        <v>0</v>
      </c>
      <c r="O716">
        <v>0</v>
      </c>
      <c r="P716">
        <v>1</v>
      </c>
      <c r="T716">
        <f t="shared" si="35"/>
        <v>0</v>
      </c>
      <c r="U716" t="e">
        <f t="shared" si="33"/>
        <v>#N/A</v>
      </c>
      <c r="W716" t="e">
        <f t="shared" si="34"/>
        <v>#N/A</v>
      </c>
    </row>
    <row r="717" spans="1:23" x14ac:dyDescent="0.25">
      <c r="A717">
        <v>202209</v>
      </c>
      <c r="B717">
        <v>941</v>
      </c>
      <c r="C717">
        <v>12</v>
      </c>
      <c r="D717">
        <v>1.8</v>
      </c>
      <c r="E717">
        <v>210102</v>
      </c>
      <c r="F717">
        <v>2022</v>
      </c>
      <c r="G717">
        <v>9</v>
      </c>
      <c r="H717" s="1">
        <v>44805</v>
      </c>
      <c r="I717" s="1">
        <v>44774</v>
      </c>
      <c r="J717">
        <v>1</v>
      </c>
      <c r="K717">
        <v>1.8</v>
      </c>
      <c r="L717">
        <v>0</v>
      </c>
      <c r="M717">
        <v>0</v>
      </c>
      <c r="N717">
        <v>0</v>
      </c>
      <c r="O717">
        <v>0</v>
      </c>
      <c r="P717">
        <v>1</v>
      </c>
      <c r="T717">
        <f t="shared" si="35"/>
        <v>0</v>
      </c>
      <c r="U717" t="e">
        <f t="shared" si="33"/>
        <v>#N/A</v>
      </c>
      <c r="W717" t="e">
        <f t="shared" si="34"/>
        <v>#N/A</v>
      </c>
    </row>
    <row r="718" spans="1:23" x14ac:dyDescent="0.25">
      <c r="A718">
        <v>202209</v>
      </c>
      <c r="B718">
        <v>807</v>
      </c>
      <c r="C718">
        <v>11</v>
      </c>
      <c r="D718">
        <v>1.2</v>
      </c>
      <c r="E718">
        <v>210102</v>
      </c>
      <c r="F718">
        <v>2022</v>
      </c>
      <c r="G718">
        <v>9</v>
      </c>
      <c r="H718" s="1">
        <v>44805</v>
      </c>
      <c r="I718" s="1">
        <v>44774</v>
      </c>
      <c r="J718">
        <v>1</v>
      </c>
      <c r="K718">
        <v>1.2</v>
      </c>
      <c r="L718">
        <v>0</v>
      </c>
      <c r="M718">
        <v>0</v>
      </c>
      <c r="N718">
        <v>0</v>
      </c>
      <c r="O718">
        <v>0</v>
      </c>
      <c r="P718">
        <v>1</v>
      </c>
      <c r="T718">
        <f t="shared" si="35"/>
        <v>0</v>
      </c>
      <c r="U718" t="e">
        <f t="shared" si="33"/>
        <v>#N/A</v>
      </c>
      <c r="W718" t="e">
        <f t="shared" si="34"/>
        <v>#N/A</v>
      </c>
    </row>
    <row r="719" spans="1:23" x14ac:dyDescent="0.25">
      <c r="A719">
        <v>202209</v>
      </c>
      <c r="B719">
        <v>803</v>
      </c>
      <c r="C719">
        <v>3</v>
      </c>
      <c r="D719">
        <v>1.1900001</v>
      </c>
      <c r="E719">
        <v>210102</v>
      </c>
      <c r="F719">
        <v>2022</v>
      </c>
      <c r="G719">
        <v>9</v>
      </c>
      <c r="H719" s="1">
        <v>44805</v>
      </c>
      <c r="I719" s="1">
        <v>44774</v>
      </c>
      <c r="J719">
        <v>1</v>
      </c>
      <c r="K719">
        <v>1.1900001</v>
      </c>
      <c r="L719">
        <v>0</v>
      </c>
      <c r="M719">
        <v>0</v>
      </c>
      <c r="N719">
        <v>0</v>
      </c>
      <c r="O719">
        <v>0</v>
      </c>
      <c r="P719">
        <v>1</v>
      </c>
      <c r="T719">
        <f t="shared" si="35"/>
        <v>0</v>
      </c>
      <c r="U719" t="e">
        <f t="shared" si="33"/>
        <v>#N/A</v>
      </c>
      <c r="W719" t="e">
        <f t="shared" si="34"/>
        <v>#N/A</v>
      </c>
    </row>
    <row r="720" spans="1:23" x14ac:dyDescent="0.25">
      <c r="A720">
        <v>202209</v>
      </c>
      <c r="B720">
        <v>814</v>
      </c>
      <c r="C720">
        <v>5</v>
      </c>
      <c r="D720">
        <v>2.2000000000000002</v>
      </c>
      <c r="E720">
        <v>210102</v>
      </c>
      <c r="F720">
        <v>2022</v>
      </c>
      <c r="G720">
        <v>9</v>
      </c>
      <c r="H720" s="1">
        <v>44805</v>
      </c>
      <c r="I720" s="1">
        <v>44743</v>
      </c>
      <c r="J720">
        <v>2</v>
      </c>
      <c r="K720">
        <v>2.2000000000000002</v>
      </c>
      <c r="L720">
        <v>0</v>
      </c>
      <c r="M720">
        <v>0</v>
      </c>
      <c r="N720">
        <v>0</v>
      </c>
      <c r="O720">
        <v>0</v>
      </c>
      <c r="P720">
        <v>1</v>
      </c>
      <c r="T720">
        <f t="shared" si="35"/>
        <v>0</v>
      </c>
      <c r="U720" t="e">
        <f t="shared" si="33"/>
        <v>#N/A</v>
      </c>
      <c r="W720" t="e">
        <f t="shared" si="34"/>
        <v>#N/A</v>
      </c>
    </row>
    <row r="721" spans="1:23" x14ac:dyDescent="0.25">
      <c r="A721">
        <v>202209</v>
      </c>
      <c r="B721">
        <v>801</v>
      </c>
      <c r="C721">
        <v>8</v>
      </c>
      <c r="D721">
        <v>1.2</v>
      </c>
      <c r="E721">
        <v>210102</v>
      </c>
      <c r="F721">
        <v>2022</v>
      </c>
      <c r="G721">
        <v>9</v>
      </c>
      <c r="H721" s="1">
        <v>44805</v>
      </c>
      <c r="I721" s="1">
        <v>44774</v>
      </c>
      <c r="J721">
        <v>1</v>
      </c>
      <c r="K721">
        <v>1.2</v>
      </c>
      <c r="L721">
        <v>0</v>
      </c>
      <c r="M721">
        <v>0</v>
      </c>
      <c r="N721">
        <v>0</v>
      </c>
      <c r="O721">
        <v>0</v>
      </c>
      <c r="P721">
        <v>1</v>
      </c>
      <c r="T721">
        <f t="shared" si="35"/>
        <v>0</v>
      </c>
      <c r="U721" t="e">
        <f t="shared" si="33"/>
        <v>#N/A</v>
      </c>
      <c r="W721" t="e">
        <f t="shared" si="34"/>
        <v>#N/A</v>
      </c>
    </row>
    <row r="722" spans="1:23" x14ac:dyDescent="0.25">
      <c r="A722">
        <v>202209</v>
      </c>
      <c r="B722">
        <v>803</v>
      </c>
      <c r="C722">
        <v>4</v>
      </c>
      <c r="D722">
        <v>1.1900001</v>
      </c>
      <c r="E722">
        <v>210102</v>
      </c>
      <c r="F722">
        <v>2022</v>
      </c>
      <c r="G722">
        <v>9</v>
      </c>
      <c r="H722" s="1">
        <v>44805</v>
      </c>
      <c r="I722" s="1">
        <v>44743</v>
      </c>
      <c r="J722">
        <v>2</v>
      </c>
      <c r="K722">
        <v>1.1499999999999999</v>
      </c>
      <c r="L722">
        <v>1.72</v>
      </c>
      <c r="M722">
        <v>1.71</v>
      </c>
      <c r="N722">
        <v>1</v>
      </c>
      <c r="O722">
        <v>0</v>
      </c>
      <c r="P722">
        <v>0</v>
      </c>
      <c r="T722">
        <f t="shared" si="35"/>
        <v>1.0000000000000018E-4</v>
      </c>
      <c r="U722">
        <f t="shared" si="33"/>
        <v>1.0000000000000018E-4</v>
      </c>
      <c r="W722">
        <f t="shared" si="34"/>
        <v>1.0000000000000009E-2</v>
      </c>
    </row>
    <row r="723" spans="1:23" x14ac:dyDescent="0.25">
      <c r="A723">
        <v>202209</v>
      </c>
      <c r="B723">
        <v>803</v>
      </c>
      <c r="C723">
        <v>7</v>
      </c>
      <c r="D723">
        <v>1.1900001</v>
      </c>
      <c r="E723">
        <v>210102</v>
      </c>
      <c r="F723">
        <v>2022</v>
      </c>
      <c r="G723">
        <v>9</v>
      </c>
      <c r="H723" s="1">
        <v>44805</v>
      </c>
      <c r="I723" s="1">
        <v>44774</v>
      </c>
      <c r="J723">
        <v>1</v>
      </c>
      <c r="K723">
        <v>1.1900001</v>
      </c>
      <c r="L723">
        <v>0</v>
      </c>
      <c r="M723">
        <v>0</v>
      </c>
      <c r="N723">
        <v>0</v>
      </c>
      <c r="O723">
        <v>0</v>
      </c>
      <c r="P723">
        <v>1</v>
      </c>
      <c r="T723">
        <f t="shared" si="35"/>
        <v>0</v>
      </c>
      <c r="U723" t="e">
        <f t="shared" si="33"/>
        <v>#N/A</v>
      </c>
      <c r="W723" t="e">
        <f t="shared" si="34"/>
        <v>#N/A</v>
      </c>
    </row>
    <row r="724" spans="1:23" x14ac:dyDescent="0.25">
      <c r="A724">
        <v>202209</v>
      </c>
      <c r="B724">
        <v>807</v>
      </c>
      <c r="C724">
        <v>12</v>
      </c>
      <c r="D724">
        <v>1.2</v>
      </c>
      <c r="E724">
        <v>210102</v>
      </c>
      <c r="F724">
        <v>2022</v>
      </c>
      <c r="G724">
        <v>9</v>
      </c>
      <c r="H724" s="1">
        <v>44805</v>
      </c>
      <c r="I724" s="1">
        <v>44774</v>
      </c>
      <c r="J724">
        <v>1</v>
      </c>
      <c r="K724">
        <v>1.2</v>
      </c>
      <c r="L724">
        <v>0</v>
      </c>
      <c r="M724">
        <v>0</v>
      </c>
      <c r="N724">
        <v>0</v>
      </c>
      <c r="O724">
        <v>0</v>
      </c>
      <c r="P724">
        <v>1</v>
      </c>
      <c r="T724">
        <f t="shared" si="35"/>
        <v>0</v>
      </c>
      <c r="U724" t="e">
        <f t="shared" si="33"/>
        <v>#N/A</v>
      </c>
      <c r="W724" t="e">
        <f t="shared" si="34"/>
        <v>#N/A</v>
      </c>
    </row>
    <row r="725" spans="1:23" x14ac:dyDescent="0.25">
      <c r="A725">
        <v>202209</v>
      </c>
      <c r="B725">
        <v>801</v>
      </c>
      <c r="C725">
        <v>3</v>
      </c>
      <c r="D725">
        <v>1.2</v>
      </c>
      <c r="E725">
        <v>210102</v>
      </c>
      <c r="F725">
        <v>2022</v>
      </c>
      <c r="G725">
        <v>9</v>
      </c>
      <c r="H725" s="1">
        <v>44805</v>
      </c>
      <c r="I725" s="1">
        <v>44774</v>
      </c>
      <c r="J725">
        <v>1</v>
      </c>
      <c r="K725">
        <v>1.2</v>
      </c>
      <c r="L725">
        <v>0</v>
      </c>
      <c r="M725">
        <v>0</v>
      </c>
      <c r="N725">
        <v>0</v>
      </c>
      <c r="O725">
        <v>0</v>
      </c>
      <c r="P725">
        <v>1</v>
      </c>
      <c r="T725">
        <f t="shared" si="35"/>
        <v>0</v>
      </c>
      <c r="U725" t="e">
        <f t="shared" si="33"/>
        <v>#N/A</v>
      </c>
      <c r="W725" t="e">
        <f t="shared" si="34"/>
        <v>#N/A</v>
      </c>
    </row>
    <row r="726" spans="1:23" x14ac:dyDescent="0.25">
      <c r="A726">
        <v>202209</v>
      </c>
      <c r="B726">
        <v>803</v>
      </c>
      <c r="C726">
        <v>2</v>
      </c>
      <c r="D726">
        <v>1.1900001</v>
      </c>
      <c r="E726">
        <v>210102</v>
      </c>
      <c r="F726">
        <v>2022</v>
      </c>
      <c r="G726">
        <v>9</v>
      </c>
      <c r="H726" s="1">
        <v>44805</v>
      </c>
      <c r="I726" s="1">
        <v>44774</v>
      </c>
      <c r="J726">
        <v>1</v>
      </c>
      <c r="K726">
        <v>1.1499999999999999</v>
      </c>
      <c r="L726">
        <v>3.48</v>
      </c>
      <c r="M726">
        <v>3.42</v>
      </c>
      <c r="N726">
        <v>1</v>
      </c>
      <c r="O726">
        <v>0</v>
      </c>
      <c r="P726">
        <v>0</v>
      </c>
      <c r="T726">
        <f t="shared" si="35"/>
        <v>3.6000000000000064E-3</v>
      </c>
      <c r="U726">
        <f t="shared" si="33"/>
        <v>3.6000000000000064E-3</v>
      </c>
      <c r="W726">
        <f t="shared" si="34"/>
        <v>6.0000000000000053E-2</v>
      </c>
    </row>
    <row r="727" spans="1:23" x14ac:dyDescent="0.25">
      <c r="A727">
        <v>202209</v>
      </c>
      <c r="B727">
        <v>801</v>
      </c>
      <c r="C727">
        <v>9</v>
      </c>
      <c r="D727">
        <v>1.2</v>
      </c>
      <c r="E727">
        <v>210102</v>
      </c>
      <c r="F727">
        <v>2022</v>
      </c>
      <c r="G727">
        <v>9</v>
      </c>
      <c r="H727" s="1">
        <v>44805</v>
      </c>
      <c r="I727" s="1">
        <v>44774</v>
      </c>
      <c r="J727">
        <v>1</v>
      </c>
      <c r="K727">
        <v>1.1499999999999999</v>
      </c>
      <c r="L727">
        <v>4.3499999999999996</v>
      </c>
      <c r="M727">
        <v>4.26</v>
      </c>
      <c r="N727">
        <v>1</v>
      </c>
      <c r="O727">
        <v>0</v>
      </c>
      <c r="P727">
        <v>0</v>
      </c>
      <c r="T727">
        <f t="shared" si="35"/>
        <v>8.0999999999999753E-3</v>
      </c>
      <c r="U727">
        <f t="shared" si="33"/>
        <v>8.0999999999999753E-3</v>
      </c>
      <c r="W727">
        <f t="shared" si="34"/>
        <v>8.9999999999999858E-2</v>
      </c>
    </row>
    <row r="728" spans="1:23" x14ac:dyDescent="0.25">
      <c r="A728">
        <v>202209</v>
      </c>
      <c r="B728">
        <v>941</v>
      </c>
      <c r="C728">
        <v>3</v>
      </c>
      <c r="D728">
        <v>1.8</v>
      </c>
      <c r="E728">
        <v>210102</v>
      </c>
      <c r="F728">
        <v>2022</v>
      </c>
      <c r="G728">
        <v>9</v>
      </c>
      <c r="H728" s="1">
        <v>44805</v>
      </c>
      <c r="I728" s="1">
        <v>44774</v>
      </c>
      <c r="J728">
        <v>1</v>
      </c>
      <c r="K728">
        <v>1.8</v>
      </c>
      <c r="L728">
        <v>0</v>
      </c>
      <c r="M728">
        <v>0</v>
      </c>
      <c r="N728">
        <v>0</v>
      </c>
      <c r="O728">
        <v>0</v>
      </c>
      <c r="P728">
        <v>1</v>
      </c>
      <c r="T728">
        <f t="shared" si="35"/>
        <v>0</v>
      </c>
      <c r="U728" t="e">
        <f t="shared" si="33"/>
        <v>#N/A</v>
      </c>
      <c r="W728" t="e">
        <f t="shared" si="34"/>
        <v>#N/A</v>
      </c>
    </row>
    <row r="729" spans="1:23" x14ac:dyDescent="0.25">
      <c r="A729">
        <v>202209</v>
      </c>
      <c r="B729">
        <v>807</v>
      </c>
      <c r="C729">
        <v>13</v>
      </c>
      <c r="D729">
        <v>1.1499999999999999</v>
      </c>
      <c r="E729">
        <v>210102</v>
      </c>
      <c r="F729">
        <v>2022</v>
      </c>
      <c r="G729">
        <v>9</v>
      </c>
      <c r="H729" s="1">
        <v>44805</v>
      </c>
      <c r="I729" s="1">
        <v>44713</v>
      </c>
      <c r="J729">
        <v>3</v>
      </c>
      <c r="K729">
        <v>1.1499999999999999</v>
      </c>
      <c r="L729">
        <v>0</v>
      </c>
      <c r="M729">
        <v>0</v>
      </c>
      <c r="N729">
        <v>0</v>
      </c>
      <c r="O729">
        <v>0</v>
      </c>
      <c r="P729">
        <v>1</v>
      </c>
      <c r="T729">
        <f t="shared" si="35"/>
        <v>0</v>
      </c>
      <c r="U729" t="e">
        <f t="shared" si="33"/>
        <v>#N/A</v>
      </c>
      <c r="W729" t="e">
        <f t="shared" si="34"/>
        <v>#N/A</v>
      </c>
    </row>
    <row r="730" spans="1:23" x14ac:dyDescent="0.25">
      <c r="A730">
        <v>202209</v>
      </c>
      <c r="B730">
        <v>803</v>
      </c>
      <c r="C730">
        <v>6</v>
      </c>
      <c r="D730">
        <v>1.1900001</v>
      </c>
      <c r="E730">
        <v>210102</v>
      </c>
      <c r="F730">
        <v>2022</v>
      </c>
      <c r="G730">
        <v>9</v>
      </c>
      <c r="H730" s="1">
        <v>44805</v>
      </c>
      <c r="I730" s="1">
        <v>44774</v>
      </c>
      <c r="J730">
        <v>1</v>
      </c>
      <c r="K730">
        <v>1.1900001</v>
      </c>
      <c r="L730">
        <v>0</v>
      </c>
      <c r="M730">
        <v>0</v>
      </c>
      <c r="N730">
        <v>0</v>
      </c>
      <c r="O730">
        <v>0</v>
      </c>
      <c r="P730">
        <v>1</v>
      </c>
      <c r="T730">
        <f t="shared" si="35"/>
        <v>0</v>
      </c>
      <c r="U730" t="e">
        <f t="shared" si="33"/>
        <v>#N/A</v>
      </c>
      <c r="W730" t="e">
        <f t="shared" si="34"/>
        <v>#N/A</v>
      </c>
    </row>
    <row r="731" spans="1:23" x14ac:dyDescent="0.25">
      <c r="A731">
        <v>202209</v>
      </c>
      <c r="B731">
        <v>807</v>
      </c>
      <c r="C731">
        <v>5</v>
      </c>
      <c r="D731">
        <v>1.2</v>
      </c>
      <c r="E731">
        <v>210102</v>
      </c>
      <c r="F731">
        <v>2022</v>
      </c>
      <c r="G731">
        <v>9</v>
      </c>
      <c r="H731" s="1">
        <v>44805</v>
      </c>
      <c r="I731" s="1">
        <v>44774</v>
      </c>
      <c r="J731">
        <v>1</v>
      </c>
      <c r="K731">
        <v>1.2</v>
      </c>
      <c r="L731">
        <v>0</v>
      </c>
      <c r="M731">
        <v>0</v>
      </c>
      <c r="N731">
        <v>0</v>
      </c>
      <c r="O731">
        <v>0</v>
      </c>
      <c r="P731">
        <v>1</v>
      </c>
      <c r="T731">
        <f t="shared" si="35"/>
        <v>0</v>
      </c>
      <c r="U731" t="e">
        <f t="shared" si="33"/>
        <v>#N/A</v>
      </c>
      <c r="W731" t="e">
        <f t="shared" si="34"/>
        <v>#N/A</v>
      </c>
    </row>
    <row r="732" spans="1:23" x14ac:dyDescent="0.25">
      <c r="A732">
        <v>202209</v>
      </c>
      <c r="B732">
        <v>82</v>
      </c>
      <c r="C732">
        <v>2</v>
      </c>
      <c r="D732">
        <v>2.6500001000000002</v>
      </c>
      <c r="E732">
        <v>210102</v>
      </c>
      <c r="F732">
        <v>2022</v>
      </c>
      <c r="G732">
        <v>9</v>
      </c>
      <c r="H732" s="1">
        <v>44805</v>
      </c>
      <c r="I732" s="1">
        <v>44774</v>
      </c>
      <c r="J732">
        <v>1</v>
      </c>
      <c r="K732">
        <v>2.6500001000000002</v>
      </c>
      <c r="L732">
        <v>0</v>
      </c>
      <c r="M732">
        <v>0</v>
      </c>
      <c r="N732">
        <v>0</v>
      </c>
      <c r="O732">
        <v>0</v>
      </c>
      <c r="P732">
        <v>1</v>
      </c>
      <c r="T732">
        <f t="shared" si="35"/>
        <v>0</v>
      </c>
      <c r="U732" t="e">
        <f t="shared" si="33"/>
        <v>#N/A</v>
      </c>
      <c r="W732" t="e">
        <f t="shared" si="34"/>
        <v>#N/A</v>
      </c>
    </row>
    <row r="733" spans="1:23" x14ac:dyDescent="0.25">
      <c r="A733">
        <v>202209</v>
      </c>
      <c r="B733">
        <v>814</v>
      </c>
      <c r="C733">
        <v>12</v>
      </c>
      <c r="D733">
        <v>2.2000000000000002</v>
      </c>
      <c r="E733">
        <v>210102</v>
      </c>
      <c r="F733">
        <v>2022</v>
      </c>
      <c r="G733">
        <v>9</v>
      </c>
      <c r="H733" s="1">
        <v>44805</v>
      </c>
      <c r="I733" s="1">
        <v>44774</v>
      </c>
      <c r="J733">
        <v>1</v>
      </c>
      <c r="K733">
        <v>2.2000000000000002</v>
      </c>
      <c r="L733">
        <v>0</v>
      </c>
      <c r="M733">
        <v>0</v>
      </c>
      <c r="N733">
        <v>0</v>
      </c>
      <c r="O733">
        <v>0</v>
      </c>
      <c r="P733">
        <v>1</v>
      </c>
      <c r="T733">
        <f t="shared" si="35"/>
        <v>0</v>
      </c>
      <c r="U733" t="e">
        <f t="shared" si="33"/>
        <v>#N/A</v>
      </c>
      <c r="W733" t="e">
        <f t="shared" si="34"/>
        <v>#N/A</v>
      </c>
    </row>
    <row r="734" spans="1:23" x14ac:dyDescent="0.25">
      <c r="A734">
        <v>202209</v>
      </c>
      <c r="B734">
        <v>21</v>
      </c>
      <c r="C734">
        <v>2</v>
      </c>
      <c r="D734">
        <v>1.2</v>
      </c>
      <c r="E734">
        <v>210102</v>
      </c>
      <c r="F734">
        <v>2022</v>
      </c>
      <c r="G734">
        <v>9</v>
      </c>
      <c r="H734" s="1">
        <v>44805</v>
      </c>
      <c r="I734" s="1">
        <v>44774</v>
      </c>
      <c r="J734">
        <v>1</v>
      </c>
      <c r="K734">
        <v>1.2</v>
      </c>
      <c r="L734">
        <v>0</v>
      </c>
      <c r="M734">
        <v>0</v>
      </c>
      <c r="N734">
        <v>0</v>
      </c>
      <c r="O734">
        <v>0</v>
      </c>
      <c r="P734">
        <v>1</v>
      </c>
      <c r="T734">
        <f t="shared" si="35"/>
        <v>0</v>
      </c>
      <c r="U734" t="e">
        <f t="shared" si="33"/>
        <v>#N/A</v>
      </c>
      <c r="W734" t="e">
        <f t="shared" si="34"/>
        <v>#N/A</v>
      </c>
    </row>
    <row r="735" spans="1:23" x14ac:dyDescent="0.25">
      <c r="A735">
        <v>202209</v>
      </c>
      <c r="B735">
        <v>941</v>
      </c>
      <c r="C735">
        <v>10</v>
      </c>
      <c r="D735">
        <v>1.8</v>
      </c>
      <c r="E735">
        <v>210102</v>
      </c>
      <c r="F735">
        <v>2022</v>
      </c>
      <c r="G735">
        <v>9</v>
      </c>
      <c r="H735" s="1">
        <v>44805</v>
      </c>
      <c r="I735" s="1">
        <v>44774</v>
      </c>
      <c r="J735">
        <v>1</v>
      </c>
      <c r="K735">
        <v>1.8</v>
      </c>
      <c r="L735">
        <v>0</v>
      </c>
      <c r="M735">
        <v>0</v>
      </c>
      <c r="N735">
        <v>0</v>
      </c>
      <c r="O735">
        <v>0</v>
      </c>
      <c r="P735">
        <v>1</v>
      </c>
      <c r="T735">
        <f t="shared" si="35"/>
        <v>0</v>
      </c>
      <c r="U735" t="e">
        <f t="shared" si="33"/>
        <v>#N/A</v>
      </c>
      <c r="W735" t="e">
        <f t="shared" si="34"/>
        <v>#N/A</v>
      </c>
    </row>
    <row r="736" spans="1:23" x14ac:dyDescent="0.25">
      <c r="A736">
        <v>202209</v>
      </c>
      <c r="B736">
        <v>808</v>
      </c>
      <c r="C736">
        <v>7</v>
      </c>
      <c r="D736">
        <v>1.2</v>
      </c>
      <c r="E736">
        <v>210102</v>
      </c>
      <c r="F736">
        <v>2022</v>
      </c>
      <c r="G736">
        <v>9</v>
      </c>
      <c r="H736" s="1">
        <v>44805</v>
      </c>
      <c r="I736" s="1">
        <v>44774</v>
      </c>
      <c r="J736">
        <v>1</v>
      </c>
      <c r="K736">
        <v>1.2</v>
      </c>
      <c r="L736">
        <v>0</v>
      </c>
      <c r="M736">
        <v>0</v>
      </c>
      <c r="N736">
        <v>0</v>
      </c>
      <c r="O736">
        <v>0</v>
      </c>
      <c r="P736">
        <v>1</v>
      </c>
      <c r="T736">
        <f t="shared" si="35"/>
        <v>0</v>
      </c>
      <c r="U736" t="e">
        <f t="shared" si="33"/>
        <v>#N/A</v>
      </c>
      <c r="W736" t="e">
        <f t="shared" si="34"/>
        <v>#N/A</v>
      </c>
    </row>
    <row r="737" spans="1:23" x14ac:dyDescent="0.25">
      <c r="A737">
        <v>202209</v>
      </c>
      <c r="B737">
        <v>3</v>
      </c>
      <c r="C737">
        <v>9</v>
      </c>
      <c r="D737">
        <v>1.8</v>
      </c>
      <c r="E737">
        <v>210102</v>
      </c>
      <c r="F737">
        <v>2022</v>
      </c>
      <c r="G737">
        <v>9</v>
      </c>
      <c r="H737" s="1">
        <v>44805</v>
      </c>
      <c r="I737" s="1">
        <v>44652</v>
      </c>
      <c r="J737">
        <v>5</v>
      </c>
      <c r="K737">
        <v>0.91000002999999996</v>
      </c>
      <c r="L737">
        <v>14.62</v>
      </c>
      <c r="M737">
        <v>13.64</v>
      </c>
      <c r="N737">
        <v>1</v>
      </c>
      <c r="O737">
        <v>0</v>
      </c>
      <c r="P737">
        <v>0</v>
      </c>
      <c r="T737">
        <f t="shared" si="35"/>
        <v>0.96039999999999737</v>
      </c>
      <c r="U737">
        <f t="shared" si="33"/>
        <v>0.96039999999999737</v>
      </c>
      <c r="W737">
        <f t="shared" si="34"/>
        <v>0.97999999999999865</v>
      </c>
    </row>
    <row r="738" spans="1:23" x14ac:dyDescent="0.25">
      <c r="A738">
        <v>202209</v>
      </c>
      <c r="B738">
        <v>803</v>
      </c>
      <c r="C738">
        <v>5</v>
      </c>
      <c r="D738">
        <v>1.1900001</v>
      </c>
      <c r="E738">
        <v>210102</v>
      </c>
      <c r="F738">
        <v>2022</v>
      </c>
      <c r="G738">
        <v>9</v>
      </c>
      <c r="H738" s="1">
        <v>44805</v>
      </c>
      <c r="I738" s="1">
        <v>44774</v>
      </c>
      <c r="J738">
        <v>1</v>
      </c>
      <c r="K738">
        <v>1.1900001</v>
      </c>
      <c r="L738">
        <v>0</v>
      </c>
      <c r="M738">
        <v>0</v>
      </c>
      <c r="N738">
        <v>0</v>
      </c>
      <c r="O738">
        <v>0</v>
      </c>
      <c r="P738">
        <v>1</v>
      </c>
      <c r="T738">
        <f t="shared" si="35"/>
        <v>0</v>
      </c>
      <c r="U738" t="e">
        <f t="shared" si="33"/>
        <v>#N/A</v>
      </c>
      <c r="W738" t="e">
        <f t="shared" si="34"/>
        <v>#N/A</v>
      </c>
    </row>
    <row r="739" spans="1:23" x14ac:dyDescent="0.25">
      <c r="A739">
        <v>202209</v>
      </c>
      <c r="B739">
        <v>801</v>
      </c>
      <c r="C739">
        <v>5</v>
      </c>
      <c r="D739">
        <v>1.2</v>
      </c>
      <c r="E739">
        <v>210102</v>
      </c>
      <c r="F739">
        <v>2022</v>
      </c>
      <c r="G739">
        <v>9</v>
      </c>
      <c r="H739" s="1">
        <v>44805</v>
      </c>
      <c r="I739" s="1">
        <v>44774</v>
      </c>
      <c r="J739">
        <v>1</v>
      </c>
      <c r="K739">
        <v>1.2</v>
      </c>
      <c r="L739">
        <v>0</v>
      </c>
      <c r="M739">
        <v>0</v>
      </c>
      <c r="N739">
        <v>0</v>
      </c>
      <c r="O739">
        <v>0</v>
      </c>
      <c r="P739">
        <v>1</v>
      </c>
      <c r="T739">
        <f t="shared" si="35"/>
        <v>0</v>
      </c>
      <c r="U739" t="e">
        <f t="shared" si="33"/>
        <v>#N/A</v>
      </c>
      <c r="W739" t="e">
        <f t="shared" si="34"/>
        <v>#N/A</v>
      </c>
    </row>
    <row r="740" spans="1:23" x14ac:dyDescent="0.25">
      <c r="A740">
        <v>202209</v>
      </c>
      <c r="B740">
        <v>807</v>
      </c>
      <c r="C740">
        <v>7</v>
      </c>
      <c r="D740">
        <v>1.2</v>
      </c>
      <c r="E740">
        <v>210102</v>
      </c>
      <c r="F740">
        <v>2022</v>
      </c>
      <c r="G740">
        <v>9</v>
      </c>
      <c r="H740" s="1">
        <v>44805</v>
      </c>
      <c r="I740" s="1">
        <v>44774</v>
      </c>
      <c r="J740">
        <v>1</v>
      </c>
      <c r="K740">
        <v>1.2</v>
      </c>
      <c r="L740">
        <v>0</v>
      </c>
      <c r="M740">
        <v>0</v>
      </c>
      <c r="N740">
        <v>0</v>
      </c>
      <c r="O740">
        <v>0</v>
      </c>
      <c r="P740">
        <v>1</v>
      </c>
      <c r="T740">
        <f t="shared" si="35"/>
        <v>0</v>
      </c>
      <c r="U740" t="e">
        <f t="shared" si="33"/>
        <v>#N/A</v>
      </c>
      <c r="W740" t="e">
        <f t="shared" si="34"/>
        <v>#N/A</v>
      </c>
    </row>
    <row r="741" spans="1:23" x14ac:dyDescent="0.25">
      <c r="A741">
        <v>202209</v>
      </c>
      <c r="B741">
        <v>801</v>
      </c>
      <c r="C741">
        <v>7</v>
      </c>
      <c r="D741">
        <v>1.2</v>
      </c>
      <c r="E741">
        <v>210102</v>
      </c>
      <c r="F741">
        <v>2022</v>
      </c>
      <c r="G741">
        <v>9</v>
      </c>
      <c r="H741" s="1">
        <v>44805</v>
      </c>
      <c r="I741" s="1">
        <v>44774</v>
      </c>
      <c r="J741">
        <v>1</v>
      </c>
      <c r="K741">
        <v>1.2</v>
      </c>
      <c r="L741">
        <v>0</v>
      </c>
      <c r="M741">
        <v>0</v>
      </c>
      <c r="N741">
        <v>0</v>
      </c>
      <c r="O741">
        <v>0</v>
      </c>
      <c r="P741">
        <v>1</v>
      </c>
      <c r="T741">
        <f t="shared" si="35"/>
        <v>0</v>
      </c>
      <c r="U741" t="e">
        <f t="shared" si="33"/>
        <v>#N/A</v>
      </c>
      <c r="W741" t="e">
        <f t="shared" si="34"/>
        <v>#N/A</v>
      </c>
    </row>
    <row r="742" spans="1:23" x14ac:dyDescent="0.25">
      <c r="A742">
        <v>202209</v>
      </c>
      <c r="B742">
        <v>807</v>
      </c>
      <c r="C742">
        <v>6</v>
      </c>
      <c r="D742">
        <v>1.2</v>
      </c>
      <c r="E742">
        <v>210102</v>
      </c>
      <c r="F742">
        <v>2022</v>
      </c>
      <c r="G742">
        <v>9</v>
      </c>
      <c r="H742" s="1">
        <v>44805</v>
      </c>
      <c r="I742" s="1">
        <v>44774</v>
      </c>
      <c r="J742">
        <v>1</v>
      </c>
      <c r="K742">
        <v>1.2</v>
      </c>
      <c r="L742">
        <v>0</v>
      </c>
      <c r="M742">
        <v>0</v>
      </c>
      <c r="N742">
        <v>0</v>
      </c>
      <c r="O742">
        <v>0</v>
      </c>
      <c r="P742">
        <v>1</v>
      </c>
      <c r="T742">
        <f t="shared" si="35"/>
        <v>0</v>
      </c>
      <c r="U742" t="e">
        <f t="shared" si="33"/>
        <v>#N/A</v>
      </c>
      <c r="W742" t="e">
        <f t="shared" si="34"/>
        <v>#N/A</v>
      </c>
    </row>
    <row r="743" spans="1:23" x14ac:dyDescent="0.25">
      <c r="A743">
        <v>202209</v>
      </c>
      <c r="B743">
        <v>801</v>
      </c>
      <c r="C743">
        <v>10</v>
      </c>
      <c r="D743">
        <v>1.2</v>
      </c>
      <c r="E743">
        <v>210102</v>
      </c>
      <c r="F743">
        <v>2022</v>
      </c>
      <c r="G743">
        <v>9</v>
      </c>
      <c r="H743" s="1">
        <v>44805</v>
      </c>
      <c r="I743" s="1">
        <v>44774</v>
      </c>
      <c r="J743">
        <v>1</v>
      </c>
      <c r="K743">
        <v>1.2</v>
      </c>
      <c r="L743">
        <v>0</v>
      </c>
      <c r="M743">
        <v>0</v>
      </c>
      <c r="N743">
        <v>0</v>
      </c>
      <c r="O743">
        <v>0</v>
      </c>
      <c r="P743">
        <v>1</v>
      </c>
      <c r="T743">
        <f t="shared" si="35"/>
        <v>0</v>
      </c>
      <c r="U743" t="e">
        <f t="shared" si="33"/>
        <v>#N/A</v>
      </c>
      <c r="W743" t="e">
        <f t="shared" si="34"/>
        <v>#N/A</v>
      </c>
    </row>
    <row r="744" spans="1:23" x14ac:dyDescent="0.25">
      <c r="A744">
        <v>202209</v>
      </c>
      <c r="B744">
        <v>941</v>
      </c>
      <c r="C744">
        <v>5</v>
      </c>
      <c r="D744">
        <v>1.8</v>
      </c>
      <c r="E744">
        <v>210102</v>
      </c>
      <c r="F744">
        <v>2022</v>
      </c>
      <c r="G744">
        <v>9</v>
      </c>
      <c r="H744" s="1">
        <v>44805</v>
      </c>
      <c r="I744" s="1">
        <v>44774</v>
      </c>
      <c r="J744">
        <v>1</v>
      </c>
      <c r="K744">
        <v>1.8</v>
      </c>
      <c r="L744">
        <v>0</v>
      </c>
      <c r="M744">
        <v>0</v>
      </c>
      <c r="N744">
        <v>0</v>
      </c>
      <c r="O744">
        <v>0</v>
      </c>
      <c r="P744">
        <v>1</v>
      </c>
      <c r="T744">
        <f t="shared" si="35"/>
        <v>0</v>
      </c>
      <c r="U744" t="e">
        <f t="shared" si="33"/>
        <v>#N/A</v>
      </c>
      <c r="W744" t="e">
        <f t="shared" si="34"/>
        <v>#N/A</v>
      </c>
    </row>
    <row r="745" spans="1:23" x14ac:dyDescent="0.25">
      <c r="A745">
        <v>202209</v>
      </c>
      <c r="B745">
        <v>99</v>
      </c>
      <c r="C745">
        <v>5</v>
      </c>
      <c r="D745">
        <v>2</v>
      </c>
      <c r="E745">
        <v>210102</v>
      </c>
      <c r="F745">
        <v>2022</v>
      </c>
      <c r="G745">
        <v>9</v>
      </c>
      <c r="H745" s="1">
        <v>44805</v>
      </c>
      <c r="I745" s="1">
        <v>44774</v>
      </c>
      <c r="J745">
        <v>1</v>
      </c>
      <c r="K745">
        <v>2</v>
      </c>
      <c r="L745">
        <v>0</v>
      </c>
      <c r="M745">
        <v>0</v>
      </c>
      <c r="N745">
        <v>0</v>
      </c>
      <c r="O745">
        <v>0</v>
      </c>
      <c r="P745">
        <v>1</v>
      </c>
      <c r="T745">
        <f t="shared" si="35"/>
        <v>0</v>
      </c>
      <c r="U745" t="e">
        <f t="shared" si="33"/>
        <v>#N/A</v>
      </c>
      <c r="W745" t="e">
        <f t="shared" si="34"/>
        <v>#N/A</v>
      </c>
    </row>
    <row r="746" spans="1:23" x14ac:dyDescent="0.25">
      <c r="A746">
        <v>202209</v>
      </c>
      <c r="B746">
        <v>801</v>
      </c>
      <c r="C746">
        <v>6</v>
      </c>
      <c r="D746">
        <v>1.2</v>
      </c>
      <c r="E746">
        <v>210102</v>
      </c>
      <c r="F746">
        <v>2022</v>
      </c>
      <c r="G746">
        <v>9</v>
      </c>
      <c r="H746" s="1">
        <v>44805</v>
      </c>
      <c r="I746" s="1">
        <v>44774</v>
      </c>
      <c r="J746">
        <v>1</v>
      </c>
      <c r="K746">
        <v>1.2</v>
      </c>
      <c r="L746">
        <v>0</v>
      </c>
      <c r="M746">
        <v>0</v>
      </c>
      <c r="N746">
        <v>0</v>
      </c>
      <c r="O746">
        <v>0</v>
      </c>
      <c r="P746">
        <v>1</v>
      </c>
      <c r="T746">
        <f t="shared" si="35"/>
        <v>0</v>
      </c>
      <c r="U746" t="e">
        <f t="shared" si="33"/>
        <v>#N/A</v>
      </c>
      <c r="W746" t="e">
        <f t="shared" si="34"/>
        <v>#N/A</v>
      </c>
    </row>
    <row r="747" spans="1:23" x14ac:dyDescent="0.25">
      <c r="A747">
        <v>202209</v>
      </c>
      <c r="B747">
        <v>803</v>
      </c>
      <c r="C747">
        <v>11</v>
      </c>
      <c r="D747">
        <v>1.1900001</v>
      </c>
      <c r="E747">
        <v>210102</v>
      </c>
      <c r="F747">
        <v>2022</v>
      </c>
      <c r="G747">
        <v>9</v>
      </c>
      <c r="H747" s="1">
        <v>44805</v>
      </c>
      <c r="I747" s="1">
        <v>44774</v>
      </c>
      <c r="J747">
        <v>1</v>
      </c>
      <c r="K747">
        <v>1.1900001</v>
      </c>
      <c r="L747">
        <v>0</v>
      </c>
      <c r="M747">
        <v>0</v>
      </c>
      <c r="N747">
        <v>0</v>
      </c>
      <c r="O747">
        <v>0</v>
      </c>
      <c r="P747">
        <v>1</v>
      </c>
      <c r="T747">
        <f t="shared" si="35"/>
        <v>0</v>
      </c>
      <c r="U747" t="e">
        <f t="shared" si="33"/>
        <v>#N/A</v>
      </c>
      <c r="W747" t="e">
        <f t="shared" si="34"/>
        <v>#N/A</v>
      </c>
    </row>
    <row r="748" spans="1:23" x14ac:dyDescent="0.25">
      <c r="A748">
        <v>202209</v>
      </c>
      <c r="B748">
        <v>808</v>
      </c>
      <c r="C748">
        <v>11</v>
      </c>
      <c r="D748">
        <v>1.2</v>
      </c>
      <c r="E748">
        <v>210102</v>
      </c>
      <c r="F748">
        <v>2022</v>
      </c>
      <c r="G748">
        <v>9</v>
      </c>
      <c r="H748" s="1">
        <v>44805</v>
      </c>
      <c r="I748" s="1">
        <v>44774</v>
      </c>
      <c r="J748">
        <v>1</v>
      </c>
      <c r="K748">
        <v>1.2</v>
      </c>
      <c r="L748">
        <v>0</v>
      </c>
      <c r="M748">
        <v>0</v>
      </c>
      <c r="N748">
        <v>0</v>
      </c>
      <c r="O748">
        <v>0</v>
      </c>
      <c r="P748">
        <v>1</v>
      </c>
      <c r="T748">
        <f t="shared" si="35"/>
        <v>0</v>
      </c>
      <c r="U748" t="e">
        <f t="shared" si="33"/>
        <v>#N/A</v>
      </c>
      <c r="W748" t="e">
        <f t="shared" si="34"/>
        <v>#N/A</v>
      </c>
    </row>
    <row r="749" spans="1:23" x14ac:dyDescent="0.25">
      <c r="A749">
        <v>202209</v>
      </c>
      <c r="B749">
        <v>9</v>
      </c>
      <c r="C749">
        <v>4</v>
      </c>
      <c r="D749">
        <v>1.5</v>
      </c>
      <c r="E749">
        <v>210102</v>
      </c>
      <c r="F749">
        <v>2022</v>
      </c>
      <c r="G749">
        <v>9</v>
      </c>
      <c r="H749" s="1">
        <v>44805</v>
      </c>
      <c r="I749" s="1">
        <v>44713</v>
      </c>
      <c r="J749">
        <v>3</v>
      </c>
      <c r="K749">
        <v>1.5</v>
      </c>
      <c r="L749">
        <v>0</v>
      </c>
      <c r="M749">
        <v>0</v>
      </c>
      <c r="N749">
        <v>0</v>
      </c>
      <c r="O749">
        <v>0</v>
      </c>
      <c r="P749">
        <v>1</v>
      </c>
      <c r="T749">
        <f t="shared" si="35"/>
        <v>0</v>
      </c>
      <c r="U749" t="e">
        <f t="shared" si="33"/>
        <v>#N/A</v>
      </c>
      <c r="W749" t="e">
        <f t="shared" si="34"/>
        <v>#N/A</v>
      </c>
    </row>
    <row r="750" spans="1:23" x14ac:dyDescent="0.25">
      <c r="A750">
        <v>202209</v>
      </c>
      <c r="B750">
        <v>941</v>
      </c>
      <c r="C750">
        <v>6</v>
      </c>
      <c r="D750">
        <v>1.8</v>
      </c>
      <c r="E750">
        <v>210102</v>
      </c>
      <c r="F750">
        <v>2022</v>
      </c>
      <c r="G750">
        <v>9</v>
      </c>
      <c r="H750" s="1">
        <v>44805</v>
      </c>
      <c r="I750" s="1">
        <v>44774</v>
      </c>
      <c r="J750">
        <v>1</v>
      </c>
      <c r="K750">
        <v>1.8</v>
      </c>
      <c r="L750">
        <v>0</v>
      </c>
      <c r="M750">
        <v>0</v>
      </c>
      <c r="N750">
        <v>0</v>
      </c>
      <c r="O750">
        <v>0</v>
      </c>
      <c r="P750">
        <v>1</v>
      </c>
      <c r="T750">
        <f t="shared" si="35"/>
        <v>0</v>
      </c>
      <c r="U750" t="e">
        <f t="shared" si="33"/>
        <v>#N/A</v>
      </c>
      <c r="W750" t="e">
        <f t="shared" si="34"/>
        <v>#N/A</v>
      </c>
    </row>
    <row r="751" spans="1:23" x14ac:dyDescent="0.25">
      <c r="A751">
        <v>202209</v>
      </c>
      <c r="B751">
        <v>92</v>
      </c>
      <c r="C751">
        <v>6</v>
      </c>
      <c r="D751">
        <v>1.6</v>
      </c>
      <c r="E751">
        <v>210102</v>
      </c>
      <c r="F751">
        <v>2022</v>
      </c>
      <c r="G751">
        <v>9</v>
      </c>
      <c r="H751" s="1">
        <v>44805</v>
      </c>
      <c r="I751" s="1">
        <v>44774</v>
      </c>
      <c r="J751">
        <v>1</v>
      </c>
      <c r="K751">
        <v>1.6</v>
      </c>
      <c r="L751">
        <v>0</v>
      </c>
      <c r="M751">
        <v>0</v>
      </c>
      <c r="N751">
        <v>0</v>
      </c>
      <c r="O751">
        <v>0</v>
      </c>
      <c r="P751">
        <v>1</v>
      </c>
      <c r="T751">
        <f t="shared" si="35"/>
        <v>0</v>
      </c>
      <c r="U751" t="e">
        <f t="shared" si="33"/>
        <v>#N/A</v>
      </c>
      <c r="W751" t="e">
        <f t="shared" si="34"/>
        <v>#N/A</v>
      </c>
    </row>
    <row r="752" spans="1:23" x14ac:dyDescent="0.25">
      <c r="A752">
        <v>202209</v>
      </c>
      <c r="B752">
        <v>814</v>
      </c>
      <c r="C752">
        <v>8</v>
      </c>
      <c r="D752">
        <v>2.2000000000000002</v>
      </c>
      <c r="E752">
        <v>210102</v>
      </c>
      <c r="F752">
        <v>2022</v>
      </c>
      <c r="G752">
        <v>9</v>
      </c>
      <c r="H752" s="1">
        <v>44805</v>
      </c>
      <c r="I752" s="1">
        <v>44774</v>
      </c>
      <c r="J752">
        <v>1</v>
      </c>
      <c r="K752">
        <v>2.2000000000000002</v>
      </c>
      <c r="L752">
        <v>0</v>
      </c>
      <c r="M752">
        <v>0</v>
      </c>
      <c r="N752">
        <v>0</v>
      </c>
      <c r="O752">
        <v>0</v>
      </c>
      <c r="P752">
        <v>1</v>
      </c>
      <c r="T752">
        <f t="shared" si="35"/>
        <v>0</v>
      </c>
      <c r="U752" t="e">
        <f t="shared" si="33"/>
        <v>#N/A</v>
      </c>
      <c r="W752" t="e">
        <f t="shared" si="34"/>
        <v>#N/A</v>
      </c>
    </row>
    <row r="753" spans="1:23" x14ac:dyDescent="0.25">
      <c r="A753">
        <v>202209</v>
      </c>
      <c r="B753">
        <v>77</v>
      </c>
      <c r="C753">
        <v>3</v>
      </c>
      <c r="D753">
        <v>1.8</v>
      </c>
      <c r="E753">
        <v>210102</v>
      </c>
      <c r="F753">
        <v>2022</v>
      </c>
      <c r="G753">
        <v>9</v>
      </c>
      <c r="H753" s="1">
        <v>44805</v>
      </c>
      <c r="I753" s="1">
        <v>44774</v>
      </c>
      <c r="J753">
        <v>1</v>
      </c>
      <c r="K753">
        <v>1.7</v>
      </c>
      <c r="L753">
        <v>5.88</v>
      </c>
      <c r="M753">
        <v>5.72</v>
      </c>
      <c r="N753">
        <v>1</v>
      </c>
      <c r="O753">
        <v>0</v>
      </c>
      <c r="P753">
        <v>0</v>
      </c>
      <c r="T753">
        <f t="shared" si="35"/>
        <v>2.5600000000000046E-2</v>
      </c>
      <c r="U753">
        <f t="shared" si="33"/>
        <v>2.5600000000000046E-2</v>
      </c>
      <c r="W753">
        <f t="shared" si="34"/>
        <v>0.16000000000000014</v>
      </c>
    </row>
    <row r="754" spans="1:23" x14ac:dyDescent="0.25">
      <c r="A754">
        <v>202209</v>
      </c>
      <c r="B754">
        <v>55</v>
      </c>
      <c r="C754">
        <v>3</v>
      </c>
      <c r="D754">
        <v>1.5</v>
      </c>
      <c r="E754">
        <v>210102</v>
      </c>
      <c r="F754">
        <v>2022</v>
      </c>
      <c r="G754">
        <v>9</v>
      </c>
      <c r="H754" s="1">
        <v>44805</v>
      </c>
      <c r="I754" s="1">
        <v>44774</v>
      </c>
      <c r="J754">
        <v>1</v>
      </c>
      <c r="K754">
        <v>1.5</v>
      </c>
      <c r="L754">
        <v>0</v>
      </c>
      <c r="M754">
        <v>0</v>
      </c>
      <c r="N754">
        <v>0</v>
      </c>
      <c r="O754">
        <v>0</v>
      </c>
      <c r="P754">
        <v>1</v>
      </c>
      <c r="T754">
        <f t="shared" si="35"/>
        <v>0</v>
      </c>
      <c r="U754" t="e">
        <f t="shared" si="33"/>
        <v>#N/A</v>
      </c>
      <c r="W754" t="e">
        <f t="shared" si="34"/>
        <v>#N/A</v>
      </c>
    </row>
    <row r="755" spans="1:23" x14ac:dyDescent="0.25">
      <c r="A755">
        <v>202209</v>
      </c>
      <c r="B755">
        <v>59</v>
      </c>
      <c r="C755">
        <v>3</v>
      </c>
      <c r="D755">
        <v>1.3</v>
      </c>
      <c r="E755">
        <v>210102</v>
      </c>
      <c r="F755">
        <v>2022</v>
      </c>
      <c r="G755">
        <v>9</v>
      </c>
      <c r="H755" s="1">
        <v>44805</v>
      </c>
      <c r="I755" s="1">
        <v>44774</v>
      </c>
      <c r="J755">
        <v>1</v>
      </c>
      <c r="K755">
        <v>1.3</v>
      </c>
      <c r="L755">
        <v>0</v>
      </c>
      <c r="M755">
        <v>0</v>
      </c>
      <c r="N755">
        <v>0</v>
      </c>
      <c r="O755">
        <v>0</v>
      </c>
      <c r="P755">
        <v>1</v>
      </c>
      <c r="T755">
        <f t="shared" si="35"/>
        <v>0</v>
      </c>
      <c r="U755" t="e">
        <f t="shared" si="33"/>
        <v>#N/A</v>
      </c>
      <c r="W755" t="e">
        <f t="shared" si="34"/>
        <v>#N/A</v>
      </c>
    </row>
    <row r="756" spans="1:23" x14ac:dyDescent="0.25">
      <c r="A756">
        <v>202209</v>
      </c>
      <c r="B756">
        <v>807</v>
      </c>
      <c r="C756">
        <v>3</v>
      </c>
      <c r="D756">
        <v>1.2</v>
      </c>
      <c r="E756">
        <v>210102</v>
      </c>
      <c r="F756">
        <v>2022</v>
      </c>
      <c r="G756">
        <v>9</v>
      </c>
      <c r="H756" s="1">
        <v>44805</v>
      </c>
      <c r="I756" s="1">
        <v>44774</v>
      </c>
      <c r="J756">
        <v>1</v>
      </c>
      <c r="K756">
        <v>1.2</v>
      </c>
      <c r="L756">
        <v>0</v>
      </c>
      <c r="M756">
        <v>0</v>
      </c>
      <c r="N756">
        <v>0</v>
      </c>
      <c r="O756">
        <v>0</v>
      </c>
      <c r="P756">
        <v>1</v>
      </c>
      <c r="T756">
        <f t="shared" si="35"/>
        <v>0</v>
      </c>
      <c r="U756" t="e">
        <f t="shared" si="33"/>
        <v>#N/A</v>
      </c>
      <c r="W756" t="e">
        <f t="shared" si="34"/>
        <v>#N/A</v>
      </c>
    </row>
    <row r="757" spans="1:23" x14ac:dyDescent="0.25">
      <c r="A757">
        <v>202209</v>
      </c>
      <c r="B757">
        <v>38</v>
      </c>
      <c r="C757">
        <v>2</v>
      </c>
      <c r="D757">
        <v>1.3</v>
      </c>
      <c r="E757">
        <v>210102</v>
      </c>
      <c r="F757">
        <v>2022</v>
      </c>
      <c r="G757">
        <v>9</v>
      </c>
      <c r="H757" s="1">
        <v>44805</v>
      </c>
      <c r="I757" s="1">
        <v>44774</v>
      </c>
      <c r="J757">
        <v>1</v>
      </c>
      <c r="K757">
        <v>1.3</v>
      </c>
      <c r="L757">
        <v>0</v>
      </c>
      <c r="M757">
        <v>0</v>
      </c>
      <c r="N757">
        <v>0</v>
      </c>
      <c r="O757">
        <v>0</v>
      </c>
      <c r="P757">
        <v>1</v>
      </c>
      <c r="T757">
        <f t="shared" si="35"/>
        <v>0</v>
      </c>
      <c r="U757" t="e">
        <f t="shared" si="33"/>
        <v>#N/A</v>
      </c>
      <c r="W757" t="e">
        <f t="shared" si="34"/>
        <v>#N/A</v>
      </c>
    </row>
    <row r="758" spans="1:23" x14ac:dyDescent="0.25">
      <c r="A758">
        <v>202209</v>
      </c>
      <c r="B758">
        <v>801</v>
      </c>
      <c r="C758">
        <v>11</v>
      </c>
      <c r="D758">
        <v>1.2</v>
      </c>
      <c r="E758">
        <v>210102</v>
      </c>
      <c r="F758">
        <v>2022</v>
      </c>
      <c r="G758">
        <v>9</v>
      </c>
      <c r="H758" s="1">
        <v>44805</v>
      </c>
      <c r="I758" s="1">
        <v>44774</v>
      </c>
      <c r="J758">
        <v>1</v>
      </c>
      <c r="K758">
        <v>1.2</v>
      </c>
      <c r="L758">
        <v>0</v>
      </c>
      <c r="M758">
        <v>0</v>
      </c>
      <c r="N758">
        <v>0</v>
      </c>
      <c r="O758">
        <v>0</v>
      </c>
      <c r="P758">
        <v>1</v>
      </c>
      <c r="T758">
        <f t="shared" si="35"/>
        <v>0</v>
      </c>
      <c r="U758" t="e">
        <f t="shared" si="33"/>
        <v>#N/A</v>
      </c>
      <c r="W758" t="e">
        <f t="shared" si="34"/>
        <v>#N/A</v>
      </c>
    </row>
    <row r="759" spans="1:23" x14ac:dyDescent="0.25">
      <c r="A759">
        <v>202209</v>
      </c>
      <c r="B759">
        <v>807</v>
      </c>
      <c r="C759">
        <v>10</v>
      </c>
      <c r="D759">
        <v>1.2</v>
      </c>
      <c r="E759">
        <v>210102</v>
      </c>
      <c r="F759">
        <v>2022</v>
      </c>
      <c r="G759">
        <v>9</v>
      </c>
      <c r="H759" s="1">
        <v>44805</v>
      </c>
      <c r="I759" s="1">
        <v>44774</v>
      </c>
      <c r="J759">
        <v>1</v>
      </c>
      <c r="K759">
        <v>1.2</v>
      </c>
      <c r="L759">
        <v>0</v>
      </c>
      <c r="M759">
        <v>0</v>
      </c>
      <c r="N759">
        <v>0</v>
      </c>
      <c r="O759">
        <v>0</v>
      </c>
      <c r="P759">
        <v>1</v>
      </c>
      <c r="T759">
        <f t="shared" si="35"/>
        <v>0</v>
      </c>
      <c r="U759" t="e">
        <f t="shared" si="33"/>
        <v>#N/A</v>
      </c>
      <c r="W759" t="e">
        <f t="shared" si="34"/>
        <v>#N/A</v>
      </c>
    </row>
    <row r="760" spans="1:23" x14ac:dyDescent="0.25">
      <c r="A760">
        <v>202209</v>
      </c>
      <c r="B760">
        <v>63</v>
      </c>
      <c r="C760">
        <v>9</v>
      </c>
      <c r="D760">
        <v>1.3</v>
      </c>
      <c r="E760">
        <v>210102</v>
      </c>
      <c r="F760">
        <v>2022</v>
      </c>
      <c r="G760">
        <v>9</v>
      </c>
      <c r="H760" s="1">
        <v>44805</v>
      </c>
      <c r="I760" s="1">
        <v>44774</v>
      </c>
      <c r="J760">
        <v>1</v>
      </c>
      <c r="K760">
        <v>1.3</v>
      </c>
      <c r="L760">
        <v>0</v>
      </c>
      <c r="M760">
        <v>0</v>
      </c>
      <c r="N760">
        <v>0</v>
      </c>
      <c r="O760">
        <v>0</v>
      </c>
      <c r="P760">
        <v>1</v>
      </c>
      <c r="T760">
        <f t="shared" si="35"/>
        <v>0</v>
      </c>
      <c r="U760" t="e">
        <f t="shared" si="33"/>
        <v>#N/A</v>
      </c>
      <c r="W760" t="e">
        <f t="shared" si="34"/>
        <v>#N/A</v>
      </c>
    </row>
    <row r="761" spans="1:23" x14ac:dyDescent="0.25">
      <c r="A761">
        <v>202209</v>
      </c>
      <c r="B761">
        <v>808</v>
      </c>
      <c r="C761">
        <v>3</v>
      </c>
      <c r="D761">
        <v>1.2</v>
      </c>
      <c r="E761">
        <v>210102</v>
      </c>
      <c r="F761">
        <v>2022</v>
      </c>
      <c r="G761">
        <v>9</v>
      </c>
      <c r="H761" s="1">
        <v>44805</v>
      </c>
      <c r="I761" s="1">
        <v>44774</v>
      </c>
      <c r="J761">
        <v>1</v>
      </c>
      <c r="K761">
        <v>1.2</v>
      </c>
      <c r="L761">
        <v>0</v>
      </c>
      <c r="M761">
        <v>0</v>
      </c>
      <c r="N761">
        <v>0</v>
      </c>
      <c r="O761">
        <v>0</v>
      </c>
      <c r="P761">
        <v>1</v>
      </c>
      <c r="T761">
        <f t="shared" si="35"/>
        <v>0</v>
      </c>
      <c r="U761" t="e">
        <f t="shared" si="33"/>
        <v>#N/A</v>
      </c>
      <c r="W761" t="e">
        <f t="shared" si="34"/>
        <v>#N/A</v>
      </c>
    </row>
    <row r="762" spans="1:23" x14ac:dyDescent="0.25">
      <c r="A762">
        <v>202209</v>
      </c>
      <c r="B762">
        <v>808</v>
      </c>
      <c r="C762">
        <v>13</v>
      </c>
      <c r="D762">
        <v>1.2</v>
      </c>
      <c r="E762">
        <v>210102</v>
      </c>
      <c r="F762">
        <v>2022</v>
      </c>
      <c r="G762">
        <v>9</v>
      </c>
      <c r="H762" s="1">
        <v>44805</v>
      </c>
      <c r="I762" s="1">
        <v>44774</v>
      </c>
      <c r="J762">
        <v>1</v>
      </c>
      <c r="K762">
        <v>1.2</v>
      </c>
      <c r="L762">
        <v>0</v>
      </c>
      <c r="M762">
        <v>0</v>
      </c>
      <c r="N762">
        <v>0</v>
      </c>
      <c r="O762">
        <v>0</v>
      </c>
      <c r="P762">
        <v>1</v>
      </c>
      <c r="T762">
        <f t="shared" si="35"/>
        <v>0</v>
      </c>
      <c r="U762" t="e">
        <f t="shared" si="33"/>
        <v>#N/A</v>
      </c>
      <c r="W762" t="e">
        <f t="shared" si="34"/>
        <v>#N/A</v>
      </c>
    </row>
    <row r="763" spans="1:23" x14ac:dyDescent="0.25">
      <c r="A763">
        <v>202209</v>
      </c>
      <c r="B763">
        <v>808</v>
      </c>
      <c r="C763">
        <v>8</v>
      </c>
      <c r="D763">
        <v>1.2</v>
      </c>
      <c r="E763">
        <v>210102</v>
      </c>
      <c r="F763">
        <v>2022</v>
      </c>
      <c r="G763">
        <v>9</v>
      </c>
      <c r="H763" s="1">
        <v>44805</v>
      </c>
      <c r="I763" s="1">
        <v>44774</v>
      </c>
      <c r="J763">
        <v>1</v>
      </c>
      <c r="K763">
        <v>1.2</v>
      </c>
      <c r="L763">
        <v>0</v>
      </c>
      <c r="M763">
        <v>0</v>
      </c>
      <c r="N763">
        <v>0</v>
      </c>
      <c r="O763">
        <v>0</v>
      </c>
      <c r="P763">
        <v>1</v>
      </c>
      <c r="T763">
        <f t="shared" si="35"/>
        <v>0</v>
      </c>
      <c r="U763" t="e">
        <f t="shared" si="33"/>
        <v>#N/A</v>
      </c>
      <c r="W763" t="e">
        <f t="shared" si="34"/>
        <v>#N/A</v>
      </c>
    </row>
    <row r="764" spans="1:23" x14ac:dyDescent="0.25">
      <c r="A764">
        <v>202209</v>
      </c>
      <c r="B764">
        <v>807</v>
      </c>
      <c r="C764">
        <v>4</v>
      </c>
      <c r="D764">
        <v>1.2</v>
      </c>
      <c r="E764">
        <v>210102</v>
      </c>
      <c r="F764">
        <v>2022</v>
      </c>
      <c r="G764">
        <v>9</v>
      </c>
      <c r="H764" s="1">
        <v>44805</v>
      </c>
      <c r="I764" s="1">
        <v>44774</v>
      </c>
      <c r="J764">
        <v>1</v>
      </c>
      <c r="K764">
        <v>1.2</v>
      </c>
      <c r="L764">
        <v>0</v>
      </c>
      <c r="M764">
        <v>0</v>
      </c>
      <c r="N764">
        <v>0</v>
      </c>
      <c r="O764">
        <v>0</v>
      </c>
      <c r="P764">
        <v>1</v>
      </c>
      <c r="T764">
        <f t="shared" si="35"/>
        <v>0</v>
      </c>
      <c r="U764" t="e">
        <f t="shared" si="33"/>
        <v>#N/A</v>
      </c>
      <c r="W764" t="e">
        <f t="shared" si="34"/>
        <v>#N/A</v>
      </c>
    </row>
    <row r="765" spans="1:23" x14ac:dyDescent="0.25">
      <c r="A765">
        <v>202209</v>
      </c>
      <c r="B765">
        <v>801</v>
      </c>
      <c r="C765">
        <v>2</v>
      </c>
      <c r="D765">
        <v>1.25</v>
      </c>
      <c r="E765">
        <v>210102</v>
      </c>
      <c r="F765">
        <v>2022</v>
      </c>
      <c r="G765">
        <v>9</v>
      </c>
      <c r="H765" s="1">
        <v>44805</v>
      </c>
      <c r="I765" s="1">
        <v>44774</v>
      </c>
      <c r="J765">
        <v>1</v>
      </c>
      <c r="K765">
        <v>1.25</v>
      </c>
      <c r="L765">
        <v>0</v>
      </c>
      <c r="M765">
        <v>0</v>
      </c>
      <c r="N765">
        <v>0</v>
      </c>
      <c r="O765">
        <v>0</v>
      </c>
      <c r="P765">
        <v>1</v>
      </c>
      <c r="T765">
        <f t="shared" si="35"/>
        <v>0</v>
      </c>
      <c r="U765" t="e">
        <f t="shared" si="33"/>
        <v>#N/A</v>
      </c>
      <c r="W765" t="e">
        <f t="shared" si="34"/>
        <v>#N/A</v>
      </c>
    </row>
    <row r="766" spans="1:23" x14ac:dyDescent="0.25">
      <c r="A766">
        <v>202209</v>
      </c>
      <c r="B766">
        <v>802</v>
      </c>
      <c r="C766">
        <v>2</v>
      </c>
      <c r="D766">
        <v>1.65</v>
      </c>
      <c r="E766">
        <v>210102</v>
      </c>
      <c r="F766">
        <v>2022</v>
      </c>
      <c r="G766">
        <v>9</v>
      </c>
      <c r="H766" s="1">
        <v>44805</v>
      </c>
      <c r="I766" s="1">
        <v>44774</v>
      </c>
      <c r="J766">
        <v>1</v>
      </c>
      <c r="K766">
        <v>1.65</v>
      </c>
      <c r="L766">
        <v>0</v>
      </c>
      <c r="M766">
        <v>0</v>
      </c>
      <c r="N766">
        <v>0</v>
      </c>
      <c r="O766">
        <v>0</v>
      </c>
      <c r="P766">
        <v>1</v>
      </c>
      <c r="T766">
        <f t="shared" si="35"/>
        <v>0</v>
      </c>
      <c r="U766" t="e">
        <f t="shared" si="33"/>
        <v>#N/A</v>
      </c>
      <c r="W766" t="e">
        <f t="shared" si="34"/>
        <v>#N/A</v>
      </c>
    </row>
    <row r="767" spans="1:23" x14ac:dyDescent="0.25">
      <c r="A767">
        <v>202209</v>
      </c>
      <c r="B767">
        <v>808</v>
      </c>
      <c r="C767">
        <v>6</v>
      </c>
      <c r="D767">
        <v>1.2</v>
      </c>
      <c r="E767">
        <v>210102</v>
      </c>
      <c r="F767">
        <v>2022</v>
      </c>
      <c r="G767">
        <v>9</v>
      </c>
      <c r="H767" s="1">
        <v>44805</v>
      </c>
      <c r="I767" s="1">
        <v>44774</v>
      </c>
      <c r="J767">
        <v>1</v>
      </c>
      <c r="K767">
        <v>1.2</v>
      </c>
      <c r="L767">
        <v>0</v>
      </c>
      <c r="M767">
        <v>0</v>
      </c>
      <c r="N767">
        <v>0</v>
      </c>
      <c r="O767">
        <v>0</v>
      </c>
      <c r="P767">
        <v>1</v>
      </c>
      <c r="T767">
        <f t="shared" si="35"/>
        <v>0</v>
      </c>
      <c r="U767" t="e">
        <f t="shared" si="33"/>
        <v>#N/A</v>
      </c>
      <c r="W767" t="e">
        <f t="shared" si="34"/>
        <v>#N/A</v>
      </c>
    </row>
    <row r="768" spans="1:23" x14ac:dyDescent="0.25">
      <c r="A768">
        <v>202209</v>
      </c>
      <c r="B768">
        <v>7</v>
      </c>
      <c r="C768">
        <v>2</v>
      </c>
      <c r="D768">
        <v>1</v>
      </c>
      <c r="E768">
        <v>210102</v>
      </c>
      <c r="F768">
        <v>2022</v>
      </c>
      <c r="G768">
        <v>9</v>
      </c>
      <c r="H768" s="1">
        <v>44805</v>
      </c>
      <c r="I768" s="1">
        <v>44743</v>
      </c>
      <c r="J768">
        <v>2</v>
      </c>
      <c r="K768">
        <v>1.25</v>
      </c>
      <c r="L768">
        <v>-10.56</v>
      </c>
      <c r="M768">
        <v>-11.16</v>
      </c>
      <c r="N768">
        <v>0</v>
      </c>
      <c r="O768">
        <v>1</v>
      </c>
      <c r="P768">
        <v>0</v>
      </c>
      <c r="T768">
        <f t="shared" si="35"/>
        <v>0.3599999999999996</v>
      </c>
      <c r="U768">
        <f t="shared" si="33"/>
        <v>0.3599999999999996</v>
      </c>
      <c r="W768">
        <f t="shared" si="34"/>
        <v>0.59999999999999964</v>
      </c>
    </row>
    <row r="769" spans="1:23" x14ac:dyDescent="0.25">
      <c r="A769">
        <v>202209</v>
      </c>
      <c r="B769">
        <v>808</v>
      </c>
      <c r="C769">
        <v>9</v>
      </c>
      <c r="D769">
        <v>1.2</v>
      </c>
      <c r="E769">
        <v>210102</v>
      </c>
      <c r="F769">
        <v>2022</v>
      </c>
      <c r="G769">
        <v>9</v>
      </c>
      <c r="H769" s="1">
        <v>44805</v>
      </c>
      <c r="I769" s="1">
        <v>44774</v>
      </c>
      <c r="J769">
        <v>1</v>
      </c>
      <c r="K769">
        <v>1.2</v>
      </c>
      <c r="L769">
        <v>0</v>
      </c>
      <c r="M769">
        <v>0</v>
      </c>
      <c r="N769">
        <v>0</v>
      </c>
      <c r="O769">
        <v>0</v>
      </c>
      <c r="P769">
        <v>1</v>
      </c>
      <c r="T769">
        <f t="shared" si="35"/>
        <v>0</v>
      </c>
      <c r="U769" t="e">
        <f t="shared" si="33"/>
        <v>#N/A</v>
      </c>
      <c r="W769" t="e">
        <f t="shared" si="34"/>
        <v>#N/A</v>
      </c>
    </row>
    <row r="770" spans="1:23" x14ac:dyDescent="0.25">
      <c r="A770">
        <v>202209</v>
      </c>
      <c r="B770">
        <v>808</v>
      </c>
      <c r="C770">
        <v>12</v>
      </c>
      <c r="D770">
        <v>1.2</v>
      </c>
      <c r="E770">
        <v>210102</v>
      </c>
      <c r="F770">
        <v>2022</v>
      </c>
      <c r="G770">
        <v>9</v>
      </c>
      <c r="H770" s="1">
        <v>44805</v>
      </c>
      <c r="I770" s="1">
        <v>44774</v>
      </c>
      <c r="J770">
        <v>1</v>
      </c>
      <c r="K770">
        <v>1.2</v>
      </c>
      <c r="L770">
        <v>0</v>
      </c>
      <c r="M770">
        <v>0</v>
      </c>
      <c r="N770">
        <v>0</v>
      </c>
      <c r="O770">
        <v>0</v>
      </c>
      <c r="P770">
        <v>1</v>
      </c>
      <c r="T770">
        <f t="shared" si="35"/>
        <v>0</v>
      </c>
      <c r="U770" t="e">
        <f t="shared" ref="U770:U833" si="36">IF(AND(ISNUMBER(P770), P770=0), T770, NA())</f>
        <v>#N/A</v>
      </c>
      <c r="W770" t="e">
        <f t="shared" ref="W770:W833" si="37">IF(AND(ISNUMBER(P770), P770=0), ABS(L770-M770), NA())</f>
        <v>#N/A</v>
      </c>
    </row>
    <row r="771" spans="1:23" x14ac:dyDescent="0.25">
      <c r="A771">
        <v>202209</v>
      </c>
      <c r="B771">
        <v>808</v>
      </c>
      <c r="C771">
        <v>4</v>
      </c>
      <c r="D771">
        <v>1.2</v>
      </c>
      <c r="E771">
        <v>210102</v>
      </c>
      <c r="F771">
        <v>2022</v>
      </c>
      <c r="G771">
        <v>9</v>
      </c>
      <c r="H771" s="1">
        <v>44805</v>
      </c>
      <c r="I771" s="1">
        <v>44774</v>
      </c>
      <c r="J771">
        <v>1</v>
      </c>
      <c r="K771">
        <v>1.2</v>
      </c>
      <c r="L771">
        <v>0</v>
      </c>
      <c r="M771">
        <v>0</v>
      </c>
      <c r="N771">
        <v>0</v>
      </c>
      <c r="O771">
        <v>0</v>
      </c>
      <c r="P771">
        <v>1</v>
      </c>
      <c r="T771">
        <f t="shared" ref="T771:T834" si="38">(L771-M771)^2</f>
        <v>0</v>
      </c>
      <c r="U771" t="e">
        <f t="shared" si="36"/>
        <v>#N/A</v>
      </c>
      <c r="W771" t="e">
        <f t="shared" si="37"/>
        <v>#N/A</v>
      </c>
    </row>
    <row r="772" spans="1:23" x14ac:dyDescent="0.25">
      <c r="A772">
        <v>202209</v>
      </c>
      <c r="B772">
        <v>807</v>
      </c>
      <c r="C772">
        <v>8</v>
      </c>
      <c r="D772">
        <v>1.2</v>
      </c>
      <c r="E772">
        <v>210102</v>
      </c>
      <c r="F772">
        <v>2022</v>
      </c>
      <c r="G772">
        <v>9</v>
      </c>
      <c r="H772" s="1">
        <v>44805</v>
      </c>
      <c r="I772" s="1">
        <v>44774</v>
      </c>
      <c r="J772">
        <v>1</v>
      </c>
      <c r="K772">
        <v>1.2</v>
      </c>
      <c r="L772">
        <v>0</v>
      </c>
      <c r="M772">
        <v>0</v>
      </c>
      <c r="N772">
        <v>0</v>
      </c>
      <c r="O772">
        <v>0</v>
      </c>
      <c r="P772">
        <v>1</v>
      </c>
      <c r="T772">
        <f t="shared" si="38"/>
        <v>0</v>
      </c>
      <c r="U772" t="e">
        <f t="shared" si="36"/>
        <v>#N/A</v>
      </c>
      <c r="W772" t="e">
        <f t="shared" si="37"/>
        <v>#N/A</v>
      </c>
    </row>
    <row r="773" spans="1:23" x14ac:dyDescent="0.25">
      <c r="A773">
        <v>202209</v>
      </c>
      <c r="B773">
        <v>808</v>
      </c>
      <c r="C773">
        <v>5</v>
      </c>
      <c r="D773">
        <v>1.2</v>
      </c>
      <c r="E773">
        <v>210102</v>
      </c>
      <c r="F773">
        <v>2022</v>
      </c>
      <c r="G773">
        <v>9</v>
      </c>
      <c r="H773" s="1">
        <v>44805</v>
      </c>
      <c r="I773" s="1">
        <v>44774</v>
      </c>
      <c r="J773">
        <v>1</v>
      </c>
      <c r="K773">
        <v>1.2</v>
      </c>
      <c r="L773">
        <v>0</v>
      </c>
      <c r="M773">
        <v>0</v>
      </c>
      <c r="N773">
        <v>0</v>
      </c>
      <c r="O773">
        <v>0</v>
      </c>
      <c r="P773">
        <v>1</v>
      </c>
      <c r="T773">
        <f t="shared" si="38"/>
        <v>0</v>
      </c>
      <c r="U773" t="e">
        <f t="shared" si="36"/>
        <v>#N/A</v>
      </c>
      <c r="W773" t="e">
        <f t="shared" si="37"/>
        <v>#N/A</v>
      </c>
    </row>
    <row r="774" spans="1:23" x14ac:dyDescent="0.25">
      <c r="A774">
        <v>202209</v>
      </c>
      <c r="B774">
        <v>814</v>
      </c>
      <c r="C774">
        <v>2</v>
      </c>
      <c r="D774">
        <v>2.2999999999999998</v>
      </c>
      <c r="E774">
        <v>210102</v>
      </c>
      <c r="F774">
        <v>2022</v>
      </c>
      <c r="G774">
        <v>9</v>
      </c>
      <c r="H774" s="1">
        <v>44805</v>
      </c>
      <c r="I774" s="1">
        <v>44774</v>
      </c>
      <c r="J774">
        <v>1</v>
      </c>
      <c r="K774">
        <v>2.2000000000000002</v>
      </c>
      <c r="L774">
        <v>4.55</v>
      </c>
      <c r="M774">
        <v>4.45</v>
      </c>
      <c r="N774">
        <v>1</v>
      </c>
      <c r="O774">
        <v>0</v>
      </c>
      <c r="P774">
        <v>0</v>
      </c>
      <c r="T774">
        <f t="shared" si="38"/>
        <v>9.9999999999999291E-3</v>
      </c>
      <c r="U774">
        <f t="shared" si="36"/>
        <v>9.9999999999999291E-3</v>
      </c>
      <c r="W774">
        <f t="shared" si="37"/>
        <v>9.9999999999999645E-2</v>
      </c>
    </row>
    <row r="775" spans="1:23" x14ac:dyDescent="0.25">
      <c r="A775">
        <v>202209</v>
      </c>
      <c r="B775">
        <v>54</v>
      </c>
      <c r="C775">
        <v>7</v>
      </c>
      <c r="D775">
        <v>1.2</v>
      </c>
      <c r="E775">
        <v>210102</v>
      </c>
      <c r="F775">
        <v>2022</v>
      </c>
      <c r="G775">
        <v>9</v>
      </c>
      <c r="H775" s="1">
        <v>44805</v>
      </c>
      <c r="I775" s="1">
        <v>44774</v>
      </c>
      <c r="J775">
        <v>1</v>
      </c>
      <c r="K775">
        <v>1.2</v>
      </c>
      <c r="L775">
        <v>0</v>
      </c>
      <c r="M775">
        <v>0</v>
      </c>
      <c r="N775">
        <v>0</v>
      </c>
      <c r="O775">
        <v>0</v>
      </c>
      <c r="P775">
        <v>1</v>
      </c>
      <c r="T775">
        <f t="shared" si="38"/>
        <v>0</v>
      </c>
      <c r="U775" t="e">
        <f t="shared" si="36"/>
        <v>#N/A</v>
      </c>
      <c r="W775" t="e">
        <f t="shared" si="37"/>
        <v>#N/A</v>
      </c>
    </row>
    <row r="776" spans="1:23" x14ac:dyDescent="0.25">
      <c r="A776">
        <v>202209</v>
      </c>
      <c r="B776">
        <v>941</v>
      </c>
      <c r="C776">
        <v>8</v>
      </c>
      <c r="D776">
        <v>1.8</v>
      </c>
      <c r="E776">
        <v>210102</v>
      </c>
      <c r="F776">
        <v>2022</v>
      </c>
      <c r="G776">
        <v>9</v>
      </c>
      <c r="H776" s="1">
        <v>44805</v>
      </c>
      <c r="I776" s="1">
        <v>44774</v>
      </c>
      <c r="J776">
        <v>1</v>
      </c>
      <c r="K776">
        <v>1.8</v>
      </c>
      <c r="L776">
        <v>0</v>
      </c>
      <c r="M776">
        <v>0</v>
      </c>
      <c r="N776">
        <v>0</v>
      </c>
      <c r="O776">
        <v>0</v>
      </c>
      <c r="P776">
        <v>1</v>
      </c>
      <c r="T776">
        <f t="shared" si="38"/>
        <v>0</v>
      </c>
      <c r="U776" t="e">
        <f t="shared" si="36"/>
        <v>#N/A</v>
      </c>
      <c r="W776" t="e">
        <f t="shared" si="37"/>
        <v>#N/A</v>
      </c>
    </row>
    <row r="777" spans="1:23" x14ac:dyDescent="0.25">
      <c r="A777">
        <v>202209</v>
      </c>
      <c r="B777">
        <v>85</v>
      </c>
      <c r="C777">
        <v>7</v>
      </c>
      <c r="D777">
        <v>1.3</v>
      </c>
      <c r="E777">
        <v>210102</v>
      </c>
      <c r="F777">
        <v>2022</v>
      </c>
      <c r="G777">
        <v>9</v>
      </c>
      <c r="H777" s="1">
        <v>44805</v>
      </c>
      <c r="I777" s="1">
        <v>44774</v>
      </c>
      <c r="J777">
        <v>1</v>
      </c>
      <c r="K777">
        <v>1.3</v>
      </c>
      <c r="L777">
        <v>0</v>
      </c>
      <c r="M777">
        <v>0</v>
      </c>
      <c r="N777">
        <v>0</v>
      </c>
      <c r="O777">
        <v>0</v>
      </c>
      <c r="P777">
        <v>1</v>
      </c>
      <c r="T777">
        <f t="shared" si="38"/>
        <v>0</v>
      </c>
      <c r="U777" t="e">
        <f t="shared" si="36"/>
        <v>#N/A</v>
      </c>
      <c r="W777" t="e">
        <f t="shared" si="37"/>
        <v>#N/A</v>
      </c>
    </row>
    <row r="778" spans="1:23" x14ac:dyDescent="0.25">
      <c r="A778">
        <v>202209</v>
      </c>
      <c r="B778">
        <v>803</v>
      </c>
      <c r="C778">
        <v>9</v>
      </c>
      <c r="D778">
        <v>1.1900001</v>
      </c>
      <c r="E778">
        <v>210102</v>
      </c>
      <c r="F778">
        <v>2022</v>
      </c>
      <c r="G778">
        <v>9</v>
      </c>
      <c r="H778" s="1">
        <v>44805</v>
      </c>
      <c r="I778" s="1">
        <v>44774</v>
      </c>
      <c r="J778">
        <v>1</v>
      </c>
      <c r="K778">
        <v>1.1900001</v>
      </c>
      <c r="L778">
        <v>0</v>
      </c>
      <c r="M778">
        <v>0</v>
      </c>
      <c r="N778">
        <v>0</v>
      </c>
      <c r="O778">
        <v>0</v>
      </c>
      <c r="P778">
        <v>1</v>
      </c>
      <c r="T778">
        <f t="shared" si="38"/>
        <v>0</v>
      </c>
      <c r="U778" t="e">
        <f t="shared" si="36"/>
        <v>#N/A</v>
      </c>
      <c r="W778" t="e">
        <f t="shared" si="37"/>
        <v>#N/A</v>
      </c>
    </row>
    <row r="779" spans="1:23" x14ac:dyDescent="0.25">
      <c r="A779">
        <v>202209</v>
      </c>
      <c r="B779">
        <v>803</v>
      </c>
      <c r="C779">
        <v>8</v>
      </c>
      <c r="D779">
        <v>1.1900001</v>
      </c>
      <c r="E779">
        <v>210102</v>
      </c>
      <c r="F779">
        <v>2022</v>
      </c>
      <c r="G779">
        <v>9</v>
      </c>
      <c r="H779" s="1">
        <v>44805</v>
      </c>
      <c r="I779" s="1">
        <v>44774</v>
      </c>
      <c r="J779">
        <v>1</v>
      </c>
      <c r="K779">
        <v>1.1499999999999999</v>
      </c>
      <c r="L779">
        <v>3.48</v>
      </c>
      <c r="M779">
        <v>3.42</v>
      </c>
      <c r="N779">
        <v>1</v>
      </c>
      <c r="O779">
        <v>0</v>
      </c>
      <c r="P779">
        <v>0</v>
      </c>
      <c r="T779">
        <f t="shared" si="38"/>
        <v>3.6000000000000064E-3</v>
      </c>
      <c r="U779">
        <f t="shared" si="36"/>
        <v>3.6000000000000064E-3</v>
      </c>
      <c r="W779">
        <f t="shared" si="37"/>
        <v>6.0000000000000053E-2</v>
      </c>
    </row>
    <row r="780" spans="1:23" x14ac:dyDescent="0.25">
      <c r="A780">
        <v>202209</v>
      </c>
      <c r="B780">
        <v>803</v>
      </c>
      <c r="C780">
        <v>12</v>
      </c>
      <c r="D780">
        <v>1.1900001</v>
      </c>
      <c r="E780">
        <v>210102</v>
      </c>
      <c r="F780">
        <v>2022</v>
      </c>
      <c r="G780">
        <v>9</v>
      </c>
      <c r="H780" s="1">
        <v>44805</v>
      </c>
      <c r="I780" s="1">
        <v>44774</v>
      </c>
      <c r="J780">
        <v>1</v>
      </c>
      <c r="K780">
        <v>1.1900001</v>
      </c>
      <c r="L780">
        <v>0</v>
      </c>
      <c r="M780">
        <v>0</v>
      </c>
      <c r="N780">
        <v>0</v>
      </c>
      <c r="O780">
        <v>0</v>
      </c>
      <c r="P780">
        <v>1</v>
      </c>
      <c r="T780">
        <f t="shared" si="38"/>
        <v>0</v>
      </c>
      <c r="U780" t="e">
        <f t="shared" si="36"/>
        <v>#N/A</v>
      </c>
      <c r="W780" t="e">
        <f t="shared" si="37"/>
        <v>#N/A</v>
      </c>
    </row>
    <row r="781" spans="1:23" x14ac:dyDescent="0.25">
      <c r="A781">
        <v>202209</v>
      </c>
      <c r="B781">
        <v>49</v>
      </c>
      <c r="C781">
        <v>5</v>
      </c>
      <c r="D781">
        <v>2.5</v>
      </c>
      <c r="E781">
        <v>210102</v>
      </c>
      <c r="F781">
        <v>2022</v>
      </c>
      <c r="G781">
        <v>9</v>
      </c>
      <c r="H781" s="1">
        <v>44805</v>
      </c>
      <c r="I781" s="1">
        <v>44774</v>
      </c>
      <c r="J781">
        <v>1</v>
      </c>
      <c r="K781">
        <v>2.5</v>
      </c>
      <c r="L781">
        <v>0</v>
      </c>
      <c r="M781">
        <v>0</v>
      </c>
      <c r="N781">
        <v>0</v>
      </c>
      <c r="O781">
        <v>0</v>
      </c>
      <c r="P781">
        <v>1</v>
      </c>
      <c r="T781">
        <f t="shared" si="38"/>
        <v>0</v>
      </c>
      <c r="U781" t="e">
        <f t="shared" si="36"/>
        <v>#N/A</v>
      </c>
      <c r="W781" t="e">
        <f t="shared" si="37"/>
        <v>#N/A</v>
      </c>
    </row>
    <row r="782" spans="1:23" x14ac:dyDescent="0.25">
      <c r="A782">
        <v>202209</v>
      </c>
      <c r="B782">
        <v>75</v>
      </c>
      <c r="C782">
        <v>5</v>
      </c>
      <c r="D782">
        <v>1.6</v>
      </c>
      <c r="E782">
        <v>210102</v>
      </c>
      <c r="F782">
        <v>2022</v>
      </c>
      <c r="G782">
        <v>9</v>
      </c>
      <c r="H782" s="1">
        <v>44805</v>
      </c>
      <c r="I782" s="1">
        <v>44774</v>
      </c>
      <c r="J782">
        <v>1</v>
      </c>
      <c r="K782">
        <v>1.6</v>
      </c>
      <c r="L782">
        <v>0</v>
      </c>
      <c r="M782">
        <v>0</v>
      </c>
      <c r="N782">
        <v>0</v>
      </c>
      <c r="O782">
        <v>0</v>
      </c>
      <c r="P782">
        <v>1</v>
      </c>
      <c r="T782">
        <f t="shared" si="38"/>
        <v>0</v>
      </c>
      <c r="U782" t="e">
        <f t="shared" si="36"/>
        <v>#N/A</v>
      </c>
      <c r="W782" t="e">
        <f t="shared" si="37"/>
        <v>#N/A</v>
      </c>
    </row>
    <row r="783" spans="1:23" x14ac:dyDescent="0.25">
      <c r="A783">
        <v>202209</v>
      </c>
      <c r="B783">
        <v>802</v>
      </c>
      <c r="C783">
        <v>6</v>
      </c>
      <c r="D783">
        <v>1.65</v>
      </c>
      <c r="E783">
        <v>210102</v>
      </c>
      <c r="F783">
        <v>2022</v>
      </c>
      <c r="G783">
        <v>9</v>
      </c>
      <c r="H783" s="1">
        <v>44805</v>
      </c>
      <c r="I783" s="1">
        <v>44774</v>
      </c>
      <c r="J783">
        <v>1</v>
      </c>
      <c r="K783">
        <v>1.5</v>
      </c>
      <c r="L783">
        <v>10</v>
      </c>
      <c r="M783">
        <v>9.5299999999999994</v>
      </c>
      <c r="N783">
        <v>1</v>
      </c>
      <c r="O783">
        <v>0</v>
      </c>
      <c r="P783">
        <v>0</v>
      </c>
      <c r="T783">
        <f t="shared" si="38"/>
        <v>0.2209000000000006</v>
      </c>
      <c r="U783">
        <f t="shared" si="36"/>
        <v>0.2209000000000006</v>
      </c>
      <c r="W783">
        <f t="shared" si="37"/>
        <v>0.47000000000000064</v>
      </c>
    </row>
    <row r="784" spans="1:23" x14ac:dyDescent="0.25">
      <c r="A784">
        <v>202210</v>
      </c>
      <c r="B784">
        <v>807</v>
      </c>
      <c r="C784">
        <v>6</v>
      </c>
      <c r="D784">
        <v>1.2</v>
      </c>
      <c r="E784">
        <v>210102</v>
      </c>
      <c r="F784">
        <v>2022</v>
      </c>
      <c r="G784">
        <v>10</v>
      </c>
      <c r="H784" s="1">
        <v>44835</v>
      </c>
      <c r="I784" s="1">
        <v>44805</v>
      </c>
      <c r="J784">
        <v>1</v>
      </c>
      <c r="K784">
        <v>1.2</v>
      </c>
      <c r="L784">
        <v>0</v>
      </c>
      <c r="M784">
        <v>0</v>
      </c>
      <c r="N784">
        <v>0</v>
      </c>
      <c r="O784">
        <v>0</v>
      </c>
      <c r="P784">
        <v>1</v>
      </c>
      <c r="T784">
        <f t="shared" si="38"/>
        <v>0</v>
      </c>
      <c r="U784" t="e">
        <f t="shared" si="36"/>
        <v>#N/A</v>
      </c>
      <c r="W784" t="e">
        <f t="shared" si="37"/>
        <v>#N/A</v>
      </c>
    </row>
    <row r="785" spans="1:23" x14ac:dyDescent="0.25">
      <c r="A785">
        <v>202210</v>
      </c>
      <c r="B785">
        <v>807</v>
      </c>
      <c r="C785">
        <v>12</v>
      </c>
      <c r="D785">
        <v>1.2</v>
      </c>
      <c r="E785">
        <v>210102</v>
      </c>
      <c r="F785">
        <v>2022</v>
      </c>
      <c r="G785">
        <v>10</v>
      </c>
      <c r="H785" s="1">
        <v>44835</v>
      </c>
      <c r="I785" s="1">
        <v>44805</v>
      </c>
      <c r="J785">
        <v>1</v>
      </c>
      <c r="K785">
        <v>1.2</v>
      </c>
      <c r="L785">
        <v>0</v>
      </c>
      <c r="M785">
        <v>0</v>
      </c>
      <c r="N785">
        <v>0</v>
      </c>
      <c r="O785">
        <v>0</v>
      </c>
      <c r="P785">
        <v>1</v>
      </c>
      <c r="T785">
        <f t="shared" si="38"/>
        <v>0</v>
      </c>
      <c r="U785" t="e">
        <f t="shared" si="36"/>
        <v>#N/A</v>
      </c>
      <c r="W785" t="e">
        <f t="shared" si="37"/>
        <v>#N/A</v>
      </c>
    </row>
    <row r="786" spans="1:23" x14ac:dyDescent="0.25">
      <c r="A786">
        <v>202210</v>
      </c>
      <c r="B786">
        <v>941</v>
      </c>
      <c r="C786">
        <v>5</v>
      </c>
      <c r="D786">
        <v>1.8</v>
      </c>
      <c r="E786">
        <v>210102</v>
      </c>
      <c r="F786">
        <v>2022</v>
      </c>
      <c r="G786">
        <v>10</v>
      </c>
      <c r="H786" s="1">
        <v>44835</v>
      </c>
      <c r="I786" s="1">
        <v>44805</v>
      </c>
      <c r="J786">
        <v>1</v>
      </c>
      <c r="K786">
        <v>1.8</v>
      </c>
      <c r="L786">
        <v>0</v>
      </c>
      <c r="M786">
        <v>0</v>
      </c>
      <c r="N786">
        <v>0</v>
      </c>
      <c r="O786">
        <v>0</v>
      </c>
      <c r="P786">
        <v>1</v>
      </c>
      <c r="T786">
        <f t="shared" si="38"/>
        <v>0</v>
      </c>
      <c r="U786" t="e">
        <f t="shared" si="36"/>
        <v>#N/A</v>
      </c>
      <c r="W786" t="e">
        <f t="shared" si="37"/>
        <v>#N/A</v>
      </c>
    </row>
    <row r="787" spans="1:23" x14ac:dyDescent="0.25">
      <c r="A787">
        <v>202210</v>
      </c>
      <c r="B787">
        <v>803</v>
      </c>
      <c r="C787">
        <v>6</v>
      </c>
      <c r="D787">
        <v>1.1900001</v>
      </c>
      <c r="E787">
        <v>210102</v>
      </c>
      <c r="F787">
        <v>2022</v>
      </c>
      <c r="G787">
        <v>10</v>
      </c>
      <c r="H787" s="1">
        <v>44835</v>
      </c>
      <c r="I787" s="1">
        <v>44805</v>
      </c>
      <c r="J787">
        <v>1</v>
      </c>
      <c r="K787">
        <v>1.1900001</v>
      </c>
      <c r="L787">
        <v>0</v>
      </c>
      <c r="M787">
        <v>0</v>
      </c>
      <c r="N787">
        <v>0</v>
      </c>
      <c r="O787">
        <v>0</v>
      </c>
      <c r="P787">
        <v>1</v>
      </c>
      <c r="T787">
        <f t="shared" si="38"/>
        <v>0</v>
      </c>
      <c r="U787" t="e">
        <f t="shared" si="36"/>
        <v>#N/A</v>
      </c>
      <c r="W787" t="e">
        <f t="shared" si="37"/>
        <v>#N/A</v>
      </c>
    </row>
    <row r="788" spans="1:23" x14ac:dyDescent="0.25">
      <c r="A788">
        <v>202210</v>
      </c>
      <c r="B788">
        <v>9</v>
      </c>
      <c r="C788">
        <v>4</v>
      </c>
      <c r="D788">
        <v>1.85</v>
      </c>
      <c r="E788">
        <v>210102</v>
      </c>
      <c r="F788">
        <v>2022</v>
      </c>
      <c r="G788">
        <v>10</v>
      </c>
      <c r="H788" s="1">
        <v>44835</v>
      </c>
      <c r="I788" s="1">
        <v>44805</v>
      </c>
      <c r="J788">
        <v>1</v>
      </c>
      <c r="K788">
        <v>1.5</v>
      </c>
      <c r="L788">
        <v>23.33</v>
      </c>
      <c r="M788">
        <v>20.97</v>
      </c>
      <c r="N788">
        <v>1</v>
      </c>
      <c r="O788">
        <v>0</v>
      </c>
      <c r="P788">
        <v>0</v>
      </c>
      <c r="T788">
        <f t="shared" si="38"/>
        <v>5.5695999999999977</v>
      </c>
      <c r="U788">
        <f t="shared" si="36"/>
        <v>5.5695999999999977</v>
      </c>
      <c r="W788">
        <f t="shared" si="37"/>
        <v>2.3599999999999994</v>
      </c>
    </row>
    <row r="789" spans="1:23" x14ac:dyDescent="0.25">
      <c r="A789">
        <v>202210</v>
      </c>
      <c r="B789">
        <v>808</v>
      </c>
      <c r="C789">
        <v>11</v>
      </c>
      <c r="D789">
        <v>1.2</v>
      </c>
      <c r="E789">
        <v>210102</v>
      </c>
      <c r="F789">
        <v>2022</v>
      </c>
      <c r="G789">
        <v>10</v>
      </c>
      <c r="H789" s="1">
        <v>44835</v>
      </c>
      <c r="I789" s="1">
        <v>44805</v>
      </c>
      <c r="J789">
        <v>1</v>
      </c>
      <c r="K789">
        <v>1.2</v>
      </c>
      <c r="L789">
        <v>0</v>
      </c>
      <c r="M789">
        <v>0</v>
      </c>
      <c r="N789">
        <v>0</v>
      </c>
      <c r="O789">
        <v>0</v>
      </c>
      <c r="P789">
        <v>1</v>
      </c>
      <c r="T789">
        <f t="shared" si="38"/>
        <v>0</v>
      </c>
      <c r="U789" t="e">
        <f t="shared" si="36"/>
        <v>#N/A</v>
      </c>
      <c r="W789" t="e">
        <f t="shared" si="37"/>
        <v>#N/A</v>
      </c>
    </row>
    <row r="790" spans="1:23" x14ac:dyDescent="0.25">
      <c r="A790">
        <v>202210</v>
      </c>
      <c r="B790">
        <v>802</v>
      </c>
      <c r="C790">
        <v>2</v>
      </c>
      <c r="D790">
        <v>2</v>
      </c>
      <c r="E790">
        <v>210102</v>
      </c>
      <c r="F790">
        <v>2022</v>
      </c>
      <c r="G790">
        <v>10</v>
      </c>
      <c r="H790" s="1">
        <v>44835</v>
      </c>
      <c r="I790" s="1">
        <v>44805</v>
      </c>
      <c r="J790">
        <v>1</v>
      </c>
      <c r="K790">
        <v>1.65</v>
      </c>
      <c r="L790">
        <v>21.21</v>
      </c>
      <c r="M790">
        <v>19.239999999999998</v>
      </c>
      <c r="N790">
        <v>1</v>
      </c>
      <c r="O790">
        <v>0</v>
      </c>
      <c r="P790">
        <v>0</v>
      </c>
      <c r="T790">
        <f t="shared" si="38"/>
        <v>3.8809000000000093</v>
      </c>
      <c r="U790">
        <f t="shared" si="36"/>
        <v>3.8809000000000093</v>
      </c>
      <c r="W790">
        <f t="shared" si="37"/>
        <v>1.9700000000000024</v>
      </c>
    </row>
    <row r="791" spans="1:23" x14ac:dyDescent="0.25">
      <c r="A791">
        <v>202210</v>
      </c>
      <c r="B791">
        <v>803</v>
      </c>
      <c r="C791">
        <v>7</v>
      </c>
      <c r="D791">
        <v>1.1900001</v>
      </c>
      <c r="E791">
        <v>210102</v>
      </c>
      <c r="F791">
        <v>2022</v>
      </c>
      <c r="G791">
        <v>10</v>
      </c>
      <c r="H791" s="1">
        <v>44835</v>
      </c>
      <c r="I791" s="1">
        <v>44805</v>
      </c>
      <c r="J791">
        <v>1</v>
      </c>
      <c r="K791">
        <v>1.1900001</v>
      </c>
      <c r="L791">
        <v>0</v>
      </c>
      <c r="M791">
        <v>0</v>
      </c>
      <c r="N791">
        <v>0</v>
      </c>
      <c r="O791">
        <v>0</v>
      </c>
      <c r="P791">
        <v>1</v>
      </c>
      <c r="T791">
        <f t="shared" si="38"/>
        <v>0</v>
      </c>
      <c r="U791" t="e">
        <f t="shared" si="36"/>
        <v>#N/A</v>
      </c>
      <c r="W791" t="e">
        <f t="shared" si="37"/>
        <v>#N/A</v>
      </c>
    </row>
    <row r="792" spans="1:23" x14ac:dyDescent="0.25">
      <c r="A792">
        <v>202210</v>
      </c>
      <c r="B792">
        <v>7</v>
      </c>
      <c r="C792">
        <v>2</v>
      </c>
      <c r="D792">
        <v>1.25</v>
      </c>
      <c r="E792">
        <v>210102</v>
      </c>
      <c r="F792">
        <v>2022</v>
      </c>
      <c r="G792">
        <v>10</v>
      </c>
      <c r="H792" s="1">
        <v>44835</v>
      </c>
      <c r="I792" s="1">
        <v>44805</v>
      </c>
      <c r="J792">
        <v>1</v>
      </c>
      <c r="K792">
        <v>1</v>
      </c>
      <c r="L792">
        <v>25</v>
      </c>
      <c r="M792">
        <v>22.31</v>
      </c>
      <c r="N792">
        <v>1</v>
      </c>
      <c r="O792">
        <v>0</v>
      </c>
      <c r="P792">
        <v>0</v>
      </c>
      <c r="T792">
        <f t="shared" si="38"/>
        <v>7.2361000000000066</v>
      </c>
      <c r="U792">
        <f t="shared" si="36"/>
        <v>7.2361000000000066</v>
      </c>
      <c r="W792">
        <f t="shared" si="37"/>
        <v>2.6900000000000013</v>
      </c>
    </row>
    <row r="793" spans="1:23" x14ac:dyDescent="0.25">
      <c r="A793">
        <v>202210</v>
      </c>
      <c r="B793">
        <v>941</v>
      </c>
      <c r="C793">
        <v>7</v>
      </c>
      <c r="D793">
        <v>1.8</v>
      </c>
      <c r="E793">
        <v>210102</v>
      </c>
      <c r="F793">
        <v>2022</v>
      </c>
      <c r="G793">
        <v>10</v>
      </c>
      <c r="H793" s="1">
        <v>44835</v>
      </c>
      <c r="I793" s="1">
        <v>44805</v>
      </c>
      <c r="J793">
        <v>1</v>
      </c>
      <c r="K793">
        <v>1.8</v>
      </c>
      <c r="L793">
        <v>0</v>
      </c>
      <c r="M793">
        <v>0</v>
      </c>
      <c r="N793">
        <v>0</v>
      </c>
      <c r="O793">
        <v>0</v>
      </c>
      <c r="P793">
        <v>1</v>
      </c>
      <c r="T793">
        <f t="shared" si="38"/>
        <v>0</v>
      </c>
      <c r="U793" t="e">
        <f t="shared" si="36"/>
        <v>#N/A</v>
      </c>
      <c r="W793" t="e">
        <f t="shared" si="37"/>
        <v>#N/A</v>
      </c>
    </row>
    <row r="794" spans="1:23" x14ac:dyDescent="0.25">
      <c r="A794">
        <v>202210</v>
      </c>
      <c r="B794">
        <v>50</v>
      </c>
      <c r="C794">
        <v>8</v>
      </c>
      <c r="D794">
        <v>1.2</v>
      </c>
      <c r="E794">
        <v>210102</v>
      </c>
      <c r="F794">
        <v>2022</v>
      </c>
      <c r="G794">
        <v>10</v>
      </c>
      <c r="H794" s="1">
        <v>44835</v>
      </c>
      <c r="I794" s="1">
        <v>44805</v>
      </c>
      <c r="J794">
        <v>1</v>
      </c>
      <c r="K794">
        <v>0.79000002000000003</v>
      </c>
      <c r="L794">
        <v>51.9</v>
      </c>
      <c r="M794">
        <v>41.8</v>
      </c>
      <c r="N794">
        <v>1</v>
      </c>
      <c r="O794">
        <v>0</v>
      </c>
      <c r="P794">
        <v>0</v>
      </c>
      <c r="T794">
        <f t="shared" si="38"/>
        <v>102.01000000000003</v>
      </c>
      <c r="U794">
        <f t="shared" si="36"/>
        <v>102.01000000000003</v>
      </c>
      <c r="W794">
        <f t="shared" si="37"/>
        <v>10.100000000000001</v>
      </c>
    </row>
    <row r="795" spans="1:23" x14ac:dyDescent="0.25">
      <c r="A795">
        <v>202210</v>
      </c>
      <c r="B795">
        <v>802</v>
      </c>
      <c r="C795">
        <v>6</v>
      </c>
      <c r="D795">
        <v>2</v>
      </c>
      <c r="E795">
        <v>210102</v>
      </c>
      <c r="F795">
        <v>2022</v>
      </c>
      <c r="G795">
        <v>10</v>
      </c>
      <c r="H795" s="1">
        <v>44835</v>
      </c>
      <c r="I795" s="1">
        <v>44805</v>
      </c>
      <c r="J795">
        <v>1</v>
      </c>
      <c r="K795">
        <v>1.65</v>
      </c>
      <c r="L795">
        <v>21.21</v>
      </c>
      <c r="M795">
        <v>19.239999999999998</v>
      </c>
      <c r="N795">
        <v>1</v>
      </c>
      <c r="O795">
        <v>0</v>
      </c>
      <c r="P795">
        <v>0</v>
      </c>
      <c r="T795">
        <f t="shared" si="38"/>
        <v>3.8809000000000093</v>
      </c>
      <c r="U795">
        <f t="shared" si="36"/>
        <v>3.8809000000000093</v>
      </c>
      <c r="W795">
        <f t="shared" si="37"/>
        <v>1.9700000000000024</v>
      </c>
    </row>
    <row r="796" spans="1:23" x14ac:dyDescent="0.25">
      <c r="A796">
        <v>202210</v>
      </c>
      <c r="B796">
        <v>801</v>
      </c>
      <c r="C796">
        <v>12</v>
      </c>
      <c r="D796">
        <v>1.2</v>
      </c>
      <c r="E796">
        <v>210102</v>
      </c>
      <c r="F796">
        <v>2022</v>
      </c>
      <c r="G796">
        <v>10</v>
      </c>
      <c r="H796" s="1">
        <v>44835</v>
      </c>
      <c r="I796" s="1">
        <v>44805</v>
      </c>
      <c r="J796">
        <v>1</v>
      </c>
      <c r="K796">
        <v>1.25</v>
      </c>
      <c r="L796">
        <v>-4</v>
      </c>
      <c r="M796">
        <v>-4.08</v>
      </c>
      <c r="N796">
        <v>0</v>
      </c>
      <c r="O796">
        <v>1</v>
      </c>
      <c r="P796">
        <v>0</v>
      </c>
      <c r="T796">
        <f t="shared" si="38"/>
        <v>6.4000000000000116E-3</v>
      </c>
      <c r="U796">
        <f t="shared" si="36"/>
        <v>6.4000000000000116E-3</v>
      </c>
      <c r="W796">
        <f t="shared" si="37"/>
        <v>8.0000000000000071E-2</v>
      </c>
    </row>
    <row r="797" spans="1:23" x14ac:dyDescent="0.25">
      <c r="A797">
        <v>202210</v>
      </c>
      <c r="B797">
        <v>801</v>
      </c>
      <c r="C797">
        <v>10</v>
      </c>
      <c r="D797">
        <v>1.2</v>
      </c>
      <c r="E797">
        <v>210102</v>
      </c>
      <c r="F797">
        <v>2022</v>
      </c>
      <c r="G797">
        <v>10</v>
      </c>
      <c r="H797" s="1">
        <v>44835</v>
      </c>
      <c r="I797" s="1">
        <v>44805</v>
      </c>
      <c r="J797">
        <v>1</v>
      </c>
      <c r="K797">
        <v>1.2</v>
      </c>
      <c r="L797">
        <v>0</v>
      </c>
      <c r="M797">
        <v>0</v>
      </c>
      <c r="N797">
        <v>0</v>
      </c>
      <c r="O797">
        <v>0</v>
      </c>
      <c r="P797">
        <v>1</v>
      </c>
      <c r="T797">
        <f t="shared" si="38"/>
        <v>0</v>
      </c>
      <c r="U797" t="e">
        <f t="shared" si="36"/>
        <v>#N/A</v>
      </c>
      <c r="W797" t="e">
        <f t="shared" si="37"/>
        <v>#N/A</v>
      </c>
    </row>
    <row r="798" spans="1:23" x14ac:dyDescent="0.25">
      <c r="A798">
        <v>202210</v>
      </c>
      <c r="B798">
        <v>801</v>
      </c>
      <c r="C798">
        <v>2</v>
      </c>
      <c r="D798">
        <v>1.25</v>
      </c>
      <c r="E798">
        <v>210102</v>
      </c>
      <c r="F798">
        <v>2022</v>
      </c>
      <c r="G798">
        <v>10</v>
      </c>
      <c r="H798" s="1">
        <v>44835</v>
      </c>
      <c r="I798" s="1">
        <v>44805</v>
      </c>
      <c r="J798">
        <v>1</v>
      </c>
      <c r="K798">
        <v>1.25</v>
      </c>
      <c r="L798">
        <v>0</v>
      </c>
      <c r="M798">
        <v>0</v>
      </c>
      <c r="N798">
        <v>0</v>
      </c>
      <c r="O798">
        <v>0</v>
      </c>
      <c r="P798">
        <v>1</v>
      </c>
      <c r="T798">
        <f t="shared" si="38"/>
        <v>0</v>
      </c>
      <c r="U798" t="e">
        <f t="shared" si="36"/>
        <v>#N/A</v>
      </c>
      <c r="W798" t="e">
        <f t="shared" si="37"/>
        <v>#N/A</v>
      </c>
    </row>
    <row r="799" spans="1:23" x14ac:dyDescent="0.25">
      <c r="A799">
        <v>202210</v>
      </c>
      <c r="B799">
        <v>75</v>
      </c>
      <c r="C799">
        <v>5</v>
      </c>
      <c r="D799">
        <v>1.6</v>
      </c>
      <c r="E799">
        <v>210102</v>
      </c>
      <c r="F799">
        <v>2022</v>
      </c>
      <c r="G799">
        <v>10</v>
      </c>
      <c r="H799" s="1">
        <v>44835</v>
      </c>
      <c r="I799" s="1">
        <v>44805</v>
      </c>
      <c r="J799">
        <v>1</v>
      </c>
      <c r="K799">
        <v>1.6</v>
      </c>
      <c r="L799">
        <v>0</v>
      </c>
      <c r="M799">
        <v>0</v>
      </c>
      <c r="N799">
        <v>0</v>
      </c>
      <c r="O799">
        <v>0</v>
      </c>
      <c r="P799">
        <v>1</v>
      </c>
      <c r="T799">
        <f t="shared" si="38"/>
        <v>0</v>
      </c>
      <c r="U799" t="e">
        <f t="shared" si="36"/>
        <v>#N/A</v>
      </c>
      <c r="W799" t="e">
        <f t="shared" si="37"/>
        <v>#N/A</v>
      </c>
    </row>
    <row r="800" spans="1:23" x14ac:dyDescent="0.25">
      <c r="A800">
        <v>202210</v>
      </c>
      <c r="B800">
        <v>941</v>
      </c>
      <c r="C800">
        <v>8</v>
      </c>
      <c r="D800">
        <v>1.8</v>
      </c>
      <c r="E800">
        <v>210102</v>
      </c>
      <c r="F800">
        <v>2022</v>
      </c>
      <c r="G800">
        <v>10</v>
      </c>
      <c r="H800" s="1">
        <v>44835</v>
      </c>
      <c r="I800" s="1">
        <v>44805</v>
      </c>
      <c r="J800">
        <v>1</v>
      </c>
      <c r="K800">
        <v>1.8</v>
      </c>
      <c r="L800">
        <v>0</v>
      </c>
      <c r="M800">
        <v>0</v>
      </c>
      <c r="N800">
        <v>0</v>
      </c>
      <c r="O800">
        <v>0</v>
      </c>
      <c r="P800">
        <v>1</v>
      </c>
      <c r="T800">
        <f t="shared" si="38"/>
        <v>0</v>
      </c>
      <c r="U800" t="e">
        <f t="shared" si="36"/>
        <v>#N/A</v>
      </c>
      <c r="W800" t="e">
        <f t="shared" si="37"/>
        <v>#N/A</v>
      </c>
    </row>
    <row r="801" spans="1:23" x14ac:dyDescent="0.25">
      <c r="A801">
        <v>202210</v>
      </c>
      <c r="B801">
        <v>941</v>
      </c>
      <c r="C801">
        <v>3</v>
      </c>
      <c r="D801">
        <v>1.8</v>
      </c>
      <c r="E801">
        <v>210102</v>
      </c>
      <c r="F801">
        <v>2022</v>
      </c>
      <c r="G801">
        <v>10</v>
      </c>
      <c r="H801" s="1">
        <v>44835</v>
      </c>
      <c r="I801" s="1">
        <v>44805</v>
      </c>
      <c r="J801">
        <v>1</v>
      </c>
      <c r="K801">
        <v>1.8</v>
      </c>
      <c r="L801">
        <v>0</v>
      </c>
      <c r="M801">
        <v>0</v>
      </c>
      <c r="N801">
        <v>0</v>
      </c>
      <c r="O801">
        <v>0</v>
      </c>
      <c r="P801">
        <v>1</v>
      </c>
      <c r="T801">
        <f t="shared" si="38"/>
        <v>0</v>
      </c>
      <c r="U801" t="e">
        <f t="shared" si="36"/>
        <v>#N/A</v>
      </c>
      <c r="W801" t="e">
        <f t="shared" si="37"/>
        <v>#N/A</v>
      </c>
    </row>
    <row r="802" spans="1:23" x14ac:dyDescent="0.25">
      <c r="A802">
        <v>202210</v>
      </c>
      <c r="B802">
        <v>22</v>
      </c>
      <c r="C802">
        <v>3</v>
      </c>
      <c r="D802">
        <v>2.3499998999999998</v>
      </c>
      <c r="E802">
        <v>210102</v>
      </c>
      <c r="F802">
        <v>2022</v>
      </c>
      <c r="G802">
        <v>10</v>
      </c>
      <c r="H802" s="1">
        <v>44835</v>
      </c>
      <c r="I802" s="1">
        <v>44621</v>
      </c>
      <c r="J802">
        <v>7</v>
      </c>
      <c r="K802">
        <v>2.2000000000000002</v>
      </c>
      <c r="L802">
        <v>0.95</v>
      </c>
      <c r="M802">
        <v>0.94</v>
      </c>
      <c r="N802">
        <v>1</v>
      </c>
      <c r="O802">
        <v>0</v>
      </c>
      <c r="P802">
        <v>0</v>
      </c>
      <c r="T802">
        <f t="shared" si="38"/>
        <v>1.0000000000000018E-4</v>
      </c>
      <c r="U802">
        <f t="shared" si="36"/>
        <v>1.0000000000000018E-4</v>
      </c>
      <c r="W802">
        <f t="shared" si="37"/>
        <v>1.0000000000000009E-2</v>
      </c>
    </row>
    <row r="803" spans="1:23" x14ac:dyDescent="0.25">
      <c r="A803">
        <v>202210</v>
      </c>
      <c r="B803">
        <v>803</v>
      </c>
      <c r="C803">
        <v>3</v>
      </c>
      <c r="D803">
        <v>1.1900001</v>
      </c>
      <c r="E803">
        <v>210102</v>
      </c>
      <c r="F803">
        <v>2022</v>
      </c>
      <c r="G803">
        <v>10</v>
      </c>
      <c r="H803" s="1">
        <v>44835</v>
      </c>
      <c r="I803" s="1">
        <v>44805</v>
      </c>
      <c r="J803">
        <v>1</v>
      </c>
      <c r="K803">
        <v>1.1900001</v>
      </c>
      <c r="L803">
        <v>0</v>
      </c>
      <c r="M803">
        <v>0</v>
      </c>
      <c r="N803">
        <v>0</v>
      </c>
      <c r="O803">
        <v>0</v>
      </c>
      <c r="P803">
        <v>1</v>
      </c>
      <c r="T803">
        <f t="shared" si="38"/>
        <v>0</v>
      </c>
      <c r="U803" t="e">
        <f t="shared" si="36"/>
        <v>#N/A</v>
      </c>
      <c r="W803" t="e">
        <f t="shared" si="37"/>
        <v>#N/A</v>
      </c>
    </row>
    <row r="804" spans="1:23" x14ac:dyDescent="0.25">
      <c r="A804">
        <v>202210</v>
      </c>
      <c r="B804">
        <v>3</v>
      </c>
      <c r="C804">
        <v>9</v>
      </c>
      <c r="D804">
        <v>1.8</v>
      </c>
      <c r="E804">
        <v>210102</v>
      </c>
      <c r="F804">
        <v>2022</v>
      </c>
      <c r="G804">
        <v>10</v>
      </c>
      <c r="H804" s="1">
        <v>44835</v>
      </c>
      <c r="I804" s="1">
        <v>44805</v>
      </c>
      <c r="J804">
        <v>1</v>
      </c>
      <c r="K804">
        <v>1.8</v>
      </c>
      <c r="L804">
        <v>0</v>
      </c>
      <c r="M804">
        <v>0</v>
      </c>
      <c r="N804">
        <v>0</v>
      </c>
      <c r="O804">
        <v>0</v>
      </c>
      <c r="P804">
        <v>1</v>
      </c>
      <c r="T804">
        <f t="shared" si="38"/>
        <v>0</v>
      </c>
      <c r="U804" t="e">
        <f t="shared" si="36"/>
        <v>#N/A</v>
      </c>
      <c r="W804" t="e">
        <f t="shared" si="37"/>
        <v>#N/A</v>
      </c>
    </row>
    <row r="805" spans="1:23" x14ac:dyDescent="0.25">
      <c r="A805">
        <v>202210</v>
      </c>
      <c r="B805">
        <v>808</v>
      </c>
      <c r="C805">
        <v>10</v>
      </c>
      <c r="D805">
        <v>1.2</v>
      </c>
      <c r="E805">
        <v>210102</v>
      </c>
      <c r="F805">
        <v>2022</v>
      </c>
      <c r="G805">
        <v>10</v>
      </c>
      <c r="H805" s="1">
        <v>44835</v>
      </c>
      <c r="I805" s="1">
        <v>44774</v>
      </c>
      <c r="J805">
        <v>2</v>
      </c>
      <c r="K805">
        <v>1.2</v>
      </c>
      <c r="L805">
        <v>0</v>
      </c>
      <c r="M805">
        <v>0</v>
      </c>
      <c r="N805">
        <v>0</v>
      </c>
      <c r="O805">
        <v>0</v>
      </c>
      <c r="P805">
        <v>1</v>
      </c>
      <c r="T805">
        <f t="shared" si="38"/>
        <v>0</v>
      </c>
      <c r="U805" t="e">
        <f t="shared" si="36"/>
        <v>#N/A</v>
      </c>
      <c r="W805" t="e">
        <f t="shared" si="37"/>
        <v>#N/A</v>
      </c>
    </row>
    <row r="806" spans="1:23" x14ac:dyDescent="0.25">
      <c r="A806">
        <v>202210</v>
      </c>
      <c r="B806">
        <v>99</v>
      </c>
      <c r="C806">
        <v>5</v>
      </c>
      <c r="D806">
        <v>2</v>
      </c>
      <c r="E806">
        <v>210102</v>
      </c>
      <c r="F806">
        <v>2022</v>
      </c>
      <c r="G806">
        <v>10</v>
      </c>
      <c r="H806" s="1">
        <v>44835</v>
      </c>
      <c r="I806" s="1">
        <v>44805</v>
      </c>
      <c r="J806">
        <v>1</v>
      </c>
      <c r="K806">
        <v>2</v>
      </c>
      <c r="L806">
        <v>0</v>
      </c>
      <c r="M806">
        <v>0</v>
      </c>
      <c r="N806">
        <v>0</v>
      </c>
      <c r="O806">
        <v>0</v>
      </c>
      <c r="P806">
        <v>1</v>
      </c>
      <c r="T806">
        <f t="shared" si="38"/>
        <v>0</v>
      </c>
      <c r="U806" t="e">
        <f t="shared" si="36"/>
        <v>#N/A</v>
      </c>
      <c r="W806" t="e">
        <f t="shared" si="37"/>
        <v>#N/A</v>
      </c>
    </row>
    <row r="807" spans="1:23" x14ac:dyDescent="0.25">
      <c r="A807">
        <v>202210</v>
      </c>
      <c r="B807">
        <v>814</v>
      </c>
      <c r="C807">
        <v>12</v>
      </c>
      <c r="D807">
        <v>2.2000000000000002</v>
      </c>
      <c r="E807">
        <v>210102</v>
      </c>
      <c r="F807">
        <v>2022</v>
      </c>
      <c r="G807">
        <v>10</v>
      </c>
      <c r="H807" s="1">
        <v>44835</v>
      </c>
      <c r="I807" s="1">
        <v>44805</v>
      </c>
      <c r="J807">
        <v>1</v>
      </c>
      <c r="K807">
        <v>2.2000000000000002</v>
      </c>
      <c r="L807">
        <v>0</v>
      </c>
      <c r="M807">
        <v>0</v>
      </c>
      <c r="N807">
        <v>0</v>
      </c>
      <c r="O807">
        <v>0</v>
      </c>
      <c r="P807">
        <v>1</v>
      </c>
      <c r="T807">
        <f t="shared" si="38"/>
        <v>0</v>
      </c>
      <c r="U807" t="e">
        <f t="shared" si="36"/>
        <v>#N/A</v>
      </c>
      <c r="W807" t="e">
        <f t="shared" si="37"/>
        <v>#N/A</v>
      </c>
    </row>
    <row r="808" spans="1:23" x14ac:dyDescent="0.25">
      <c r="A808">
        <v>202210</v>
      </c>
      <c r="B808">
        <v>23</v>
      </c>
      <c r="C808">
        <v>12</v>
      </c>
      <c r="D808">
        <v>1.25</v>
      </c>
      <c r="E808">
        <v>210102</v>
      </c>
      <c r="F808">
        <v>2022</v>
      </c>
      <c r="G808">
        <v>10</v>
      </c>
      <c r="H808" s="1">
        <v>44835</v>
      </c>
      <c r="I808" s="1">
        <v>44774</v>
      </c>
      <c r="J808">
        <v>2</v>
      </c>
      <c r="K808">
        <v>1.25</v>
      </c>
      <c r="L808">
        <v>0</v>
      </c>
      <c r="M808">
        <v>0</v>
      </c>
      <c r="N808">
        <v>0</v>
      </c>
      <c r="O808">
        <v>0</v>
      </c>
      <c r="P808">
        <v>1</v>
      </c>
      <c r="T808">
        <f t="shared" si="38"/>
        <v>0</v>
      </c>
      <c r="U808" t="e">
        <f t="shared" si="36"/>
        <v>#N/A</v>
      </c>
      <c r="W808" t="e">
        <f t="shared" si="37"/>
        <v>#N/A</v>
      </c>
    </row>
    <row r="809" spans="1:23" x14ac:dyDescent="0.25">
      <c r="A809">
        <v>202210</v>
      </c>
      <c r="B809">
        <v>807</v>
      </c>
      <c r="C809">
        <v>5</v>
      </c>
      <c r="D809">
        <v>1.2</v>
      </c>
      <c r="E809">
        <v>210102</v>
      </c>
      <c r="F809">
        <v>2022</v>
      </c>
      <c r="G809">
        <v>10</v>
      </c>
      <c r="H809" s="1">
        <v>44835</v>
      </c>
      <c r="I809" s="1">
        <v>44805</v>
      </c>
      <c r="J809">
        <v>1</v>
      </c>
      <c r="K809">
        <v>1.2</v>
      </c>
      <c r="L809">
        <v>0</v>
      </c>
      <c r="M809">
        <v>0</v>
      </c>
      <c r="N809">
        <v>0</v>
      </c>
      <c r="O809">
        <v>0</v>
      </c>
      <c r="P809">
        <v>1</v>
      </c>
      <c r="T809">
        <f t="shared" si="38"/>
        <v>0</v>
      </c>
      <c r="U809" t="e">
        <f t="shared" si="36"/>
        <v>#N/A</v>
      </c>
      <c r="W809" t="e">
        <f t="shared" si="37"/>
        <v>#N/A</v>
      </c>
    </row>
    <row r="810" spans="1:23" x14ac:dyDescent="0.25">
      <c r="A810">
        <v>202210</v>
      </c>
      <c r="B810">
        <v>77</v>
      </c>
      <c r="C810">
        <v>3</v>
      </c>
      <c r="D810">
        <v>1.8</v>
      </c>
      <c r="E810">
        <v>210102</v>
      </c>
      <c r="F810">
        <v>2022</v>
      </c>
      <c r="G810">
        <v>10</v>
      </c>
      <c r="H810" s="1">
        <v>44835</v>
      </c>
      <c r="I810" s="1">
        <v>44805</v>
      </c>
      <c r="J810">
        <v>1</v>
      </c>
      <c r="K810">
        <v>1.8</v>
      </c>
      <c r="L810">
        <v>0</v>
      </c>
      <c r="M810">
        <v>0</v>
      </c>
      <c r="N810">
        <v>0</v>
      </c>
      <c r="O810">
        <v>0</v>
      </c>
      <c r="P810">
        <v>1</v>
      </c>
      <c r="T810">
        <f t="shared" si="38"/>
        <v>0</v>
      </c>
      <c r="U810" t="e">
        <f t="shared" si="36"/>
        <v>#N/A</v>
      </c>
      <c r="W810" t="e">
        <f t="shared" si="37"/>
        <v>#N/A</v>
      </c>
    </row>
    <row r="811" spans="1:23" x14ac:dyDescent="0.25">
      <c r="A811">
        <v>202210</v>
      </c>
      <c r="B811">
        <v>803</v>
      </c>
      <c r="C811">
        <v>5</v>
      </c>
      <c r="D811">
        <v>1.1900001</v>
      </c>
      <c r="E811">
        <v>210102</v>
      </c>
      <c r="F811">
        <v>2022</v>
      </c>
      <c r="G811">
        <v>10</v>
      </c>
      <c r="H811" s="1">
        <v>44835</v>
      </c>
      <c r="I811" s="1">
        <v>44805</v>
      </c>
      <c r="J811">
        <v>1</v>
      </c>
      <c r="K811">
        <v>1.1900001</v>
      </c>
      <c r="L811">
        <v>0</v>
      </c>
      <c r="M811">
        <v>0</v>
      </c>
      <c r="N811">
        <v>0</v>
      </c>
      <c r="O811">
        <v>0</v>
      </c>
      <c r="P811">
        <v>1</v>
      </c>
      <c r="T811">
        <f t="shared" si="38"/>
        <v>0</v>
      </c>
      <c r="U811" t="e">
        <f t="shared" si="36"/>
        <v>#N/A</v>
      </c>
      <c r="W811" t="e">
        <f t="shared" si="37"/>
        <v>#N/A</v>
      </c>
    </row>
    <row r="812" spans="1:23" x14ac:dyDescent="0.25">
      <c r="A812">
        <v>202210</v>
      </c>
      <c r="B812">
        <v>814</v>
      </c>
      <c r="C812">
        <v>10</v>
      </c>
      <c r="D812">
        <v>2.2000000000000002</v>
      </c>
      <c r="E812">
        <v>210102</v>
      </c>
      <c r="F812">
        <v>2022</v>
      </c>
      <c r="G812">
        <v>10</v>
      </c>
      <c r="H812" s="1">
        <v>44835</v>
      </c>
      <c r="I812" s="1">
        <v>44805</v>
      </c>
      <c r="J812">
        <v>1</v>
      </c>
      <c r="K812">
        <v>2.2000000000000002</v>
      </c>
      <c r="L812">
        <v>0</v>
      </c>
      <c r="M812">
        <v>0</v>
      </c>
      <c r="N812">
        <v>0</v>
      </c>
      <c r="O812">
        <v>0</v>
      </c>
      <c r="P812">
        <v>1</v>
      </c>
      <c r="T812">
        <f t="shared" si="38"/>
        <v>0</v>
      </c>
      <c r="U812" t="e">
        <f t="shared" si="36"/>
        <v>#N/A</v>
      </c>
      <c r="W812" t="e">
        <f t="shared" si="37"/>
        <v>#N/A</v>
      </c>
    </row>
    <row r="813" spans="1:23" x14ac:dyDescent="0.25">
      <c r="A813">
        <v>202210</v>
      </c>
      <c r="B813">
        <v>814</v>
      </c>
      <c r="C813">
        <v>8</v>
      </c>
      <c r="D813">
        <v>2.2000000000000002</v>
      </c>
      <c r="E813">
        <v>210102</v>
      </c>
      <c r="F813">
        <v>2022</v>
      </c>
      <c r="G813">
        <v>10</v>
      </c>
      <c r="H813" s="1">
        <v>44835</v>
      </c>
      <c r="I813" s="1">
        <v>44805</v>
      </c>
      <c r="J813">
        <v>1</v>
      </c>
      <c r="K813">
        <v>2.2000000000000002</v>
      </c>
      <c r="L813">
        <v>0</v>
      </c>
      <c r="M813">
        <v>0</v>
      </c>
      <c r="N813">
        <v>0</v>
      </c>
      <c r="O813">
        <v>0</v>
      </c>
      <c r="P813">
        <v>1</v>
      </c>
      <c r="T813">
        <f t="shared" si="38"/>
        <v>0</v>
      </c>
      <c r="U813" t="e">
        <f t="shared" si="36"/>
        <v>#N/A</v>
      </c>
      <c r="W813" t="e">
        <f t="shared" si="37"/>
        <v>#N/A</v>
      </c>
    </row>
    <row r="814" spans="1:23" x14ac:dyDescent="0.25">
      <c r="A814">
        <v>202210</v>
      </c>
      <c r="B814">
        <v>802</v>
      </c>
      <c r="C814">
        <v>4</v>
      </c>
      <c r="D814">
        <v>2</v>
      </c>
      <c r="E814">
        <v>210102</v>
      </c>
      <c r="F814">
        <v>2022</v>
      </c>
      <c r="G814">
        <v>10</v>
      </c>
      <c r="H814" s="1">
        <v>44835</v>
      </c>
      <c r="I814" s="1">
        <v>44713</v>
      </c>
      <c r="J814">
        <v>4</v>
      </c>
      <c r="K814">
        <v>1.5</v>
      </c>
      <c r="L814">
        <v>7.46</v>
      </c>
      <c r="M814">
        <v>7.19</v>
      </c>
      <c r="N814">
        <v>1</v>
      </c>
      <c r="O814">
        <v>0</v>
      </c>
      <c r="P814">
        <v>0</v>
      </c>
      <c r="T814">
        <f t="shared" si="38"/>
        <v>7.2899999999999771E-2</v>
      </c>
      <c r="U814">
        <f t="shared" si="36"/>
        <v>7.2899999999999771E-2</v>
      </c>
      <c r="W814">
        <f t="shared" si="37"/>
        <v>0.26999999999999957</v>
      </c>
    </row>
    <row r="815" spans="1:23" x14ac:dyDescent="0.25">
      <c r="A815">
        <v>202210</v>
      </c>
      <c r="B815">
        <v>941</v>
      </c>
      <c r="C815">
        <v>12</v>
      </c>
      <c r="D815">
        <v>1.8</v>
      </c>
      <c r="E815">
        <v>210102</v>
      </c>
      <c r="F815">
        <v>2022</v>
      </c>
      <c r="G815">
        <v>10</v>
      </c>
      <c r="H815" s="1">
        <v>44835</v>
      </c>
      <c r="I815" s="1">
        <v>44805</v>
      </c>
      <c r="J815">
        <v>1</v>
      </c>
      <c r="K815">
        <v>1.8</v>
      </c>
      <c r="L815">
        <v>0</v>
      </c>
      <c r="M815">
        <v>0</v>
      </c>
      <c r="N815">
        <v>0</v>
      </c>
      <c r="O815">
        <v>0</v>
      </c>
      <c r="P815">
        <v>1</v>
      </c>
      <c r="T815">
        <f t="shared" si="38"/>
        <v>0</v>
      </c>
      <c r="U815" t="e">
        <f t="shared" si="36"/>
        <v>#N/A</v>
      </c>
      <c r="W815" t="e">
        <f t="shared" si="37"/>
        <v>#N/A</v>
      </c>
    </row>
    <row r="816" spans="1:23" x14ac:dyDescent="0.25">
      <c r="A816">
        <v>202210</v>
      </c>
      <c r="B816">
        <v>808</v>
      </c>
      <c r="C816">
        <v>5</v>
      </c>
      <c r="D816">
        <v>1.2</v>
      </c>
      <c r="E816">
        <v>210102</v>
      </c>
      <c r="F816">
        <v>2022</v>
      </c>
      <c r="G816">
        <v>10</v>
      </c>
      <c r="H816" s="1">
        <v>44835</v>
      </c>
      <c r="I816" s="1">
        <v>44805</v>
      </c>
      <c r="J816">
        <v>1</v>
      </c>
      <c r="K816">
        <v>1.2</v>
      </c>
      <c r="L816">
        <v>0</v>
      </c>
      <c r="M816">
        <v>0</v>
      </c>
      <c r="N816">
        <v>0</v>
      </c>
      <c r="O816">
        <v>0</v>
      </c>
      <c r="P816">
        <v>1</v>
      </c>
      <c r="T816">
        <f t="shared" si="38"/>
        <v>0</v>
      </c>
      <c r="U816" t="e">
        <f t="shared" si="36"/>
        <v>#N/A</v>
      </c>
      <c r="W816" t="e">
        <f t="shared" si="37"/>
        <v>#N/A</v>
      </c>
    </row>
    <row r="817" spans="1:23" x14ac:dyDescent="0.25">
      <c r="A817">
        <v>202210</v>
      </c>
      <c r="B817">
        <v>807</v>
      </c>
      <c r="C817">
        <v>4</v>
      </c>
      <c r="D817">
        <v>1.2</v>
      </c>
      <c r="E817">
        <v>210102</v>
      </c>
      <c r="F817">
        <v>2022</v>
      </c>
      <c r="G817">
        <v>10</v>
      </c>
      <c r="H817" s="1">
        <v>44835</v>
      </c>
      <c r="I817" s="1">
        <v>44805</v>
      </c>
      <c r="J817">
        <v>1</v>
      </c>
      <c r="K817">
        <v>1.2</v>
      </c>
      <c r="L817">
        <v>0</v>
      </c>
      <c r="M817">
        <v>0</v>
      </c>
      <c r="N817">
        <v>0</v>
      </c>
      <c r="O817">
        <v>0</v>
      </c>
      <c r="P817">
        <v>1</v>
      </c>
      <c r="T817">
        <f t="shared" si="38"/>
        <v>0</v>
      </c>
      <c r="U817" t="e">
        <f t="shared" si="36"/>
        <v>#N/A</v>
      </c>
      <c r="W817" t="e">
        <f t="shared" si="37"/>
        <v>#N/A</v>
      </c>
    </row>
    <row r="818" spans="1:23" x14ac:dyDescent="0.25">
      <c r="A818">
        <v>202210</v>
      </c>
      <c r="B818">
        <v>807</v>
      </c>
      <c r="C818">
        <v>7</v>
      </c>
      <c r="D818">
        <v>1.2</v>
      </c>
      <c r="E818">
        <v>210102</v>
      </c>
      <c r="F818">
        <v>2022</v>
      </c>
      <c r="G818">
        <v>10</v>
      </c>
      <c r="H818" s="1">
        <v>44835</v>
      </c>
      <c r="I818" s="1">
        <v>44805</v>
      </c>
      <c r="J818">
        <v>1</v>
      </c>
      <c r="K818">
        <v>1.2</v>
      </c>
      <c r="L818">
        <v>0</v>
      </c>
      <c r="M818">
        <v>0</v>
      </c>
      <c r="N818">
        <v>0</v>
      </c>
      <c r="O818">
        <v>0</v>
      </c>
      <c r="P818">
        <v>1</v>
      </c>
      <c r="T818">
        <f t="shared" si="38"/>
        <v>0</v>
      </c>
      <c r="U818" t="e">
        <f t="shared" si="36"/>
        <v>#N/A</v>
      </c>
      <c r="W818" t="e">
        <f t="shared" si="37"/>
        <v>#N/A</v>
      </c>
    </row>
    <row r="819" spans="1:23" x14ac:dyDescent="0.25">
      <c r="A819">
        <v>202210</v>
      </c>
      <c r="B819">
        <v>21</v>
      </c>
      <c r="C819">
        <v>2</v>
      </c>
      <c r="D819">
        <v>1.2</v>
      </c>
      <c r="E819">
        <v>210102</v>
      </c>
      <c r="F819">
        <v>2022</v>
      </c>
      <c r="G819">
        <v>10</v>
      </c>
      <c r="H819" s="1">
        <v>44835</v>
      </c>
      <c r="I819" s="1">
        <v>44805</v>
      </c>
      <c r="J819">
        <v>1</v>
      </c>
      <c r="K819">
        <v>1.2</v>
      </c>
      <c r="L819">
        <v>0</v>
      </c>
      <c r="M819">
        <v>0</v>
      </c>
      <c r="N819">
        <v>0</v>
      </c>
      <c r="O819">
        <v>0</v>
      </c>
      <c r="P819">
        <v>1</v>
      </c>
      <c r="T819">
        <f t="shared" si="38"/>
        <v>0</v>
      </c>
      <c r="U819" t="e">
        <f t="shared" si="36"/>
        <v>#N/A</v>
      </c>
      <c r="W819" t="e">
        <f t="shared" si="37"/>
        <v>#N/A</v>
      </c>
    </row>
    <row r="820" spans="1:23" x14ac:dyDescent="0.25">
      <c r="A820">
        <v>202210</v>
      </c>
      <c r="B820">
        <v>5</v>
      </c>
      <c r="C820">
        <v>5</v>
      </c>
      <c r="D820">
        <v>1.89</v>
      </c>
      <c r="E820">
        <v>210102</v>
      </c>
      <c r="F820">
        <v>2022</v>
      </c>
      <c r="G820">
        <v>10</v>
      </c>
      <c r="H820" s="1">
        <v>44835</v>
      </c>
      <c r="I820" s="1">
        <v>44805</v>
      </c>
      <c r="J820">
        <v>1</v>
      </c>
      <c r="K820">
        <v>1.89</v>
      </c>
      <c r="L820">
        <v>0</v>
      </c>
      <c r="M820">
        <v>0</v>
      </c>
      <c r="N820">
        <v>0</v>
      </c>
      <c r="O820">
        <v>0</v>
      </c>
      <c r="P820">
        <v>1</v>
      </c>
      <c r="T820">
        <f t="shared" si="38"/>
        <v>0</v>
      </c>
      <c r="U820" t="e">
        <f t="shared" si="36"/>
        <v>#N/A</v>
      </c>
      <c r="W820" t="e">
        <f t="shared" si="37"/>
        <v>#N/A</v>
      </c>
    </row>
    <row r="821" spans="1:23" x14ac:dyDescent="0.25">
      <c r="A821">
        <v>202210</v>
      </c>
      <c r="B821">
        <v>15</v>
      </c>
      <c r="C821">
        <v>4</v>
      </c>
      <c r="D821">
        <v>1.25</v>
      </c>
      <c r="E821">
        <v>210102</v>
      </c>
      <c r="F821">
        <v>2022</v>
      </c>
      <c r="G821">
        <v>10</v>
      </c>
      <c r="H821" s="1">
        <v>44835</v>
      </c>
      <c r="I821" s="1">
        <v>44805</v>
      </c>
      <c r="J821">
        <v>1</v>
      </c>
      <c r="K821">
        <v>1.25</v>
      </c>
      <c r="L821">
        <v>0</v>
      </c>
      <c r="M821">
        <v>0</v>
      </c>
      <c r="N821">
        <v>0</v>
      </c>
      <c r="O821">
        <v>0</v>
      </c>
      <c r="P821">
        <v>1</v>
      </c>
      <c r="T821">
        <f t="shared" si="38"/>
        <v>0</v>
      </c>
      <c r="U821" t="e">
        <f t="shared" si="36"/>
        <v>#N/A</v>
      </c>
      <c r="W821" t="e">
        <f t="shared" si="37"/>
        <v>#N/A</v>
      </c>
    </row>
    <row r="822" spans="1:23" x14ac:dyDescent="0.25">
      <c r="A822">
        <v>202210</v>
      </c>
      <c r="B822">
        <v>814</v>
      </c>
      <c r="C822">
        <v>6</v>
      </c>
      <c r="D822">
        <v>2.2000000000000002</v>
      </c>
      <c r="E822">
        <v>210102</v>
      </c>
      <c r="F822">
        <v>2022</v>
      </c>
      <c r="G822">
        <v>10</v>
      </c>
      <c r="H822" s="1">
        <v>44835</v>
      </c>
      <c r="I822" s="1">
        <v>44805</v>
      </c>
      <c r="J822">
        <v>1</v>
      </c>
      <c r="K822">
        <v>2.2000000000000002</v>
      </c>
      <c r="L822">
        <v>0</v>
      </c>
      <c r="M822">
        <v>0</v>
      </c>
      <c r="N822">
        <v>0</v>
      </c>
      <c r="O822">
        <v>0</v>
      </c>
      <c r="P822">
        <v>1</v>
      </c>
      <c r="T822">
        <f t="shared" si="38"/>
        <v>0</v>
      </c>
      <c r="U822" t="e">
        <f t="shared" si="36"/>
        <v>#N/A</v>
      </c>
      <c r="W822" t="e">
        <f t="shared" si="37"/>
        <v>#N/A</v>
      </c>
    </row>
    <row r="823" spans="1:23" x14ac:dyDescent="0.25">
      <c r="A823">
        <v>202210</v>
      </c>
      <c r="B823">
        <v>85</v>
      </c>
      <c r="C823">
        <v>7</v>
      </c>
      <c r="D823">
        <v>1.3</v>
      </c>
      <c r="E823">
        <v>210102</v>
      </c>
      <c r="F823">
        <v>2022</v>
      </c>
      <c r="G823">
        <v>10</v>
      </c>
      <c r="H823" s="1">
        <v>44835</v>
      </c>
      <c r="I823" s="1">
        <v>44805</v>
      </c>
      <c r="J823">
        <v>1</v>
      </c>
      <c r="K823">
        <v>1.3</v>
      </c>
      <c r="L823">
        <v>0</v>
      </c>
      <c r="M823">
        <v>0</v>
      </c>
      <c r="N823">
        <v>0</v>
      </c>
      <c r="O823">
        <v>0</v>
      </c>
      <c r="P823">
        <v>1</v>
      </c>
      <c r="T823">
        <f t="shared" si="38"/>
        <v>0</v>
      </c>
      <c r="U823" t="e">
        <f t="shared" si="36"/>
        <v>#N/A</v>
      </c>
      <c r="W823" t="e">
        <f t="shared" si="37"/>
        <v>#N/A</v>
      </c>
    </row>
    <row r="824" spans="1:23" x14ac:dyDescent="0.25">
      <c r="A824">
        <v>202210</v>
      </c>
      <c r="B824">
        <v>808</v>
      </c>
      <c r="C824">
        <v>7</v>
      </c>
      <c r="D824">
        <v>1.2</v>
      </c>
      <c r="E824">
        <v>210102</v>
      </c>
      <c r="F824">
        <v>2022</v>
      </c>
      <c r="G824">
        <v>10</v>
      </c>
      <c r="H824" s="1">
        <v>44835</v>
      </c>
      <c r="I824" s="1">
        <v>44805</v>
      </c>
      <c r="J824">
        <v>1</v>
      </c>
      <c r="K824">
        <v>1.2</v>
      </c>
      <c r="L824">
        <v>0</v>
      </c>
      <c r="M824">
        <v>0</v>
      </c>
      <c r="N824">
        <v>0</v>
      </c>
      <c r="O824">
        <v>0</v>
      </c>
      <c r="P824">
        <v>1</v>
      </c>
      <c r="T824">
        <f t="shared" si="38"/>
        <v>0</v>
      </c>
      <c r="U824" t="e">
        <f t="shared" si="36"/>
        <v>#N/A</v>
      </c>
      <c r="W824" t="e">
        <f t="shared" si="37"/>
        <v>#N/A</v>
      </c>
    </row>
    <row r="825" spans="1:23" x14ac:dyDescent="0.25">
      <c r="A825">
        <v>202210</v>
      </c>
      <c r="B825">
        <v>807</v>
      </c>
      <c r="C825">
        <v>2</v>
      </c>
      <c r="D825">
        <v>1.2</v>
      </c>
      <c r="E825">
        <v>210102</v>
      </c>
      <c r="F825">
        <v>2022</v>
      </c>
      <c r="G825">
        <v>10</v>
      </c>
      <c r="H825" s="1">
        <v>44835</v>
      </c>
      <c r="I825" s="1">
        <v>44805</v>
      </c>
      <c r="J825">
        <v>1</v>
      </c>
      <c r="K825">
        <v>1.2</v>
      </c>
      <c r="L825">
        <v>0</v>
      </c>
      <c r="M825">
        <v>0</v>
      </c>
      <c r="N825">
        <v>0</v>
      </c>
      <c r="O825">
        <v>0</v>
      </c>
      <c r="P825">
        <v>1</v>
      </c>
      <c r="T825">
        <f t="shared" si="38"/>
        <v>0</v>
      </c>
      <c r="U825" t="e">
        <f t="shared" si="36"/>
        <v>#N/A</v>
      </c>
      <c r="W825" t="e">
        <f t="shared" si="37"/>
        <v>#N/A</v>
      </c>
    </row>
    <row r="826" spans="1:23" x14ac:dyDescent="0.25">
      <c r="A826">
        <v>202210</v>
      </c>
      <c r="B826">
        <v>92</v>
      </c>
      <c r="C826">
        <v>6</v>
      </c>
      <c r="D826">
        <v>1.6</v>
      </c>
      <c r="E826">
        <v>210102</v>
      </c>
      <c r="F826">
        <v>2022</v>
      </c>
      <c r="G826">
        <v>10</v>
      </c>
      <c r="H826" s="1">
        <v>44835</v>
      </c>
      <c r="I826" s="1">
        <v>44805</v>
      </c>
      <c r="J826">
        <v>1</v>
      </c>
      <c r="K826">
        <v>1.6</v>
      </c>
      <c r="L826">
        <v>0</v>
      </c>
      <c r="M826">
        <v>0</v>
      </c>
      <c r="N826">
        <v>0</v>
      </c>
      <c r="O826">
        <v>0</v>
      </c>
      <c r="P826">
        <v>1</v>
      </c>
      <c r="T826">
        <f t="shared" si="38"/>
        <v>0</v>
      </c>
      <c r="U826" t="e">
        <f t="shared" si="36"/>
        <v>#N/A</v>
      </c>
      <c r="W826" t="e">
        <f t="shared" si="37"/>
        <v>#N/A</v>
      </c>
    </row>
    <row r="827" spans="1:23" x14ac:dyDescent="0.25">
      <c r="A827">
        <v>202210</v>
      </c>
      <c r="B827">
        <v>801</v>
      </c>
      <c r="C827">
        <v>13</v>
      </c>
      <c r="D827">
        <v>1.25</v>
      </c>
      <c r="E827">
        <v>210102</v>
      </c>
      <c r="F827">
        <v>2022</v>
      </c>
      <c r="G827">
        <v>10</v>
      </c>
      <c r="H827" s="1">
        <v>44835</v>
      </c>
      <c r="I827" s="1">
        <v>44805</v>
      </c>
      <c r="J827">
        <v>1</v>
      </c>
      <c r="K827">
        <v>1.25</v>
      </c>
      <c r="L827">
        <v>0</v>
      </c>
      <c r="M827">
        <v>0</v>
      </c>
      <c r="N827">
        <v>0</v>
      </c>
      <c r="O827">
        <v>0</v>
      </c>
      <c r="P827">
        <v>1</v>
      </c>
      <c r="T827">
        <f t="shared" si="38"/>
        <v>0</v>
      </c>
      <c r="U827" t="e">
        <f t="shared" si="36"/>
        <v>#N/A</v>
      </c>
      <c r="W827" t="e">
        <f t="shared" si="37"/>
        <v>#N/A</v>
      </c>
    </row>
    <row r="828" spans="1:23" x14ac:dyDescent="0.25">
      <c r="A828">
        <v>202210</v>
      </c>
      <c r="B828">
        <v>54</v>
      </c>
      <c r="C828">
        <v>7</v>
      </c>
      <c r="D828">
        <v>1.2</v>
      </c>
      <c r="E828">
        <v>210102</v>
      </c>
      <c r="F828">
        <v>2022</v>
      </c>
      <c r="G828">
        <v>10</v>
      </c>
      <c r="H828" s="1">
        <v>44835</v>
      </c>
      <c r="I828" s="1">
        <v>44805</v>
      </c>
      <c r="J828">
        <v>1</v>
      </c>
      <c r="K828">
        <v>1.2</v>
      </c>
      <c r="L828">
        <v>0</v>
      </c>
      <c r="M828">
        <v>0</v>
      </c>
      <c r="N828">
        <v>0</v>
      </c>
      <c r="O828">
        <v>0</v>
      </c>
      <c r="P828">
        <v>1</v>
      </c>
      <c r="T828">
        <f t="shared" si="38"/>
        <v>0</v>
      </c>
      <c r="U828" t="e">
        <f t="shared" si="36"/>
        <v>#N/A</v>
      </c>
      <c r="W828" t="e">
        <f t="shared" si="37"/>
        <v>#N/A</v>
      </c>
    </row>
    <row r="829" spans="1:23" x14ac:dyDescent="0.25">
      <c r="A829">
        <v>202210</v>
      </c>
      <c r="B829">
        <v>801</v>
      </c>
      <c r="C829">
        <v>9</v>
      </c>
      <c r="D829">
        <v>1.2</v>
      </c>
      <c r="E829">
        <v>210102</v>
      </c>
      <c r="F829">
        <v>2022</v>
      </c>
      <c r="G829">
        <v>10</v>
      </c>
      <c r="H829" s="1">
        <v>44835</v>
      </c>
      <c r="I829" s="1">
        <v>44805</v>
      </c>
      <c r="J829">
        <v>1</v>
      </c>
      <c r="K829">
        <v>1.2</v>
      </c>
      <c r="L829">
        <v>0</v>
      </c>
      <c r="M829">
        <v>0</v>
      </c>
      <c r="N829">
        <v>0</v>
      </c>
      <c r="O829">
        <v>0</v>
      </c>
      <c r="P829">
        <v>1</v>
      </c>
      <c r="T829">
        <f t="shared" si="38"/>
        <v>0</v>
      </c>
      <c r="U829" t="e">
        <f t="shared" si="36"/>
        <v>#N/A</v>
      </c>
      <c r="W829" t="e">
        <f t="shared" si="37"/>
        <v>#N/A</v>
      </c>
    </row>
    <row r="830" spans="1:23" x14ac:dyDescent="0.25">
      <c r="A830">
        <v>202210</v>
      </c>
      <c r="B830">
        <v>808</v>
      </c>
      <c r="C830">
        <v>12</v>
      </c>
      <c r="D830">
        <v>1.2</v>
      </c>
      <c r="E830">
        <v>210102</v>
      </c>
      <c r="F830">
        <v>2022</v>
      </c>
      <c r="G830">
        <v>10</v>
      </c>
      <c r="H830" s="1">
        <v>44835</v>
      </c>
      <c r="I830" s="1">
        <v>44805</v>
      </c>
      <c r="J830">
        <v>1</v>
      </c>
      <c r="K830">
        <v>1.2</v>
      </c>
      <c r="L830">
        <v>0</v>
      </c>
      <c r="M830">
        <v>0</v>
      </c>
      <c r="N830">
        <v>0</v>
      </c>
      <c r="O830">
        <v>0</v>
      </c>
      <c r="P830">
        <v>1</v>
      </c>
      <c r="T830">
        <f t="shared" si="38"/>
        <v>0</v>
      </c>
      <c r="U830" t="e">
        <f t="shared" si="36"/>
        <v>#N/A</v>
      </c>
      <c r="W830" t="e">
        <f t="shared" si="37"/>
        <v>#N/A</v>
      </c>
    </row>
    <row r="831" spans="1:23" x14ac:dyDescent="0.25">
      <c r="A831">
        <v>202210</v>
      </c>
      <c r="B831">
        <v>807</v>
      </c>
      <c r="C831">
        <v>3</v>
      </c>
      <c r="D831">
        <v>1.2</v>
      </c>
      <c r="E831">
        <v>210102</v>
      </c>
      <c r="F831">
        <v>2022</v>
      </c>
      <c r="G831">
        <v>10</v>
      </c>
      <c r="H831" s="1">
        <v>44835</v>
      </c>
      <c r="I831" s="1">
        <v>44805</v>
      </c>
      <c r="J831">
        <v>1</v>
      </c>
      <c r="K831">
        <v>1.2</v>
      </c>
      <c r="L831">
        <v>0</v>
      </c>
      <c r="M831">
        <v>0</v>
      </c>
      <c r="N831">
        <v>0</v>
      </c>
      <c r="O831">
        <v>0</v>
      </c>
      <c r="P831">
        <v>1</v>
      </c>
      <c r="T831">
        <f t="shared" si="38"/>
        <v>0</v>
      </c>
      <c r="U831" t="e">
        <f t="shared" si="36"/>
        <v>#N/A</v>
      </c>
      <c r="W831" t="e">
        <f t="shared" si="37"/>
        <v>#N/A</v>
      </c>
    </row>
    <row r="832" spans="1:23" x14ac:dyDescent="0.25">
      <c r="A832">
        <v>202210</v>
      </c>
      <c r="B832">
        <v>803</v>
      </c>
      <c r="C832">
        <v>12</v>
      </c>
      <c r="D832">
        <v>1.1900001</v>
      </c>
      <c r="E832">
        <v>210102</v>
      </c>
      <c r="F832">
        <v>2022</v>
      </c>
      <c r="G832">
        <v>10</v>
      </c>
      <c r="H832" s="1">
        <v>44835</v>
      </c>
      <c r="I832" s="1">
        <v>44805</v>
      </c>
      <c r="J832">
        <v>1</v>
      </c>
      <c r="K832">
        <v>1.1900001</v>
      </c>
      <c r="L832">
        <v>0</v>
      </c>
      <c r="M832">
        <v>0</v>
      </c>
      <c r="N832">
        <v>0</v>
      </c>
      <c r="O832">
        <v>0</v>
      </c>
      <c r="P832">
        <v>1</v>
      </c>
      <c r="T832">
        <f t="shared" si="38"/>
        <v>0</v>
      </c>
      <c r="U832" t="e">
        <f t="shared" si="36"/>
        <v>#N/A</v>
      </c>
      <c r="W832" t="e">
        <f t="shared" si="37"/>
        <v>#N/A</v>
      </c>
    </row>
    <row r="833" spans="1:23" x14ac:dyDescent="0.25">
      <c r="A833">
        <v>202210</v>
      </c>
      <c r="B833">
        <v>814</v>
      </c>
      <c r="C833">
        <v>5</v>
      </c>
      <c r="D833">
        <v>2.2000000000000002</v>
      </c>
      <c r="E833">
        <v>210102</v>
      </c>
      <c r="F833">
        <v>2022</v>
      </c>
      <c r="G833">
        <v>10</v>
      </c>
      <c r="H833" s="1">
        <v>44835</v>
      </c>
      <c r="I833" s="1">
        <v>44805</v>
      </c>
      <c r="J833">
        <v>1</v>
      </c>
      <c r="K833">
        <v>2.2000000000000002</v>
      </c>
      <c r="L833">
        <v>0</v>
      </c>
      <c r="M833">
        <v>0</v>
      </c>
      <c r="N833">
        <v>0</v>
      </c>
      <c r="O833">
        <v>0</v>
      </c>
      <c r="P833">
        <v>1</v>
      </c>
      <c r="T833">
        <f t="shared" si="38"/>
        <v>0</v>
      </c>
      <c r="U833" t="e">
        <f t="shared" si="36"/>
        <v>#N/A</v>
      </c>
      <c r="W833" t="e">
        <f t="shared" si="37"/>
        <v>#N/A</v>
      </c>
    </row>
    <row r="834" spans="1:23" x14ac:dyDescent="0.25">
      <c r="A834">
        <v>202210</v>
      </c>
      <c r="B834">
        <v>803</v>
      </c>
      <c r="C834">
        <v>9</v>
      </c>
      <c r="D834">
        <v>1.1900001</v>
      </c>
      <c r="E834">
        <v>210102</v>
      </c>
      <c r="F834">
        <v>2022</v>
      </c>
      <c r="G834">
        <v>10</v>
      </c>
      <c r="H834" s="1">
        <v>44835</v>
      </c>
      <c r="I834" s="1">
        <v>44805</v>
      </c>
      <c r="J834">
        <v>1</v>
      </c>
      <c r="K834">
        <v>1.1900001</v>
      </c>
      <c r="L834">
        <v>0</v>
      </c>
      <c r="M834">
        <v>0</v>
      </c>
      <c r="N834">
        <v>0</v>
      </c>
      <c r="O834">
        <v>0</v>
      </c>
      <c r="P834">
        <v>1</v>
      </c>
      <c r="T834">
        <f t="shared" si="38"/>
        <v>0</v>
      </c>
      <c r="U834" t="e">
        <f t="shared" ref="U834:U897" si="39">IF(AND(ISNUMBER(P834), P834=0), T834, NA())</f>
        <v>#N/A</v>
      </c>
      <c r="W834" t="e">
        <f t="shared" ref="W834:W897" si="40">IF(AND(ISNUMBER(P834), P834=0), ABS(L834-M834), NA())</f>
        <v>#N/A</v>
      </c>
    </row>
    <row r="835" spans="1:23" x14ac:dyDescent="0.25">
      <c r="A835">
        <v>202210</v>
      </c>
      <c r="B835">
        <v>802</v>
      </c>
      <c r="C835">
        <v>3</v>
      </c>
      <c r="D835">
        <v>2</v>
      </c>
      <c r="E835">
        <v>210102</v>
      </c>
      <c r="F835">
        <v>2022</v>
      </c>
      <c r="G835">
        <v>10</v>
      </c>
      <c r="H835" s="1">
        <v>44835</v>
      </c>
      <c r="I835" s="1">
        <v>44805</v>
      </c>
      <c r="J835">
        <v>1</v>
      </c>
      <c r="K835">
        <v>1.65</v>
      </c>
      <c r="L835">
        <v>21.21</v>
      </c>
      <c r="M835">
        <v>19.239999999999998</v>
      </c>
      <c r="N835">
        <v>1</v>
      </c>
      <c r="O835">
        <v>0</v>
      </c>
      <c r="P835">
        <v>0</v>
      </c>
      <c r="T835">
        <f t="shared" ref="T835:T898" si="41">(L835-M835)^2</f>
        <v>3.8809000000000093</v>
      </c>
      <c r="U835">
        <f t="shared" si="39"/>
        <v>3.8809000000000093</v>
      </c>
      <c r="W835">
        <f t="shared" si="40"/>
        <v>1.9700000000000024</v>
      </c>
    </row>
    <row r="836" spans="1:23" x14ac:dyDescent="0.25">
      <c r="A836">
        <v>202210</v>
      </c>
      <c r="B836">
        <v>808</v>
      </c>
      <c r="C836">
        <v>4</v>
      </c>
      <c r="D836">
        <v>1.2</v>
      </c>
      <c r="E836">
        <v>210102</v>
      </c>
      <c r="F836">
        <v>2022</v>
      </c>
      <c r="G836">
        <v>10</v>
      </c>
      <c r="H836" s="1">
        <v>44835</v>
      </c>
      <c r="I836" s="1">
        <v>44805</v>
      </c>
      <c r="J836">
        <v>1</v>
      </c>
      <c r="K836">
        <v>1.2</v>
      </c>
      <c r="L836">
        <v>0</v>
      </c>
      <c r="M836">
        <v>0</v>
      </c>
      <c r="N836">
        <v>0</v>
      </c>
      <c r="O836">
        <v>0</v>
      </c>
      <c r="P836">
        <v>1</v>
      </c>
      <c r="T836">
        <f t="shared" si="41"/>
        <v>0</v>
      </c>
      <c r="U836" t="e">
        <f t="shared" si="39"/>
        <v>#N/A</v>
      </c>
      <c r="W836" t="e">
        <f t="shared" si="40"/>
        <v>#N/A</v>
      </c>
    </row>
    <row r="837" spans="1:23" x14ac:dyDescent="0.25">
      <c r="A837">
        <v>202210</v>
      </c>
      <c r="B837">
        <v>808</v>
      </c>
      <c r="C837">
        <v>13</v>
      </c>
      <c r="D837">
        <v>1.2</v>
      </c>
      <c r="E837">
        <v>210102</v>
      </c>
      <c r="F837">
        <v>2022</v>
      </c>
      <c r="G837">
        <v>10</v>
      </c>
      <c r="H837" s="1">
        <v>44835</v>
      </c>
      <c r="I837" s="1">
        <v>44805</v>
      </c>
      <c r="J837">
        <v>1</v>
      </c>
      <c r="K837">
        <v>1.2</v>
      </c>
      <c r="L837">
        <v>0</v>
      </c>
      <c r="M837">
        <v>0</v>
      </c>
      <c r="N837">
        <v>0</v>
      </c>
      <c r="O837">
        <v>0</v>
      </c>
      <c r="P837">
        <v>1</v>
      </c>
      <c r="T837">
        <f t="shared" si="41"/>
        <v>0</v>
      </c>
      <c r="U837" t="e">
        <f t="shared" si="39"/>
        <v>#N/A</v>
      </c>
      <c r="W837" t="e">
        <f t="shared" si="40"/>
        <v>#N/A</v>
      </c>
    </row>
    <row r="838" spans="1:23" x14ac:dyDescent="0.25">
      <c r="A838">
        <v>202210</v>
      </c>
      <c r="B838">
        <v>808</v>
      </c>
      <c r="C838">
        <v>3</v>
      </c>
      <c r="D838">
        <v>1.2</v>
      </c>
      <c r="E838">
        <v>210102</v>
      </c>
      <c r="F838">
        <v>2022</v>
      </c>
      <c r="G838">
        <v>10</v>
      </c>
      <c r="H838" s="1">
        <v>44835</v>
      </c>
      <c r="I838" s="1">
        <v>44805</v>
      </c>
      <c r="J838">
        <v>1</v>
      </c>
      <c r="K838">
        <v>1.2</v>
      </c>
      <c r="L838">
        <v>0</v>
      </c>
      <c r="M838">
        <v>0</v>
      </c>
      <c r="N838">
        <v>0</v>
      </c>
      <c r="O838">
        <v>0</v>
      </c>
      <c r="P838">
        <v>1</v>
      </c>
      <c r="T838">
        <f t="shared" si="41"/>
        <v>0</v>
      </c>
      <c r="U838" t="e">
        <f t="shared" si="39"/>
        <v>#N/A</v>
      </c>
      <c r="W838" t="e">
        <f t="shared" si="40"/>
        <v>#N/A</v>
      </c>
    </row>
    <row r="839" spans="1:23" x14ac:dyDescent="0.25">
      <c r="A839">
        <v>202210</v>
      </c>
      <c r="B839">
        <v>808</v>
      </c>
      <c r="C839">
        <v>6</v>
      </c>
      <c r="D839">
        <v>1.2</v>
      </c>
      <c r="E839">
        <v>210102</v>
      </c>
      <c r="F839">
        <v>2022</v>
      </c>
      <c r="G839">
        <v>10</v>
      </c>
      <c r="H839" s="1">
        <v>44835</v>
      </c>
      <c r="I839" s="1">
        <v>44805</v>
      </c>
      <c r="J839">
        <v>1</v>
      </c>
      <c r="K839">
        <v>1.2</v>
      </c>
      <c r="L839">
        <v>0</v>
      </c>
      <c r="M839">
        <v>0</v>
      </c>
      <c r="N839">
        <v>0</v>
      </c>
      <c r="O839">
        <v>0</v>
      </c>
      <c r="P839">
        <v>1</v>
      </c>
      <c r="T839">
        <f t="shared" si="41"/>
        <v>0</v>
      </c>
      <c r="U839" t="e">
        <f t="shared" si="39"/>
        <v>#N/A</v>
      </c>
      <c r="W839" t="e">
        <f t="shared" si="40"/>
        <v>#N/A</v>
      </c>
    </row>
    <row r="840" spans="1:23" x14ac:dyDescent="0.25">
      <c r="A840">
        <v>202210</v>
      </c>
      <c r="B840">
        <v>941</v>
      </c>
      <c r="C840">
        <v>10</v>
      </c>
      <c r="D840">
        <v>1.8</v>
      </c>
      <c r="E840">
        <v>210102</v>
      </c>
      <c r="F840">
        <v>2022</v>
      </c>
      <c r="G840">
        <v>10</v>
      </c>
      <c r="H840" s="1">
        <v>44835</v>
      </c>
      <c r="I840" s="1">
        <v>44805</v>
      </c>
      <c r="J840">
        <v>1</v>
      </c>
      <c r="K840">
        <v>1.8</v>
      </c>
      <c r="L840">
        <v>0</v>
      </c>
      <c r="M840">
        <v>0</v>
      </c>
      <c r="N840">
        <v>0</v>
      </c>
      <c r="O840">
        <v>0</v>
      </c>
      <c r="P840">
        <v>1</v>
      </c>
      <c r="T840">
        <f t="shared" si="41"/>
        <v>0</v>
      </c>
      <c r="U840" t="e">
        <f t="shared" si="39"/>
        <v>#N/A</v>
      </c>
      <c r="W840" t="e">
        <f t="shared" si="40"/>
        <v>#N/A</v>
      </c>
    </row>
    <row r="841" spans="1:23" x14ac:dyDescent="0.25">
      <c r="A841">
        <v>202210</v>
      </c>
      <c r="B841">
        <v>808</v>
      </c>
      <c r="C841">
        <v>9</v>
      </c>
      <c r="D841">
        <v>1.2</v>
      </c>
      <c r="E841">
        <v>210102</v>
      </c>
      <c r="F841">
        <v>2022</v>
      </c>
      <c r="G841">
        <v>10</v>
      </c>
      <c r="H841" s="1">
        <v>44835</v>
      </c>
      <c r="I841" s="1">
        <v>44805</v>
      </c>
      <c r="J841">
        <v>1</v>
      </c>
      <c r="K841">
        <v>1.2</v>
      </c>
      <c r="L841">
        <v>0</v>
      </c>
      <c r="M841">
        <v>0</v>
      </c>
      <c r="N841">
        <v>0</v>
      </c>
      <c r="O841">
        <v>0</v>
      </c>
      <c r="P841">
        <v>1</v>
      </c>
      <c r="T841">
        <f t="shared" si="41"/>
        <v>0</v>
      </c>
      <c r="U841" t="e">
        <f t="shared" si="39"/>
        <v>#N/A</v>
      </c>
      <c r="W841" t="e">
        <f t="shared" si="40"/>
        <v>#N/A</v>
      </c>
    </row>
    <row r="842" spans="1:23" x14ac:dyDescent="0.25">
      <c r="A842">
        <v>202210</v>
      </c>
      <c r="B842">
        <v>803</v>
      </c>
      <c r="C842">
        <v>4</v>
      </c>
      <c r="D842">
        <v>1.1900001</v>
      </c>
      <c r="E842">
        <v>210102</v>
      </c>
      <c r="F842">
        <v>2022</v>
      </c>
      <c r="G842">
        <v>10</v>
      </c>
      <c r="H842" s="1">
        <v>44835</v>
      </c>
      <c r="I842" s="1">
        <v>44805</v>
      </c>
      <c r="J842">
        <v>1</v>
      </c>
      <c r="K842">
        <v>1.1900001</v>
      </c>
      <c r="L842">
        <v>0</v>
      </c>
      <c r="M842">
        <v>0</v>
      </c>
      <c r="N842">
        <v>0</v>
      </c>
      <c r="O842">
        <v>0</v>
      </c>
      <c r="P842">
        <v>1</v>
      </c>
      <c r="T842">
        <f t="shared" si="41"/>
        <v>0</v>
      </c>
      <c r="U842" t="e">
        <f t="shared" si="39"/>
        <v>#N/A</v>
      </c>
      <c r="W842" t="e">
        <f t="shared" si="40"/>
        <v>#N/A</v>
      </c>
    </row>
    <row r="843" spans="1:23" x14ac:dyDescent="0.25">
      <c r="A843">
        <v>202210</v>
      </c>
      <c r="B843">
        <v>808</v>
      </c>
      <c r="C843">
        <v>8</v>
      </c>
      <c r="D843">
        <v>1.2</v>
      </c>
      <c r="E843">
        <v>210102</v>
      </c>
      <c r="F843">
        <v>2022</v>
      </c>
      <c r="G843">
        <v>10</v>
      </c>
      <c r="H843" s="1">
        <v>44835</v>
      </c>
      <c r="I843" s="1">
        <v>44805</v>
      </c>
      <c r="J843">
        <v>1</v>
      </c>
      <c r="K843">
        <v>1.2</v>
      </c>
      <c r="L843">
        <v>0</v>
      </c>
      <c r="M843">
        <v>0</v>
      </c>
      <c r="N843">
        <v>0</v>
      </c>
      <c r="O843">
        <v>0</v>
      </c>
      <c r="P843">
        <v>1</v>
      </c>
      <c r="T843">
        <f t="shared" si="41"/>
        <v>0</v>
      </c>
      <c r="U843" t="e">
        <f t="shared" si="39"/>
        <v>#N/A</v>
      </c>
      <c r="W843" t="e">
        <f t="shared" si="40"/>
        <v>#N/A</v>
      </c>
    </row>
    <row r="844" spans="1:23" x14ac:dyDescent="0.25">
      <c r="A844">
        <v>202210</v>
      </c>
      <c r="B844">
        <v>941</v>
      </c>
      <c r="C844">
        <v>4</v>
      </c>
      <c r="D844">
        <v>1.8</v>
      </c>
      <c r="E844">
        <v>210102</v>
      </c>
      <c r="F844">
        <v>2022</v>
      </c>
      <c r="G844">
        <v>10</v>
      </c>
      <c r="H844" s="1">
        <v>44835</v>
      </c>
      <c r="I844" s="1">
        <v>44805</v>
      </c>
      <c r="J844">
        <v>1</v>
      </c>
      <c r="K844">
        <v>1.8</v>
      </c>
      <c r="L844">
        <v>0</v>
      </c>
      <c r="M844">
        <v>0</v>
      </c>
      <c r="N844">
        <v>0</v>
      </c>
      <c r="O844">
        <v>0</v>
      </c>
      <c r="P844">
        <v>1</v>
      </c>
      <c r="T844">
        <f t="shared" si="41"/>
        <v>0</v>
      </c>
      <c r="U844" t="e">
        <f t="shared" si="39"/>
        <v>#N/A</v>
      </c>
      <c r="W844" t="e">
        <f t="shared" si="40"/>
        <v>#N/A</v>
      </c>
    </row>
    <row r="845" spans="1:23" x14ac:dyDescent="0.25">
      <c r="A845">
        <v>202210</v>
      </c>
      <c r="B845">
        <v>801</v>
      </c>
      <c r="C845">
        <v>4</v>
      </c>
      <c r="D845">
        <v>1.2</v>
      </c>
      <c r="E845">
        <v>210102</v>
      </c>
      <c r="F845">
        <v>2022</v>
      </c>
      <c r="G845">
        <v>10</v>
      </c>
      <c r="H845" s="1">
        <v>44835</v>
      </c>
      <c r="I845" s="1">
        <v>44805</v>
      </c>
      <c r="J845">
        <v>1</v>
      </c>
      <c r="K845">
        <v>1.2</v>
      </c>
      <c r="L845">
        <v>0</v>
      </c>
      <c r="M845">
        <v>0</v>
      </c>
      <c r="N845">
        <v>0</v>
      </c>
      <c r="O845">
        <v>0</v>
      </c>
      <c r="P845">
        <v>1</v>
      </c>
      <c r="T845">
        <f t="shared" si="41"/>
        <v>0</v>
      </c>
      <c r="U845" t="e">
        <f t="shared" si="39"/>
        <v>#N/A</v>
      </c>
      <c r="W845" t="e">
        <f t="shared" si="40"/>
        <v>#N/A</v>
      </c>
    </row>
    <row r="846" spans="1:23" x14ac:dyDescent="0.25">
      <c r="A846">
        <v>202210</v>
      </c>
      <c r="B846">
        <v>814</v>
      </c>
      <c r="C846">
        <v>7</v>
      </c>
      <c r="D846">
        <v>1.8</v>
      </c>
      <c r="E846">
        <v>210102</v>
      </c>
      <c r="F846">
        <v>2022</v>
      </c>
      <c r="G846">
        <v>10</v>
      </c>
      <c r="H846" s="1">
        <v>44835</v>
      </c>
      <c r="I846" s="1">
        <v>43586</v>
      </c>
      <c r="J846">
        <v>42</v>
      </c>
      <c r="K846">
        <v>1.6</v>
      </c>
      <c r="L846">
        <v>0.28000000000000003</v>
      </c>
      <c r="M846">
        <v>0.28000000000000003</v>
      </c>
      <c r="N846">
        <v>1</v>
      </c>
      <c r="O846">
        <v>0</v>
      </c>
      <c r="P846">
        <v>0</v>
      </c>
      <c r="T846">
        <f t="shared" si="41"/>
        <v>0</v>
      </c>
      <c r="U846">
        <f t="shared" si="39"/>
        <v>0</v>
      </c>
      <c r="W846">
        <f t="shared" si="40"/>
        <v>0</v>
      </c>
    </row>
    <row r="847" spans="1:23" x14ac:dyDescent="0.25">
      <c r="A847">
        <v>202210</v>
      </c>
      <c r="B847">
        <v>803</v>
      </c>
      <c r="C847">
        <v>2</v>
      </c>
      <c r="D847">
        <v>1.1900001</v>
      </c>
      <c r="E847">
        <v>210102</v>
      </c>
      <c r="F847">
        <v>2022</v>
      </c>
      <c r="G847">
        <v>10</v>
      </c>
      <c r="H847" s="1">
        <v>44835</v>
      </c>
      <c r="I847" s="1">
        <v>44805</v>
      </c>
      <c r="J847">
        <v>1</v>
      </c>
      <c r="K847">
        <v>1.1900001</v>
      </c>
      <c r="L847">
        <v>0</v>
      </c>
      <c r="M847">
        <v>0</v>
      </c>
      <c r="N847">
        <v>0</v>
      </c>
      <c r="O847">
        <v>0</v>
      </c>
      <c r="P847">
        <v>1</v>
      </c>
      <c r="T847">
        <f t="shared" si="41"/>
        <v>0</v>
      </c>
      <c r="U847" t="e">
        <f t="shared" si="39"/>
        <v>#N/A</v>
      </c>
      <c r="W847" t="e">
        <f t="shared" si="40"/>
        <v>#N/A</v>
      </c>
    </row>
    <row r="848" spans="1:23" x14ac:dyDescent="0.25">
      <c r="A848">
        <v>202210</v>
      </c>
      <c r="B848">
        <v>941</v>
      </c>
      <c r="C848">
        <v>9</v>
      </c>
      <c r="D848">
        <v>1.8</v>
      </c>
      <c r="E848">
        <v>210102</v>
      </c>
      <c r="F848">
        <v>2022</v>
      </c>
      <c r="G848">
        <v>10</v>
      </c>
      <c r="H848" s="1">
        <v>44835</v>
      </c>
      <c r="I848" s="1">
        <v>44805</v>
      </c>
      <c r="J848">
        <v>1</v>
      </c>
      <c r="K848">
        <v>1.8</v>
      </c>
      <c r="L848">
        <v>0</v>
      </c>
      <c r="M848">
        <v>0</v>
      </c>
      <c r="N848">
        <v>0</v>
      </c>
      <c r="O848">
        <v>0</v>
      </c>
      <c r="P848">
        <v>1</v>
      </c>
      <c r="T848">
        <f t="shared" si="41"/>
        <v>0</v>
      </c>
      <c r="U848" t="e">
        <f t="shared" si="39"/>
        <v>#N/A</v>
      </c>
      <c r="W848" t="e">
        <f t="shared" si="40"/>
        <v>#N/A</v>
      </c>
    </row>
    <row r="849" spans="1:23" x14ac:dyDescent="0.25">
      <c r="A849">
        <v>202210</v>
      </c>
      <c r="B849">
        <v>814</v>
      </c>
      <c r="C849">
        <v>9</v>
      </c>
      <c r="D849">
        <v>2.2000000000000002</v>
      </c>
      <c r="E849">
        <v>210102</v>
      </c>
      <c r="F849">
        <v>2022</v>
      </c>
      <c r="G849">
        <v>10</v>
      </c>
      <c r="H849" s="1">
        <v>44835</v>
      </c>
      <c r="I849" s="1">
        <v>44805</v>
      </c>
      <c r="J849">
        <v>1</v>
      </c>
      <c r="K849">
        <v>2.2000000000000002</v>
      </c>
      <c r="L849">
        <v>0</v>
      </c>
      <c r="M849">
        <v>0</v>
      </c>
      <c r="N849">
        <v>0</v>
      </c>
      <c r="O849">
        <v>0</v>
      </c>
      <c r="P849">
        <v>1</v>
      </c>
      <c r="T849">
        <f t="shared" si="41"/>
        <v>0</v>
      </c>
      <c r="U849" t="e">
        <f t="shared" si="39"/>
        <v>#N/A</v>
      </c>
      <c r="W849" t="e">
        <f t="shared" si="40"/>
        <v>#N/A</v>
      </c>
    </row>
    <row r="850" spans="1:23" x14ac:dyDescent="0.25">
      <c r="A850">
        <v>202210</v>
      </c>
      <c r="B850">
        <v>803</v>
      </c>
      <c r="C850">
        <v>11</v>
      </c>
      <c r="D850">
        <v>1.1900001</v>
      </c>
      <c r="E850">
        <v>210102</v>
      </c>
      <c r="F850">
        <v>2022</v>
      </c>
      <c r="G850">
        <v>10</v>
      </c>
      <c r="H850" s="1">
        <v>44835</v>
      </c>
      <c r="I850" s="1">
        <v>44805</v>
      </c>
      <c r="J850">
        <v>1</v>
      </c>
      <c r="K850">
        <v>1.1900001</v>
      </c>
      <c r="L850">
        <v>0</v>
      </c>
      <c r="M850">
        <v>0</v>
      </c>
      <c r="N850">
        <v>0</v>
      </c>
      <c r="O850">
        <v>0</v>
      </c>
      <c r="P850">
        <v>1</v>
      </c>
      <c r="T850">
        <f t="shared" si="41"/>
        <v>0</v>
      </c>
      <c r="U850" t="e">
        <f t="shared" si="39"/>
        <v>#N/A</v>
      </c>
      <c r="W850" t="e">
        <f t="shared" si="40"/>
        <v>#N/A</v>
      </c>
    </row>
    <row r="851" spans="1:23" x14ac:dyDescent="0.25">
      <c r="A851">
        <v>202210</v>
      </c>
      <c r="B851">
        <v>802</v>
      </c>
      <c r="C851">
        <v>5</v>
      </c>
      <c r="D851">
        <v>2</v>
      </c>
      <c r="E851">
        <v>210102</v>
      </c>
      <c r="F851">
        <v>2022</v>
      </c>
      <c r="G851">
        <v>10</v>
      </c>
      <c r="H851" s="1">
        <v>44835</v>
      </c>
      <c r="I851" s="1">
        <v>44774</v>
      </c>
      <c r="J851">
        <v>2</v>
      </c>
      <c r="K851">
        <v>1.65</v>
      </c>
      <c r="L851">
        <v>10.1</v>
      </c>
      <c r="M851">
        <v>9.6199999999999992</v>
      </c>
      <c r="N851">
        <v>1</v>
      </c>
      <c r="O851">
        <v>0</v>
      </c>
      <c r="P851">
        <v>0</v>
      </c>
      <c r="T851">
        <f t="shared" si="41"/>
        <v>0.23040000000000041</v>
      </c>
      <c r="U851">
        <f t="shared" si="39"/>
        <v>0.23040000000000041</v>
      </c>
      <c r="W851">
        <f t="shared" si="40"/>
        <v>0.48000000000000043</v>
      </c>
    </row>
    <row r="852" spans="1:23" x14ac:dyDescent="0.25">
      <c r="A852">
        <v>202210</v>
      </c>
      <c r="B852">
        <v>40</v>
      </c>
      <c r="C852">
        <v>3</v>
      </c>
      <c r="D852">
        <v>2.2000000000000002</v>
      </c>
      <c r="E852">
        <v>210102</v>
      </c>
      <c r="F852">
        <v>2022</v>
      </c>
      <c r="G852">
        <v>10</v>
      </c>
      <c r="H852" s="1">
        <v>44835</v>
      </c>
      <c r="I852" s="1">
        <v>44805</v>
      </c>
      <c r="J852">
        <v>1</v>
      </c>
      <c r="K852">
        <v>2.2000000000000002</v>
      </c>
      <c r="L852">
        <v>0</v>
      </c>
      <c r="M852">
        <v>0</v>
      </c>
      <c r="N852">
        <v>0</v>
      </c>
      <c r="O852">
        <v>0</v>
      </c>
      <c r="P852">
        <v>1</v>
      </c>
      <c r="T852">
        <f t="shared" si="41"/>
        <v>0</v>
      </c>
      <c r="U852" t="e">
        <f t="shared" si="39"/>
        <v>#N/A</v>
      </c>
      <c r="W852" t="e">
        <f t="shared" si="40"/>
        <v>#N/A</v>
      </c>
    </row>
    <row r="853" spans="1:23" x14ac:dyDescent="0.25">
      <c r="A853">
        <v>202210</v>
      </c>
      <c r="B853">
        <v>941</v>
      </c>
      <c r="C853">
        <v>6</v>
      </c>
      <c r="D853">
        <v>1.8</v>
      </c>
      <c r="E853">
        <v>210102</v>
      </c>
      <c r="F853">
        <v>2022</v>
      </c>
      <c r="G853">
        <v>10</v>
      </c>
      <c r="H853" s="1">
        <v>44835</v>
      </c>
      <c r="I853" s="1">
        <v>44805</v>
      </c>
      <c r="J853">
        <v>1</v>
      </c>
      <c r="K853">
        <v>1.8</v>
      </c>
      <c r="L853">
        <v>0</v>
      </c>
      <c r="M853">
        <v>0</v>
      </c>
      <c r="N853">
        <v>0</v>
      </c>
      <c r="O853">
        <v>0</v>
      </c>
      <c r="P853">
        <v>1</v>
      </c>
      <c r="T853">
        <f t="shared" si="41"/>
        <v>0</v>
      </c>
      <c r="U853" t="e">
        <f t="shared" si="39"/>
        <v>#N/A</v>
      </c>
      <c r="W853" t="e">
        <f t="shared" si="40"/>
        <v>#N/A</v>
      </c>
    </row>
    <row r="854" spans="1:23" x14ac:dyDescent="0.25">
      <c r="A854">
        <v>202210</v>
      </c>
      <c r="B854">
        <v>803</v>
      </c>
      <c r="C854">
        <v>10</v>
      </c>
      <c r="D854">
        <v>1.1900001</v>
      </c>
      <c r="E854">
        <v>210102</v>
      </c>
      <c r="F854">
        <v>2022</v>
      </c>
      <c r="G854">
        <v>10</v>
      </c>
      <c r="H854" s="1">
        <v>44835</v>
      </c>
      <c r="I854" s="1">
        <v>44805</v>
      </c>
      <c r="J854">
        <v>1</v>
      </c>
      <c r="K854">
        <v>1.1900001</v>
      </c>
      <c r="L854">
        <v>0</v>
      </c>
      <c r="M854">
        <v>0</v>
      </c>
      <c r="N854">
        <v>0</v>
      </c>
      <c r="O854">
        <v>0</v>
      </c>
      <c r="P854">
        <v>1</v>
      </c>
      <c r="T854">
        <f t="shared" si="41"/>
        <v>0</v>
      </c>
      <c r="U854" t="e">
        <f t="shared" si="39"/>
        <v>#N/A</v>
      </c>
      <c r="W854" t="e">
        <f t="shared" si="40"/>
        <v>#N/A</v>
      </c>
    </row>
    <row r="855" spans="1:23" x14ac:dyDescent="0.25">
      <c r="A855">
        <v>202210</v>
      </c>
      <c r="B855">
        <v>802</v>
      </c>
      <c r="C855">
        <v>7</v>
      </c>
      <c r="D855">
        <v>2</v>
      </c>
      <c r="E855">
        <v>210102</v>
      </c>
      <c r="F855">
        <v>2022</v>
      </c>
      <c r="G855">
        <v>10</v>
      </c>
      <c r="H855" s="1">
        <v>44835</v>
      </c>
      <c r="I855" s="1">
        <v>44774</v>
      </c>
      <c r="J855">
        <v>2</v>
      </c>
      <c r="K855">
        <v>1.65</v>
      </c>
      <c r="L855">
        <v>10.1</v>
      </c>
      <c r="M855">
        <v>9.6199999999999992</v>
      </c>
      <c r="N855">
        <v>1</v>
      </c>
      <c r="O855">
        <v>0</v>
      </c>
      <c r="P855">
        <v>0</v>
      </c>
      <c r="T855">
        <f t="shared" si="41"/>
        <v>0.23040000000000041</v>
      </c>
      <c r="U855">
        <f t="shared" si="39"/>
        <v>0.23040000000000041</v>
      </c>
      <c r="W855">
        <f t="shared" si="40"/>
        <v>0.48000000000000043</v>
      </c>
    </row>
    <row r="856" spans="1:23" x14ac:dyDescent="0.25">
      <c r="A856">
        <v>202210</v>
      </c>
      <c r="B856">
        <v>49</v>
      </c>
      <c r="C856">
        <v>5</v>
      </c>
      <c r="D856">
        <v>2.5</v>
      </c>
      <c r="E856">
        <v>210102</v>
      </c>
      <c r="F856">
        <v>2022</v>
      </c>
      <c r="G856">
        <v>10</v>
      </c>
      <c r="H856" s="1">
        <v>44835</v>
      </c>
      <c r="I856" s="1">
        <v>44805</v>
      </c>
      <c r="J856">
        <v>1</v>
      </c>
      <c r="K856">
        <v>2.5</v>
      </c>
      <c r="L856">
        <v>0</v>
      </c>
      <c r="M856">
        <v>0</v>
      </c>
      <c r="N856">
        <v>0</v>
      </c>
      <c r="O856">
        <v>0</v>
      </c>
      <c r="P856">
        <v>1</v>
      </c>
      <c r="T856">
        <f t="shared" si="41"/>
        <v>0</v>
      </c>
      <c r="U856" t="e">
        <f t="shared" si="39"/>
        <v>#N/A</v>
      </c>
      <c r="W856" t="e">
        <f t="shared" si="40"/>
        <v>#N/A</v>
      </c>
    </row>
    <row r="857" spans="1:23" x14ac:dyDescent="0.25">
      <c r="A857">
        <v>202210</v>
      </c>
      <c r="B857">
        <v>807</v>
      </c>
      <c r="C857">
        <v>9</v>
      </c>
      <c r="D857">
        <v>1.2</v>
      </c>
      <c r="E857">
        <v>210102</v>
      </c>
      <c r="F857">
        <v>2022</v>
      </c>
      <c r="G857">
        <v>10</v>
      </c>
      <c r="H857" s="1">
        <v>44835</v>
      </c>
      <c r="I857" s="1">
        <v>44774</v>
      </c>
      <c r="J857">
        <v>2</v>
      </c>
      <c r="K857">
        <v>1.2</v>
      </c>
      <c r="L857">
        <v>0</v>
      </c>
      <c r="M857">
        <v>0</v>
      </c>
      <c r="N857">
        <v>0</v>
      </c>
      <c r="O857">
        <v>0</v>
      </c>
      <c r="P857">
        <v>1</v>
      </c>
      <c r="T857">
        <f t="shared" si="41"/>
        <v>0</v>
      </c>
      <c r="U857" t="e">
        <f t="shared" si="39"/>
        <v>#N/A</v>
      </c>
      <c r="W857" t="e">
        <f t="shared" si="40"/>
        <v>#N/A</v>
      </c>
    </row>
    <row r="858" spans="1:23" x14ac:dyDescent="0.25">
      <c r="A858">
        <v>202210</v>
      </c>
      <c r="B858">
        <v>807</v>
      </c>
      <c r="C858">
        <v>10</v>
      </c>
      <c r="D858">
        <v>1.2</v>
      </c>
      <c r="E858">
        <v>210102</v>
      </c>
      <c r="F858">
        <v>2022</v>
      </c>
      <c r="G858">
        <v>10</v>
      </c>
      <c r="H858" s="1">
        <v>44835</v>
      </c>
      <c r="I858" s="1">
        <v>44805</v>
      </c>
      <c r="J858">
        <v>1</v>
      </c>
      <c r="K858">
        <v>1.2</v>
      </c>
      <c r="L858">
        <v>0</v>
      </c>
      <c r="M858">
        <v>0</v>
      </c>
      <c r="N858">
        <v>0</v>
      </c>
      <c r="O858">
        <v>0</v>
      </c>
      <c r="P858">
        <v>1</v>
      </c>
      <c r="T858">
        <f t="shared" si="41"/>
        <v>0</v>
      </c>
      <c r="U858" t="e">
        <f t="shared" si="39"/>
        <v>#N/A</v>
      </c>
      <c r="W858" t="e">
        <f t="shared" si="40"/>
        <v>#N/A</v>
      </c>
    </row>
    <row r="859" spans="1:23" x14ac:dyDescent="0.25">
      <c r="A859">
        <v>202210</v>
      </c>
      <c r="B859">
        <v>941</v>
      </c>
      <c r="C859">
        <v>2</v>
      </c>
      <c r="D859">
        <v>1.8</v>
      </c>
      <c r="E859">
        <v>210102</v>
      </c>
      <c r="F859">
        <v>2022</v>
      </c>
      <c r="G859">
        <v>10</v>
      </c>
      <c r="H859" s="1">
        <v>44835</v>
      </c>
      <c r="I859" s="1">
        <v>44805</v>
      </c>
      <c r="J859">
        <v>1</v>
      </c>
      <c r="K859">
        <v>1.8</v>
      </c>
      <c r="L859">
        <v>0</v>
      </c>
      <c r="M859">
        <v>0</v>
      </c>
      <c r="N859">
        <v>0</v>
      </c>
      <c r="O859">
        <v>0</v>
      </c>
      <c r="P859">
        <v>1</v>
      </c>
      <c r="T859">
        <f t="shared" si="41"/>
        <v>0</v>
      </c>
      <c r="U859" t="e">
        <f t="shared" si="39"/>
        <v>#N/A</v>
      </c>
      <c r="W859" t="e">
        <f t="shared" si="40"/>
        <v>#N/A</v>
      </c>
    </row>
    <row r="860" spans="1:23" x14ac:dyDescent="0.25">
      <c r="A860">
        <v>202210</v>
      </c>
      <c r="B860">
        <v>63</v>
      </c>
      <c r="C860">
        <v>9</v>
      </c>
      <c r="D860">
        <v>1.3</v>
      </c>
      <c r="E860">
        <v>210102</v>
      </c>
      <c r="F860">
        <v>2022</v>
      </c>
      <c r="G860">
        <v>10</v>
      </c>
      <c r="H860" s="1">
        <v>44835</v>
      </c>
      <c r="I860" s="1">
        <v>44805</v>
      </c>
      <c r="J860">
        <v>1</v>
      </c>
      <c r="K860">
        <v>1.3</v>
      </c>
      <c r="L860">
        <v>0</v>
      </c>
      <c r="M860">
        <v>0</v>
      </c>
      <c r="N860">
        <v>0</v>
      </c>
      <c r="O860">
        <v>0</v>
      </c>
      <c r="P860">
        <v>1</v>
      </c>
      <c r="T860">
        <f t="shared" si="41"/>
        <v>0</v>
      </c>
      <c r="U860" t="e">
        <f t="shared" si="39"/>
        <v>#N/A</v>
      </c>
      <c r="W860" t="e">
        <f t="shared" si="40"/>
        <v>#N/A</v>
      </c>
    </row>
    <row r="861" spans="1:23" x14ac:dyDescent="0.25">
      <c r="A861">
        <v>202210</v>
      </c>
      <c r="B861">
        <v>802</v>
      </c>
      <c r="C861">
        <v>11</v>
      </c>
      <c r="D861">
        <v>1.65</v>
      </c>
      <c r="E861">
        <v>210102</v>
      </c>
      <c r="F861">
        <v>2022</v>
      </c>
      <c r="G861">
        <v>10</v>
      </c>
      <c r="H861" s="1">
        <v>44835</v>
      </c>
      <c r="I861" s="1">
        <v>44805</v>
      </c>
      <c r="J861">
        <v>1</v>
      </c>
      <c r="K861">
        <v>1.65</v>
      </c>
      <c r="L861">
        <v>0</v>
      </c>
      <c r="M861">
        <v>0</v>
      </c>
      <c r="N861">
        <v>0</v>
      </c>
      <c r="O861">
        <v>0</v>
      </c>
      <c r="P861">
        <v>1</v>
      </c>
      <c r="T861">
        <f t="shared" si="41"/>
        <v>0</v>
      </c>
      <c r="U861" t="e">
        <f t="shared" si="39"/>
        <v>#N/A</v>
      </c>
      <c r="W861" t="e">
        <f t="shared" si="40"/>
        <v>#N/A</v>
      </c>
    </row>
    <row r="862" spans="1:23" x14ac:dyDescent="0.25">
      <c r="A862">
        <v>202210</v>
      </c>
      <c r="B862">
        <v>941</v>
      </c>
      <c r="C862">
        <v>11</v>
      </c>
      <c r="D862">
        <v>1.8</v>
      </c>
      <c r="E862">
        <v>210102</v>
      </c>
      <c r="F862">
        <v>2022</v>
      </c>
      <c r="G862">
        <v>10</v>
      </c>
      <c r="H862" s="1">
        <v>44835</v>
      </c>
      <c r="I862" s="1">
        <v>44805</v>
      </c>
      <c r="J862">
        <v>1</v>
      </c>
      <c r="K862">
        <v>1.8</v>
      </c>
      <c r="L862">
        <v>0</v>
      </c>
      <c r="M862">
        <v>0</v>
      </c>
      <c r="N862">
        <v>0</v>
      </c>
      <c r="O862">
        <v>0</v>
      </c>
      <c r="P862">
        <v>1</v>
      </c>
      <c r="T862">
        <f t="shared" si="41"/>
        <v>0</v>
      </c>
      <c r="U862" t="e">
        <f t="shared" si="39"/>
        <v>#N/A</v>
      </c>
      <c r="W862" t="e">
        <f t="shared" si="40"/>
        <v>#N/A</v>
      </c>
    </row>
    <row r="863" spans="1:23" x14ac:dyDescent="0.25">
      <c r="A863">
        <v>202210</v>
      </c>
      <c r="B863">
        <v>808</v>
      </c>
      <c r="C863">
        <v>2</v>
      </c>
      <c r="D863">
        <v>1.25</v>
      </c>
      <c r="E863">
        <v>210102</v>
      </c>
      <c r="F863">
        <v>2022</v>
      </c>
      <c r="G863">
        <v>10</v>
      </c>
      <c r="H863" s="1">
        <v>44835</v>
      </c>
      <c r="I863" s="1">
        <v>44805</v>
      </c>
      <c r="J863">
        <v>1</v>
      </c>
      <c r="K863">
        <v>1.25</v>
      </c>
      <c r="L863">
        <v>0</v>
      </c>
      <c r="M863">
        <v>0</v>
      </c>
      <c r="N863">
        <v>0</v>
      </c>
      <c r="O863">
        <v>0</v>
      </c>
      <c r="P863">
        <v>1</v>
      </c>
      <c r="T863">
        <f t="shared" si="41"/>
        <v>0</v>
      </c>
      <c r="U863" t="e">
        <f t="shared" si="39"/>
        <v>#N/A</v>
      </c>
      <c r="W863" t="e">
        <f t="shared" si="40"/>
        <v>#N/A</v>
      </c>
    </row>
    <row r="864" spans="1:23" x14ac:dyDescent="0.25">
      <c r="A864">
        <v>202210</v>
      </c>
      <c r="B864">
        <v>814</v>
      </c>
      <c r="C864">
        <v>2</v>
      </c>
      <c r="D864">
        <v>2.2999999999999998</v>
      </c>
      <c r="E864">
        <v>210102</v>
      </c>
      <c r="F864">
        <v>2022</v>
      </c>
      <c r="G864">
        <v>10</v>
      </c>
      <c r="H864" s="1">
        <v>44835</v>
      </c>
      <c r="I864" s="1">
        <v>44805</v>
      </c>
      <c r="J864">
        <v>1</v>
      </c>
      <c r="K864">
        <v>2.2999999999999998</v>
      </c>
      <c r="L864">
        <v>0</v>
      </c>
      <c r="M864">
        <v>0</v>
      </c>
      <c r="N864">
        <v>0</v>
      </c>
      <c r="O864">
        <v>0</v>
      </c>
      <c r="P864">
        <v>1</v>
      </c>
      <c r="T864">
        <f t="shared" si="41"/>
        <v>0</v>
      </c>
      <c r="U864" t="e">
        <f t="shared" si="39"/>
        <v>#N/A</v>
      </c>
      <c r="W864" t="e">
        <f t="shared" si="40"/>
        <v>#N/A</v>
      </c>
    </row>
    <row r="865" spans="1:23" x14ac:dyDescent="0.25">
      <c r="A865">
        <v>202210</v>
      </c>
      <c r="B865">
        <v>95</v>
      </c>
      <c r="C865">
        <v>9</v>
      </c>
      <c r="D865">
        <v>1.65</v>
      </c>
      <c r="E865">
        <v>210102</v>
      </c>
      <c r="F865">
        <v>2022</v>
      </c>
      <c r="G865">
        <v>10</v>
      </c>
      <c r="H865" s="1">
        <v>44835</v>
      </c>
      <c r="I865" s="1">
        <v>44805</v>
      </c>
      <c r="J865">
        <v>1</v>
      </c>
      <c r="K865">
        <v>1.65</v>
      </c>
      <c r="L865">
        <v>0</v>
      </c>
      <c r="M865">
        <v>0</v>
      </c>
      <c r="N865">
        <v>0</v>
      </c>
      <c r="O865">
        <v>0</v>
      </c>
      <c r="P865">
        <v>1</v>
      </c>
      <c r="T865">
        <f t="shared" si="41"/>
        <v>0</v>
      </c>
      <c r="U865" t="e">
        <f t="shared" si="39"/>
        <v>#N/A</v>
      </c>
      <c r="W865" t="e">
        <f t="shared" si="40"/>
        <v>#N/A</v>
      </c>
    </row>
    <row r="866" spans="1:23" x14ac:dyDescent="0.25">
      <c r="A866">
        <v>202210</v>
      </c>
      <c r="B866">
        <v>801</v>
      </c>
      <c r="C866">
        <v>6</v>
      </c>
      <c r="D866">
        <v>1.2</v>
      </c>
      <c r="E866">
        <v>210102</v>
      </c>
      <c r="F866">
        <v>2022</v>
      </c>
      <c r="G866">
        <v>10</v>
      </c>
      <c r="H866" s="1">
        <v>44835</v>
      </c>
      <c r="I866" s="1">
        <v>44805</v>
      </c>
      <c r="J866">
        <v>1</v>
      </c>
      <c r="K866">
        <v>1.2</v>
      </c>
      <c r="L866">
        <v>0</v>
      </c>
      <c r="M866">
        <v>0</v>
      </c>
      <c r="N866">
        <v>0</v>
      </c>
      <c r="O866">
        <v>0</v>
      </c>
      <c r="P866">
        <v>1</v>
      </c>
      <c r="T866">
        <f t="shared" si="41"/>
        <v>0</v>
      </c>
      <c r="U866" t="e">
        <f t="shared" si="39"/>
        <v>#N/A</v>
      </c>
      <c r="W866" t="e">
        <f t="shared" si="40"/>
        <v>#N/A</v>
      </c>
    </row>
    <row r="867" spans="1:23" x14ac:dyDescent="0.25">
      <c r="A867">
        <v>202210</v>
      </c>
      <c r="B867">
        <v>801</v>
      </c>
      <c r="C867">
        <v>11</v>
      </c>
      <c r="D867">
        <v>1.2</v>
      </c>
      <c r="E867">
        <v>210102</v>
      </c>
      <c r="F867">
        <v>2022</v>
      </c>
      <c r="G867">
        <v>10</v>
      </c>
      <c r="H867" s="1">
        <v>44835</v>
      </c>
      <c r="I867" s="1">
        <v>44805</v>
      </c>
      <c r="J867">
        <v>1</v>
      </c>
      <c r="K867">
        <v>1.2</v>
      </c>
      <c r="L867">
        <v>0</v>
      </c>
      <c r="M867">
        <v>0</v>
      </c>
      <c r="N867">
        <v>0</v>
      </c>
      <c r="O867">
        <v>0</v>
      </c>
      <c r="P867">
        <v>1</v>
      </c>
      <c r="T867">
        <f t="shared" si="41"/>
        <v>0</v>
      </c>
      <c r="U867" t="e">
        <f t="shared" si="39"/>
        <v>#N/A</v>
      </c>
      <c r="W867" t="e">
        <f t="shared" si="40"/>
        <v>#N/A</v>
      </c>
    </row>
    <row r="868" spans="1:23" x14ac:dyDescent="0.25">
      <c r="A868">
        <v>202210</v>
      </c>
      <c r="B868">
        <v>807</v>
      </c>
      <c r="C868">
        <v>8</v>
      </c>
      <c r="D868">
        <v>1.2</v>
      </c>
      <c r="E868">
        <v>210102</v>
      </c>
      <c r="F868">
        <v>2022</v>
      </c>
      <c r="G868">
        <v>10</v>
      </c>
      <c r="H868" s="1">
        <v>44835</v>
      </c>
      <c r="I868" s="1">
        <v>44805</v>
      </c>
      <c r="J868">
        <v>1</v>
      </c>
      <c r="K868">
        <v>1.2</v>
      </c>
      <c r="L868">
        <v>0</v>
      </c>
      <c r="M868">
        <v>0</v>
      </c>
      <c r="N868">
        <v>0</v>
      </c>
      <c r="O868">
        <v>0</v>
      </c>
      <c r="P868">
        <v>1</v>
      </c>
      <c r="T868">
        <f t="shared" si="41"/>
        <v>0</v>
      </c>
      <c r="U868" t="e">
        <f t="shared" si="39"/>
        <v>#N/A</v>
      </c>
      <c r="W868" t="e">
        <f t="shared" si="40"/>
        <v>#N/A</v>
      </c>
    </row>
    <row r="869" spans="1:23" x14ac:dyDescent="0.25">
      <c r="A869">
        <v>202210</v>
      </c>
      <c r="B869">
        <v>801</v>
      </c>
      <c r="C869">
        <v>3</v>
      </c>
      <c r="D869">
        <v>1.2</v>
      </c>
      <c r="E869">
        <v>210102</v>
      </c>
      <c r="F869">
        <v>2022</v>
      </c>
      <c r="G869">
        <v>10</v>
      </c>
      <c r="H869" s="1">
        <v>44835</v>
      </c>
      <c r="I869" s="1">
        <v>44805</v>
      </c>
      <c r="J869">
        <v>1</v>
      </c>
      <c r="K869">
        <v>1.2</v>
      </c>
      <c r="L869">
        <v>0</v>
      </c>
      <c r="M869">
        <v>0</v>
      </c>
      <c r="N869">
        <v>0</v>
      </c>
      <c r="O869">
        <v>0</v>
      </c>
      <c r="P869">
        <v>1</v>
      </c>
      <c r="T869">
        <f t="shared" si="41"/>
        <v>0</v>
      </c>
      <c r="U869" t="e">
        <f t="shared" si="39"/>
        <v>#N/A</v>
      </c>
      <c r="W869" t="e">
        <f t="shared" si="40"/>
        <v>#N/A</v>
      </c>
    </row>
    <row r="870" spans="1:23" x14ac:dyDescent="0.25">
      <c r="A870">
        <v>202210</v>
      </c>
      <c r="B870">
        <v>801</v>
      </c>
      <c r="C870">
        <v>5</v>
      </c>
      <c r="D870">
        <v>1.2</v>
      </c>
      <c r="E870">
        <v>210102</v>
      </c>
      <c r="F870">
        <v>2022</v>
      </c>
      <c r="G870">
        <v>10</v>
      </c>
      <c r="H870" s="1">
        <v>44835</v>
      </c>
      <c r="I870" s="1">
        <v>44805</v>
      </c>
      <c r="J870">
        <v>1</v>
      </c>
      <c r="K870">
        <v>1.2</v>
      </c>
      <c r="L870">
        <v>0</v>
      </c>
      <c r="M870">
        <v>0</v>
      </c>
      <c r="N870">
        <v>0</v>
      </c>
      <c r="O870">
        <v>0</v>
      </c>
      <c r="P870">
        <v>1</v>
      </c>
      <c r="T870">
        <f t="shared" si="41"/>
        <v>0</v>
      </c>
      <c r="U870" t="e">
        <f t="shared" si="39"/>
        <v>#N/A</v>
      </c>
      <c r="W870" t="e">
        <f t="shared" si="40"/>
        <v>#N/A</v>
      </c>
    </row>
    <row r="871" spans="1:23" x14ac:dyDescent="0.25">
      <c r="A871">
        <v>202210</v>
      </c>
      <c r="B871">
        <v>82</v>
      </c>
      <c r="C871">
        <v>2</v>
      </c>
      <c r="D871">
        <v>2.6500001000000002</v>
      </c>
      <c r="E871">
        <v>210102</v>
      </c>
      <c r="F871">
        <v>2022</v>
      </c>
      <c r="G871">
        <v>10</v>
      </c>
      <c r="H871" s="1">
        <v>44835</v>
      </c>
      <c r="I871" s="1">
        <v>44805</v>
      </c>
      <c r="J871">
        <v>1</v>
      </c>
      <c r="K871">
        <v>2.6500001000000002</v>
      </c>
      <c r="L871">
        <v>0</v>
      </c>
      <c r="M871">
        <v>0</v>
      </c>
      <c r="N871">
        <v>0</v>
      </c>
      <c r="O871">
        <v>0</v>
      </c>
      <c r="P871">
        <v>1</v>
      </c>
      <c r="T871">
        <f t="shared" si="41"/>
        <v>0</v>
      </c>
      <c r="U871" t="e">
        <f t="shared" si="39"/>
        <v>#N/A</v>
      </c>
      <c r="W871" t="e">
        <f t="shared" si="40"/>
        <v>#N/A</v>
      </c>
    </row>
    <row r="872" spans="1:23" x14ac:dyDescent="0.25">
      <c r="A872">
        <v>202210</v>
      </c>
      <c r="B872">
        <v>80</v>
      </c>
      <c r="C872">
        <v>6</v>
      </c>
      <c r="D872">
        <v>2</v>
      </c>
      <c r="E872">
        <v>210102</v>
      </c>
      <c r="F872">
        <v>2022</v>
      </c>
      <c r="G872">
        <v>10</v>
      </c>
      <c r="H872" s="1">
        <v>44835</v>
      </c>
      <c r="I872" s="1">
        <v>44682</v>
      </c>
      <c r="J872">
        <v>5</v>
      </c>
      <c r="K872">
        <v>1.5</v>
      </c>
      <c r="L872">
        <v>5.92</v>
      </c>
      <c r="M872">
        <v>5.75</v>
      </c>
      <c r="N872">
        <v>1</v>
      </c>
      <c r="O872">
        <v>0</v>
      </c>
      <c r="P872">
        <v>0</v>
      </c>
      <c r="T872">
        <f t="shared" si="41"/>
        <v>2.8899999999999974E-2</v>
      </c>
      <c r="U872">
        <f t="shared" si="39"/>
        <v>2.8899999999999974E-2</v>
      </c>
      <c r="W872">
        <f t="shared" si="40"/>
        <v>0.16999999999999993</v>
      </c>
    </row>
    <row r="873" spans="1:23" x14ac:dyDescent="0.25">
      <c r="A873">
        <v>202210</v>
      </c>
      <c r="B873">
        <v>807</v>
      </c>
      <c r="C873">
        <v>11</v>
      </c>
      <c r="D873">
        <v>1.2</v>
      </c>
      <c r="E873">
        <v>210102</v>
      </c>
      <c r="F873">
        <v>2022</v>
      </c>
      <c r="G873">
        <v>10</v>
      </c>
      <c r="H873" s="1">
        <v>44835</v>
      </c>
      <c r="I873" s="1">
        <v>44805</v>
      </c>
      <c r="J873">
        <v>1</v>
      </c>
      <c r="K873">
        <v>1.2</v>
      </c>
      <c r="L873">
        <v>0</v>
      </c>
      <c r="M873">
        <v>0</v>
      </c>
      <c r="N873">
        <v>0</v>
      </c>
      <c r="O873">
        <v>0</v>
      </c>
      <c r="P873">
        <v>1</v>
      </c>
      <c r="T873">
        <f t="shared" si="41"/>
        <v>0</v>
      </c>
      <c r="U873" t="e">
        <f t="shared" si="39"/>
        <v>#N/A</v>
      </c>
      <c r="W873" t="e">
        <f t="shared" si="40"/>
        <v>#N/A</v>
      </c>
    </row>
    <row r="874" spans="1:23" x14ac:dyDescent="0.25">
      <c r="A874">
        <v>202210</v>
      </c>
      <c r="B874">
        <v>38</v>
      </c>
      <c r="C874">
        <v>2</v>
      </c>
      <c r="D874">
        <v>1.3</v>
      </c>
      <c r="E874">
        <v>210102</v>
      </c>
      <c r="F874">
        <v>2022</v>
      </c>
      <c r="G874">
        <v>10</v>
      </c>
      <c r="H874" s="1">
        <v>44835</v>
      </c>
      <c r="I874" s="1">
        <v>44805</v>
      </c>
      <c r="J874">
        <v>1</v>
      </c>
      <c r="K874">
        <v>1.3</v>
      </c>
      <c r="L874">
        <v>0</v>
      </c>
      <c r="M874">
        <v>0</v>
      </c>
      <c r="N874">
        <v>0</v>
      </c>
      <c r="O874">
        <v>0</v>
      </c>
      <c r="P874">
        <v>1</v>
      </c>
      <c r="T874">
        <f t="shared" si="41"/>
        <v>0</v>
      </c>
      <c r="U874" t="e">
        <f t="shared" si="39"/>
        <v>#N/A</v>
      </c>
      <c r="W874" t="e">
        <f t="shared" si="40"/>
        <v>#N/A</v>
      </c>
    </row>
    <row r="875" spans="1:23" x14ac:dyDescent="0.25">
      <c r="A875">
        <v>202210</v>
      </c>
      <c r="B875">
        <v>807</v>
      </c>
      <c r="C875">
        <v>13</v>
      </c>
      <c r="D875">
        <v>1.2</v>
      </c>
      <c r="E875">
        <v>210102</v>
      </c>
      <c r="F875">
        <v>2022</v>
      </c>
      <c r="G875">
        <v>10</v>
      </c>
      <c r="H875" s="1">
        <v>44835</v>
      </c>
      <c r="I875" s="1">
        <v>44805</v>
      </c>
      <c r="J875">
        <v>1</v>
      </c>
      <c r="K875">
        <v>1.1499999999999999</v>
      </c>
      <c r="L875">
        <v>4.3499999999999996</v>
      </c>
      <c r="M875">
        <v>4.26</v>
      </c>
      <c r="N875">
        <v>1</v>
      </c>
      <c r="O875">
        <v>0</v>
      </c>
      <c r="P875">
        <v>0</v>
      </c>
      <c r="T875">
        <f t="shared" si="41"/>
        <v>8.0999999999999753E-3</v>
      </c>
      <c r="U875">
        <f t="shared" si="39"/>
        <v>8.0999999999999753E-3</v>
      </c>
      <c r="W875">
        <f t="shared" si="40"/>
        <v>8.9999999999999858E-2</v>
      </c>
    </row>
    <row r="876" spans="1:23" x14ac:dyDescent="0.25">
      <c r="A876">
        <v>202210</v>
      </c>
      <c r="B876">
        <v>59</v>
      </c>
      <c r="C876">
        <v>3</v>
      </c>
      <c r="D876">
        <v>1.3</v>
      </c>
      <c r="E876">
        <v>210102</v>
      </c>
      <c r="F876">
        <v>2022</v>
      </c>
      <c r="G876">
        <v>10</v>
      </c>
      <c r="H876" s="1">
        <v>44835</v>
      </c>
      <c r="I876" s="1">
        <v>44805</v>
      </c>
      <c r="J876">
        <v>1</v>
      </c>
      <c r="K876">
        <v>1.3</v>
      </c>
      <c r="L876">
        <v>0</v>
      </c>
      <c r="M876">
        <v>0</v>
      </c>
      <c r="N876">
        <v>0</v>
      </c>
      <c r="O876">
        <v>0</v>
      </c>
      <c r="P876">
        <v>1</v>
      </c>
      <c r="T876">
        <f t="shared" si="41"/>
        <v>0</v>
      </c>
      <c r="U876" t="e">
        <f t="shared" si="39"/>
        <v>#N/A</v>
      </c>
      <c r="W876" t="e">
        <f t="shared" si="40"/>
        <v>#N/A</v>
      </c>
    </row>
    <row r="877" spans="1:23" x14ac:dyDescent="0.25">
      <c r="A877">
        <v>202211</v>
      </c>
      <c r="B877">
        <v>23</v>
      </c>
      <c r="C877">
        <v>12</v>
      </c>
      <c r="D877">
        <v>1.25</v>
      </c>
      <c r="E877">
        <v>210102</v>
      </c>
      <c r="F877">
        <v>2022</v>
      </c>
      <c r="G877">
        <v>11</v>
      </c>
      <c r="H877" s="1">
        <v>44866</v>
      </c>
      <c r="I877" s="1">
        <v>44835</v>
      </c>
      <c r="J877">
        <v>1</v>
      </c>
      <c r="K877">
        <v>1.25</v>
      </c>
      <c r="L877">
        <v>0</v>
      </c>
      <c r="M877">
        <v>0</v>
      </c>
      <c r="N877">
        <v>0</v>
      </c>
      <c r="O877">
        <v>0</v>
      </c>
      <c r="P877">
        <v>1</v>
      </c>
      <c r="T877">
        <f t="shared" si="41"/>
        <v>0</v>
      </c>
      <c r="U877" t="e">
        <f t="shared" si="39"/>
        <v>#N/A</v>
      </c>
      <c r="W877" t="e">
        <f t="shared" si="40"/>
        <v>#N/A</v>
      </c>
    </row>
    <row r="878" spans="1:23" x14ac:dyDescent="0.25">
      <c r="A878">
        <v>202211</v>
      </c>
      <c r="B878">
        <v>814</v>
      </c>
      <c r="C878">
        <v>10</v>
      </c>
      <c r="D878">
        <v>2.2000000000000002</v>
      </c>
      <c r="E878">
        <v>210102</v>
      </c>
      <c r="F878">
        <v>2022</v>
      </c>
      <c r="G878">
        <v>11</v>
      </c>
      <c r="H878" s="1">
        <v>44866</v>
      </c>
      <c r="I878" s="1">
        <v>44835</v>
      </c>
      <c r="J878">
        <v>1</v>
      </c>
      <c r="K878">
        <v>2.2000000000000002</v>
      </c>
      <c r="L878">
        <v>0</v>
      </c>
      <c r="M878">
        <v>0</v>
      </c>
      <c r="N878">
        <v>0</v>
      </c>
      <c r="O878">
        <v>0</v>
      </c>
      <c r="P878">
        <v>1</v>
      </c>
      <c r="T878">
        <f t="shared" si="41"/>
        <v>0</v>
      </c>
      <c r="U878" t="e">
        <f t="shared" si="39"/>
        <v>#N/A</v>
      </c>
      <c r="W878" t="e">
        <f t="shared" si="40"/>
        <v>#N/A</v>
      </c>
    </row>
    <row r="879" spans="1:23" x14ac:dyDescent="0.25">
      <c r="A879">
        <v>202211</v>
      </c>
      <c r="B879">
        <v>802</v>
      </c>
      <c r="C879">
        <v>5</v>
      </c>
      <c r="D879">
        <v>2</v>
      </c>
      <c r="E879">
        <v>210102</v>
      </c>
      <c r="F879">
        <v>2022</v>
      </c>
      <c r="G879">
        <v>11</v>
      </c>
      <c r="H879" s="1">
        <v>44866</v>
      </c>
      <c r="I879" s="1">
        <v>44835</v>
      </c>
      <c r="J879">
        <v>1</v>
      </c>
      <c r="K879">
        <v>2</v>
      </c>
      <c r="L879">
        <v>0</v>
      </c>
      <c r="M879">
        <v>0</v>
      </c>
      <c r="N879">
        <v>0</v>
      </c>
      <c r="O879">
        <v>0</v>
      </c>
      <c r="P879">
        <v>1</v>
      </c>
      <c r="T879">
        <f t="shared" si="41"/>
        <v>0</v>
      </c>
      <c r="U879" t="e">
        <f t="shared" si="39"/>
        <v>#N/A</v>
      </c>
      <c r="W879" t="e">
        <f t="shared" si="40"/>
        <v>#N/A</v>
      </c>
    </row>
    <row r="880" spans="1:23" x14ac:dyDescent="0.25">
      <c r="A880">
        <v>202211</v>
      </c>
      <c r="B880">
        <v>802</v>
      </c>
      <c r="C880">
        <v>7</v>
      </c>
      <c r="D880">
        <v>2</v>
      </c>
      <c r="E880">
        <v>210102</v>
      </c>
      <c r="F880">
        <v>2022</v>
      </c>
      <c r="G880">
        <v>11</v>
      </c>
      <c r="H880" s="1">
        <v>44866</v>
      </c>
      <c r="I880" s="1">
        <v>44835</v>
      </c>
      <c r="J880">
        <v>1</v>
      </c>
      <c r="K880">
        <v>2</v>
      </c>
      <c r="L880">
        <v>0</v>
      </c>
      <c r="M880">
        <v>0</v>
      </c>
      <c r="N880">
        <v>0</v>
      </c>
      <c r="O880">
        <v>0</v>
      </c>
      <c r="P880">
        <v>1</v>
      </c>
      <c r="T880">
        <f t="shared" si="41"/>
        <v>0</v>
      </c>
      <c r="U880" t="e">
        <f t="shared" si="39"/>
        <v>#N/A</v>
      </c>
      <c r="W880" t="e">
        <f t="shared" si="40"/>
        <v>#N/A</v>
      </c>
    </row>
    <row r="881" spans="1:23" x14ac:dyDescent="0.25">
      <c r="A881">
        <v>202211</v>
      </c>
      <c r="B881">
        <v>814</v>
      </c>
      <c r="C881">
        <v>9</v>
      </c>
      <c r="D881">
        <v>2.2000000000000002</v>
      </c>
      <c r="E881">
        <v>210102</v>
      </c>
      <c r="F881">
        <v>2022</v>
      </c>
      <c r="G881">
        <v>11</v>
      </c>
      <c r="H881" s="1">
        <v>44866</v>
      </c>
      <c r="I881" s="1">
        <v>44835</v>
      </c>
      <c r="J881">
        <v>1</v>
      </c>
      <c r="K881">
        <v>2.2000000000000002</v>
      </c>
      <c r="L881">
        <v>0</v>
      </c>
      <c r="M881">
        <v>0</v>
      </c>
      <c r="N881">
        <v>0</v>
      </c>
      <c r="O881">
        <v>0</v>
      </c>
      <c r="P881">
        <v>1</v>
      </c>
      <c r="T881">
        <f t="shared" si="41"/>
        <v>0</v>
      </c>
      <c r="U881" t="e">
        <f t="shared" si="39"/>
        <v>#N/A</v>
      </c>
      <c r="W881" t="e">
        <f t="shared" si="40"/>
        <v>#N/A</v>
      </c>
    </row>
    <row r="882" spans="1:23" x14ac:dyDescent="0.25">
      <c r="A882">
        <v>202211</v>
      </c>
      <c r="B882">
        <v>92</v>
      </c>
      <c r="C882">
        <v>6</v>
      </c>
      <c r="D882">
        <v>1.6</v>
      </c>
      <c r="E882">
        <v>210102</v>
      </c>
      <c r="F882">
        <v>2022</v>
      </c>
      <c r="G882">
        <v>11</v>
      </c>
      <c r="H882" s="1">
        <v>44866</v>
      </c>
      <c r="I882" s="1">
        <v>44835</v>
      </c>
      <c r="J882">
        <v>1</v>
      </c>
      <c r="K882">
        <v>1.6</v>
      </c>
      <c r="L882">
        <v>0</v>
      </c>
      <c r="M882">
        <v>0</v>
      </c>
      <c r="N882">
        <v>0</v>
      </c>
      <c r="O882">
        <v>0</v>
      </c>
      <c r="P882">
        <v>1</v>
      </c>
      <c r="T882">
        <f t="shared" si="41"/>
        <v>0</v>
      </c>
      <c r="U882" t="e">
        <f t="shared" si="39"/>
        <v>#N/A</v>
      </c>
      <c r="W882" t="e">
        <f t="shared" si="40"/>
        <v>#N/A</v>
      </c>
    </row>
    <row r="883" spans="1:23" x14ac:dyDescent="0.25">
      <c r="A883">
        <v>202211</v>
      </c>
      <c r="B883">
        <v>807</v>
      </c>
      <c r="C883">
        <v>2</v>
      </c>
      <c r="D883">
        <v>1.2</v>
      </c>
      <c r="E883">
        <v>210102</v>
      </c>
      <c r="F883">
        <v>2022</v>
      </c>
      <c r="G883">
        <v>11</v>
      </c>
      <c r="H883" s="1">
        <v>44866</v>
      </c>
      <c r="I883" s="1">
        <v>44835</v>
      </c>
      <c r="J883">
        <v>1</v>
      </c>
      <c r="K883">
        <v>1.2</v>
      </c>
      <c r="L883">
        <v>0</v>
      </c>
      <c r="M883">
        <v>0</v>
      </c>
      <c r="N883">
        <v>0</v>
      </c>
      <c r="O883">
        <v>0</v>
      </c>
      <c r="P883">
        <v>1</v>
      </c>
      <c r="T883">
        <f t="shared" si="41"/>
        <v>0</v>
      </c>
      <c r="U883" t="e">
        <f t="shared" si="39"/>
        <v>#N/A</v>
      </c>
      <c r="W883" t="e">
        <f t="shared" si="40"/>
        <v>#N/A</v>
      </c>
    </row>
    <row r="884" spans="1:23" x14ac:dyDescent="0.25">
      <c r="A884">
        <v>202211</v>
      </c>
      <c r="B884">
        <v>15</v>
      </c>
      <c r="C884">
        <v>4</v>
      </c>
      <c r="D884">
        <v>1.25</v>
      </c>
      <c r="E884">
        <v>210102</v>
      </c>
      <c r="F884">
        <v>2022</v>
      </c>
      <c r="G884">
        <v>11</v>
      </c>
      <c r="H884" s="1">
        <v>44866</v>
      </c>
      <c r="I884" s="1">
        <v>44835</v>
      </c>
      <c r="J884">
        <v>1</v>
      </c>
      <c r="K884">
        <v>1.25</v>
      </c>
      <c r="L884">
        <v>0</v>
      </c>
      <c r="M884">
        <v>0</v>
      </c>
      <c r="N884">
        <v>0</v>
      </c>
      <c r="O884">
        <v>0</v>
      </c>
      <c r="P884">
        <v>1</v>
      </c>
      <c r="T884">
        <f t="shared" si="41"/>
        <v>0</v>
      </c>
      <c r="U884" t="e">
        <f t="shared" si="39"/>
        <v>#N/A</v>
      </c>
      <c r="W884" t="e">
        <f t="shared" si="40"/>
        <v>#N/A</v>
      </c>
    </row>
    <row r="885" spans="1:23" x14ac:dyDescent="0.25">
      <c r="A885">
        <v>202211</v>
      </c>
      <c r="B885">
        <v>803</v>
      </c>
      <c r="C885">
        <v>4</v>
      </c>
      <c r="D885">
        <v>1.1900001</v>
      </c>
      <c r="E885">
        <v>210102</v>
      </c>
      <c r="F885">
        <v>2022</v>
      </c>
      <c r="G885">
        <v>11</v>
      </c>
      <c r="H885" s="1">
        <v>44866</v>
      </c>
      <c r="I885" s="1">
        <v>44835</v>
      </c>
      <c r="J885">
        <v>1</v>
      </c>
      <c r="K885">
        <v>1.1900001</v>
      </c>
      <c r="L885">
        <v>0</v>
      </c>
      <c r="M885">
        <v>0</v>
      </c>
      <c r="N885">
        <v>0</v>
      </c>
      <c r="O885">
        <v>0</v>
      </c>
      <c r="P885">
        <v>1</v>
      </c>
      <c r="T885">
        <f t="shared" si="41"/>
        <v>0</v>
      </c>
      <c r="U885" t="e">
        <f t="shared" si="39"/>
        <v>#N/A</v>
      </c>
      <c r="W885" t="e">
        <f t="shared" si="40"/>
        <v>#N/A</v>
      </c>
    </row>
    <row r="886" spans="1:23" x14ac:dyDescent="0.25">
      <c r="A886">
        <v>202211</v>
      </c>
      <c r="B886">
        <v>801</v>
      </c>
      <c r="C886">
        <v>12</v>
      </c>
      <c r="D886">
        <v>1.3</v>
      </c>
      <c r="E886">
        <v>210102</v>
      </c>
      <c r="F886">
        <v>2022</v>
      </c>
      <c r="G886">
        <v>11</v>
      </c>
      <c r="H886" s="1">
        <v>44866</v>
      </c>
      <c r="I886" s="1">
        <v>44835</v>
      </c>
      <c r="J886">
        <v>1</v>
      </c>
      <c r="K886">
        <v>1.2</v>
      </c>
      <c r="L886">
        <v>8.33</v>
      </c>
      <c r="M886">
        <v>8</v>
      </c>
      <c r="N886">
        <v>1</v>
      </c>
      <c r="O886">
        <v>0</v>
      </c>
      <c r="P886">
        <v>0</v>
      </c>
      <c r="T886">
        <f t="shared" si="41"/>
        <v>0.10890000000000005</v>
      </c>
      <c r="U886">
        <f t="shared" si="39"/>
        <v>0.10890000000000005</v>
      </c>
      <c r="W886">
        <f t="shared" si="40"/>
        <v>0.33000000000000007</v>
      </c>
    </row>
    <row r="887" spans="1:23" x14ac:dyDescent="0.25">
      <c r="A887">
        <v>202211</v>
      </c>
      <c r="B887">
        <v>808</v>
      </c>
      <c r="C887">
        <v>11</v>
      </c>
      <c r="D887">
        <v>1.2</v>
      </c>
      <c r="E887">
        <v>210102</v>
      </c>
      <c r="F887">
        <v>2022</v>
      </c>
      <c r="G887">
        <v>11</v>
      </c>
      <c r="H887" s="1">
        <v>44866</v>
      </c>
      <c r="I887" s="1">
        <v>44835</v>
      </c>
      <c r="J887">
        <v>1</v>
      </c>
      <c r="K887">
        <v>1.2</v>
      </c>
      <c r="L887">
        <v>0</v>
      </c>
      <c r="M887">
        <v>0</v>
      </c>
      <c r="N887">
        <v>0</v>
      </c>
      <c r="O887">
        <v>0</v>
      </c>
      <c r="P887">
        <v>1</v>
      </c>
      <c r="T887">
        <f t="shared" si="41"/>
        <v>0</v>
      </c>
      <c r="U887" t="e">
        <f t="shared" si="39"/>
        <v>#N/A</v>
      </c>
      <c r="W887" t="e">
        <f t="shared" si="40"/>
        <v>#N/A</v>
      </c>
    </row>
    <row r="888" spans="1:23" x14ac:dyDescent="0.25">
      <c r="A888">
        <v>202211</v>
      </c>
      <c r="B888">
        <v>801</v>
      </c>
      <c r="C888">
        <v>9</v>
      </c>
      <c r="D888">
        <v>1.3</v>
      </c>
      <c r="E888">
        <v>210102</v>
      </c>
      <c r="F888">
        <v>2022</v>
      </c>
      <c r="G888">
        <v>11</v>
      </c>
      <c r="H888" s="1">
        <v>44866</v>
      </c>
      <c r="I888" s="1">
        <v>44835</v>
      </c>
      <c r="J888">
        <v>1</v>
      </c>
      <c r="K888">
        <v>1.2</v>
      </c>
      <c r="L888">
        <v>8.33</v>
      </c>
      <c r="M888">
        <v>8</v>
      </c>
      <c r="N888">
        <v>1</v>
      </c>
      <c r="O888">
        <v>0</v>
      </c>
      <c r="P888">
        <v>0</v>
      </c>
      <c r="T888">
        <f t="shared" si="41"/>
        <v>0.10890000000000005</v>
      </c>
      <c r="U888">
        <f t="shared" si="39"/>
        <v>0.10890000000000005</v>
      </c>
      <c r="W888">
        <f t="shared" si="40"/>
        <v>0.33000000000000007</v>
      </c>
    </row>
    <row r="889" spans="1:23" x14ac:dyDescent="0.25">
      <c r="A889">
        <v>202211</v>
      </c>
      <c r="B889">
        <v>808</v>
      </c>
      <c r="C889">
        <v>7</v>
      </c>
      <c r="D889">
        <v>1.2</v>
      </c>
      <c r="E889">
        <v>210102</v>
      </c>
      <c r="F889">
        <v>2022</v>
      </c>
      <c r="G889">
        <v>11</v>
      </c>
      <c r="H889" s="1">
        <v>44866</v>
      </c>
      <c r="I889" s="1">
        <v>44835</v>
      </c>
      <c r="J889">
        <v>1</v>
      </c>
      <c r="K889">
        <v>1.2</v>
      </c>
      <c r="L889">
        <v>0</v>
      </c>
      <c r="M889">
        <v>0</v>
      </c>
      <c r="N889">
        <v>0</v>
      </c>
      <c r="O889">
        <v>0</v>
      </c>
      <c r="P889">
        <v>1</v>
      </c>
      <c r="T889">
        <f t="shared" si="41"/>
        <v>0</v>
      </c>
      <c r="U889" t="e">
        <f t="shared" si="39"/>
        <v>#N/A</v>
      </c>
      <c r="W889" t="e">
        <f t="shared" si="40"/>
        <v>#N/A</v>
      </c>
    </row>
    <row r="890" spans="1:23" x14ac:dyDescent="0.25">
      <c r="A890">
        <v>202211</v>
      </c>
      <c r="B890">
        <v>22</v>
      </c>
      <c r="C890">
        <v>3</v>
      </c>
      <c r="D890">
        <v>2.3499998999999998</v>
      </c>
      <c r="E890">
        <v>210102</v>
      </c>
      <c r="F890">
        <v>2022</v>
      </c>
      <c r="G890">
        <v>11</v>
      </c>
      <c r="H890" s="1">
        <v>44866</v>
      </c>
      <c r="I890" s="1">
        <v>44835</v>
      </c>
      <c r="J890">
        <v>1</v>
      </c>
      <c r="K890">
        <v>2.3499998999999998</v>
      </c>
      <c r="L890">
        <v>0</v>
      </c>
      <c r="M890">
        <v>0</v>
      </c>
      <c r="N890">
        <v>0</v>
      </c>
      <c r="O890">
        <v>0</v>
      </c>
      <c r="P890">
        <v>1</v>
      </c>
      <c r="T890">
        <f t="shared" si="41"/>
        <v>0</v>
      </c>
      <c r="U890" t="e">
        <f t="shared" si="39"/>
        <v>#N/A</v>
      </c>
      <c r="W890" t="e">
        <f t="shared" si="40"/>
        <v>#N/A</v>
      </c>
    </row>
    <row r="891" spans="1:23" x14ac:dyDescent="0.25">
      <c r="A891">
        <v>202211</v>
      </c>
      <c r="B891">
        <v>803</v>
      </c>
      <c r="C891">
        <v>7</v>
      </c>
      <c r="D891">
        <v>1.1900001</v>
      </c>
      <c r="E891">
        <v>210102</v>
      </c>
      <c r="F891">
        <v>2022</v>
      </c>
      <c r="G891">
        <v>11</v>
      </c>
      <c r="H891" s="1">
        <v>44866</v>
      </c>
      <c r="I891" s="1">
        <v>44835</v>
      </c>
      <c r="J891">
        <v>1</v>
      </c>
      <c r="K891">
        <v>1.1900001</v>
      </c>
      <c r="L891">
        <v>0</v>
      </c>
      <c r="M891">
        <v>0</v>
      </c>
      <c r="N891">
        <v>0</v>
      </c>
      <c r="O891">
        <v>0</v>
      </c>
      <c r="P891">
        <v>1</v>
      </c>
      <c r="T891">
        <f t="shared" si="41"/>
        <v>0</v>
      </c>
      <c r="U891" t="e">
        <f t="shared" si="39"/>
        <v>#N/A</v>
      </c>
      <c r="W891" t="e">
        <f t="shared" si="40"/>
        <v>#N/A</v>
      </c>
    </row>
    <row r="892" spans="1:23" x14ac:dyDescent="0.25">
      <c r="A892">
        <v>202211</v>
      </c>
      <c r="B892">
        <v>941</v>
      </c>
      <c r="C892">
        <v>8</v>
      </c>
      <c r="D892">
        <v>1.85</v>
      </c>
      <c r="E892">
        <v>210102</v>
      </c>
      <c r="F892">
        <v>2022</v>
      </c>
      <c r="G892">
        <v>11</v>
      </c>
      <c r="H892" s="1">
        <v>44866</v>
      </c>
      <c r="I892" s="1">
        <v>44835</v>
      </c>
      <c r="J892">
        <v>1</v>
      </c>
      <c r="K892">
        <v>1.8</v>
      </c>
      <c r="L892">
        <v>2.78</v>
      </c>
      <c r="M892">
        <v>2.74</v>
      </c>
      <c r="N892">
        <v>1</v>
      </c>
      <c r="O892">
        <v>0</v>
      </c>
      <c r="P892">
        <v>0</v>
      </c>
      <c r="T892">
        <f t="shared" si="41"/>
        <v>1.5999999999999673E-3</v>
      </c>
      <c r="U892">
        <f t="shared" si="39"/>
        <v>1.5999999999999673E-3</v>
      </c>
      <c r="W892">
        <f t="shared" si="40"/>
        <v>3.9999999999999591E-2</v>
      </c>
    </row>
    <row r="893" spans="1:23" x14ac:dyDescent="0.25">
      <c r="A893">
        <v>202211</v>
      </c>
      <c r="B893">
        <v>941</v>
      </c>
      <c r="C893">
        <v>9</v>
      </c>
      <c r="D893">
        <v>1.85</v>
      </c>
      <c r="E893">
        <v>210102</v>
      </c>
      <c r="F893">
        <v>2022</v>
      </c>
      <c r="G893">
        <v>11</v>
      </c>
      <c r="H893" s="1">
        <v>44866</v>
      </c>
      <c r="I893" s="1">
        <v>44835</v>
      </c>
      <c r="J893">
        <v>1</v>
      </c>
      <c r="K893">
        <v>1.8</v>
      </c>
      <c r="L893">
        <v>2.78</v>
      </c>
      <c r="M893">
        <v>2.74</v>
      </c>
      <c r="N893">
        <v>1</v>
      </c>
      <c r="O893">
        <v>0</v>
      </c>
      <c r="P893">
        <v>0</v>
      </c>
      <c r="T893">
        <f t="shared" si="41"/>
        <v>1.5999999999999673E-3</v>
      </c>
      <c r="U893">
        <f t="shared" si="39"/>
        <v>1.5999999999999673E-3</v>
      </c>
      <c r="W893">
        <f t="shared" si="40"/>
        <v>3.9999999999999591E-2</v>
      </c>
    </row>
    <row r="894" spans="1:23" x14ac:dyDescent="0.25">
      <c r="A894">
        <v>202211</v>
      </c>
      <c r="B894">
        <v>801</v>
      </c>
      <c r="C894">
        <v>10</v>
      </c>
      <c r="D894">
        <v>1.3</v>
      </c>
      <c r="E894">
        <v>210102</v>
      </c>
      <c r="F894">
        <v>2022</v>
      </c>
      <c r="G894">
        <v>11</v>
      </c>
      <c r="H894" s="1">
        <v>44866</v>
      </c>
      <c r="I894" s="1">
        <v>44835</v>
      </c>
      <c r="J894">
        <v>1</v>
      </c>
      <c r="K894">
        <v>1.2</v>
      </c>
      <c r="L894">
        <v>8.33</v>
      </c>
      <c r="M894">
        <v>8</v>
      </c>
      <c r="N894">
        <v>1</v>
      </c>
      <c r="O894">
        <v>0</v>
      </c>
      <c r="P894">
        <v>0</v>
      </c>
      <c r="T894">
        <f t="shared" si="41"/>
        <v>0.10890000000000005</v>
      </c>
      <c r="U894">
        <f t="shared" si="39"/>
        <v>0.10890000000000005</v>
      </c>
      <c r="W894">
        <f t="shared" si="40"/>
        <v>0.33000000000000007</v>
      </c>
    </row>
    <row r="895" spans="1:23" x14ac:dyDescent="0.25">
      <c r="A895">
        <v>202211</v>
      </c>
      <c r="B895">
        <v>807</v>
      </c>
      <c r="C895">
        <v>5</v>
      </c>
      <c r="D895">
        <v>1.2</v>
      </c>
      <c r="E895">
        <v>210102</v>
      </c>
      <c r="F895">
        <v>2022</v>
      </c>
      <c r="G895">
        <v>11</v>
      </c>
      <c r="H895" s="1">
        <v>44866</v>
      </c>
      <c r="I895" s="1">
        <v>44835</v>
      </c>
      <c r="J895">
        <v>1</v>
      </c>
      <c r="K895">
        <v>1.2</v>
      </c>
      <c r="L895">
        <v>0</v>
      </c>
      <c r="M895">
        <v>0</v>
      </c>
      <c r="N895">
        <v>0</v>
      </c>
      <c r="O895">
        <v>0</v>
      </c>
      <c r="P895">
        <v>1</v>
      </c>
      <c r="T895">
        <f t="shared" si="41"/>
        <v>0</v>
      </c>
      <c r="U895" t="e">
        <f t="shared" si="39"/>
        <v>#N/A</v>
      </c>
      <c r="W895" t="e">
        <f t="shared" si="40"/>
        <v>#N/A</v>
      </c>
    </row>
    <row r="896" spans="1:23" x14ac:dyDescent="0.25">
      <c r="A896">
        <v>202211</v>
      </c>
      <c r="B896">
        <v>941</v>
      </c>
      <c r="C896">
        <v>4</v>
      </c>
      <c r="D896">
        <v>1.85</v>
      </c>
      <c r="E896">
        <v>210102</v>
      </c>
      <c r="F896">
        <v>2022</v>
      </c>
      <c r="G896">
        <v>11</v>
      </c>
      <c r="H896" s="1">
        <v>44866</v>
      </c>
      <c r="I896" s="1">
        <v>44835</v>
      </c>
      <c r="J896">
        <v>1</v>
      </c>
      <c r="K896">
        <v>1.8</v>
      </c>
      <c r="L896">
        <v>2.78</v>
      </c>
      <c r="M896">
        <v>2.74</v>
      </c>
      <c r="N896">
        <v>1</v>
      </c>
      <c r="O896">
        <v>0</v>
      </c>
      <c r="P896">
        <v>0</v>
      </c>
      <c r="T896">
        <f t="shared" si="41"/>
        <v>1.5999999999999673E-3</v>
      </c>
      <c r="U896">
        <f t="shared" si="39"/>
        <v>1.5999999999999673E-3</v>
      </c>
      <c r="W896">
        <f t="shared" si="40"/>
        <v>3.9999999999999591E-2</v>
      </c>
    </row>
    <row r="897" spans="1:23" x14ac:dyDescent="0.25">
      <c r="A897">
        <v>202211</v>
      </c>
      <c r="B897">
        <v>807</v>
      </c>
      <c r="C897">
        <v>3</v>
      </c>
      <c r="D897">
        <v>1.2</v>
      </c>
      <c r="E897">
        <v>210102</v>
      </c>
      <c r="F897">
        <v>2022</v>
      </c>
      <c r="G897">
        <v>11</v>
      </c>
      <c r="H897" s="1">
        <v>44866</v>
      </c>
      <c r="I897" s="1">
        <v>44835</v>
      </c>
      <c r="J897">
        <v>1</v>
      </c>
      <c r="K897">
        <v>1.2</v>
      </c>
      <c r="L897">
        <v>0</v>
      </c>
      <c r="M897">
        <v>0</v>
      </c>
      <c r="N897">
        <v>0</v>
      </c>
      <c r="O897">
        <v>0</v>
      </c>
      <c r="P897">
        <v>1</v>
      </c>
      <c r="T897">
        <f t="shared" si="41"/>
        <v>0</v>
      </c>
      <c r="U897" t="e">
        <f t="shared" si="39"/>
        <v>#N/A</v>
      </c>
      <c r="W897" t="e">
        <f t="shared" si="40"/>
        <v>#N/A</v>
      </c>
    </row>
    <row r="898" spans="1:23" x14ac:dyDescent="0.25">
      <c r="A898">
        <v>202211</v>
      </c>
      <c r="B898">
        <v>50</v>
      </c>
      <c r="C898">
        <v>8</v>
      </c>
      <c r="D898">
        <v>1.2</v>
      </c>
      <c r="E898">
        <v>210102</v>
      </c>
      <c r="F898">
        <v>2022</v>
      </c>
      <c r="G898">
        <v>11</v>
      </c>
      <c r="H898" s="1">
        <v>44866</v>
      </c>
      <c r="I898" s="1">
        <v>44835</v>
      </c>
      <c r="J898">
        <v>1</v>
      </c>
      <c r="K898">
        <v>1.2</v>
      </c>
      <c r="L898">
        <v>0</v>
      </c>
      <c r="M898">
        <v>0</v>
      </c>
      <c r="N898">
        <v>0</v>
      </c>
      <c r="O898">
        <v>0</v>
      </c>
      <c r="P898">
        <v>1</v>
      </c>
      <c r="T898">
        <f t="shared" si="41"/>
        <v>0</v>
      </c>
      <c r="U898" t="e">
        <f t="shared" ref="U898:U961" si="42">IF(AND(ISNUMBER(P898), P898=0), T898, NA())</f>
        <v>#N/A</v>
      </c>
      <c r="W898" t="e">
        <f t="shared" ref="W898:W961" si="43">IF(AND(ISNUMBER(P898), P898=0), ABS(L898-M898), NA())</f>
        <v>#N/A</v>
      </c>
    </row>
    <row r="899" spans="1:23" x14ac:dyDescent="0.25">
      <c r="A899">
        <v>202211</v>
      </c>
      <c r="B899">
        <v>814</v>
      </c>
      <c r="C899">
        <v>8</v>
      </c>
      <c r="D899">
        <v>2.2000000000000002</v>
      </c>
      <c r="E899">
        <v>210102</v>
      </c>
      <c r="F899">
        <v>2022</v>
      </c>
      <c r="G899">
        <v>11</v>
      </c>
      <c r="H899" s="1">
        <v>44866</v>
      </c>
      <c r="I899" s="1">
        <v>44835</v>
      </c>
      <c r="J899">
        <v>1</v>
      </c>
      <c r="K899">
        <v>2.2000000000000002</v>
      </c>
      <c r="L899">
        <v>0</v>
      </c>
      <c r="M899">
        <v>0</v>
      </c>
      <c r="N899">
        <v>0</v>
      </c>
      <c r="O899">
        <v>0</v>
      </c>
      <c r="P899">
        <v>1</v>
      </c>
      <c r="T899">
        <f t="shared" ref="T899:T962" si="44">(L899-M899)^2</f>
        <v>0</v>
      </c>
      <c r="U899" t="e">
        <f t="shared" si="42"/>
        <v>#N/A</v>
      </c>
      <c r="W899" t="e">
        <f t="shared" si="43"/>
        <v>#N/A</v>
      </c>
    </row>
    <row r="900" spans="1:23" x14ac:dyDescent="0.25">
      <c r="A900">
        <v>202211</v>
      </c>
      <c r="B900">
        <v>59</v>
      </c>
      <c r="C900">
        <v>3</v>
      </c>
      <c r="D900">
        <v>1.3</v>
      </c>
      <c r="E900">
        <v>210102</v>
      </c>
      <c r="F900">
        <v>2022</v>
      </c>
      <c r="G900">
        <v>11</v>
      </c>
      <c r="H900" s="1">
        <v>44866</v>
      </c>
      <c r="I900" s="1">
        <v>44835</v>
      </c>
      <c r="J900">
        <v>1</v>
      </c>
      <c r="K900">
        <v>1.3</v>
      </c>
      <c r="L900">
        <v>0</v>
      </c>
      <c r="M900">
        <v>0</v>
      </c>
      <c r="N900">
        <v>0</v>
      </c>
      <c r="O900">
        <v>0</v>
      </c>
      <c r="P900">
        <v>1</v>
      </c>
      <c r="T900">
        <f t="shared" si="44"/>
        <v>0</v>
      </c>
      <c r="U900" t="e">
        <f t="shared" si="42"/>
        <v>#N/A</v>
      </c>
      <c r="W900" t="e">
        <f t="shared" si="43"/>
        <v>#N/A</v>
      </c>
    </row>
    <row r="901" spans="1:23" x14ac:dyDescent="0.25">
      <c r="A901">
        <v>202211</v>
      </c>
      <c r="B901">
        <v>803</v>
      </c>
      <c r="C901">
        <v>9</v>
      </c>
      <c r="D901">
        <v>1.1900001</v>
      </c>
      <c r="E901">
        <v>210102</v>
      </c>
      <c r="F901">
        <v>2022</v>
      </c>
      <c r="G901">
        <v>11</v>
      </c>
      <c r="H901" s="1">
        <v>44866</v>
      </c>
      <c r="I901" s="1">
        <v>44835</v>
      </c>
      <c r="J901">
        <v>1</v>
      </c>
      <c r="K901">
        <v>1.1900001</v>
      </c>
      <c r="L901">
        <v>0</v>
      </c>
      <c r="M901">
        <v>0</v>
      </c>
      <c r="N901">
        <v>0</v>
      </c>
      <c r="O901">
        <v>0</v>
      </c>
      <c r="P901">
        <v>1</v>
      </c>
      <c r="T901">
        <f t="shared" si="44"/>
        <v>0</v>
      </c>
      <c r="U901" t="e">
        <f t="shared" si="42"/>
        <v>#N/A</v>
      </c>
      <c r="W901" t="e">
        <f t="shared" si="43"/>
        <v>#N/A</v>
      </c>
    </row>
    <row r="902" spans="1:23" x14ac:dyDescent="0.25">
      <c r="A902">
        <v>202211</v>
      </c>
      <c r="B902">
        <v>941</v>
      </c>
      <c r="C902">
        <v>10</v>
      </c>
      <c r="D902">
        <v>1.85</v>
      </c>
      <c r="E902">
        <v>210102</v>
      </c>
      <c r="F902">
        <v>2022</v>
      </c>
      <c r="G902">
        <v>11</v>
      </c>
      <c r="H902" s="1">
        <v>44866</v>
      </c>
      <c r="I902" s="1">
        <v>44835</v>
      </c>
      <c r="J902">
        <v>1</v>
      </c>
      <c r="K902">
        <v>1.8</v>
      </c>
      <c r="L902">
        <v>2.78</v>
      </c>
      <c r="M902">
        <v>2.74</v>
      </c>
      <c r="N902">
        <v>1</v>
      </c>
      <c r="O902">
        <v>0</v>
      </c>
      <c r="P902">
        <v>0</v>
      </c>
      <c r="T902">
        <f t="shared" si="44"/>
        <v>1.5999999999999673E-3</v>
      </c>
      <c r="U902">
        <f t="shared" si="42"/>
        <v>1.5999999999999673E-3</v>
      </c>
      <c r="W902">
        <f t="shared" si="43"/>
        <v>3.9999999999999591E-2</v>
      </c>
    </row>
    <row r="903" spans="1:23" x14ac:dyDescent="0.25">
      <c r="A903">
        <v>202211</v>
      </c>
      <c r="B903">
        <v>808</v>
      </c>
      <c r="C903">
        <v>9</v>
      </c>
      <c r="D903">
        <v>1.2</v>
      </c>
      <c r="E903">
        <v>210102</v>
      </c>
      <c r="F903">
        <v>2022</v>
      </c>
      <c r="G903">
        <v>11</v>
      </c>
      <c r="H903" s="1">
        <v>44866</v>
      </c>
      <c r="I903" s="1">
        <v>44835</v>
      </c>
      <c r="J903">
        <v>1</v>
      </c>
      <c r="K903">
        <v>1.2</v>
      </c>
      <c r="L903">
        <v>0</v>
      </c>
      <c r="M903">
        <v>0</v>
      </c>
      <c r="N903">
        <v>0</v>
      </c>
      <c r="O903">
        <v>0</v>
      </c>
      <c r="P903">
        <v>1</v>
      </c>
      <c r="T903">
        <f t="shared" si="44"/>
        <v>0</v>
      </c>
      <c r="U903" t="e">
        <f t="shared" si="42"/>
        <v>#N/A</v>
      </c>
      <c r="W903" t="e">
        <f t="shared" si="43"/>
        <v>#N/A</v>
      </c>
    </row>
    <row r="904" spans="1:23" x14ac:dyDescent="0.25">
      <c r="A904">
        <v>202211</v>
      </c>
      <c r="B904">
        <v>803</v>
      </c>
      <c r="C904">
        <v>10</v>
      </c>
      <c r="D904">
        <v>1.1900001</v>
      </c>
      <c r="E904">
        <v>210102</v>
      </c>
      <c r="F904">
        <v>2022</v>
      </c>
      <c r="G904">
        <v>11</v>
      </c>
      <c r="H904" s="1">
        <v>44866</v>
      </c>
      <c r="I904" s="1">
        <v>44835</v>
      </c>
      <c r="J904">
        <v>1</v>
      </c>
      <c r="K904">
        <v>1.1900001</v>
      </c>
      <c r="L904">
        <v>0</v>
      </c>
      <c r="M904">
        <v>0</v>
      </c>
      <c r="N904">
        <v>0</v>
      </c>
      <c r="O904">
        <v>0</v>
      </c>
      <c r="P904">
        <v>1</v>
      </c>
      <c r="T904">
        <f t="shared" si="44"/>
        <v>0</v>
      </c>
      <c r="U904" t="e">
        <f t="shared" si="42"/>
        <v>#N/A</v>
      </c>
      <c r="W904" t="e">
        <f t="shared" si="43"/>
        <v>#N/A</v>
      </c>
    </row>
    <row r="905" spans="1:23" x14ac:dyDescent="0.25">
      <c r="A905">
        <v>202211</v>
      </c>
      <c r="B905">
        <v>801</v>
      </c>
      <c r="C905">
        <v>8</v>
      </c>
      <c r="D905">
        <v>1.3</v>
      </c>
      <c r="E905">
        <v>210102</v>
      </c>
      <c r="F905">
        <v>2022</v>
      </c>
      <c r="G905">
        <v>11</v>
      </c>
      <c r="H905" s="1">
        <v>44866</v>
      </c>
      <c r="I905" s="1">
        <v>44805</v>
      </c>
      <c r="J905">
        <v>2</v>
      </c>
      <c r="K905">
        <v>1.2</v>
      </c>
      <c r="L905">
        <v>4.08</v>
      </c>
      <c r="M905">
        <v>4</v>
      </c>
      <c r="N905">
        <v>1</v>
      </c>
      <c r="O905">
        <v>0</v>
      </c>
      <c r="P905">
        <v>0</v>
      </c>
      <c r="T905">
        <f t="shared" si="44"/>
        <v>6.4000000000000116E-3</v>
      </c>
      <c r="U905">
        <f t="shared" si="42"/>
        <v>6.4000000000000116E-3</v>
      </c>
      <c r="W905">
        <f t="shared" si="43"/>
        <v>8.0000000000000071E-2</v>
      </c>
    </row>
    <row r="906" spans="1:23" x14ac:dyDescent="0.25">
      <c r="A906">
        <v>202211</v>
      </c>
      <c r="B906">
        <v>803</v>
      </c>
      <c r="C906">
        <v>6</v>
      </c>
      <c r="D906">
        <v>1.1900001</v>
      </c>
      <c r="E906">
        <v>210102</v>
      </c>
      <c r="F906">
        <v>2022</v>
      </c>
      <c r="G906">
        <v>11</v>
      </c>
      <c r="H906" s="1">
        <v>44866</v>
      </c>
      <c r="I906" s="1">
        <v>44835</v>
      </c>
      <c r="J906">
        <v>1</v>
      </c>
      <c r="K906">
        <v>1.1900001</v>
      </c>
      <c r="L906">
        <v>0</v>
      </c>
      <c r="M906">
        <v>0</v>
      </c>
      <c r="N906">
        <v>0</v>
      </c>
      <c r="O906">
        <v>0</v>
      </c>
      <c r="P906">
        <v>1</v>
      </c>
      <c r="T906">
        <f t="shared" si="44"/>
        <v>0</v>
      </c>
      <c r="U906" t="e">
        <f t="shared" si="42"/>
        <v>#N/A</v>
      </c>
      <c r="W906" t="e">
        <f t="shared" si="43"/>
        <v>#N/A</v>
      </c>
    </row>
    <row r="907" spans="1:23" x14ac:dyDescent="0.25">
      <c r="A907">
        <v>202211</v>
      </c>
      <c r="B907">
        <v>77</v>
      </c>
      <c r="C907">
        <v>3</v>
      </c>
      <c r="D907">
        <v>1.8</v>
      </c>
      <c r="E907">
        <v>210102</v>
      </c>
      <c r="F907">
        <v>2022</v>
      </c>
      <c r="G907">
        <v>11</v>
      </c>
      <c r="H907" s="1">
        <v>44866</v>
      </c>
      <c r="I907" s="1">
        <v>44835</v>
      </c>
      <c r="J907">
        <v>1</v>
      </c>
      <c r="K907">
        <v>1.8</v>
      </c>
      <c r="L907">
        <v>0</v>
      </c>
      <c r="M907">
        <v>0</v>
      </c>
      <c r="N907">
        <v>0</v>
      </c>
      <c r="O907">
        <v>0</v>
      </c>
      <c r="P907">
        <v>1</v>
      </c>
      <c r="T907">
        <f t="shared" si="44"/>
        <v>0</v>
      </c>
      <c r="U907" t="e">
        <f t="shared" si="42"/>
        <v>#N/A</v>
      </c>
      <c r="W907" t="e">
        <f t="shared" si="43"/>
        <v>#N/A</v>
      </c>
    </row>
    <row r="908" spans="1:23" x14ac:dyDescent="0.25">
      <c r="A908">
        <v>202211</v>
      </c>
      <c r="B908">
        <v>808</v>
      </c>
      <c r="C908">
        <v>10</v>
      </c>
      <c r="D908">
        <v>1.2</v>
      </c>
      <c r="E908">
        <v>210102</v>
      </c>
      <c r="F908">
        <v>2022</v>
      </c>
      <c r="G908">
        <v>11</v>
      </c>
      <c r="H908" s="1">
        <v>44866</v>
      </c>
      <c r="I908" s="1">
        <v>44835</v>
      </c>
      <c r="J908">
        <v>1</v>
      </c>
      <c r="K908">
        <v>1.2</v>
      </c>
      <c r="L908">
        <v>0</v>
      </c>
      <c r="M908">
        <v>0</v>
      </c>
      <c r="N908">
        <v>0</v>
      </c>
      <c r="O908">
        <v>0</v>
      </c>
      <c r="P908">
        <v>1</v>
      </c>
      <c r="T908">
        <f t="shared" si="44"/>
        <v>0</v>
      </c>
      <c r="U908" t="e">
        <f t="shared" si="42"/>
        <v>#N/A</v>
      </c>
      <c r="W908" t="e">
        <f t="shared" si="43"/>
        <v>#N/A</v>
      </c>
    </row>
    <row r="909" spans="1:23" x14ac:dyDescent="0.25">
      <c r="A909">
        <v>202211</v>
      </c>
      <c r="B909">
        <v>803</v>
      </c>
      <c r="C909">
        <v>8</v>
      </c>
      <c r="D909">
        <v>1.1900001</v>
      </c>
      <c r="E909">
        <v>210102</v>
      </c>
      <c r="F909">
        <v>2022</v>
      </c>
      <c r="G909">
        <v>11</v>
      </c>
      <c r="H909" s="1">
        <v>44866</v>
      </c>
      <c r="I909" s="1">
        <v>44805</v>
      </c>
      <c r="J909">
        <v>2</v>
      </c>
      <c r="K909">
        <v>1.1900001</v>
      </c>
      <c r="L909">
        <v>0</v>
      </c>
      <c r="M909">
        <v>0</v>
      </c>
      <c r="N909">
        <v>0</v>
      </c>
      <c r="O909">
        <v>0</v>
      </c>
      <c r="P909">
        <v>1</v>
      </c>
      <c r="T909">
        <f t="shared" si="44"/>
        <v>0</v>
      </c>
      <c r="U909" t="e">
        <f t="shared" si="42"/>
        <v>#N/A</v>
      </c>
      <c r="W909" t="e">
        <f t="shared" si="43"/>
        <v>#N/A</v>
      </c>
    </row>
    <row r="910" spans="1:23" x14ac:dyDescent="0.25">
      <c r="A910">
        <v>202211</v>
      </c>
      <c r="B910">
        <v>99</v>
      </c>
      <c r="C910">
        <v>5</v>
      </c>
      <c r="D910">
        <v>2</v>
      </c>
      <c r="E910">
        <v>210102</v>
      </c>
      <c r="F910">
        <v>2022</v>
      </c>
      <c r="G910">
        <v>11</v>
      </c>
      <c r="H910" s="1">
        <v>44866</v>
      </c>
      <c r="I910" s="1">
        <v>44835</v>
      </c>
      <c r="J910">
        <v>1</v>
      </c>
      <c r="K910">
        <v>2</v>
      </c>
      <c r="L910">
        <v>0</v>
      </c>
      <c r="M910">
        <v>0</v>
      </c>
      <c r="N910">
        <v>0</v>
      </c>
      <c r="O910">
        <v>0</v>
      </c>
      <c r="P910">
        <v>1</v>
      </c>
      <c r="T910">
        <f t="shared" si="44"/>
        <v>0</v>
      </c>
      <c r="U910" t="e">
        <f t="shared" si="42"/>
        <v>#N/A</v>
      </c>
      <c r="W910" t="e">
        <f t="shared" si="43"/>
        <v>#N/A</v>
      </c>
    </row>
    <row r="911" spans="1:23" x14ac:dyDescent="0.25">
      <c r="A911">
        <v>202211</v>
      </c>
      <c r="B911">
        <v>941</v>
      </c>
      <c r="C911">
        <v>6</v>
      </c>
      <c r="D911">
        <v>1.85</v>
      </c>
      <c r="E911">
        <v>210102</v>
      </c>
      <c r="F911">
        <v>2022</v>
      </c>
      <c r="G911">
        <v>11</v>
      </c>
      <c r="H911" s="1">
        <v>44866</v>
      </c>
      <c r="I911" s="1">
        <v>44835</v>
      </c>
      <c r="J911">
        <v>1</v>
      </c>
      <c r="K911">
        <v>1.8</v>
      </c>
      <c r="L911">
        <v>2.78</v>
      </c>
      <c r="M911">
        <v>2.74</v>
      </c>
      <c r="N911">
        <v>1</v>
      </c>
      <c r="O911">
        <v>0</v>
      </c>
      <c r="P911">
        <v>0</v>
      </c>
      <c r="T911">
        <f t="shared" si="44"/>
        <v>1.5999999999999673E-3</v>
      </c>
      <c r="U911">
        <f t="shared" si="42"/>
        <v>1.5999999999999673E-3</v>
      </c>
      <c r="W911">
        <f t="shared" si="43"/>
        <v>3.9999999999999591E-2</v>
      </c>
    </row>
    <row r="912" spans="1:23" x14ac:dyDescent="0.25">
      <c r="A912">
        <v>202211</v>
      </c>
      <c r="B912">
        <v>808</v>
      </c>
      <c r="C912">
        <v>4</v>
      </c>
      <c r="D912">
        <v>1.2</v>
      </c>
      <c r="E912">
        <v>210102</v>
      </c>
      <c r="F912">
        <v>2022</v>
      </c>
      <c r="G912">
        <v>11</v>
      </c>
      <c r="H912" s="1">
        <v>44866</v>
      </c>
      <c r="I912" s="1">
        <v>44835</v>
      </c>
      <c r="J912">
        <v>1</v>
      </c>
      <c r="K912">
        <v>1.2</v>
      </c>
      <c r="L912">
        <v>0</v>
      </c>
      <c r="M912">
        <v>0</v>
      </c>
      <c r="N912">
        <v>0</v>
      </c>
      <c r="O912">
        <v>0</v>
      </c>
      <c r="P912">
        <v>1</v>
      </c>
      <c r="T912">
        <f t="shared" si="44"/>
        <v>0</v>
      </c>
      <c r="U912" t="e">
        <f t="shared" si="42"/>
        <v>#N/A</v>
      </c>
      <c r="W912" t="e">
        <f t="shared" si="43"/>
        <v>#N/A</v>
      </c>
    </row>
    <row r="913" spans="1:23" x14ac:dyDescent="0.25">
      <c r="A913">
        <v>202211</v>
      </c>
      <c r="B913">
        <v>802</v>
      </c>
      <c r="C913">
        <v>2</v>
      </c>
      <c r="D913">
        <v>2</v>
      </c>
      <c r="E913">
        <v>210102</v>
      </c>
      <c r="F913">
        <v>2022</v>
      </c>
      <c r="G913">
        <v>11</v>
      </c>
      <c r="H913" s="1">
        <v>44866</v>
      </c>
      <c r="I913" s="1">
        <v>44835</v>
      </c>
      <c r="J913">
        <v>1</v>
      </c>
      <c r="K913">
        <v>2</v>
      </c>
      <c r="L913">
        <v>0</v>
      </c>
      <c r="M913">
        <v>0</v>
      </c>
      <c r="N913">
        <v>0</v>
      </c>
      <c r="O913">
        <v>0</v>
      </c>
      <c r="P913">
        <v>1</v>
      </c>
      <c r="T913">
        <f t="shared" si="44"/>
        <v>0</v>
      </c>
      <c r="U913" t="e">
        <f t="shared" si="42"/>
        <v>#N/A</v>
      </c>
      <c r="W913" t="e">
        <f t="shared" si="43"/>
        <v>#N/A</v>
      </c>
    </row>
    <row r="914" spans="1:23" x14ac:dyDescent="0.25">
      <c r="A914">
        <v>202211</v>
      </c>
      <c r="B914">
        <v>814</v>
      </c>
      <c r="C914">
        <v>5</v>
      </c>
      <c r="D914">
        <v>2.2000000000000002</v>
      </c>
      <c r="E914">
        <v>210102</v>
      </c>
      <c r="F914">
        <v>2022</v>
      </c>
      <c r="G914">
        <v>11</v>
      </c>
      <c r="H914" s="1">
        <v>44866</v>
      </c>
      <c r="I914" s="1">
        <v>44835</v>
      </c>
      <c r="J914">
        <v>1</v>
      </c>
      <c r="K914">
        <v>2.2000000000000002</v>
      </c>
      <c r="L914">
        <v>0</v>
      </c>
      <c r="M914">
        <v>0</v>
      </c>
      <c r="N914">
        <v>0</v>
      </c>
      <c r="O914">
        <v>0</v>
      </c>
      <c r="P914">
        <v>1</v>
      </c>
      <c r="T914">
        <f t="shared" si="44"/>
        <v>0</v>
      </c>
      <c r="U914" t="e">
        <f t="shared" si="42"/>
        <v>#N/A</v>
      </c>
      <c r="W914" t="e">
        <f t="shared" si="43"/>
        <v>#N/A</v>
      </c>
    </row>
    <row r="915" spans="1:23" x14ac:dyDescent="0.25">
      <c r="A915">
        <v>202211</v>
      </c>
      <c r="B915">
        <v>802</v>
      </c>
      <c r="C915">
        <v>4</v>
      </c>
      <c r="D915">
        <v>2</v>
      </c>
      <c r="E915">
        <v>210102</v>
      </c>
      <c r="F915">
        <v>2022</v>
      </c>
      <c r="G915">
        <v>11</v>
      </c>
      <c r="H915" s="1">
        <v>44866</v>
      </c>
      <c r="I915" s="1">
        <v>44835</v>
      </c>
      <c r="J915">
        <v>1</v>
      </c>
      <c r="K915">
        <v>2</v>
      </c>
      <c r="L915">
        <v>0</v>
      </c>
      <c r="M915">
        <v>0</v>
      </c>
      <c r="N915">
        <v>0</v>
      </c>
      <c r="O915">
        <v>0</v>
      </c>
      <c r="P915">
        <v>1</v>
      </c>
      <c r="T915">
        <f t="shared" si="44"/>
        <v>0</v>
      </c>
      <c r="U915" t="e">
        <f t="shared" si="42"/>
        <v>#N/A</v>
      </c>
      <c r="W915" t="e">
        <f t="shared" si="43"/>
        <v>#N/A</v>
      </c>
    </row>
    <row r="916" spans="1:23" x14ac:dyDescent="0.25">
      <c r="A916">
        <v>202211</v>
      </c>
      <c r="B916">
        <v>807</v>
      </c>
      <c r="C916">
        <v>8</v>
      </c>
      <c r="D916">
        <v>1.2</v>
      </c>
      <c r="E916">
        <v>210102</v>
      </c>
      <c r="F916">
        <v>2022</v>
      </c>
      <c r="G916">
        <v>11</v>
      </c>
      <c r="H916" s="1">
        <v>44866</v>
      </c>
      <c r="I916" s="1">
        <v>44835</v>
      </c>
      <c r="J916">
        <v>1</v>
      </c>
      <c r="K916">
        <v>1.2</v>
      </c>
      <c r="L916">
        <v>0</v>
      </c>
      <c r="M916">
        <v>0</v>
      </c>
      <c r="N916">
        <v>0</v>
      </c>
      <c r="O916">
        <v>0</v>
      </c>
      <c r="P916">
        <v>1</v>
      </c>
      <c r="T916">
        <f t="shared" si="44"/>
        <v>0</v>
      </c>
      <c r="U916" t="e">
        <f t="shared" si="42"/>
        <v>#N/A</v>
      </c>
      <c r="W916" t="e">
        <f t="shared" si="43"/>
        <v>#N/A</v>
      </c>
    </row>
    <row r="917" spans="1:23" x14ac:dyDescent="0.25">
      <c r="A917">
        <v>202211</v>
      </c>
      <c r="B917">
        <v>801</v>
      </c>
      <c r="C917">
        <v>6</v>
      </c>
      <c r="D917">
        <v>1.3</v>
      </c>
      <c r="E917">
        <v>210102</v>
      </c>
      <c r="F917">
        <v>2022</v>
      </c>
      <c r="G917">
        <v>11</v>
      </c>
      <c r="H917" s="1">
        <v>44866</v>
      </c>
      <c r="I917" s="1">
        <v>44835</v>
      </c>
      <c r="J917">
        <v>1</v>
      </c>
      <c r="K917">
        <v>1.2</v>
      </c>
      <c r="L917">
        <v>8.33</v>
      </c>
      <c r="M917">
        <v>8</v>
      </c>
      <c r="N917">
        <v>1</v>
      </c>
      <c r="O917">
        <v>0</v>
      </c>
      <c r="P917">
        <v>0</v>
      </c>
      <c r="T917">
        <f t="shared" si="44"/>
        <v>0.10890000000000005</v>
      </c>
      <c r="U917">
        <f t="shared" si="42"/>
        <v>0.10890000000000005</v>
      </c>
      <c r="W917">
        <f t="shared" si="43"/>
        <v>0.33000000000000007</v>
      </c>
    </row>
    <row r="918" spans="1:23" x14ac:dyDescent="0.25">
      <c r="A918">
        <v>202211</v>
      </c>
      <c r="B918">
        <v>802</v>
      </c>
      <c r="C918">
        <v>6</v>
      </c>
      <c r="D918">
        <v>2</v>
      </c>
      <c r="E918">
        <v>210102</v>
      </c>
      <c r="F918">
        <v>2022</v>
      </c>
      <c r="G918">
        <v>11</v>
      </c>
      <c r="H918" s="1">
        <v>44866</v>
      </c>
      <c r="I918" s="1">
        <v>44835</v>
      </c>
      <c r="J918">
        <v>1</v>
      </c>
      <c r="K918">
        <v>2</v>
      </c>
      <c r="L918">
        <v>0</v>
      </c>
      <c r="M918">
        <v>0</v>
      </c>
      <c r="N918">
        <v>0</v>
      </c>
      <c r="O918">
        <v>0</v>
      </c>
      <c r="P918">
        <v>1</v>
      </c>
      <c r="T918">
        <f t="shared" si="44"/>
        <v>0</v>
      </c>
      <c r="U918" t="e">
        <f t="shared" si="42"/>
        <v>#N/A</v>
      </c>
      <c r="W918" t="e">
        <f t="shared" si="43"/>
        <v>#N/A</v>
      </c>
    </row>
    <row r="919" spans="1:23" x14ac:dyDescent="0.25">
      <c r="A919">
        <v>202211</v>
      </c>
      <c r="B919">
        <v>75</v>
      </c>
      <c r="C919">
        <v>6</v>
      </c>
      <c r="D919">
        <v>1.3</v>
      </c>
      <c r="E919">
        <v>210102</v>
      </c>
      <c r="F919">
        <v>2022</v>
      </c>
      <c r="G919">
        <v>11</v>
      </c>
      <c r="H919" s="1">
        <v>44866</v>
      </c>
      <c r="I919" s="1">
        <v>44774</v>
      </c>
      <c r="J919">
        <v>3</v>
      </c>
      <c r="K919">
        <v>1.3</v>
      </c>
      <c r="L919">
        <v>0</v>
      </c>
      <c r="M919">
        <v>0</v>
      </c>
      <c r="N919">
        <v>0</v>
      </c>
      <c r="O919">
        <v>0</v>
      </c>
      <c r="P919">
        <v>1</v>
      </c>
      <c r="T919">
        <f t="shared" si="44"/>
        <v>0</v>
      </c>
      <c r="U919" t="e">
        <f t="shared" si="42"/>
        <v>#N/A</v>
      </c>
      <c r="W919" t="e">
        <f t="shared" si="43"/>
        <v>#N/A</v>
      </c>
    </row>
    <row r="920" spans="1:23" x14ac:dyDescent="0.25">
      <c r="A920">
        <v>202211</v>
      </c>
      <c r="B920">
        <v>75</v>
      </c>
      <c r="C920">
        <v>5</v>
      </c>
      <c r="D920">
        <v>1.7</v>
      </c>
      <c r="E920">
        <v>210102</v>
      </c>
      <c r="F920">
        <v>2022</v>
      </c>
      <c r="G920">
        <v>11</v>
      </c>
      <c r="H920" s="1">
        <v>44866</v>
      </c>
      <c r="I920" s="1">
        <v>44835</v>
      </c>
      <c r="J920">
        <v>1</v>
      </c>
      <c r="K920">
        <v>1.6</v>
      </c>
      <c r="L920">
        <v>6.25</v>
      </c>
      <c r="M920">
        <v>6.06</v>
      </c>
      <c r="N920">
        <v>1</v>
      </c>
      <c r="O920">
        <v>0</v>
      </c>
      <c r="P920">
        <v>0</v>
      </c>
      <c r="T920">
        <f t="shared" si="44"/>
        <v>3.6100000000000146E-2</v>
      </c>
      <c r="U920">
        <f t="shared" si="42"/>
        <v>3.6100000000000146E-2</v>
      </c>
      <c r="W920">
        <f t="shared" si="43"/>
        <v>0.19000000000000039</v>
      </c>
    </row>
    <row r="921" spans="1:23" x14ac:dyDescent="0.25">
      <c r="A921">
        <v>202211</v>
      </c>
      <c r="B921">
        <v>802</v>
      </c>
      <c r="C921">
        <v>3</v>
      </c>
      <c r="D921">
        <v>2</v>
      </c>
      <c r="E921">
        <v>210102</v>
      </c>
      <c r="F921">
        <v>2022</v>
      </c>
      <c r="G921">
        <v>11</v>
      </c>
      <c r="H921" s="1">
        <v>44866</v>
      </c>
      <c r="I921" s="1">
        <v>44835</v>
      </c>
      <c r="J921">
        <v>1</v>
      </c>
      <c r="K921">
        <v>2</v>
      </c>
      <c r="L921">
        <v>0</v>
      </c>
      <c r="M921">
        <v>0</v>
      </c>
      <c r="N921">
        <v>0</v>
      </c>
      <c r="O921">
        <v>0</v>
      </c>
      <c r="P921">
        <v>1</v>
      </c>
      <c r="T921">
        <f t="shared" si="44"/>
        <v>0</v>
      </c>
      <c r="U921" t="e">
        <f t="shared" si="42"/>
        <v>#N/A</v>
      </c>
      <c r="W921" t="e">
        <f t="shared" si="43"/>
        <v>#N/A</v>
      </c>
    </row>
    <row r="922" spans="1:23" x14ac:dyDescent="0.25">
      <c r="A922">
        <v>202211</v>
      </c>
      <c r="B922">
        <v>801</v>
      </c>
      <c r="C922">
        <v>13</v>
      </c>
      <c r="D922">
        <v>1.35</v>
      </c>
      <c r="E922">
        <v>210102</v>
      </c>
      <c r="F922">
        <v>2022</v>
      </c>
      <c r="G922">
        <v>11</v>
      </c>
      <c r="H922" s="1">
        <v>44866</v>
      </c>
      <c r="I922" s="1">
        <v>44835</v>
      </c>
      <c r="J922">
        <v>1</v>
      </c>
      <c r="K922">
        <v>1.25</v>
      </c>
      <c r="L922">
        <v>8</v>
      </c>
      <c r="M922">
        <v>7.7</v>
      </c>
      <c r="N922">
        <v>1</v>
      </c>
      <c r="O922">
        <v>0</v>
      </c>
      <c r="P922">
        <v>0</v>
      </c>
      <c r="T922">
        <f t="shared" si="44"/>
        <v>8.99999999999999E-2</v>
      </c>
      <c r="U922">
        <f t="shared" si="42"/>
        <v>8.99999999999999E-2</v>
      </c>
      <c r="W922">
        <f t="shared" si="43"/>
        <v>0.29999999999999982</v>
      </c>
    </row>
    <row r="923" spans="1:23" x14ac:dyDescent="0.25">
      <c r="A923">
        <v>202211</v>
      </c>
      <c r="B923">
        <v>803</v>
      </c>
      <c r="C923">
        <v>2</v>
      </c>
      <c r="D923">
        <v>1.1900001</v>
      </c>
      <c r="E923">
        <v>210102</v>
      </c>
      <c r="F923">
        <v>2022</v>
      </c>
      <c r="G923">
        <v>11</v>
      </c>
      <c r="H923" s="1">
        <v>44866</v>
      </c>
      <c r="I923" s="1">
        <v>44835</v>
      </c>
      <c r="J923">
        <v>1</v>
      </c>
      <c r="K923">
        <v>1.1900001</v>
      </c>
      <c r="L923">
        <v>0</v>
      </c>
      <c r="M923">
        <v>0</v>
      </c>
      <c r="N923">
        <v>0</v>
      </c>
      <c r="O923">
        <v>0</v>
      </c>
      <c r="P923">
        <v>1</v>
      </c>
      <c r="T923">
        <f t="shared" si="44"/>
        <v>0</v>
      </c>
      <c r="U923" t="e">
        <f t="shared" si="42"/>
        <v>#N/A</v>
      </c>
      <c r="W923" t="e">
        <f t="shared" si="43"/>
        <v>#N/A</v>
      </c>
    </row>
    <row r="924" spans="1:23" x14ac:dyDescent="0.25">
      <c r="A924">
        <v>202211</v>
      </c>
      <c r="B924">
        <v>808</v>
      </c>
      <c r="C924">
        <v>3</v>
      </c>
      <c r="D924">
        <v>1.2</v>
      </c>
      <c r="E924">
        <v>210102</v>
      </c>
      <c r="F924">
        <v>2022</v>
      </c>
      <c r="G924">
        <v>11</v>
      </c>
      <c r="H924" s="1">
        <v>44866</v>
      </c>
      <c r="I924" s="1">
        <v>44835</v>
      </c>
      <c r="J924">
        <v>1</v>
      </c>
      <c r="K924">
        <v>1.2</v>
      </c>
      <c r="L924">
        <v>0</v>
      </c>
      <c r="M924">
        <v>0</v>
      </c>
      <c r="N924">
        <v>0</v>
      </c>
      <c r="O924">
        <v>0</v>
      </c>
      <c r="P924">
        <v>1</v>
      </c>
      <c r="T924">
        <f t="shared" si="44"/>
        <v>0</v>
      </c>
      <c r="U924" t="e">
        <f t="shared" si="42"/>
        <v>#N/A</v>
      </c>
      <c r="W924" t="e">
        <f t="shared" si="43"/>
        <v>#N/A</v>
      </c>
    </row>
    <row r="925" spans="1:23" x14ac:dyDescent="0.25">
      <c r="A925">
        <v>202211</v>
      </c>
      <c r="B925">
        <v>38</v>
      </c>
      <c r="C925">
        <v>2</v>
      </c>
      <c r="D925">
        <v>1.3</v>
      </c>
      <c r="E925">
        <v>210102</v>
      </c>
      <c r="F925">
        <v>2022</v>
      </c>
      <c r="G925">
        <v>11</v>
      </c>
      <c r="H925" s="1">
        <v>44866</v>
      </c>
      <c r="I925" s="1">
        <v>44835</v>
      </c>
      <c r="J925">
        <v>1</v>
      </c>
      <c r="K925">
        <v>1.3</v>
      </c>
      <c r="L925">
        <v>0</v>
      </c>
      <c r="M925">
        <v>0</v>
      </c>
      <c r="N925">
        <v>0</v>
      </c>
      <c r="O925">
        <v>0</v>
      </c>
      <c r="P925">
        <v>1</v>
      </c>
      <c r="T925">
        <f t="shared" si="44"/>
        <v>0</v>
      </c>
      <c r="U925" t="e">
        <f t="shared" si="42"/>
        <v>#N/A</v>
      </c>
      <c r="W925" t="e">
        <f t="shared" si="43"/>
        <v>#N/A</v>
      </c>
    </row>
    <row r="926" spans="1:23" x14ac:dyDescent="0.25">
      <c r="A926">
        <v>202211</v>
      </c>
      <c r="B926">
        <v>802</v>
      </c>
      <c r="C926">
        <v>11</v>
      </c>
      <c r="D926">
        <v>2</v>
      </c>
      <c r="E926">
        <v>210102</v>
      </c>
      <c r="F926">
        <v>2022</v>
      </c>
      <c r="G926">
        <v>11</v>
      </c>
      <c r="H926" s="1">
        <v>44866</v>
      </c>
      <c r="I926" s="1">
        <v>44835</v>
      </c>
      <c r="J926">
        <v>1</v>
      </c>
      <c r="K926">
        <v>1.65</v>
      </c>
      <c r="L926">
        <v>21.21</v>
      </c>
      <c r="M926">
        <v>19.239999999999998</v>
      </c>
      <c r="N926">
        <v>1</v>
      </c>
      <c r="O926">
        <v>0</v>
      </c>
      <c r="P926">
        <v>0</v>
      </c>
      <c r="T926">
        <f t="shared" si="44"/>
        <v>3.8809000000000093</v>
      </c>
      <c r="U926">
        <f t="shared" si="42"/>
        <v>3.8809000000000093</v>
      </c>
      <c r="W926">
        <f t="shared" si="43"/>
        <v>1.9700000000000024</v>
      </c>
    </row>
    <row r="927" spans="1:23" x14ac:dyDescent="0.25">
      <c r="A927">
        <v>202211</v>
      </c>
      <c r="B927">
        <v>807</v>
      </c>
      <c r="C927">
        <v>12</v>
      </c>
      <c r="D927">
        <v>1.2</v>
      </c>
      <c r="E927">
        <v>210102</v>
      </c>
      <c r="F927">
        <v>2022</v>
      </c>
      <c r="G927">
        <v>11</v>
      </c>
      <c r="H927" s="1">
        <v>44866</v>
      </c>
      <c r="I927" s="1">
        <v>44835</v>
      </c>
      <c r="J927">
        <v>1</v>
      </c>
      <c r="K927">
        <v>1.2</v>
      </c>
      <c r="L927">
        <v>0</v>
      </c>
      <c r="M927">
        <v>0</v>
      </c>
      <c r="N927">
        <v>0</v>
      </c>
      <c r="O927">
        <v>0</v>
      </c>
      <c r="P927">
        <v>1</v>
      </c>
      <c r="T927">
        <f t="shared" si="44"/>
        <v>0</v>
      </c>
      <c r="U927" t="e">
        <f t="shared" si="42"/>
        <v>#N/A</v>
      </c>
      <c r="W927" t="e">
        <f t="shared" si="43"/>
        <v>#N/A</v>
      </c>
    </row>
    <row r="928" spans="1:23" x14ac:dyDescent="0.25">
      <c r="A928">
        <v>202211</v>
      </c>
      <c r="B928">
        <v>54</v>
      </c>
      <c r="C928">
        <v>7</v>
      </c>
      <c r="D928">
        <v>1.2</v>
      </c>
      <c r="E928">
        <v>210102</v>
      </c>
      <c r="F928">
        <v>2022</v>
      </c>
      <c r="G928">
        <v>11</v>
      </c>
      <c r="H928" s="1">
        <v>44866</v>
      </c>
      <c r="I928" s="1">
        <v>44835</v>
      </c>
      <c r="J928">
        <v>1</v>
      </c>
      <c r="K928">
        <v>1.2</v>
      </c>
      <c r="L928">
        <v>0</v>
      </c>
      <c r="M928">
        <v>0</v>
      </c>
      <c r="N928">
        <v>0</v>
      </c>
      <c r="O928">
        <v>0</v>
      </c>
      <c r="P928">
        <v>1</v>
      </c>
      <c r="T928">
        <f t="shared" si="44"/>
        <v>0</v>
      </c>
      <c r="U928" t="e">
        <f t="shared" si="42"/>
        <v>#N/A</v>
      </c>
      <c r="W928" t="e">
        <f t="shared" si="43"/>
        <v>#N/A</v>
      </c>
    </row>
    <row r="929" spans="1:23" x14ac:dyDescent="0.25">
      <c r="A929">
        <v>202211</v>
      </c>
      <c r="B929">
        <v>9</v>
      </c>
      <c r="C929">
        <v>4</v>
      </c>
      <c r="D929">
        <v>1.85</v>
      </c>
      <c r="E929">
        <v>210102</v>
      </c>
      <c r="F929">
        <v>2022</v>
      </c>
      <c r="G929">
        <v>11</v>
      </c>
      <c r="H929" s="1">
        <v>44866</v>
      </c>
      <c r="I929" s="1">
        <v>44835</v>
      </c>
      <c r="J929">
        <v>1</v>
      </c>
      <c r="K929">
        <v>1.85</v>
      </c>
      <c r="L929">
        <v>0</v>
      </c>
      <c r="M929">
        <v>0</v>
      </c>
      <c r="N929">
        <v>0</v>
      </c>
      <c r="O929">
        <v>0</v>
      </c>
      <c r="P929">
        <v>1</v>
      </c>
      <c r="T929">
        <f t="shared" si="44"/>
        <v>0</v>
      </c>
      <c r="U929" t="e">
        <f t="shared" si="42"/>
        <v>#N/A</v>
      </c>
      <c r="W929" t="e">
        <f t="shared" si="43"/>
        <v>#N/A</v>
      </c>
    </row>
    <row r="930" spans="1:23" x14ac:dyDescent="0.25">
      <c r="A930">
        <v>202211</v>
      </c>
      <c r="B930">
        <v>801</v>
      </c>
      <c r="C930">
        <v>3</v>
      </c>
      <c r="D930">
        <v>1.3</v>
      </c>
      <c r="E930">
        <v>210102</v>
      </c>
      <c r="F930">
        <v>2022</v>
      </c>
      <c r="G930">
        <v>11</v>
      </c>
      <c r="H930" s="1">
        <v>44866</v>
      </c>
      <c r="I930" s="1">
        <v>44835</v>
      </c>
      <c r="J930">
        <v>1</v>
      </c>
      <c r="K930">
        <v>1.2</v>
      </c>
      <c r="L930">
        <v>8.33</v>
      </c>
      <c r="M930">
        <v>8</v>
      </c>
      <c r="N930">
        <v>1</v>
      </c>
      <c r="O930">
        <v>0</v>
      </c>
      <c r="P930">
        <v>0</v>
      </c>
      <c r="T930">
        <f t="shared" si="44"/>
        <v>0.10890000000000005</v>
      </c>
      <c r="U930">
        <f t="shared" si="42"/>
        <v>0.10890000000000005</v>
      </c>
      <c r="W930">
        <f t="shared" si="43"/>
        <v>0.33000000000000007</v>
      </c>
    </row>
    <row r="931" spans="1:23" x14ac:dyDescent="0.25">
      <c r="A931">
        <v>202211</v>
      </c>
      <c r="B931">
        <v>21</v>
      </c>
      <c r="C931">
        <v>2</v>
      </c>
      <c r="D931">
        <v>1.2</v>
      </c>
      <c r="E931">
        <v>210102</v>
      </c>
      <c r="F931">
        <v>2022</v>
      </c>
      <c r="G931">
        <v>11</v>
      </c>
      <c r="H931" s="1">
        <v>44866</v>
      </c>
      <c r="I931" s="1">
        <v>44835</v>
      </c>
      <c r="J931">
        <v>1</v>
      </c>
      <c r="K931">
        <v>1.2</v>
      </c>
      <c r="L931">
        <v>0</v>
      </c>
      <c r="M931">
        <v>0</v>
      </c>
      <c r="N931">
        <v>0</v>
      </c>
      <c r="O931">
        <v>0</v>
      </c>
      <c r="P931">
        <v>1</v>
      </c>
      <c r="T931">
        <f t="shared" si="44"/>
        <v>0</v>
      </c>
      <c r="U931" t="e">
        <f t="shared" si="42"/>
        <v>#N/A</v>
      </c>
      <c r="W931" t="e">
        <f t="shared" si="43"/>
        <v>#N/A</v>
      </c>
    </row>
    <row r="932" spans="1:23" x14ac:dyDescent="0.25">
      <c r="A932">
        <v>202211</v>
      </c>
      <c r="B932">
        <v>941</v>
      </c>
      <c r="C932">
        <v>12</v>
      </c>
      <c r="D932">
        <v>1.85</v>
      </c>
      <c r="E932">
        <v>210102</v>
      </c>
      <c r="F932">
        <v>2022</v>
      </c>
      <c r="G932">
        <v>11</v>
      </c>
      <c r="H932" s="1">
        <v>44866</v>
      </c>
      <c r="I932" s="1">
        <v>44835</v>
      </c>
      <c r="J932">
        <v>1</v>
      </c>
      <c r="K932">
        <v>1.8</v>
      </c>
      <c r="L932">
        <v>2.78</v>
      </c>
      <c r="M932">
        <v>2.74</v>
      </c>
      <c r="N932">
        <v>1</v>
      </c>
      <c r="O932">
        <v>0</v>
      </c>
      <c r="P932">
        <v>0</v>
      </c>
      <c r="T932">
        <f t="shared" si="44"/>
        <v>1.5999999999999673E-3</v>
      </c>
      <c r="U932">
        <f t="shared" si="42"/>
        <v>1.5999999999999673E-3</v>
      </c>
      <c r="W932">
        <f t="shared" si="43"/>
        <v>3.9999999999999591E-2</v>
      </c>
    </row>
    <row r="933" spans="1:23" x14ac:dyDescent="0.25">
      <c r="A933">
        <v>202211</v>
      </c>
      <c r="B933">
        <v>801</v>
      </c>
      <c r="C933">
        <v>2</v>
      </c>
      <c r="D933">
        <v>1.3</v>
      </c>
      <c r="E933">
        <v>210102</v>
      </c>
      <c r="F933">
        <v>2022</v>
      </c>
      <c r="G933">
        <v>11</v>
      </c>
      <c r="H933" s="1">
        <v>44866</v>
      </c>
      <c r="I933" s="1">
        <v>44835</v>
      </c>
      <c r="J933">
        <v>1</v>
      </c>
      <c r="K933">
        <v>1.25</v>
      </c>
      <c r="L933">
        <v>4</v>
      </c>
      <c r="M933">
        <v>3.92</v>
      </c>
      <c r="N933">
        <v>1</v>
      </c>
      <c r="O933">
        <v>0</v>
      </c>
      <c r="P933">
        <v>0</v>
      </c>
      <c r="T933">
        <f t="shared" si="44"/>
        <v>6.4000000000000116E-3</v>
      </c>
      <c r="U933">
        <f t="shared" si="42"/>
        <v>6.4000000000000116E-3</v>
      </c>
      <c r="W933">
        <f t="shared" si="43"/>
        <v>8.0000000000000071E-2</v>
      </c>
    </row>
    <row r="934" spans="1:23" x14ac:dyDescent="0.25">
      <c r="A934">
        <v>202211</v>
      </c>
      <c r="B934">
        <v>807</v>
      </c>
      <c r="C934">
        <v>7</v>
      </c>
      <c r="D934">
        <v>1.2</v>
      </c>
      <c r="E934">
        <v>210102</v>
      </c>
      <c r="F934">
        <v>2022</v>
      </c>
      <c r="G934">
        <v>11</v>
      </c>
      <c r="H934" s="1">
        <v>44866</v>
      </c>
      <c r="I934" s="1">
        <v>44835</v>
      </c>
      <c r="J934">
        <v>1</v>
      </c>
      <c r="K934">
        <v>1.2</v>
      </c>
      <c r="L934">
        <v>0</v>
      </c>
      <c r="M934">
        <v>0</v>
      </c>
      <c r="N934">
        <v>0</v>
      </c>
      <c r="O934">
        <v>0</v>
      </c>
      <c r="P934">
        <v>1</v>
      </c>
      <c r="T934">
        <f t="shared" si="44"/>
        <v>0</v>
      </c>
      <c r="U934" t="e">
        <f t="shared" si="42"/>
        <v>#N/A</v>
      </c>
      <c r="W934" t="e">
        <f t="shared" si="43"/>
        <v>#N/A</v>
      </c>
    </row>
    <row r="935" spans="1:23" x14ac:dyDescent="0.25">
      <c r="A935">
        <v>202211</v>
      </c>
      <c r="B935">
        <v>814</v>
      </c>
      <c r="C935">
        <v>7</v>
      </c>
      <c r="D935">
        <v>1.8</v>
      </c>
      <c r="E935">
        <v>210102</v>
      </c>
      <c r="F935">
        <v>2022</v>
      </c>
      <c r="G935">
        <v>11</v>
      </c>
      <c r="H935" s="1">
        <v>44866</v>
      </c>
      <c r="I935" s="1">
        <v>44835</v>
      </c>
      <c r="J935">
        <v>1</v>
      </c>
      <c r="K935">
        <v>1.8</v>
      </c>
      <c r="L935">
        <v>0</v>
      </c>
      <c r="M935">
        <v>0</v>
      </c>
      <c r="N935">
        <v>0</v>
      </c>
      <c r="O935">
        <v>0</v>
      </c>
      <c r="P935">
        <v>1</v>
      </c>
      <c r="T935">
        <f t="shared" si="44"/>
        <v>0</v>
      </c>
      <c r="U935" t="e">
        <f t="shared" si="42"/>
        <v>#N/A</v>
      </c>
      <c r="W935" t="e">
        <f t="shared" si="43"/>
        <v>#N/A</v>
      </c>
    </row>
    <row r="936" spans="1:23" x14ac:dyDescent="0.25">
      <c r="A936">
        <v>202211</v>
      </c>
      <c r="B936">
        <v>814</v>
      </c>
      <c r="C936">
        <v>2</v>
      </c>
      <c r="D936">
        <v>2.2999999999999998</v>
      </c>
      <c r="E936">
        <v>210102</v>
      </c>
      <c r="F936">
        <v>2022</v>
      </c>
      <c r="G936">
        <v>11</v>
      </c>
      <c r="H936" s="1">
        <v>44866</v>
      </c>
      <c r="I936" s="1">
        <v>44835</v>
      </c>
      <c r="J936">
        <v>1</v>
      </c>
      <c r="K936">
        <v>2.2999999999999998</v>
      </c>
      <c r="L936">
        <v>0</v>
      </c>
      <c r="M936">
        <v>0</v>
      </c>
      <c r="N936">
        <v>0</v>
      </c>
      <c r="O936">
        <v>0</v>
      </c>
      <c r="P936">
        <v>1</v>
      </c>
      <c r="T936">
        <f t="shared" si="44"/>
        <v>0</v>
      </c>
      <c r="U936" t="e">
        <f t="shared" si="42"/>
        <v>#N/A</v>
      </c>
      <c r="W936" t="e">
        <f t="shared" si="43"/>
        <v>#N/A</v>
      </c>
    </row>
    <row r="937" spans="1:23" x14ac:dyDescent="0.25">
      <c r="A937">
        <v>202211</v>
      </c>
      <c r="B937">
        <v>941</v>
      </c>
      <c r="C937">
        <v>11</v>
      </c>
      <c r="D937">
        <v>1.85</v>
      </c>
      <c r="E937">
        <v>210102</v>
      </c>
      <c r="F937">
        <v>2022</v>
      </c>
      <c r="G937">
        <v>11</v>
      </c>
      <c r="H937" s="1">
        <v>44866</v>
      </c>
      <c r="I937" s="1">
        <v>44835</v>
      </c>
      <c r="J937">
        <v>1</v>
      </c>
      <c r="K937">
        <v>1.8</v>
      </c>
      <c r="L937">
        <v>2.78</v>
      </c>
      <c r="M937">
        <v>2.74</v>
      </c>
      <c r="N937">
        <v>1</v>
      </c>
      <c r="O937">
        <v>0</v>
      </c>
      <c r="P937">
        <v>0</v>
      </c>
      <c r="T937">
        <f t="shared" si="44"/>
        <v>1.5999999999999673E-3</v>
      </c>
      <c r="U937">
        <f t="shared" si="42"/>
        <v>1.5999999999999673E-3</v>
      </c>
      <c r="W937">
        <f t="shared" si="43"/>
        <v>3.9999999999999591E-2</v>
      </c>
    </row>
    <row r="938" spans="1:23" x14ac:dyDescent="0.25">
      <c r="A938">
        <v>202211</v>
      </c>
      <c r="B938">
        <v>801</v>
      </c>
      <c r="C938">
        <v>5</v>
      </c>
      <c r="D938">
        <v>1.3</v>
      </c>
      <c r="E938">
        <v>210102</v>
      </c>
      <c r="F938">
        <v>2022</v>
      </c>
      <c r="G938">
        <v>11</v>
      </c>
      <c r="H938" s="1">
        <v>44866</v>
      </c>
      <c r="I938" s="1">
        <v>44835</v>
      </c>
      <c r="J938">
        <v>1</v>
      </c>
      <c r="K938">
        <v>1.2</v>
      </c>
      <c r="L938">
        <v>8.33</v>
      </c>
      <c r="M938">
        <v>8</v>
      </c>
      <c r="N938">
        <v>1</v>
      </c>
      <c r="O938">
        <v>0</v>
      </c>
      <c r="P938">
        <v>0</v>
      </c>
      <c r="T938">
        <f t="shared" si="44"/>
        <v>0.10890000000000005</v>
      </c>
      <c r="U938">
        <f t="shared" si="42"/>
        <v>0.10890000000000005</v>
      </c>
      <c r="W938">
        <f t="shared" si="43"/>
        <v>0.33000000000000007</v>
      </c>
    </row>
    <row r="939" spans="1:23" x14ac:dyDescent="0.25">
      <c r="A939">
        <v>202211</v>
      </c>
      <c r="B939">
        <v>807</v>
      </c>
      <c r="C939">
        <v>6</v>
      </c>
      <c r="D939">
        <v>1.2</v>
      </c>
      <c r="E939">
        <v>210102</v>
      </c>
      <c r="F939">
        <v>2022</v>
      </c>
      <c r="G939">
        <v>11</v>
      </c>
      <c r="H939" s="1">
        <v>44866</v>
      </c>
      <c r="I939" s="1">
        <v>44835</v>
      </c>
      <c r="J939">
        <v>1</v>
      </c>
      <c r="K939">
        <v>1.2</v>
      </c>
      <c r="L939">
        <v>0</v>
      </c>
      <c r="M939">
        <v>0</v>
      </c>
      <c r="N939">
        <v>0</v>
      </c>
      <c r="O939">
        <v>0</v>
      </c>
      <c r="P939">
        <v>1</v>
      </c>
      <c r="T939">
        <f t="shared" si="44"/>
        <v>0</v>
      </c>
      <c r="U939" t="e">
        <f t="shared" si="42"/>
        <v>#N/A</v>
      </c>
      <c r="W939" t="e">
        <f t="shared" si="43"/>
        <v>#N/A</v>
      </c>
    </row>
    <row r="940" spans="1:23" x14ac:dyDescent="0.25">
      <c r="A940">
        <v>202211</v>
      </c>
      <c r="B940">
        <v>51</v>
      </c>
      <c r="C940">
        <v>7</v>
      </c>
      <c r="D940">
        <v>2</v>
      </c>
      <c r="E940">
        <v>210102</v>
      </c>
      <c r="F940">
        <v>2022</v>
      </c>
      <c r="G940">
        <v>11</v>
      </c>
      <c r="H940" s="1">
        <v>44866</v>
      </c>
      <c r="I940" s="1">
        <v>44621</v>
      </c>
      <c r="J940">
        <v>8</v>
      </c>
      <c r="K940">
        <v>1.5</v>
      </c>
      <c r="L940">
        <v>3.66</v>
      </c>
      <c r="M940">
        <v>3.6</v>
      </c>
      <c r="N940">
        <v>1</v>
      </c>
      <c r="O940">
        <v>0</v>
      </c>
      <c r="P940">
        <v>0</v>
      </c>
      <c r="T940">
        <f t="shared" si="44"/>
        <v>3.6000000000000064E-3</v>
      </c>
      <c r="U940">
        <f t="shared" si="42"/>
        <v>3.6000000000000064E-3</v>
      </c>
      <c r="W940">
        <f t="shared" si="43"/>
        <v>6.0000000000000053E-2</v>
      </c>
    </row>
    <row r="941" spans="1:23" x14ac:dyDescent="0.25">
      <c r="A941">
        <v>202211</v>
      </c>
      <c r="B941">
        <v>808</v>
      </c>
      <c r="C941">
        <v>12</v>
      </c>
      <c r="D941">
        <v>1.2</v>
      </c>
      <c r="E941">
        <v>210102</v>
      </c>
      <c r="F941">
        <v>2022</v>
      </c>
      <c r="G941">
        <v>11</v>
      </c>
      <c r="H941" s="1">
        <v>44866</v>
      </c>
      <c r="I941" s="1">
        <v>44835</v>
      </c>
      <c r="J941">
        <v>1</v>
      </c>
      <c r="K941">
        <v>1.2</v>
      </c>
      <c r="L941">
        <v>0</v>
      </c>
      <c r="M941">
        <v>0</v>
      </c>
      <c r="N941">
        <v>0</v>
      </c>
      <c r="O941">
        <v>0</v>
      </c>
      <c r="P941">
        <v>1</v>
      </c>
      <c r="T941">
        <f t="shared" si="44"/>
        <v>0</v>
      </c>
      <c r="U941" t="e">
        <f t="shared" si="42"/>
        <v>#N/A</v>
      </c>
      <c r="W941" t="e">
        <f t="shared" si="43"/>
        <v>#N/A</v>
      </c>
    </row>
    <row r="942" spans="1:23" x14ac:dyDescent="0.25">
      <c r="A942">
        <v>202211</v>
      </c>
      <c r="B942">
        <v>814</v>
      </c>
      <c r="C942">
        <v>12</v>
      </c>
      <c r="D942">
        <v>2.2000000000000002</v>
      </c>
      <c r="E942">
        <v>210102</v>
      </c>
      <c r="F942">
        <v>2022</v>
      </c>
      <c r="G942">
        <v>11</v>
      </c>
      <c r="H942" s="1">
        <v>44866</v>
      </c>
      <c r="I942" s="1">
        <v>44835</v>
      </c>
      <c r="J942">
        <v>1</v>
      </c>
      <c r="K942">
        <v>2.2000000000000002</v>
      </c>
      <c r="L942">
        <v>0</v>
      </c>
      <c r="M942">
        <v>0</v>
      </c>
      <c r="N942">
        <v>0</v>
      </c>
      <c r="O942">
        <v>0</v>
      </c>
      <c r="P942">
        <v>1</v>
      </c>
      <c r="T942">
        <f t="shared" si="44"/>
        <v>0</v>
      </c>
      <c r="U942" t="e">
        <f t="shared" si="42"/>
        <v>#N/A</v>
      </c>
      <c r="W942" t="e">
        <f t="shared" si="43"/>
        <v>#N/A</v>
      </c>
    </row>
    <row r="943" spans="1:23" x14ac:dyDescent="0.25">
      <c r="A943">
        <v>202211</v>
      </c>
      <c r="B943">
        <v>808</v>
      </c>
      <c r="C943">
        <v>13</v>
      </c>
      <c r="D943">
        <v>1.2</v>
      </c>
      <c r="E943">
        <v>210102</v>
      </c>
      <c r="F943">
        <v>2022</v>
      </c>
      <c r="G943">
        <v>11</v>
      </c>
      <c r="H943" s="1">
        <v>44866</v>
      </c>
      <c r="I943" s="1">
        <v>44835</v>
      </c>
      <c r="J943">
        <v>1</v>
      </c>
      <c r="K943">
        <v>1.2</v>
      </c>
      <c r="L943">
        <v>0</v>
      </c>
      <c r="M943">
        <v>0</v>
      </c>
      <c r="N943">
        <v>0</v>
      </c>
      <c r="O943">
        <v>0</v>
      </c>
      <c r="P943">
        <v>1</v>
      </c>
      <c r="T943">
        <f t="shared" si="44"/>
        <v>0</v>
      </c>
      <c r="U943" t="e">
        <f t="shared" si="42"/>
        <v>#N/A</v>
      </c>
      <c r="W943" t="e">
        <f t="shared" si="43"/>
        <v>#N/A</v>
      </c>
    </row>
    <row r="944" spans="1:23" x14ac:dyDescent="0.25">
      <c r="A944">
        <v>202211</v>
      </c>
      <c r="B944">
        <v>941</v>
      </c>
      <c r="C944">
        <v>3</v>
      </c>
      <c r="D944">
        <v>1.85</v>
      </c>
      <c r="E944">
        <v>210102</v>
      </c>
      <c r="F944">
        <v>2022</v>
      </c>
      <c r="G944">
        <v>11</v>
      </c>
      <c r="H944" s="1">
        <v>44866</v>
      </c>
      <c r="I944" s="1">
        <v>44835</v>
      </c>
      <c r="J944">
        <v>1</v>
      </c>
      <c r="K944">
        <v>1.8</v>
      </c>
      <c r="L944">
        <v>2.78</v>
      </c>
      <c r="M944">
        <v>2.74</v>
      </c>
      <c r="N944">
        <v>1</v>
      </c>
      <c r="O944">
        <v>0</v>
      </c>
      <c r="P944">
        <v>0</v>
      </c>
      <c r="T944">
        <f t="shared" si="44"/>
        <v>1.5999999999999673E-3</v>
      </c>
      <c r="U944">
        <f t="shared" si="42"/>
        <v>1.5999999999999673E-3</v>
      </c>
      <c r="W944">
        <f t="shared" si="43"/>
        <v>3.9999999999999591E-2</v>
      </c>
    </row>
    <row r="945" spans="1:23" x14ac:dyDescent="0.25">
      <c r="A945">
        <v>202211</v>
      </c>
      <c r="B945">
        <v>807</v>
      </c>
      <c r="C945">
        <v>13</v>
      </c>
      <c r="D945">
        <v>1.2</v>
      </c>
      <c r="E945">
        <v>210102</v>
      </c>
      <c r="F945">
        <v>2022</v>
      </c>
      <c r="G945">
        <v>11</v>
      </c>
      <c r="H945" s="1">
        <v>44866</v>
      </c>
      <c r="I945" s="1">
        <v>44835</v>
      </c>
      <c r="J945">
        <v>1</v>
      </c>
      <c r="K945">
        <v>1.2</v>
      </c>
      <c r="L945">
        <v>0</v>
      </c>
      <c r="M945">
        <v>0</v>
      </c>
      <c r="N945">
        <v>0</v>
      </c>
      <c r="O945">
        <v>0</v>
      </c>
      <c r="P945">
        <v>1</v>
      </c>
      <c r="T945">
        <f t="shared" si="44"/>
        <v>0</v>
      </c>
      <c r="U945" t="e">
        <f t="shared" si="42"/>
        <v>#N/A</v>
      </c>
      <c r="W945" t="e">
        <f t="shared" si="43"/>
        <v>#N/A</v>
      </c>
    </row>
    <row r="946" spans="1:23" x14ac:dyDescent="0.25">
      <c r="A946">
        <v>202211</v>
      </c>
      <c r="B946">
        <v>941</v>
      </c>
      <c r="C946">
        <v>7</v>
      </c>
      <c r="D946">
        <v>1.85</v>
      </c>
      <c r="E946">
        <v>210102</v>
      </c>
      <c r="F946">
        <v>2022</v>
      </c>
      <c r="G946">
        <v>11</v>
      </c>
      <c r="H946" s="1">
        <v>44866</v>
      </c>
      <c r="I946" s="1">
        <v>44835</v>
      </c>
      <c r="J946">
        <v>1</v>
      </c>
      <c r="K946">
        <v>1.8</v>
      </c>
      <c r="L946">
        <v>2.78</v>
      </c>
      <c r="M946">
        <v>2.74</v>
      </c>
      <c r="N946">
        <v>1</v>
      </c>
      <c r="O946">
        <v>0</v>
      </c>
      <c r="P946">
        <v>0</v>
      </c>
      <c r="T946">
        <f t="shared" si="44"/>
        <v>1.5999999999999673E-3</v>
      </c>
      <c r="U946">
        <f t="shared" si="42"/>
        <v>1.5999999999999673E-3</v>
      </c>
      <c r="W946">
        <f t="shared" si="43"/>
        <v>3.9999999999999591E-2</v>
      </c>
    </row>
    <row r="947" spans="1:23" x14ac:dyDescent="0.25">
      <c r="A947">
        <v>202211</v>
      </c>
      <c r="B947">
        <v>808</v>
      </c>
      <c r="C947">
        <v>2</v>
      </c>
      <c r="D947">
        <v>1.25</v>
      </c>
      <c r="E947">
        <v>210102</v>
      </c>
      <c r="F947">
        <v>2022</v>
      </c>
      <c r="G947">
        <v>11</v>
      </c>
      <c r="H947" s="1">
        <v>44866</v>
      </c>
      <c r="I947" s="1">
        <v>44835</v>
      </c>
      <c r="J947">
        <v>1</v>
      </c>
      <c r="K947">
        <v>1.25</v>
      </c>
      <c r="L947">
        <v>0</v>
      </c>
      <c r="M947">
        <v>0</v>
      </c>
      <c r="N947">
        <v>0</v>
      </c>
      <c r="O947">
        <v>0</v>
      </c>
      <c r="P947">
        <v>1</v>
      </c>
      <c r="T947">
        <f t="shared" si="44"/>
        <v>0</v>
      </c>
      <c r="U947" t="e">
        <f t="shared" si="42"/>
        <v>#N/A</v>
      </c>
      <c r="W947" t="e">
        <f t="shared" si="43"/>
        <v>#N/A</v>
      </c>
    </row>
    <row r="948" spans="1:23" x14ac:dyDescent="0.25">
      <c r="A948">
        <v>202211</v>
      </c>
      <c r="B948">
        <v>941</v>
      </c>
      <c r="C948">
        <v>2</v>
      </c>
      <c r="D948">
        <v>1.85</v>
      </c>
      <c r="E948">
        <v>210102</v>
      </c>
      <c r="F948">
        <v>2022</v>
      </c>
      <c r="G948">
        <v>11</v>
      </c>
      <c r="H948" s="1">
        <v>44866</v>
      </c>
      <c r="I948" s="1">
        <v>44835</v>
      </c>
      <c r="J948">
        <v>1</v>
      </c>
      <c r="K948">
        <v>1.8</v>
      </c>
      <c r="L948">
        <v>2.78</v>
      </c>
      <c r="M948">
        <v>2.74</v>
      </c>
      <c r="N948">
        <v>1</v>
      </c>
      <c r="O948">
        <v>0</v>
      </c>
      <c r="P948">
        <v>0</v>
      </c>
      <c r="T948">
        <f t="shared" si="44"/>
        <v>1.5999999999999673E-3</v>
      </c>
      <c r="U948">
        <f t="shared" si="42"/>
        <v>1.5999999999999673E-3</v>
      </c>
      <c r="W948">
        <f t="shared" si="43"/>
        <v>3.9999999999999591E-2</v>
      </c>
    </row>
    <row r="949" spans="1:23" x14ac:dyDescent="0.25">
      <c r="A949">
        <v>202211</v>
      </c>
      <c r="B949">
        <v>803</v>
      </c>
      <c r="C949">
        <v>3</v>
      </c>
      <c r="D949">
        <v>1.1900001</v>
      </c>
      <c r="E949">
        <v>210102</v>
      </c>
      <c r="F949">
        <v>2022</v>
      </c>
      <c r="G949">
        <v>11</v>
      </c>
      <c r="H949" s="1">
        <v>44866</v>
      </c>
      <c r="I949" s="1">
        <v>44835</v>
      </c>
      <c r="J949">
        <v>1</v>
      </c>
      <c r="K949">
        <v>1.1900001</v>
      </c>
      <c r="L949">
        <v>0</v>
      </c>
      <c r="M949">
        <v>0</v>
      </c>
      <c r="N949">
        <v>0</v>
      </c>
      <c r="O949">
        <v>0</v>
      </c>
      <c r="P949">
        <v>1</v>
      </c>
      <c r="T949">
        <f t="shared" si="44"/>
        <v>0</v>
      </c>
      <c r="U949" t="e">
        <f t="shared" si="42"/>
        <v>#N/A</v>
      </c>
      <c r="W949" t="e">
        <f t="shared" si="43"/>
        <v>#N/A</v>
      </c>
    </row>
    <row r="950" spans="1:23" x14ac:dyDescent="0.25">
      <c r="A950">
        <v>202211</v>
      </c>
      <c r="B950">
        <v>801</v>
      </c>
      <c r="C950">
        <v>11</v>
      </c>
      <c r="D950">
        <v>1.3</v>
      </c>
      <c r="E950">
        <v>210102</v>
      </c>
      <c r="F950">
        <v>2022</v>
      </c>
      <c r="G950">
        <v>11</v>
      </c>
      <c r="H950" s="1">
        <v>44866</v>
      </c>
      <c r="I950" s="1">
        <v>44835</v>
      </c>
      <c r="J950">
        <v>1</v>
      </c>
      <c r="K950">
        <v>1.2</v>
      </c>
      <c r="L950">
        <v>8.33</v>
      </c>
      <c r="M950">
        <v>8</v>
      </c>
      <c r="N950">
        <v>1</v>
      </c>
      <c r="O950">
        <v>0</v>
      </c>
      <c r="P950">
        <v>0</v>
      </c>
      <c r="T950">
        <f t="shared" si="44"/>
        <v>0.10890000000000005</v>
      </c>
      <c r="U950">
        <f t="shared" si="42"/>
        <v>0.10890000000000005</v>
      </c>
      <c r="W950">
        <f t="shared" si="43"/>
        <v>0.33000000000000007</v>
      </c>
    </row>
    <row r="951" spans="1:23" x14ac:dyDescent="0.25">
      <c r="A951">
        <v>202211</v>
      </c>
      <c r="B951">
        <v>814</v>
      </c>
      <c r="C951">
        <v>6</v>
      </c>
      <c r="D951">
        <v>2.2000000000000002</v>
      </c>
      <c r="E951">
        <v>210102</v>
      </c>
      <c r="F951">
        <v>2022</v>
      </c>
      <c r="G951">
        <v>11</v>
      </c>
      <c r="H951" s="1">
        <v>44866</v>
      </c>
      <c r="I951" s="1">
        <v>44835</v>
      </c>
      <c r="J951">
        <v>1</v>
      </c>
      <c r="K951">
        <v>2.2000000000000002</v>
      </c>
      <c r="L951">
        <v>0</v>
      </c>
      <c r="M951">
        <v>0</v>
      </c>
      <c r="N951">
        <v>0</v>
      </c>
      <c r="O951">
        <v>0</v>
      </c>
      <c r="P951">
        <v>1</v>
      </c>
      <c r="T951">
        <f t="shared" si="44"/>
        <v>0</v>
      </c>
      <c r="U951" t="e">
        <f t="shared" si="42"/>
        <v>#N/A</v>
      </c>
      <c r="W951" t="e">
        <f t="shared" si="43"/>
        <v>#N/A</v>
      </c>
    </row>
    <row r="952" spans="1:23" x14ac:dyDescent="0.25">
      <c r="A952">
        <v>202211</v>
      </c>
      <c r="B952">
        <v>814</v>
      </c>
      <c r="C952">
        <v>4</v>
      </c>
      <c r="D952">
        <v>2.2000000000000002</v>
      </c>
      <c r="E952">
        <v>210102</v>
      </c>
      <c r="F952">
        <v>2022</v>
      </c>
      <c r="G952">
        <v>11</v>
      </c>
      <c r="H952" s="1">
        <v>44866</v>
      </c>
      <c r="I952" s="1">
        <v>44105</v>
      </c>
      <c r="J952">
        <v>25</v>
      </c>
      <c r="K952">
        <v>2</v>
      </c>
      <c r="L952">
        <v>0.38</v>
      </c>
      <c r="M952">
        <v>0.38</v>
      </c>
      <c r="N952">
        <v>1</v>
      </c>
      <c r="O952">
        <v>0</v>
      </c>
      <c r="P952">
        <v>0</v>
      </c>
      <c r="T952">
        <f t="shared" si="44"/>
        <v>0</v>
      </c>
      <c r="U952">
        <f t="shared" si="42"/>
        <v>0</v>
      </c>
      <c r="W952">
        <f t="shared" si="43"/>
        <v>0</v>
      </c>
    </row>
    <row r="953" spans="1:23" x14ac:dyDescent="0.25">
      <c r="A953">
        <v>202211</v>
      </c>
      <c r="B953">
        <v>808</v>
      </c>
      <c r="C953">
        <v>5</v>
      </c>
      <c r="D953">
        <v>1.2</v>
      </c>
      <c r="E953">
        <v>210102</v>
      </c>
      <c r="F953">
        <v>2022</v>
      </c>
      <c r="G953">
        <v>11</v>
      </c>
      <c r="H953" s="1">
        <v>44866</v>
      </c>
      <c r="I953" s="1">
        <v>44835</v>
      </c>
      <c r="J953">
        <v>1</v>
      </c>
      <c r="K953">
        <v>1.2</v>
      </c>
      <c r="L953">
        <v>0</v>
      </c>
      <c r="M953">
        <v>0</v>
      </c>
      <c r="N953">
        <v>0</v>
      </c>
      <c r="O953">
        <v>0</v>
      </c>
      <c r="P953">
        <v>1</v>
      </c>
      <c r="T953">
        <f t="shared" si="44"/>
        <v>0</v>
      </c>
      <c r="U953" t="e">
        <f t="shared" si="42"/>
        <v>#N/A</v>
      </c>
      <c r="W953" t="e">
        <f t="shared" si="43"/>
        <v>#N/A</v>
      </c>
    </row>
    <row r="954" spans="1:23" x14ac:dyDescent="0.25">
      <c r="A954">
        <v>202211</v>
      </c>
      <c r="B954">
        <v>814</v>
      </c>
      <c r="C954">
        <v>11</v>
      </c>
      <c r="D954">
        <v>1.8</v>
      </c>
      <c r="E954">
        <v>210102</v>
      </c>
      <c r="F954">
        <v>2022</v>
      </c>
      <c r="G954">
        <v>11</v>
      </c>
      <c r="H954" s="1">
        <v>44866</v>
      </c>
      <c r="I954" s="1">
        <v>43525</v>
      </c>
      <c r="J954">
        <v>45</v>
      </c>
      <c r="K954">
        <v>1.6</v>
      </c>
      <c r="L954">
        <v>0.26</v>
      </c>
      <c r="M954">
        <v>0.26</v>
      </c>
      <c r="N954">
        <v>1</v>
      </c>
      <c r="O954">
        <v>0</v>
      </c>
      <c r="P954">
        <v>0</v>
      </c>
      <c r="T954">
        <f t="shared" si="44"/>
        <v>0</v>
      </c>
      <c r="U954">
        <f t="shared" si="42"/>
        <v>0</v>
      </c>
      <c r="W954">
        <f t="shared" si="43"/>
        <v>0</v>
      </c>
    </row>
    <row r="955" spans="1:23" x14ac:dyDescent="0.25">
      <c r="A955">
        <v>202211</v>
      </c>
      <c r="B955">
        <v>807</v>
      </c>
      <c r="C955">
        <v>4</v>
      </c>
      <c r="D955">
        <v>1.2</v>
      </c>
      <c r="E955">
        <v>210102</v>
      </c>
      <c r="F955">
        <v>2022</v>
      </c>
      <c r="G955">
        <v>11</v>
      </c>
      <c r="H955" s="1">
        <v>44866</v>
      </c>
      <c r="I955" s="1">
        <v>44835</v>
      </c>
      <c r="J955">
        <v>1</v>
      </c>
      <c r="K955">
        <v>1.2</v>
      </c>
      <c r="L955">
        <v>0</v>
      </c>
      <c r="M955">
        <v>0</v>
      </c>
      <c r="N955">
        <v>0</v>
      </c>
      <c r="O955">
        <v>0</v>
      </c>
      <c r="P955">
        <v>1</v>
      </c>
      <c r="T955">
        <f t="shared" si="44"/>
        <v>0</v>
      </c>
      <c r="U955" t="e">
        <f t="shared" si="42"/>
        <v>#N/A</v>
      </c>
      <c r="W955" t="e">
        <f t="shared" si="43"/>
        <v>#N/A</v>
      </c>
    </row>
    <row r="956" spans="1:23" x14ac:dyDescent="0.25">
      <c r="A956">
        <v>202211</v>
      </c>
      <c r="B956">
        <v>808</v>
      </c>
      <c r="C956">
        <v>6</v>
      </c>
      <c r="D956">
        <v>1.2</v>
      </c>
      <c r="E956">
        <v>210102</v>
      </c>
      <c r="F956">
        <v>2022</v>
      </c>
      <c r="G956">
        <v>11</v>
      </c>
      <c r="H956" s="1">
        <v>44866</v>
      </c>
      <c r="I956" s="1">
        <v>44835</v>
      </c>
      <c r="J956">
        <v>1</v>
      </c>
      <c r="K956">
        <v>1.2</v>
      </c>
      <c r="L956">
        <v>0</v>
      </c>
      <c r="M956">
        <v>0</v>
      </c>
      <c r="N956">
        <v>0</v>
      </c>
      <c r="O956">
        <v>0</v>
      </c>
      <c r="P956">
        <v>1</v>
      </c>
      <c r="T956">
        <f t="shared" si="44"/>
        <v>0</v>
      </c>
      <c r="U956" t="e">
        <f t="shared" si="42"/>
        <v>#N/A</v>
      </c>
      <c r="W956" t="e">
        <f t="shared" si="43"/>
        <v>#N/A</v>
      </c>
    </row>
    <row r="957" spans="1:23" x14ac:dyDescent="0.25">
      <c r="A957">
        <v>202211</v>
      </c>
      <c r="B957">
        <v>803</v>
      </c>
      <c r="C957">
        <v>11</v>
      </c>
      <c r="D957">
        <v>1.1900001</v>
      </c>
      <c r="E957">
        <v>210102</v>
      </c>
      <c r="F957">
        <v>2022</v>
      </c>
      <c r="G957">
        <v>11</v>
      </c>
      <c r="H957" s="1">
        <v>44866</v>
      </c>
      <c r="I957" s="1">
        <v>44835</v>
      </c>
      <c r="J957">
        <v>1</v>
      </c>
      <c r="K957">
        <v>1.1900001</v>
      </c>
      <c r="L957">
        <v>0</v>
      </c>
      <c r="M957">
        <v>0</v>
      </c>
      <c r="N957">
        <v>0</v>
      </c>
      <c r="O957">
        <v>0</v>
      </c>
      <c r="P957">
        <v>1</v>
      </c>
      <c r="T957">
        <f t="shared" si="44"/>
        <v>0</v>
      </c>
      <c r="U957" t="e">
        <f t="shared" si="42"/>
        <v>#N/A</v>
      </c>
      <c r="W957" t="e">
        <f t="shared" si="43"/>
        <v>#N/A</v>
      </c>
    </row>
    <row r="958" spans="1:23" x14ac:dyDescent="0.25">
      <c r="A958">
        <v>202211</v>
      </c>
      <c r="B958">
        <v>807</v>
      </c>
      <c r="C958">
        <v>11</v>
      </c>
      <c r="D958">
        <v>1.2</v>
      </c>
      <c r="E958">
        <v>210102</v>
      </c>
      <c r="F958">
        <v>2022</v>
      </c>
      <c r="G958">
        <v>11</v>
      </c>
      <c r="H958" s="1">
        <v>44866</v>
      </c>
      <c r="I958" s="1">
        <v>44835</v>
      </c>
      <c r="J958">
        <v>1</v>
      </c>
      <c r="K958">
        <v>1.2</v>
      </c>
      <c r="L958">
        <v>0</v>
      </c>
      <c r="M958">
        <v>0</v>
      </c>
      <c r="N958">
        <v>0</v>
      </c>
      <c r="O958">
        <v>0</v>
      </c>
      <c r="P958">
        <v>1</v>
      </c>
      <c r="T958">
        <f t="shared" si="44"/>
        <v>0</v>
      </c>
      <c r="U958" t="e">
        <f t="shared" si="42"/>
        <v>#N/A</v>
      </c>
      <c r="W958" t="e">
        <f t="shared" si="43"/>
        <v>#N/A</v>
      </c>
    </row>
    <row r="959" spans="1:23" x14ac:dyDescent="0.25">
      <c r="A959">
        <v>202211</v>
      </c>
      <c r="B959">
        <v>814</v>
      </c>
      <c r="C959">
        <v>13</v>
      </c>
      <c r="D959">
        <v>2.2000000000000002</v>
      </c>
      <c r="E959">
        <v>210102</v>
      </c>
      <c r="F959">
        <v>2022</v>
      </c>
      <c r="G959">
        <v>11</v>
      </c>
      <c r="H959" s="1">
        <v>44866</v>
      </c>
      <c r="I959" s="1">
        <v>44835</v>
      </c>
      <c r="J959">
        <v>1</v>
      </c>
      <c r="T959">
        <f t="shared" si="44"/>
        <v>0</v>
      </c>
      <c r="U959" t="e">
        <f t="shared" si="42"/>
        <v>#N/A</v>
      </c>
      <c r="W959" t="e">
        <f t="shared" si="43"/>
        <v>#N/A</v>
      </c>
    </row>
    <row r="960" spans="1:23" x14ac:dyDescent="0.25">
      <c r="A960">
        <v>202211</v>
      </c>
      <c r="B960">
        <v>85</v>
      </c>
      <c r="C960">
        <v>7</v>
      </c>
      <c r="D960">
        <v>1.3</v>
      </c>
      <c r="E960">
        <v>210102</v>
      </c>
      <c r="F960">
        <v>2022</v>
      </c>
      <c r="G960">
        <v>11</v>
      </c>
      <c r="H960" s="1">
        <v>44866</v>
      </c>
      <c r="I960" s="1">
        <v>44835</v>
      </c>
      <c r="J960">
        <v>1</v>
      </c>
      <c r="K960">
        <v>1.3</v>
      </c>
      <c r="L960">
        <v>0</v>
      </c>
      <c r="M960">
        <v>0</v>
      </c>
      <c r="N960">
        <v>0</v>
      </c>
      <c r="O960">
        <v>0</v>
      </c>
      <c r="P960">
        <v>1</v>
      </c>
      <c r="T960">
        <f t="shared" si="44"/>
        <v>0</v>
      </c>
      <c r="U960" t="e">
        <f t="shared" si="42"/>
        <v>#N/A</v>
      </c>
      <c r="W960" t="e">
        <f t="shared" si="43"/>
        <v>#N/A</v>
      </c>
    </row>
    <row r="961" spans="1:23" x14ac:dyDescent="0.25">
      <c r="A961">
        <v>202211</v>
      </c>
      <c r="B961">
        <v>808</v>
      </c>
      <c r="C961">
        <v>8</v>
      </c>
      <c r="D961">
        <v>1.2</v>
      </c>
      <c r="E961">
        <v>210102</v>
      </c>
      <c r="F961">
        <v>2022</v>
      </c>
      <c r="G961">
        <v>11</v>
      </c>
      <c r="H961" s="1">
        <v>44866</v>
      </c>
      <c r="I961" s="1">
        <v>44835</v>
      </c>
      <c r="J961">
        <v>1</v>
      </c>
      <c r="K961">
        <v>1.2</v>
      </c>
      <c r="L961">
        <v>0</v>
      </c>
      <c r="M961">
        <v>0</v>
      </c>
      <c r="N961">
        <v>0</v>
      </c>
      <c r="O961">
        <v>0</v>
      </c>
      <c r="P961">
        <v>1</v>
      </c>
      <c r="T961">
        <f t="shared" si="44"/>
        <v>0</v>
      </c>
      <c r="U961" t="e">
        <f t="shared" si="42"/>
        <v>#N/A</v>
      </c>
      <c r="W961" t="e">
        <f t="shared" si="43"/>
        <v>#N/A</v>
      </c>
    </row>
    <row r="962" spans="1:23" x14ac:dyDescent="0.25">
      <c r="A962">
        <v>202211</v>
      </c>
      <c r="B962">
        <v>49</v>
      </c>
      <c r="C962">
        <v>5</v>
      </c>
      <c r="D962">
        <v>2.5</v>
      </c>
      <c r="E962">
        <v>210102</v>
      </c>
      <c r="F962">
        <v>2022</v>
      </c>
      <c r="G962">
        <v>11</v>
      </c>
      <c r="H962" s="1">
        <v>44866</v>
      </c>
      <c r="I962" s="1">
        <v>44835</v>
      </c>
      <c r="J962">
        <v>1</v>
      </c>
      <c r="K962">
        <v>2.5</v>
      </c>
      <c r="L962">
        <v>0</v>
      </c>
      <c r="M962">
        <v>0</v>
      </c>
      <c r="N962">
        <v>0</v>
      </c>
      <c r="O962">
        <v>0</v>
      </c>
      <c r="P962">
        <v>1</v>
      </c>
      <c r="T962">
        <f t="shared" si="44"/>
        <v>0</v>
      </c>
      <c r="U962" t="e">
        <f t="shared" ref="U962:U1025" si="45">IF(AND(ISNUMBER(P962), P962=0), T962, NA())</f>
        <v>#N/A</v>
      </c>
      <c r="W962" t="e">
        <f t="shared" ref="W962:W1025" si="46">IF(AND(ISNUMBER(P962), P962=0), ABS(L962-M962), NA())</f>
        <v>#N/A</v>
      </c>
    </row>
    <row r="963" spans="1:23" x14ac:dyDescent="0.25">
      <c r="A963">
        <v>202211</v>
      </c>
      <c r="B963">
        <v>5</v>
      </c>
      <c r="C963">
        <v>5</v>
      </c>
      <c r="D963">
        <v>1.99</v>
      </c>
      <c r="E963">
        <v>210102</v>
      </c>
      <c r="F963">
        <v>2022</v>
      </c>
      <c r="G963">
        <v>11</v>
      </c>
      <c r="H963" s="1">
        <v>44866</v>
      </c>
      <c r="I963" s="1">
        <v>44835</v>
      </c>
      <c r="J963">
        <v>1</v>
      </c>
      <c r="K963">
        <v>1.89</v>
      </c>
      <c r="L963">
        <v>5.29</v>
      </c>
      <c r="M963">
        <v>5.16</v>
      </c>
      <c r="N963">
        <v>1</v>
      </c>
      <c r="O963">
        <v>0</v>
      </c>
      <c r="P963">
        <v>0</v>
      </c>
      <c r="T963">
        <f t="shared" ref="T963:T1026" si="47">(L963-M963)^2</f>
        <v>1.6899999999999971E-2</v>
      </c>
      <c r="U963">
        <f t="shared" si="45"/>
        <v>1.6899999999999971E-2</v>
      </c>
      <c r="W963">
        <f t="shared" si="46"/>
        <v>0.12999999999999989</v>
      </c>
    </row>
    <row r="964" spans="1:23" x14ac:dyDescent="0.25">
      <c r="A964">
        <v>202211</v>
      </c>
      <c r="B964">
        <v>807</v>
      </c>
      <c r="C964">
        <v>9</v>
      </c>
      <c r="D964">
        <v>1.2</v>
      </c>
      <c r="E964">
        <v>210102</v>
      </c>
      <c r="F964">
        <v>2022</v>
      </c>
      <c r="G964">
        <v>11</v>
      </c>
      <c r="H964" s="1">
        <v>44866</v>
      </c>
      <c r="I964" s="1">
        <v>44835</v>
      </c>
      <c r="J964">
        <v>1</v>
      </c>
      <c r="K964">
        <v>1.2</v>
      </c>
      <c r="L964">
        <v>0</v>
      </c>
      <c r="M964">
        <v>0</v>
      </c>
      <c r="N964">
        <v>0</v>
      </c>
      <c r="O964">
        <v>0</v>
      </c>
      <c r="P964">
        <v>1</v>
      </c>
      <c r="T964">
        <f t="shared" si="47"/>
        <v>0</v>
      </c>
      <c r="U964" t="e">
        <f t="shared" si="45"/>
        <v>#N/A</v>
      </c>
      <c r="W964" t="e">
        <f t="shared" si="46"/>
        <v>#N/A</v>
      </c>
    </row>
    <row r="965" spans="1:23" x14ac:dyDescent="0.25">
      <c r="A965">
        <v>202211</v>
      </c>
      <c r="B965">
        <v>941</v>
      </c>
      <c r="C965">
        <v>5</v>
      </c>
      <c r="D965">
        <v>1.85</v>
      </c>
      <c r="E965">
        <v>210102</v>
      </c>
      <c r="F965">
        <v>2022</v>
      </c>
      <c r="G965">
        <v>11</v>
      </c>
      <c r="H965" s="1">
        <v>44866</v>
      </c>
      <c r="I965" s="1">
        <v>44835</v>
      </c>
      <c r="J965">
        <v>1</v>
      </c>
      <c r="K965">
        <v>1.8</v>
      </c>
      <c r="L965">
        <v>2.78</v>
      </c>
      <c r="M965">
        <v>2.74</v>
      </c>
      <c r="N965">
        <v>1</v>
      </c>
      <c r="O965">
        <v>0</v>
      </c>
      <c r="P965">
        <v>0</v>
      </c>
      <c r="T965">
        <f t="shared" si="47"/>
        <v>1.5999999999999673E-3</v>
      </c>
      <c r="U965">
        <f t="shared" si="45"/>
        <v>1.5999999999999673E-3</v>
      </c>
      <c r="W965">
        <f t="shared" si="46"/>
        <v>3.9999999999999591E-2</v>
      </c>
    </row>
    <row r="966" spans="1:23" x14ac:dyDescent="0.25">
      <c r="A966">
        <v>202211</v>
      </c>
      <c r="B966">
        <v>7</v>
      </c>
      <c r="C966">
        <v>2</v>
      </c>
      <c r="D966">
        <v>1.25</v>
      </c>
      <c r="E966">
        <v>210102</v>
      </c>
      <c r="F966">
        <v>2022</v>
      </c>
      <c r="G966">
        <v>11</v>
      </c>
      <c r="H966" s="1">
        <v>44866</v>
      </c>
      <c r="I966" s="1">
        <v>44835</v>
      </c>
      <c r="J966">
        <v>1</v>
      </c>
      <c r="K966">
        <v>1.25</v>
      </c>
      <c r="L966">
        <v>0</v>
      </c>
      <c r="M966">
        <v>0</v>
      </c>
      <c r="N966">
        <v>0</v>
      </c>
      <c r="O966">
        <v>0</v>
      </c>
      <c r="P966">
        <v>1</v>
      </c>
      <c r="T966">
        <f t="shared" si="47"/>
        <v>0</v>
      </c>
      <c r="U966" t="e">
        <f t="shared" si="45"/>
        <v>#N/A</v>
      </c>
      <c r="W966" t="e">
        <f t="shared" si="46"/>
        <v>#N/A</v>
      </c>
    </row>
    <row r="967" spans="1:23" x14ac:dyDescent="0.25">
      <c r="A967">
        <v>202211</v>
      </c>
      <c r="B967">
        <v>82</v>
      </c>
      <c r="C967">
        <v>2</v>
      </c>
      <c r="D967">
        <v>2.6500001000000002</v>
      </c>
      <c r="E967">
        <v>210102</v>
      </c>
      <c r="F967">
        <v>2022</v>
      </c>
      <c r="G967">
        <v>11</v>
      </c>
      <c r="H967" s="1">
        <v>44866</v>
      </c>
      <c r="I967" s="1">
        <v>44835</v>
      </c>
      <c r="J967">
        <v>1</v>
      </c>
      <c r="K967">
        <v>2.6500001000000002</v>
      </c>
      <c r="L967">
        <v>0</v>
      </c>
      <c r="M967">
        <v>0</v>
      </c>
      <c r="N967">
        <v>0</v>
      </c>
      <c r="O967">
        <v>0</v>
      </c>
      <c r="P967">
        <v>1</v>
      </c>
      <c r="T967">
        <f t="shared" si="47"/>
        <v>0</v>
      </c>
      <c r="U967" t="e">
        <f t="shared" si="45"/>
        <v>#N/A</v>
      </c>
      <c r="W967" t="e">
        <f t="shared" si="46"/>
        <v>#N/A</v>
      </c>
    </row>
    <row r="968" spans="1:23" x14ac:dyDescent="0.25">
      <c r="A968">
        <v>202212</v>
      </c>
      <c r="B968">
        <v>941</v>
      </c>
      <c r="C968">
        <v>5</v>
      </c>
      <c r="D968">
        <v>1.85</v>
      </c>
      <c r="E968">
        <v>210102</v>
      </c>
      <c r="F968">
        <v>2022</v>
      </c>
      <c r="G968">
        <v>12</v>
      </c>
      <c r="H968" s="1">
        <v>44896</v>
      </c>
      <c r="I968" s="1">
        <v>44866</v>
      </c>
      <c r="J968">
        <v>1</v>
      </c>
      <c r="K968">
        <v>1.85</v>
      </c>
      <c r="L968">
        <v>0</v>
      </c>
      <c r="M968">
        <v>0</v>
      </c>
      <c r="N968">
        <v>0</v>
      </c>
      <c r="O968">
        <v>0</v>
      </c>
      <c r="P968">
        <v>1</v>
      </c>
      <c r="T968">
        <f t="shared" si="47"/>
        <v>0</v>
      </c>
      <c r="U968" t="e">
        <f t="shared" si="45"/>
        <v>#N/A</v>
      </c>
      <c r="W968" t="e">
        <f t="shared" si="46"/>
        <v>#N/A</v>
      </c>
    </row>
    <row r="969" spans="1:23" x14ac:dyDescent="0.25">
      <c r="A969">
        <v>202212</v>
      </c>
      <c r="B969">
        <v>801</v>
      </c>
      <c r="C969">
        <v>3</v>
      </c>
      <c r="D969">
        <v>1.3</v>
      </c>
      <c r="E969">
        <v>210102</v>
      </c>
      <c r="F969">
        <v>2022</v>
      </c>
      <c r="G969">
        <v>12</v>
      </c>
      <c r="H969" s="1">
        <v>44896</v>
      </c>
      <c r="I969" s="1">
        <v>44866</v>
      </c>
      <c r="J969">
        <v>1</v>
      </c>
      <c r="K969">
        <v>1.3</v>
      </c>
      <c r="L969">
        <v>0</v>
      </c>
      <c r="M969">
        <v>0</v>
      </c>
      <c r="N969">
        <v>0</v>
      </c>
      <c r="O969">
        <v>0</v>
      </c>
      <c r="P969">
        <v>1</v>
      </c>
      <c r="T969">
        <f t="shared" si="47"/>
        <v>0</v>
      </c>
      <c r="U969" t="e">
        <f t="shared" si="45"/>
        <v>#N/A</v>
      </c>
      <c r="W969" t="e">
        <f t="shared" si="46"/>
        <v>#N/A</v>
      </c>
    </row>
    <row r="970" spans="1:23" x14ac:dyDescent="0.25">
      <c r="A970">
        <v>202212</v>
      </c>
      <c r="B970">
        <v>941</v>
      </c>
      <c r="C970">
        <v>4</v>
      </c>
      <c r="D970">
        <v>1.85</v>
      </c>
      <c r="E970">
        <v>210102</v>
      </c>
      <c r="F970">
        <v>2022</v>
      </c>
      <c r="G970">
        <v>12</v>
      </c>
      <c r="H970" s="1">
        <v>44896</v>
      </c>
      <c r="I970" s="1">
        <v>44866</v>
      </c>
      <c r="J970">
        <v>1</v>
      </c>
      <c r="K970">
        <v>1.85</v>
      </c>
      <c r="L970">
        <v>0</v>
      </c>
      <c r="M970">
        <v>0</v>
      </c>
      <c r="N970">
        <v>0</v>
      </c>
      <c r="O970">
        <v>0</v>
      </c>
      <c r="P970">
        <v>1</v>
      </c>
      <c r="T970">
        <f t="shared" si="47"/>
        <v>0</v>
      </c>
      <c r="U970" t="e">
        <f t="shared" si="45"/>
        <v>#N/A</v>
      </c>
      <c r="W970" t="e">
        <f t="shared" si="46"/>
        <v>#N/A</v>
      </c>
    </row>
    <row r="971" spans="1:23" x14ac:dyDescent="0.25">
      <c r="A971">
        <v>202212</v>
      </c>
      <c r="B971">
        <v>803</v>
      </c>
      <c r="C971">
        <v>3</v>
      </c>
      <c r="D971">
        <v>1.25</v>
      </c>
      <c r="E971">
        <v>210102</v>
      </c>
      <c r="F971">
        <v>2022</v>
      </c>
      <c r="G971">
        <v>12</v>
      </c>
      <c r="H971" s="1">
        <v>44896</v>
      </c>
      <c r="I971" s="1">
        <v>44866</v>
      </c>
      <c r="J971">
        <v>1</v>
      </c>
      <c r="K971">
        <v>1.1900001</v>
      </c>
      <c r="L971">
        <v>5.04</v>
      </c>
      <c r="M971">
        <v>4.92</v>
      </c>
      <c r="N971">
        <v>1</v>
      </c>
      <c r="O971">
        <v>0</v>
      </c>
      <c r="P971">
        <v>0</v>
      </c>
      <c r="T971">
        <f t="shared" si="47"/>
        <v>1.4400000000000026E-2</v>
      </c>
      <c r="U971">
        <f t="shared" si="45"/>
        <v>1.4400000000000026E-2</v>
      </c>
      <c r="W971">
        <f t="shared" si="46"/>
        <v>0.12000000000000011</v>
      </c>
    </row>
    <row r="972" spans="1:23" x14ac:dyDescent="0.25">
      <c r="A972">
        <v>202212</v>
      </c>
      <c r="B972">
        <v>814</v>
      </c>
      <c r="C972">
        <v>13</v>
      </c>
      <c r="D972">
        <v>2.25</v>
      </c>
      <c r="E972">
        <v>210102</v>
      </c>
      <c r="F972">
        <v>2022</v>
      </c>
      <c r="G972">
        <v>12</v>
      </c>
      <c r="H972" s="1">
        <v>44896</v>
      </c>
      <c r="I972" s="1">
        <v>44866</v>
      </c>
      <c r="J972">
        <v>1</v>
      </c>
      <c r="K972">
        <v>2.2000000000000002</v>
      </c>
      <c r="L972">
        <v>2.27</v>
      </c>
      <c r="M972">
        <v>2.25</v>
      </c>
      <c r="N972">
        <v>1</v>
      </c>
      <c r="O972">
        <v>0</v>
      </c>
      <c r="P972">
        <v>0</v>
      </c>
      <c r="T972">
        <f t="shared" si="47"/>
        <v>4.0000000000000072E-4</v>
      </c>
      <c r="U972">
        <f t="shared" si="45"/>
        <v>4.0000000000000072E-4</v>
      </c>
      <c r="W972">
        <f t="shared" si="46"/>
        <v>2.0000000000000018E-2</v>
      </c>
    </row>
    <row r="973" spans="1:23" x14ac:dyDescent="0.25">
      <c r="A973">
        <v>202212</v>
      </c>
      <c r="B973">
        <v>807</v>
      </c>
      <c r="C973">
        <v>7</v>
      </c>
      <c r="D973">
        <v>1.3</v>
      </c>
      <c r="E973">
        <v>210102</v>
      </c>
      <c r="F973">
        <v>2022</v>
      </c>
      <c r="G973">
        <v>12</v>
      </c>
      <c r="H973" s="1">
        <v>44896</v>
      </c>
      <c r="I973" s="1">
        <v>44866</v>
      </c>
      <c r="J973">
        <v>1</v>
      </c>
      <c r="K973">
        <v>1.2</v>
      </c>
      <c r="L973">
        <v>8.33</v>
      </c>
      <c r="M973">
        <v>8</v>
      </c>
      <c r="N973">
        <v>1</v>
      </c>
      <c r="O973">
        <v>0</v>
      </c>
      <c r="P973">
        <v>0</v>
      </c>
      <c r="T973">
        <f t="shared" si="47"/>
        <v>0.10890000000000005</v>
      </c>
      <c r="U973">
        <f t="shared" si="45"/>
        <v>0.10890000000000005</v>
      </c>
      <c r="W973">
        <f t="shared" si="46"/>
        <v>0.33000000000000007</v>
      </c>
    </row>
    <row r="974" spans="1:23" x14ac:dyDescent="0.25">
      <c r="A974">
        <v>202212</v>
      </c>
      <c r="B974">
        <v>802</v>
      </c>
      <c r="C974">
        <v>4</v>
      </c>
      <c r="D974">
        <v>2</v>
      </c>
      <c r="E974">
        <v>210102</v>
      </c>
      <c r="F974">
        <v>2022</v>
      </c>
      <c r="G974">
        <v>12</v>
      </c>
      <c r="H974" s="1">
        <v>44896</v>
      </c>
      <c r="I974" s="1">
        <v>44866</v>
      </c>
      <c r="J974">
        <v>1</v>
      </c>
      <c r="K974">
        <v>2</v>
      </c>
      <c r="L974">
        <v>0</v>
      </c>
      <c r="M974">
        <v>0</v>
      </c>
      <c r="N974">
        <v>0</v>
      </c>
      <c r="O974">
        <v>0</v>
      </c>
      <c r="P974">
        <v>1</v>
      </c>
      <c r="T974">
        <f t="shared" si="47"/>
        <v>0</v>
      </c>
      <c r="U974" t="e">
        <f t="shared" si="45"/>
        <v>#N/A</v>
      </c>
      <c r="W974" t="e">
        <f t="shared" si="46"/>
        <v>#N/A</v>
      </c>
    </row>
    <row r="975" spans="1:23" x14ac:dyDescent="0.25">
      <c r="A975">
        <v>202212</v>
      </c>
      <c r="B975">
        <v>803</v>
      </c>
      <c r="C975">
        <v>5</v>
      </c>
      <c r="D975">
        <v>1.25</v>
      </c>
      <c r="E975">
        <v>210102</v>
      </c>
      <c r="F975">
        <v>2022</v>
      </c>
      <c r="G975">
        <v>12</v>
      </c>
      <c r="H975" s="1">
        <v>44896</v>
      </c>
      <c r="I975" s="1">
        <v>44835</v>
      </c>
      <c r="J975">
        <v>2</v>
      </c>
      <c r="K975">
        <v>1.1900001</v>
      </c>
      <c r="L975">
        <v>2.4900000000000002</v>
      </c>
      <c r="M975">
        <v>2.46</v>
      </c>
      <c r="N975">
        <v>1</v>
      </c>
      <c r="O975">
        <v>0</v>
      </c>
      <c r="P975">
        <v>0</v>
      </c>
      <c r="T975">
        <f t="shared" si="47"/>
        <v>9.0000000000001494E-4</v>
      </c>
      <c r="U975">
        <f t="shared" si="45"/>
        <v>9.0000000000001494E-4</v>
      </c>
      <c r="W975">
        <f t="shared" si="46"/>
        <v>3.0000000000000249E-2</v>
      </c>
    </row>
    <row r="976" spans="1:23" x14ac:dyDescent="0.25">
      <c r="A976">
        <v>202212</v>
      </c>
      <c r="B976">
        <v>941</v>
      </c>
      <c r="C976">
        <v>12</v>
      </c>
      <c r="D976">
        <v>1.85</v>
      </c>
      <c r="E976">
        <v>210102</v>
      </c>
      <c r="F976">
        <v>2022</v>
      </c>
      <c r="G976">
        <v>12</v>
      </c>
      <c r="H976" s="1">
        <v>44896</v>
      </c>
      <c r="I976" s="1">
        <v>44866</v>
      </c>
      <c r="J976">
        <v>1</v>
      </c>
      <c r="K976">
        <v>1.85</v>
      </c>
      <c r="L976">
        <v>0</v>
      </c>
      <c r="M976">
        <v>0</v>
      </c>
      <c r="N976">
        <v>0</v>
      </c>
      <c r="O976">
        <v>0</v>
      </c>
      <c r="P976">
        <v>1</v>
      </c>
      <c r="T976">
        <f t="shared" si="47"/>
        <v>0</v>
      </c>
      <c r="U976" t="e">
        <f t="shared" si="45"/>
        <v>#N/A</v>
      </c>
      <c r="W976" t="e">
        <f t="shared" si="46"/>
        <v>#N/A</v>
      </c>
    </row>
    <row r="977" spans="1:23" x14ac:dyDescent="0.25">
      <c r="A977">
        <v>202212</v>
      </c>
      <c r="B977">
        <v>77</v>
      </c>
      <c r="C977">
        <v>3</v>
      </c>
      <c r="D977">
        <v>1.9</v>
      </c>
      <c r="E977">
        <v>210102</v>
      </c>
      <c r="F977">
        <v>2022</v>
      </c>
      <c r="G977">
        <v>12</v>
      </c>
      <c r="H977" s="1">
        <v>44896</v>
      </c>
      <c r="I977" s="1">
        <v>44866</v>
      </c>
      <c r="J977">
        <v>1</v>
      </c>
      <c r="K977">
        <v>1.8</v>
      </c>
      <c r="L977">
        <v>5.56</v>
      </c>
      <c r="M977">
        <v>5.41</v>
      </c>
      <c r="N977">
        <v>1</v>
      </c>
      <c r="O977">
        <v>0</v>
      </c>
      <c r="P977">
        <v>0</v>
      </c>
      <c r="T977">
        <f t="shared" si="47"/>
        <v>2.249999999999984E-2</v>
      </c>
      <c r="U977">
        <f t="shared" si="45"/>
        <v>2.249999999999984E-2</v>
      </c>
      <c r="W977">
        <f t="shared" si="46"/>
        <v>0.14999999999999947</v>
      </c>
    </row>
    <row r="978" spans="1:23" x14ac:dyDescent="0.25">
      <c r="A978">
        <v>202212</v>
      </c>
      <c r="B978">
        <v>802</v>
      </c>
      <c r="C978">
        <v>3</v>
      </c>
      <c r="D978">
        <v>2</v>
      </c>
      <c r="E978">
        <v>210102</v>
      </c>
      <c r="F978">
        <v>2022</v>
      </c>
      <c r="G978">
        <v>12</v>
      </c>
      <c r="H978" s="1">
        <v>44896</v>
      </c>
      <c r="I978" s="1">
        <v>44866</v>
      </c>
      <c r="J978">
        <v>1</v>
      </c>
      <c r="K978">
        <v>2</v>
      </c>
      <c r="L978">
        <v>0</v>
      </c>
      <c r="M978">
        <v>0</v>
      </c>
      <c r="N978">
        <v>0</v>
      </c>
      <c r="O978">
        <v>0</v>
      </c>
      <c r="P978">
        <v>1</v>
      </c>
      <c r="T978">
        <f t="shared" si="47"/>
        <v>0</v>
      </c>
      <c r="U978" t="e">
        <f t="shared" si="45"/>
        <v>#N/A</v>
      </c>
      <c r="W978" t="e">
        <f t="shared" si="46"/>
        <v>#N/A</v>
      </c>
    </row>
    <row r="979" spans="1:23" x14ac:dyDescent="0.25">
      <c r="A979">
        <v>202212</v>
      </c>
      <c r="B979">
        <v>803</v>
      </c>
      <c r="C979">
        <v>10</v>
      </c>
      <c r="D979">
        <v>1.25</v>
      </c>
      <c r="E979">
        <v>210102</v>
      </c>
      <c r="F979">
        <v>2022</v>
      </c>
      <c r="G979">
        <v>12</v>
      </c>
      <c r="H979" s="1">
        <v>44896</v>
      </c>
      <c r="I979" s="1">
        <v>44866</v>
      </c>
      <c r="J979">
        <v>1</v>
      </c>
      <c r="K979">
        <v>1.1900001</v>
      </c>
      <c r="L979">
        <v>5.04</v>
      </c>
      <c r="M979">
        <v>4.92</v>
      </c>
      <c r="N979">
        <v>1</v>
      </c>
      <c r="O979">
        <v>0</v>
      </c>
      <c r="P979">
        <v>0</v>
      </c>
      <c r="T979">
        <f t="shared" si="47"/>
        <v>1.4400000000000026E-2</v>
      </c>
      <c r="U979">
        <f t="shared" si="45"/>
        <v>1.4400000000000026E-2</v>
      </c>
      <c r="W979">
        <f t="shared" si="46"/>
        <v>0.12000000000000011</v>
      </c>
    </row>
    <row r="980" spans="1:23" x14ac:dyDescent="0.25">
      <c r="A980">
        <v>202212</v>
      </c>
      <c r="B980">
        <v>99</v>
      </c>
      <c r="C980">
        <v>5</v>
      </c>
      <c r="D980">
        <v>2</v>
      </c>
      <c r="E980">
        <v>210102</v>
      </c>
      <c r="F980">
        <v>2022</v>
      </c>
      <c r="G980">
        <v>12</v>
      </c>
      <c r="H980" s="1">
        <v>44896</v>
      </c>
      <c r="I980" s="1">
        <v>44866</v>
      </c>
      <c r="J980">
        <v>1</v>
      </c>
      <c r="K980">
        <v>2</v>
      </c>
      <c r="L980">
        <v>0</v>
      </c>
      <c r="M980">
        <v>0</v>
      </c>
      <c r="N980">
        <v>0</v>
      </c>
      <c r="O980">
        <v>0</v>
      </c>
      <c r="P980">
        <v>1</v>
      </c>
      <c r="T980">
        <f t="shared" si="47"/>
        <v>0</v>
      </c>
      <c r="U980" t="e">
        <f t="shared" si="45"/>
        <v>#N/A</v>
      </c>
      <c r="W980" t="e">
        <f t="shared" si="46"/>
        <v>#N/A</v>
      </c>
    </row>
    <row r="981" spans="1:23" x14ac:dyDescent="0.25">
      <c r="A981">
        <v>202212</v>
      </c>
      <c r="B981">
        <v>2</v>
      </c>
      <c r="C981">
        <v>5</v>
      </c>
      <c r="D981">
        <v>0.88999998999999996</v>
      </c>
      <c r="E981">
        <v>210102</v>
      </c>
      <c r="F981">
        <v>2022</v>
      </c>
      <c r="G981">
        <v>12</v>
      </c>
      <c r="H981" s="1">
        <v>44896</v>
      </c>
      <c r="I981" s="1">
        <v>44866</v>
      </c>
      <c r="J981">
        <v>1</v>
      </c>
      <c r="T981">
        <f t="shared" si="47"/>
        <v>0</v>
      </c>
      <c r="U981" t="e">
        <f t="shared" si="45"/>
        <v>#N/A</v>
      </c>
      <c r="W981" t="e">
        <f t="shared" si="46"/>
        <v>#N/A</v>
      </c>
    </row>
    <row r="982" spans="1:23" x14ac:dyDescent="0.25">
      <c r="A982">
        <v>202212</v>
      </c>
      <c r="B982">
        <v>801</v>
      </c>
      <c r="C982">
        <v>10</v>
      </c>
      <c r="D982">
        <v>1.3</v>
      </c>
      <c r="E982">
        <v>210102</v>
      </c>
      <c r="F982">
        <v>2022</v>
      </c>
      <c r="G982">
        <v>12</v>
      </c>
      <c r="H982" s="1">
        <v>44896</v>
      </c>
      <c r="I982" s="1">
        <v>44866</v>
      </c>
      <c r="J982">
        <v>1</v>
      </c>
      <c r="K982">
        <v>1.3</v>
      </c>
      <c r="L982">
        <v>0</v>
      </c>
      <c r="M982">
        <v>0</v>
      </c>
      <c r="N982">
        <v>0</v>
      </c>
      <c r="O982">
        <v>0</v>
      </c>
      <c r="P982">
        <v>1</v>
      </c>
      <c r="T982">
        <f t="shared" si="47"/>
        <v>0</v>
      </c>
      <c r="U982" t="e">
        <f t="shared" si="45"/>
        <v>#N/A</v>
      </c>
      <c r="W982" t="e">
        <f t="shared" si="46"/>
        <v>#N/A</v>
      </c>
    </row>
    <row r="983" spans="1:23" x14ac:dyDescent="0.25">
      <c r="A983">
        <v>202212</v>
      </c>
      <c r="B983">
        <v>802</v>
      </c>
      <c r="C983">
        <v>2</v>
      </c>
      <c r="D983">
        <v>2</v>
      </c>
      <c r="E983">
        <v>210102</v>
      </c>
      <c r="F983">
        <v>2022</v>
      </c>
      <c r="G983">
        <v>12</v>
      </c>
      <c r="H983" s="1">
        <v>44896</v>
      </c>
      <c r="I983" s="1">
        <v>44866</v>
      </c>
      <c r="J983">
        <v>1</v>
      </c>
      <c r="K983">
        <v>2</v>
      </c>
      <c r="L983">
        <v>0</v>
      </c>
      <c r="M983">
        <v>0</v>
      </c>
      <c r="N983">
        <v>0</v>
      </c>
      <c r="O983">
        <v>0</v>
      </c>
      <c r="P983">
        <v>1</v>
      </c>
      <c r="T983">
        <f t="shared" si="47"/>
        <v>0</v>
      </c>
      <c r="U983" t="e">
        <f t="shared" si="45"/>
        <v>#N/A</v>
      </c>
      <c r="W983" t="e">
        <f t="shared" si="46"/>
        <v>#N/A</v>
      </c>
    </row>
    <row r="984" spans="1:23" x14ac:dyDescent="0.25">
      <c r="A984">
        <v>202212</v>
      </c>
      <c r="B984">
        <v>45</v>
      </c>
      <c r="C984">
        <v>3</v>
      </c>
      <c r="D984">
        <v>2</v>
      </c>
      <c r="E984">
        <v>210102</v>
      </c>
      <c r="F984">
        <v>2022</v>
      </c>
      <c r="G984">
        <v>12</v>
      </c>
      <c r="H984" s="1">
        <v>44896</v>
      </c>
      <c r="I984" s="1">
        <v>44531</v>
      </c>
      <c r="J984">
        <v>12</v>
      </c>
      <c r="K984">
        <v>1.4</v>
      </c>
      <c r="L984">
        <v>3.02</v>
      </c>
      <c r="M984">
        <v>2.97</v>
      </c>
      <c r="N984">
        <v>1</v>
      </c>
      <c r="O984">
        <v>0</v>
      </c>
      <c r="P984">
        <v>0</v>
      </c>
      <c r="T984">
        <f t="shared" si="47"/>
        <v>2.4999999999999823E-3</v>
      </c>
      <c r="U984">
        <f t="shared" si="45"/>
        <v>2.4999999999999823E-3</v>
      </c>
      <c r="W984">
        <f t="shared" si="46"/>
        <v>4.9999999999999822E-2</v>
      </c>
    </row>
    <row r="985" spans="1:23" x14ac:dyDescent="0.25">
      <c r="A985">
        <v>202212</v>
      </c>
      <c r="B985">
        <v>808</v>
      </c>
      <c r="C985">
        <v>5</v>
      </c>
      <c r="D985">
        <v>1.3</v>
      </c>
      <c r="E985">
        <v>210102</v>
      </c>
      <c r="F985">
        <v>2022</v>
      </c>
      <c r="G985">
        <v>12</v>
      </c>
      <c r="H985" s="1">
        <v>44896</v>
      </c>
      <c r="I985" s="1">
        <v>44866</v>
      </c>
      <c r="J985">
        <v>1</v>
      </c>
      <c r="K985">
        <v>1.2</v>
      </c>
      <c r="L985">
        <v>8.33</v>
      </c>
      <c r="M985">
        <v>8</v>
      </c>
      <c r="N985">
        <v>1</v>
      </c>
      <c r="O985">
        <v>0</v>
      </c>
      <c r="P985">
        <v>0</v>
      </c>
      <c r="T985">
        <f t="shared" si="47"/>
        <v>0.10890000000000005</v>
      </c>
      <c r="U985">
        <f t="shared" si="45"/>
        <v>0.10890000000000005</v>
      </c>
      <c r="W985">
        <f t="shared" si="46"/>
        <v>0.33000000000000007</v>
      </c>
    </row>
    <row r="986" spans="1:23" x14ac:dyDescent="0.25">
      <c r="A986">
        <v>202212</v>
      </c>
      <c r="B986">
        <v>941</v>
      </c>
      <c r="C986">
        <v>11</v>
      </c>
      <c r="D986">
        <v>1.85</v>
      </c>
      <c r="E986">
        <v>210102</v>
      </c>
      <c r="F986">
        <v>2022</v>
      </c>
      <c r="G986">
        <v>12</v>
      </c>
      <c r="H986" s="1">
        <v>44896</v>
      </c>
      <c r="I986" s="1">
        <v>44866</v>
      </c>
      <c r="J986">
        <v>1</v>
      </c>
      <c r="K986">
        <v>1.85</v>
      </c>
      <c r="L986">
        <v>0</v>
      </c>
      <c r="M986">
        <v>0</v>
      </c>
      <c r="N986">
        <v>0</v>
      </c>
      <c r="O986">
        <v>0</v>
      </c>
      <c r="P986">
        <v>1</v>
      </c>
      <c r="T986">
        <f t="shared" si="47"/>
        <v>0</v>
      </c>
      <c r="U986" t="e">
        <f t="shared" si="45"/>
        <v>#N/A</v>
      </c>
      <c r="W986" t="e">
        <f t="shared" si="46"/>
        <v>#N/A</v>
      </c>
    </row>
    <row r="987" spans="1:23" x14ac:dyDescent="0.25">
      <c r="A987">
        <v>202212</v>
      </c>
      <c r="B987">
        <v>802</v>
      </c>
      <c r="C987">
        <v>9</v>
      </c>
      <c r="D987">
        <v>2</v>
      </c>
      <c r="E987">
        <v>210102</v>
      </c>
      <c r="F987">
        <v>2022</v>
      </c>
      <c r="G987">
        <v>12</v>
      </c>
      <c r="H987" s="1">
        <v>44896</v>
      </c>
      <c r="I987" s="1">
        <v>44774</v>
      </c>
      <c r="J987">
        <v>4</v>
      </c>
      <c r="K987">
        <v>1.5</v>
      </c>
      <c r="L987">
        <v>7.46</v>
      </c>
      <c r="M987">
        <v>7.19</v>
      </c>
      <c r="N987">
        <v>1</v>
      </c>
      <c r="O987">
        <v>0</v>
      </c>
      <c r="P987">
        <v>0</v>
      </c>
      <c r="T987">
        <f t="shared" si="47"/>
        <v>7.2899999999999771E-2</v>
      </c>
      <c r="U987">
        <f t="shared" si="45"/>
        <v>7.2899999999999771E-2</v>
      </c>
      <c r="W987">
        <f t="shared" si="46"/>
        <v>0.26999999999999957</v>
      </c>
    </row>
    <row r="988" spans="1:23" x14ac:dyDescent="0.25">
      <c r="A988">
        <v>202212</v>
      </c>
      <c r="B988">
        <v>807</v>
      </c>
      <c r="C988">
        <v>13</v>
      </c>
      <c r="D988">
        <v>1.2</v>
      </c>
      <c r="E988">
        <v>210102</v>
      </c>
      <c r="F988">
        <v>2022</v>
      </c>
      <c r="G988">
        <v>12</v>
      </c>
      <c r="H988" s="1">
        <v>44896</v>
      </c>
      <c r="I988" s="1">
        <v>44866</v>
      </c>
      <c r="J988">
        <v>1</v>
      </c>
      <c r="K988">
        <v>1.2</v>
      </c>
      <c r="L988">
        <v>0</v>
      </c>
      <c r="M988">
        <v>0</v>
      </c>
      <c r="N988">
        <v>0</v>
      </c>
      <c r="O988">
        <v>0</v>
      </c>
      <c r="P988">
        <v>1</v>
      </c>
      <c r="T988">
        <f t="shared" si="47"/>
        <v>0</v>
      </c>
      <c r="U988" t="e">
        <f t="shared" si="45"/>
        <v>#N/A</v>
      </c>
      <c r="W988" t="e">
        <f t="shared" si="46"/>
        <v>#N/A</v>
      </c>
    </row>
    <row r="989" spans="1:23" x14ac:dyDescent="0.25">
      <c r="A989">
        <v>202212</v>
      </c>
      <c r="B989">
        <v>941</v>
      </c>
      <c r="C989">
        <v>6</v>
      </c>
      <c r="D989">
        <v>1.85</v>
      </c>
      <c r="E989">
        <v>210102</v>
      </c>
      <c r="F989">
        <v>2022</v>
      </c>
      <c r="G989">
        <v>12</v>
      </c>
      <c r="H989" s="1">
        <v>44896</v>
      </c>
      <c r="I989" s="1">
        <v>44866</v>
      </c>
      <c r="J989">
        <v>1</v>
      </c>
      <c r="K989">
        <v>1.85</v>
      </c>
      <c r="L989">
        <v>0</v>
      </c>
      <c r="M989">
        <v>0</v>
      </c>
      <c r="N989">
        <v>0</v>
      </c>
      <c r="O989">
        <v>0</v>
      </c>
      <c r="P989">
        <v>1</v>
      </c>
      <c r="T989">
        <f t="shared" si="47"/>
        <v>0</v>
      </c>
      <c r="U989" t="e">
        <f t="shared" si="45"/>
        <v>#N/A</v>
      </c>
      <c r="W989" t="e">
        <f t="shared" si="46"/>
        <v>#N/A</v>
      </c>
    </row>
    <row r="990" spans="1:23" x14ac:dyDescent="0.25">
      <c r="A990">
        <v>202212</v>
      </c>
      <c r="B990">
        <v>807</v>
      </c>
      <c r="C990">
        <v>8</v>
      </c>
      <c r="D990">
        <v>1.3</v>
      </c>
      <c r="E990">
        <v>210102</v>
      </c>
      <c r="F990">
        <v>2022</v>
      </c>
      <c r="G990">
        <v>12</v>
      </c>
      <c r="H990" s="1">
        <v>44896</v>
      </c>
      <c r="I990" s="1">
        <v>44866</v>
      </c>
      <c r="J990">
        <v>1</v>
      </c>
      <c r="K990">
        <v>1.2</v>
      </c>
      <c r="L990">
        <v>8.33</v>
      </c>
      <c r="M990">
        <v>8</v>
      </c>
      <c r="N990">
        <v>1</v>
      </c>
      <c r="O990">
        <v>0</v>
      </c>
      <c r="P990">
        <v>0</v>
      </c>
      <c r="T990">
        <f t="shared" si="47"/>
        <v>0.10890000000000005</v>
      </c>
      <c r="U990">
        <f t="shared" si="45"/>
        <v>0.10890000000000005</v>
      </c>
      <c r="W990">
        <f t="shared" si="46"/>
        <v>0.33000000000000007</v>
      </c>
    </row>
    <row r="991" spans="1:23" x14ac:dyDescent="0.25">
      <c r="A991">
        <v>202212</v>
      </c>
      <c r="B991">
        <v>814</v>
      </c>
      <c r="C991">
        <v>9</v>
      </c>
      <c r="D991">
        <v>2.2000000000000002</v>
      </c>
      <c r="E991">
        <v>210102</v>
      </c>
      <c r="F991">
        <v>2022</v>
      </c>
      <c r="G991">
        <v>12</v>
      </c>
      <c r="H991" s="1">
        <v>44896</v>
      </c>
      <c r="I991" s="1">
        <v>44866</v>
      </c>
      <c r="J991">
        <v>1</v>
      </c>
      <c r="K991">
        <v>2.2000000000000002</v>
      </c>
      <c r="L991">
        <v>0</v>
      </c>
      <c r="M991">
        <v>0</v>
      </c>
      <c r="N991">
        <v>0</v>
      </c>
      <c r="O991">
        <v>0</v>
      </c>
      <c r="P991">
        <v>1</v>
      </c>
      <c r="T991">
        <f t="shared" si="47"/>
        <v>0</v>
      </c>
      <c r="U991" t="e">
        <f t="shared" si="45"/>
        <v>#N/A</v>
      </c>
      <c r="W991" t="e">
        <f t="shared" si="46"/>
        <v>#N/A</v>
      </c>
    </row>
    <row r="992" spans="1:23" x14ac:dyDescent="0.25">
      <c r="A992">
        <v>202212</v>
      </c>
      <c r="B992">
        <v>75</v>
      </c>
      <c r="C992">
        <v>5</v>
      </c>
      <c r="D992">
        <v>1.7</v>
      </c>
      <c r="E992">
        <v>210102</v>
      </c>
      <c r="F992">
        <v>2022</v>
      </c>
      <c r="G992">
        <v>12</v>
      </c>
      <c r="H992" s="1">
        <v>44896</v>
      </c>
      <c r="I992" s="1">
        <v>44866</v>
      </c>
      <c r="J992">
        <v>1</v>
      </c>
      <c r="K992">
        <v>1.7</v>
      </c>
      <c r="L992">
        <v>0</v>
      </c>
      <c r="M992">
        <v>0</v>
      </c>
      <c r="N992">
        <v>0</v>
      </c>
      <c r="O992">
        <v>0</v>
      </c>
      <c r="P992">
        <v>1</v>
      </c>
      <c r="T992">
        <f t="shared" si="47"/>
        <v>0</v>
      </c>
      <c r="U992" t="e">
        <f t="shared" si="45"/>
        <v>#N/A</v>
      </c>
      <c r="W992" t="e">
        <f t="shared" si="46"/>
        <v>#N/A</v>
      </c>
    </row>
    <row r="993" spans="1:23" x14ac:dyDescent="0.25">
      <c r="A993">
        <v>202212</v>
      </c>
      <c r="B993">
        <v>38</v>
      </c>
      <c r="C993">
        <v>2</v>
      </c>
      <c r="D993">
        <v>1.4</v>
      </c>
      <c r="E993">
        <v>210102</v>
      </c>
      <c r="F993">
        <v>2022</v>
      </c>
      <c r="G993">
        <v>12</v>
      </c>
      <c r="H993" s="1">
        <v>44896</v>
      </c>
      <c r="I993" s="1">
        <v>44866</v>
      </c>
      <c r="J993">
        <v>1</v>
      </c>
      <c r="K993">
        <v>1.3</v>
      </c>
      <c r="L993">
        <v>7.69</v>
      </c>
      <c r="M993">
        <v>7.41</v>
      </c>
      <c r="N993">
        <v>1</v>
      </c>
      <c r="O993">
        <v>0</v>
      </c>
      <c r="P993">
        <v>0</v>
      </c>
      <c r="T993">
        <f t="shared" si="47"/>
        <v>7.8400000000000136E-2</v>
      </c>
      <c r="U993">
        <f t="shared" si="45"/>
        <v>7.8400000000000136E-2</v>
      </c>
      <c r="W993">
        <f t="shared" si="46"/>
        <v>0.28000000000000025</v>
      </c>
    </row>
    <row r="994" spans="1:23" x14ac:dyDescent="0.25">
      <c r="A994">
        <v>202212</v>
      </c>
      <c r="B994">
        <v>801</v>
      </c>
      <c r="C994">
        <v>9</v>
      </c>
      <c r="D994">
        <v>1.3</v>
      </c>
      <c r="E994">
        <v>210102</v>
      </c>
      <c r="F994">
        <v>2022</v>
      </c>
      <c r="G994">
        <v>12</v>
      </c>
      <c r="H994" s="1">
        <v>44896</v>
      </c>
      <c r="I994" s="1">
        <v>44866</v>
      </c>
      <c r="J994">
        <v>1</v>
      </c>
      <c r="K994">
        <v>1.3</v>
      </c>
      <c r="L994">
        <v>0</v>
      </c>
      <c r="M994">
        <v>0</v>
      </c>
      <c r="N994">
        <v>0</v>
      </c>
      <c r="O994">
        <v>0</v>
      </c>
      <c r="P994">
        <v>1</v>
      </c>
      <c r="T994">
        <f t="shared" si="47"/>
        <v>0</v>
      </c>
      <c r="U994" t="e">
        <f t="shared" si="45"/>
        <v>#N/A</v>
      </c>
      <c r="W994" t="e">
        <f t="shared" si="46"/>
        <v>#N/A</v>
      </c>
    </row>
    <row r="995" spans="1:23" x14ac:dyDescent="0.25">
      <c r="A995">
        <v>202212</v>
      </c>
      <c r="B995">
        <v>807</v>
      </c>
      <c r="C995">
        <v>12</v>
      </c>
      <c r="D995">
        <v>1.3</v>
      </c>
      <c r="E995">
        <v>210102</v>
      </c>
      <c r="F995">
        <v>2022</v>
      </c>
      <c r="G995">
        <v>12</v>
      </c>
      <c r="H995" s="1">
        <v>44896</v>
      </c>
      <c r="I995" s="1">
        <v>44866</v>
      </c>
      <c r="J995">
        <v>1</v>
      </c>
      <c r="K995">
        <v>1.2</v>
      </c>
      <c r="L995">
        <v>8.33</v>
      </c>
      <c r="M995">
        <v>8</v>
      </c>
      <c r="N995">
        <v>1</v>
      </c>
      <c r="O995">
        <v>0</v>
      </c>
      <c r="P995">
        <v>0</v>
      </c>
      <c r="T995">
        <f t="shared" si="47"/>
        <v>0.10890000000000005</v>
      </c>
      <c r="U995">
        <f t="shared" si="45"/>
        <v>0.10890000000000005</v>
      </c>
      <c r="W995">
        <f t="shared" si="46"/>
        <v>0.33000000000000007</v>
      </c>
    </row>
    <row r="996" spans="1:23" x14ac:dyDescent="0.25">
      <c r="A996">
        <v>202212</v>
      </c>
      <c r="B996">
        <v>814</v>
      </c>
      <c r="C996">
        <v>10</v>
      </c>
      <c r="D996">
        <v>2.25</v>
      </c>
      <c r="E996">
        <v>210102</v>
      </c>
      <c r="F996">
        <v>2022</v>
      </c>
      <c r="G996">
        <v>12</v>
      </c>
      <c r="H996" s="1">
        <v>44896</v>
      </c>
      <c r="I996" s="1">
        <v>44866</v>
      </c>
      <c r="J996">
        <v>1</v>
      </c>
      <c r="K996">
        <v>2.2000000000000002</v>
      </c>
      <c r="L996">
        <v>2.27</v>
      </c>
      <c r="M996">
        <v>2.25</v>
      </c>
      <c r="N996">
        <v>1</v>
      </c>
      <c r="O996">
        <v>0</v>
      </c>
      <c r="P996">
        <v>0</v>
      </c>
      <c r="T996">
        <f t="shared" si="47"/>
        <v>4.0000000000000072E-4</v>
      </c>
      <c r="U996">
        <f t="shared" si="45"/>
        <v>4.0000000000000072E-4</v>
      </c>
      <c r="W996">
        <f t="shared" si="46"/>
        <v>2.0000000000000018E-2</v>
      </c>
    </row>
    <row r="997" spans="1:23" x14ac:dyDescent="0.25">
      <c r="A997">
        <v>202212</v>
      </c>
      <c r="B997">
        <v>941</v>
      </c>
      <c r="C997">
        <v>3</v>
      </c>
      <c r="D997">
        <v>1.85</v>
      </c>
      <c r="E997">
        <v>210102</v>
      </c>
      <c r="F997">
        <v>2022</v>
      </c>
      <c r="G997">
        <v>12</v>
      </c>
      <c r="H997" s="1">
        <v>44896</v>
      </c>
      <c r="I997" s="1">
        <v>44866</v>
      </c>
      <c r="J997">
        <v>1</v>
      </c>
      <c r="K997">
        <v>1.85</v>
      </c>
      <c r="L997">
        <v>0</v>
      </c>
      <c r="M997">
        <v>0</v>
      </c>
      <c r="N997">
        <v>0</v>
      </c>
      <c r="O997">
        <v>0</v>
      </c>
      <c r="P997">
        <v>1</v>
      </c>
      <c r="T997">
        <f t="shared" si="47"/>
        <v>0</v>
      </c>
      <c r="U997" t="e">
        <f t="shared" si="45"/>
        <v>#N/A</v>
      </c>
      <c r="W997" t="e">
        <f t="shared" si="46"/>
        <v>#N/A</v>
      </c>
    </row>
    <row r="998" spans="1:23" x14ac:dyDescent="0.25">
      <c r="A998">
        <v>202212</v>
      </c>
      <c r="B998">
        <v>808</v>
      </c>
      <c r="C998">
        <v>12</v>
      </c>
      <c r="D998">
        <v>1.3</v>
      </c>
      <c r="E998">
        <v>210102</v>
      </c>
      <c r="F998">
        <v>2022</v>
      </c>
      <c r="G998">
        <v>12</v>
      </c>
      <c r="H998" s="1">
        <v>44896</v>
      </c>
      <c r="I998" s="1">
        <v>44866</v>
      </c>
      <c r="J998">
        <v>1</v>
      </c>
      <c r="K998">
        <v>1.2</v>
      </c>
      <c r="L998">
        <v>8.33</v>
      </c>
      <c r="M998">
        <v>8</v>
      </c>
      <c r="N998">
        <v>1</v>
      </c>
      <c r="O998">
        <v>0</v>
      </c>
      <c r="P998">
        <v>0</v>
      </c>
      <c r="T998">
        <f t="shared" si="47"/>
        <v>0.10890000000000005</v>
      </c>
      <c r="U998">
        <f t="shared" si="45"/>
        <v>0.10890000000000005</v>
      </c>
      <c r="W998">
        <f t="shared" si="46"/>
        <v>0.33000000000000007</v>
      </c>
    </row>
    <row r="999" spans="1:23" x14ac:dyDescent="0.25">
      <c r="A999">
        <v>202212</v>
      </c>
      <c r="B999">
        <v>5</v>
      </c>
      <c r="C999">
        <v>5</v>
      </c>
      <c r="D999">
        <v>1.99</v>
      </c>
      <c r="E999">
        <v>210102</v>
      </c>
      <c r="F999">
        <v>2022</v>
      </c>
      <c r="G999">
        <v>12</v>
      </c>
      <c r="H999" s="1">
        <v>44896</v>
      </c>
      <c r="I999" s="1">
        <v>44866</v>
      </c>
      <c r="J999">
        <v>1</v>
      </c>
      <c r="K999">
        <v>1.99</v>
      </c>
      <c r="L999">
        <v>0</v>
      </c>
      <c r="M999">
        <v>0</v>
      </c>
      <c r="N999">
        <v>0</v>
      </c>
      <c r="O999">
        <v>0</v>
      </c>
      <c r="P999">
        <v>1</v>
      </c>
      <c r="T999">
        <f t="shared" si="47"/>
        <v>0</v>
      </c>
      <c r="U999" t="e">
        <f t="shared" si="45"/>
        <v>#N/A</v>
      </c>
      <c r="W999" t="e">
        <f t="shared" si="46"/>
        <v>#N/A</v>
      </c>
    </row>
    <row r="1000" spans="1:23" x14ac:dyDescent="0.25">
      <c r="A1000">
        <v>202212</v>
      </c>
      <c r="B1000">
        <v>814</v>
      </c>
      <c r="C1000">
        <v>11</v>
      </c>
      <c r="D1000">
        <v>1.8</v>
      </c>
      <c r="E1000">
        <v>210102</v>
      </c>
      <c r="F1000">
        <v>2022</v>
      </c>
      <c r="G1000">
        <v>12</v>
      </c>
      <c r="H1000" s="1">
        <v>44896</v>
      </c>
      <c r="I1000" s="1">
        <v>44866</v>
      </c>
      <c r="J1000">
        <v>1</v>
      </c>
      <c r="K1000">
        <v>1.8</v>
      </c>
      <c r="L1000">
        <v>0</v>
      </c>
      <c r="M1000">
        <v>0</v>
      </c>
      <c r="N1000">
        <v>0</v>
      </c>
      <c r="O1000">
        <v>0</v>
      </c>
      <c r="P1000">
        <v>1</v>
      </c>
      <c r="T1000">
        <f t="shared" si="47"/>
        <v>0</v>
      </c>
      <c r="U1000" t="e">
        <f t="shared" si="45"/>
        <v>#N/A</v>
      </c>
      <c r="W1000" t="e">
        <f t="shared" si="46"/>
        <v>#N/A</v>
      </c>
    </row>
    <row r="1001" spans="1:23" x14ac:dyDescent="0.25">
      <c r="A1001">
        <v>202212</v>
      </c>
      <c r="B1001">
        <v>22</v>
      </c>
      <c r="C1001">
        <v>3</v>
      </c>
      <c r="D1001">
        <v>2.5</v>
      </c>
      <c r="E1001">
        <v>210102</v>
      </c>
      <c r="F1001">
        <v>2022</v>
      </c>
      <c r="G1001">
        <v>12</v>
      </c>
      <c r="H1001" s="1">
        <v>44896</v>
      </c>
      <c r="I1001" s="1">
        <v>44866</v>
      </c>
      <c r="J1001">
        <v>1</v>
      </c>
      <c r="K1001">
        <v>2.3499998999999998</v>
      </c>
      <c r="L1001">
        <v>6.38</v>
      </c>
      <c r="M1001">
        <v>6.19</v>
      </c>
      <c r="N1001">
        <v>1</v>
      </c>
      <c r="O1001">
        <v>0</v>
      </c>
      <c r="P1001">
        <v>0</v>
      </c>
      <c r="T1001">
        <f t="shared" si="47"/>
        <v>3.6099999999999813E-2</v>
      </c>
      <c r="U1001">
        <f t="shared" si="45"/>
        <v>3.6099999999999813E-2</v>
      </c>
      <c r="W1001">
        <f t="shared" si="46"/>
        <v>0.1899999999999995</v>
      </c>
    </row>
    <row r="1002" spans="1:23" x14ac:dyDescent="0.25">
      <c r="A1002">
        <v>202212</v>
      </c>
      <c r="B1002">
        <v>85</v>
      </c>
      <c r="C1002">
        <v>7</v>
      </c>
      <c r="D1002">
        <v>1.4</v>
      </c>
      <c r="E1002">
        <v>210102</v>
      </c>
      <c r="F1002">
        <v>2022</v>
      </c>
      <c r="G1002">
        <v>12</v>
      </c>
      <c r="H1002" s="1">
        <v>44896</v>
      </c>
      <c r="I1002" s="1">
        <v>44866</v>
      </c>
      <c r="J1002">
        <v>1</v>
      </c>
      <c r="K1002">
        <v>1.3</v>
      </c>
      <c r="L1002">
        <v>7.69</v>
      </c>
      <c r="M1002">
        <v>7.41</v>
      </c>
      <c r="N1002">
        <v>1</v>
      </c>
      <c r="O1002">
        <v>0</v>
      </c>
      <c r="P1002">
        <v>0</v>
      </c>
      <c r="T1002">
        <f t="shared" si="47"/>
        <v>7.8400000000000136E-2</v>
      </c>
      <c r="U1002">
        <f t="shared" si="45"/>
        <v>7.8400000000000136E-2</v>
      </c>
      <c r="W1002">
        <f t="shared" si="46"/>
        <v>0.28000000000000025</v>
      </c>
    </row>
    <row r="1003" spans="1:23" x14ac:dyDescent="0.25">
      <c r="A1003">
        <v>202212</v>
      </c>
      <c r="B1003">
        <v>941</v>
      </c>
      <c r="C1003">
        <v>10</v>
      </c>
      <c r="D1003">
        <v>1.85</v>
      </c>
      <c r="E1003">
        <v>210102</v>
      </c>
      <c r="F1003">
        <v>2022</v>
      </c>
      <c r="G1003">
        <v>12</v>
      </c>
      <c r="H1003" s="1">
        <v>44896</v>
      </c>
      <c r="I1003" s="1">
        <v>44866</v>
      </c>
      <c r="J1003">
        <v>1</v>
      </c>
      <c r="K1003">
        <v>1.85</v>
      </c>
      <c r="L1003">
        <v>0</v>
      </c>
      <c r="M1003">
        <v>0</v>
      </c>
      <c r="N1003">
        <v>0</v>
      </c>
      <c r="O1003">
        <v>0</v>
      </c>
      <c r="P1003">
        <v>1</v>
      </c>
      <c r="T1003">
        <f t="shared" si="47"/>
        <v>0</v>
      </c>
      <c r="U1003" t="e">
        <f t="shared" si="45"/>
        <v>#N/A</v>
      </c>
      <c r="W1003" t="e">
        <f t="shared" si="46"/>
        <v>#N/A</v>
      </c>
    </row>
    <row r="1004" spans="1:23" x14ac:dyDescent="0.25">
      <c r="A1004">
        <v>202212</v>
      </c>
      <c r="B1004">
        <v>801</v>
      </c>
      <c r="C1004">
        <v>5</v>
      </c>
      <c r="D1004">
        <v>1.3</v>
      </c>
      <c r="E1004">
        <v>210102</v>
      </c>
      <c r="F1004">
        <v>2022</v>
      </c>
      <c r="G1004">
        <v>12</v>
      </c>
      <c r="H1004" s="1">
        <v>44896</v>
      </c>
      <c r="I1004" s="1">
        <v>44866</v>
      </c>
      <c r="J1004">
        <v>1</v>
      </c>
      <c r="K1004">
        <v>1.3</v>
      </c>
      <c r="L1004">
        <v>0</v>
      </c>
      <c r="M1004">
        <v>0</v>
      </c>
      <c r="N1004">
        <v>0</v>
      </c>
      <c r="O1004">
        <v>0</v>
      </c>
      <c r="P1004">
        <v>1</v>
      </c>
      <c r="T1004">
        <f t="shared" si="47"/>
        <v>0</v>
      </c>
      <c r="U1004" t="e">
        <f t="shared" si="45"/>
        <v>#N/A</v>
      </c>
      <c r="W1004" t="e">
        <f t="shared" si="46"/>
        <v>#N/A</v>
      </c>
    </row>
    <row r="1005" spans="1:23" x14ac:dyDescent="0.25">
      <c r="A1005">
        <v>202212</v>
      </c>
      <c r="B1005">
        <v>807</v>
      </c>
      <c r="C1005">
        <v>10</v>
      </c>
      <c r="D1005">
        <v>1.2</v>
      </c>
      <c r="E1005">
        <v>210102</v>
      </c>
      <c r="F1005">
        <v>2022</v>
      </c>
      <c r="G1005">
        <v>12</v>
      </c>
      <c r="H1005" s="1">
        <v>44896</v>
      </c>
      <c r="I1005" s="1">
        <v>44835</v>
      </c>
      <c r="J1005">
        <v>2</v>
      </c>
      <c r="K1005">
        <v>1.2</v>
      </c>
      <c r="L1005">
        <v>0</v>
      </c>
      <c r="M1005">
        <v>0</v>
      </c>
      <c r="N1005">
        <v>0</v>
      </c>
      <c r="O1005">
        <v>0</v>
      </c>
      <c r="P1005">
        <v>1</v>
      </c>
      <c r="T1005">
        <f t="shared" si="47"/>
        <v>0</v>
      </c>
      <c r="U1005" t="e">
        <f t="shared" si="45"/>
        <v>#N/A</v>
      </c>
      <c r="W1005" t="e">
        <f t="shared" si="46"/>
        <v>#N/A</v>
      </c>
    </row>
    <row r="1006" spans="1:23" x14ac:dyDescent="0.25">
      <c r="A1006">
        <v>202212</v>
      </c>
      <c r="B1006">
        <v>801</v>
      </c>
      <c r="C1006">
        <v>12</v>
      </c>
      <c r="D1006">
        <v>1.3</v>
      </c>
      <c r="E1006">
        <v>210102</v>
      </c>
      <c r="F1006">
        <v>2022</v>
      </c>
      <c r="G1006">
        <v>12</v>
      </c>
      <c r="H1006" s="1">
        <v>44896</v>
      </c>
      <c r="I1006" s="1">
        <v>44866</v>
      </c>
      <c r="J1006">
        <v>1</v>
      </c>
      <c r="K1006">
        <v>1.3</v>
      </c>
      <c r="L1006">
        <v>0</v>
      </c>
      <c r="M1006">
        <v>0</v>
      </c>
      <c r="N1006">
        <v>0</v>
      </c>
      <c r="O1006">
        <v>0</v>
      </c>
      <c r="P1006">
        <v>1</v>
      </c>
      <c r="T1006">
        <f t="shared" si="47"/>
        <v>0</v>
      </c>
      <c r="U1006" t="e">
        <f t="shared" si="45"/>
        <v>#N/A</v>
      </c>
      <c r="W1006" t="e">
        <f t="shared" si="46"/>
        <v>#N/A</v>
      </c>
    </row>
    <row r="1007" spans="1:23" x14ac:dyDescent="0.25">
      <c r="A1007">
        <v>202212</v>
      </c>
      <c r="B1007">
        <v>941</v>
      </c>
      <c r="C1007">
        <v>8</v>
      </c>
      <c r="D1007">
        <v>1.85</v>
      </c>
      <c r="E1007">
        <v>210102</v>
      </c>
      <c r="F1007">
        <v>2022</v>
      </c>
      <c r="G1007">
        <v>12</v>
      </c>
      <c r="H1007" s="1">
        <v>44896</v>
      </c>
      <c r="I1007" s="1">
        <v>44866</v>
      </c>
      <c r="J1007">
        <v>1</v>
      </c>
      <c r="K1007">
        <v>1.85</v>
      </c>
      <c r="L1007">
        <v>0</v>
      </c>
      <c r="M1007">
        <v>0</v>
      </c>
      <c r="N1007">
        <v>0</v>
      </c>
      <c r="O1007">
        <v>0</v>
      </c>
      <c r="P1007">
        <v>1</v>
      </c>
      <c r="T1007">
        <f t="shared" si="47"/>
        <v>0</v>
      </c>
      <c r="U1007" t="e">
        <f t="shared" si="45"/>
        <v>#N/A</v>
      </c>
      <c r="W1007" t="e">
        <f t="shared" si="46"/>
        <v>#N/A</v>
      </c>
    </row>
    <row r="1008" spans="1:23" x14ac:dyDescent="0.25">
      <c r="A1008">
        <v>202212</v>
      </c>
      <c r="B1008">
        <v>814</v>
      </c>
      <c r="C1008">
        <v>5</v>
      </c>
      <c r="D1008">
        <v>2.25</v>
      </c>
      <c r="E1008">
        <v>210102</v>
      </c>
      <c r="F1008">
        <v>2022</v>
      </c>
      <c r="G1008">
        <v>12</v>
      </c>
      <c r="H1008" s="1">
        <v>44896</v>
      </c>
      <c r="I1008" s="1">
        <v>44866</v>
      </c>
      <c r="J1008">
        <v>1</v>
      </c>
      <c r="K1008">
        <v>2.2000000000000002</v>
      </c>
      <c r="L1008">
        <v>2.27</v>
      </c>
      <c r="M1008">
        <v>2.25</v>
      </c>
      <c r="N1008">
        <v>1</v>
      </c>
      <c r="O1008">
        <v>0</v>
      </c>
      <c r="P1008">
        <v>0</v>
      </c>
      <c r="T1008">
        <f t="shared" si="47"/>
        <v>4.0000000000000072E-4</v>
      </c>
      <c r="U1008">
        <f t="shared" si="45"/>
        <v>4.0000000000000072E-4</v>
      </c>
      <c r="W1008">
        <f t="shared" si="46"/>
        <v>2.0000000000000018E-2</v>
      </c>
    </row>
    <row r="1009" spans="1:23" x14ac:dyDescent="0.25">
      <c r="A1009">
        <v>202212</v>
      </c>
      <c r="B1009">
        <v>9</v>
      </c>
      <c r="C1009">
        <v>4</v>
      </c>
      <c r="D1009">
        <v>1.85</v>
      </c>
      <c r="E1009">
        <v>210102</v>
      </c>
      <c r="F1009">
        <v>2022</v>
      </c>
      <c r="G1009">
        <v>12</v>
      </c>
      <c r="H1009" s="1">
        <v>44896</v>
      </c>
      <c r="I1009" s="1">
        <v>44866</v>
      </c>
      <c r="J1009">
        <v>1</v>
      </c>
      <c r="K1009">
        <v>1.85</v>
      </c>
      <c r="L1009">
        <v>0</v>
      </c>
      <c r="M1009">
        <v>0</v>
      </c>
      <c r="N1009">
        <v>0</v>
      </c>
      <c r="O1009">
        <v>0</v>
      </c>
      <c r="P1009">
        <v>1</v>
      </c>
      <c r="T1009">
        <f t="shared" si="47"/>
        <v>0</v>
      </c>
      <c r="U1009" t="e">
        <f t="shared" si="45"/>
        <v>#N/A</v>
      </c>
      <c r="W1009" t="e">
        <f t="shared" si="46"/>
        <v>#N/A</v>
      </c>
    </row>
    <row r="1010" spans="1:23" x14ac:dyDescent="0.25">
      <c r="A1010">
        <v>202212</v>
      </c>
      <c r="B1010">
        <v>803</v>
      </c>
      <c r="C1010">
        <v>7</v>
      </c>
      <c r="D1010">
        <v>1.25</v>
      </c>
      <c r="E1010">
        <v>210102</v>
      </c>
      <c r="F1010">
        <v>2022</v>
      </c>
      <c r="G1010">
        <v>12</v>
      </c>
      <c r="H1010" s="1">
        <v>44896</v>
      </c>
      <c r="I1010" s="1">
        <v>44866</v>
      </c>
      <c r="J1010">
        <v>1</v>
      </c>
      <c r="K1010">
        <v>1.1900001</v>
      </c>
      <c r="L1010">
        <v>5.04</v>
      </c>
      <c r="M1010">
        <v>4.92</v>
      </c>
      <c r="N1010">
        <v>1</v>
      </c>
      <c r="O1010">
        <v>0</v>
      </c>
      <c r="P1010">
        <v>0</v>
      </c>
      <c r="T1010">
        <f t="shared" si="47"/>
        <v>1.4400000000000026E-2</v>
      </c>
      <c r="U1010">
        <f t="shared" si="45"/>
        <v>1.4400000000000026E-2</v>
      </c>
      <c r="W1010">
        <f t="shared" si="46"/>
        <v>0.12000000000000011</v>
      </c>
    </row>
    <row r="1011" spans="1:23" x14ac:dyDescent="0.25">
      <c r="A1011">
        <v>202212</v>
      </c>
      <c r="B1011">
        <v>941</v>
      </c>
      <c r="C1011">
        <v>7</v>
      </c>
      <c r="D1011">
        <v>1.85</v>
      </c>
      <c r="E1011">
        <v>210102</v>
      </c>
      <c r="F1011">
        <v>2022</v>
      </c>
      <c r="G1011">
        <v>12</v>
      </c>
      <c r="H1011" s="1">
        <v>44896</v>
      </c>
      <c r="I1011" s="1">
        <v>44866</v>
      </c>
      <c r="J1011">
        <v>1</v>
      </c>
      <c r="K1011">
        <v>1.85</v>
      </c>
      <c r="L1011">
        <v>0</v>
      </c>
      <c r="M1011">
        <v>0</v>
      </c>
      <c r="N1011">
        <v>0</v>
      </c>
      <c r="O1011">
        <v>0</v>
      </c>
      <c r="P1011">
        <v>1</v>
      </c>
      <c r="T1011">
        <f t="shared" si="47"/>
        <v>0</v>
      </c>
      <c r="U1011" t="e">
        <f t="shared" si="45"/>
        <v>#N/A</v>
      </c>
      <c r="W1011" t="e">
        <f t="shared" si="46"/>
        <v>#N/A</v>
      </c>
    </row>
    <row r="1012" spans="1:23" x14ac:dyDescent="0.25">
      <c r="A1012">
        <v>202212</v>
      </c>
      <c r="B1012">
        <v>7</v>
      </c>
      <c r="C1012">
        <v>2</v>
      </c>
      <c r="D1012">
        <v>1.4</v>
      </c>
      <c r="E1012">
        <v>210102</v>
      </c>
      <c r="F1012">
        <v>2022</v>
      </c>
      <c r="G1012">
        <v>12</v>
      </c>
      <c r="H1012" s="1">
        <v>44896</v>
      </c>
      <c r="I1012" s="1">
        <v>44866</v>
      </c>
      <c r="J1012">
        <v>1</v>
      </c>
      <c r="K1012">
        <v>1.25</v>
      </c>
      <c r="L1012">
        <v>12</v>
      </c>
      <c r="M1012">
        <v>11.33</v>
      </c>
      <c r="N1012">
        <v>1</v>
      </c>
      <c r="O1012">
        <v>0</v>
      </c>
      <c r="P1012">
        <v>0</v>
      </c>
      <c r="T1012">
        <f t="shared" si="47"/>
        <v>0.44889999999999991</v>
      </c>
      <c r="U1012">
        <f t="shared" si="45"/>
        <v>0.44889999999999991</v>
      </c>
      <c r="W1012">
        <f t="shared" si="46"/>
        <v>0.66999999999999993</v>
      </c>
    </row>
    <row r="1013" spans="1:23" x14ac:dyDescent="0.25">
      <c r="A1013">
        <v>202212</v>
      </c>
      <c r="B1013">
        <v>92</v>
      </c>
      <c r="C1013">
        <v>6</v>
      </c>
      <c r="D1013">
        <v>1.6</v>
      </c>
      <c r="E1013">
        <v>210102</v>
      </c>
      <c r="F1013">
        <v>2022</v>
      </c>
      <c r="G1013">
        <v>12</v>
      </c>
      <c r="H1013" s="1">
        <v>44896</v>
      </c>
      <c r="I1013" s="1">
        <v>44866</v>
      </c>
      <c r="J1013">
        <v>1</v>
      </c>
      <c r="K1013">
        <v>1.6</v>
      </c>
      <c r="L1013">
        <v>0</v>
      </c>
      <c r="M1013">
        <v>0</v>
      </c>
      <c r="N1013">
        <v>0</v>
      </c>
      <c r="O1013">
        <v>0</v>
      </c>
      <c r="P1013">
        <v>1</v>
      </c>
      <c r="T1013">
        <f t="shared" si="47"/>
        <v>0</v>
      </c>
      <c r="U1013" t="e">
        <f t="shared" si="45"/>
        <v>#N/A</v>
      </c>
      <c r="W1013" t="e">
        <f t="shared" si="46"/>
        <v>#N/A</v>
      </c>
    </row>
    <row r="1014" spans="1:23" x14ac:dyDescent="0.25">
      <c r="A1014">
        <v>202212</v>
      </c>
      <c r="B1014">
        <v>808</v>
      </c>
      <c r="C1014">
        <v>4</v>
      </c>
      <c r="D1014">
        <v>1.4</v>
      </c>
      <c r="E1014">
        <v>210102</v>
      </c>
      <c r="F1014">
        <v>2022</v>
      </c>
      <c r="G1014">
        <v>12</v>
      </c>
      <c r="H1014" s="1">
        <v>44896</v>
      </c>
      <c r="I1014" s="1">
        <v>44866</v>
      </c>
      <c r="J1014">
        <v>1</v>
      </c>
      <c r="K1014">
        <v>1.2</v>
      </c>
      <c r="L1014">
        <v>16.670000000000002</v>
      </c>
      <c r="M1014">
        <v>15.42</v>
      </c>
      <c r="N1014">
        <v>1</v>
      </c>
      <c r="O1014">
        <v>0</v>
      </c>
      <c r="P1014">
        <v>0</v>
      </c>
      <c r="T1014">
        <f t="shared" si="47"/>
        <v>1.5625000000000044</v>
      </c>
      <c r="U1014">
        <f t="shared" si="45"/>
        <v>1.5625000000000044</v>
      </c>
      <c r="W1014">
        <f t="shared" si="46"/>
        <v>1.2500000000000018</v>
      </c>
    </row>
    <row r="1015" spans="1:23" x14ac:dyDescent="0.25">
      <c r="A1015">
        <v>202212</v>
      </c>
      <c r="B1015">
        <v>801</v>
      </c>
      <c r="C1015">
        <v>13</v>
      </c>
      <c r="D1015">
        <v>1.35</v>
      </c>
      <c r="E1015">
        <v>210102</v>
      </c>
      <c r="F1015">
        <v>2022</v>
      </c>
      <c r="G1015">
        <v>12</v>
      </c>
      <c r="H1015" s="1">
        <v>44896</v>
      </c>
      <c r="I1015" s="1">
        <v>44866</v>
      </c>
      <c r="J1015">
        <v>1</v>
      </c>
      <c r="K1015">
        <v>1.35</v>
      </c>
      <c r="L1015">
        <v>0</v>
      </c>
      <c r="M1015">
        <v>0</v>
      </c>
      <c r="N1015">
        <v>0</v>
      </c>
      <c r="O1015">
        <v>0</v>
      </c>
      <c r="P1015">
        <v>1</v>
      </c>
      <c r="T1015">
        <f t="shared" si="47"/>
        <v>0</v>
      </c>
      <c r="U1015" t="e">
        <f t="shared" si="45"/>
        <v>#N/A</v>
      </c>
      <c r="W1015" t="e">
        <f t="shared" si="46"/>
        <v>#N/A</v>
      </c>
    </row>
    <row r="1016" spans="1:23" x14ac:dyDescent="0.25">
      <c r="A1016">
        <v>202212</v>
      </c>
      <c r="B1016">
        <v>808</v>
      </c>
      <c r="C1016">
        <v>6</v>
      </c>
      <c r="D1016">
        <v>1.3</v>
      </c>
      <c r="E1016">
        <v>210102</v>
      </c>
      <c r="F1016">
        <v>2022</v>
      </c>
      <c r="G1016">
        <v>12</v>
      </c>
      <c r="H1016" s="1">
        <v>44896</v>
      </c>
      <c r="I1016" s="1">
        <v>44866</v>
      </c>
      <c r="J1016">
        <v>1</v>
      </c>
      <c r="K1016">
        <v>1.2</v>
      </c>
      <c r="L1016">
        <v>8.33</v>
      </c>
      <c r="M1016">
        <v>8</v>
      </c>
      <c r="N1016">
        <v>1</v>
      </c>
      <c r="O1016">
        <v>0</v>
      </c>
      <c r="P1016">
        <v>0</v>
      </c>
      <c r="T1016">
        <f t="shared" si="47"/>
        <v>0.10890000000000005</v>
      </c>
      <c r="U1016">
        <f t="shared" si="45"/>
        <v>0.10890000000000005</v>
      </c>
      <c r="W1016">
        <f t="shared" si="46"/>
        <v>0.33000000000000007</v>
      </c>
    </row>
    <row r="1017" spans="1:23" x14ac:dyDescent="0.25">
      <c r="A1017">
        <v>202212</v>
      </c>
      <c r="B1017">
        <v>807</v>
      </c>
      <c r="C1017">
        <v>9</v>
      </c>
      <c r="D1017">
        <v>1.3</v>
      </c>
      <c r="E1017">
        <v>210102</v>
      </c>
      <c r="F1017">
        <v>2022</v>
      </c>
      <c r="G1017">
        <v>12</v>
      </c>
      <c r="H1017" s="1">
        <v>44896</v>
      </c>
      <c r="I1017" s="1">
        <v>44866</v>
      </c>
      <c r="J1017">
        <v>1</v>
      </c>
      <c r="K1017">
        <v>1.2</v>
      </c>
      <c r="L1017">
        <v>8.33</v>
      </c>
      <c r="M1017">
        <v>8</v>
      </c>
      <c r="N1017">
        <v>1</v>
      </c>
      <c r="O1017">
        <v>0</v>
      </c>
      <c r="P1017">
        <v>0</v>
      </c>
      <c r="T1017">
        <f t="shared" si="47"/>
        <v>0.10890000000000005</v>
      </c>
      <c r="U1017">
        <f t="shared" si="45"/>
        <v>0.10890000000000005</v>
      </c>
      <c r="W1017">
        <f t="shared" si="46"/>
        <v>0.33000000000000007</v>
      </c>
    </row>
    <row r="1018" spans="1:23" x14ac:dyDescent="0.25">
      <c r="A1018">
        <v>202212</v>
      </c>
      <c r="B1018">
        <v>75</v>
      </c>
      <c r="C1018">
        <v>6</v>
      </c>
      <c r="D1018">
        <v>1.4</v>
      </c>
      <c r="E1018">
        <v>210102</v>
      </c>
      <c r="F1018">
        <v>2022</v>
      </c>
      <c r="G1018">
        <v>12</v>
      </c>
      <c r="H1018" s="1">
        <v>44896</v>
      </c>
      <c r="I1018" s="1">
        <v>44866</v>
      </c>
      <c r="J1018">
        <v>1</v>
      </c>
      <c r="K1018">
        <v>1.3</v>
      </c>
      <c r="L1018">
        <v>7.69</v>
      </c>
      <c r="M1018">
        <v>7.41</v>
      </c>
      <c r="N1018">
        <v>1</v>
      </c>
      <c r="O1018">
        <v>0</v>
      </c>
      <c r="P1018">
        <v>0</v>
      </c>
      <c r="T1018">
        <f t="shared" si="47"/>
        <v>7.8400000000000136E-2</v>
      </c>
      <c r="U1018">
        <f t="shared" si="45"/>
        <v>7.8400000000000136E-2</v>
      </c>
      <c r="W1018">
        <f t="shared" si="46"/>
        <v>0.28000000000000025</v>
      </c>
    </row>
    <row r="1019" spans="1:23" x14ac:dyDescent="0.25">
      <c r="A1019">
        <v>202212</v>
      </c>
      <c r="B1019">
        <v>803</v>
      </c>
      <c r="C1019">
        <v>2</v>
      </c>
      <c r="D1019">
        <v>1.25</v>
      </c>
      <c r="E1019">
        <v>210102</v>
      </c>
      <c r="F1019">
        <v>2022</v>
      </c>
      <c r="G1019">
        <v>12</v>
      </c>
      <c r="H1019" s="1">
        <v>44896</v>
      </c>
      <c r="I1019" s="1">
        <v>44866</v>
      </c>
      <c r="J1019">
        <v>1</v>
      </c>
      <c r="K1019">
        <v>1.1900001</v>
      </c>
      <c r="L1019">
        <v>5.04</v>
      </c>
      <c r="M1019">
        <v>4.92</v>
      </c>
      <c r="N1019">
        <v>1</v>
      </c>
      <c r="O1019">
        <v>0</v>
      </c>
      <c r="P1019">
        <v>0</v>
      </c>
      <c r="T1019">
        <f t="shared" si="47"/>
        <v>1.4400000000000026E-2</v>
      </c>
      <c r="U1019">
        <f t="shared" si="45"/>
        <v>1.4400000000000026E-2</v>
      </c>
      <c r="W1019">
        <f t="shared" si="46"/>
        <v>0.12000000000000011</v>
      </c>
    </row>
    <row r="1020" spans="1:23" x14ac:dyDescent="0.25">
      <c r="A1020">
        <v>202212</v>
      </c>
      <c r="B1020">
        <v>808</v>
      </c>
      <c r="C1020">
        <v>13</v>
      </c>
      <c r="D1020">
        <v>1.4</v>
      </c>
      <c r="E1020">
        <v>210102</v>
      </c>
      <c r="F1020">
        <v>2022</v>
      </c>
      <c r="G1020">
        <v>12</v>
      </c>
      <c r="H1020" s="1">
        <v>44896</v>
      </c>
      <c r="I1020" s="1">
        <v>44866</v>
      </c>
      <c r="J1020">
        <v>1</v>
      </c>
      <c r="K1020">
        <v>1.2</v>
      </c>
      <c r="L1020">
        <v>16.670000000000002</v>
      </c>
      <c r="M1020">
        <v>15.42</v>
      </c>
      <c r="N1020">
        <v>1</v>
      </c>
      <c r="O1020">
        <v>0</v>
      </c>
      <c r="P1020">
        <v>0</v>
      </c>
      <c r="T1020">
        <f t="shared" si="47"/>
        <v>1.5625000000000044</v>
      </c>
      <c r="U1020">
        <f t="shared" si="45"/>
        <v>1.5625000000000044</v>
      </c>
      <c r="W1020">
        <f t="shared" si="46"/>
        <v>1.2500000000000018</v>
      </c>
    </row>
    <row r="1021" spans="1:23" x14ac:dyDescent="0.25">
      <c r="A1021">
        <v>202212</v>
      </c>
      <c r="B1021">
        <v>807</v>
      </c>
      <c r="C1021">
        <v>3</v>
      </c>
      <c r="D1021">
        <v>1.3</v>
      </c>
      <c r="E1021">
        <v>210102</v>
      </c>
      <c r="F1021">
        <v>2022</v>
      </c>
      <c r="G1021">
        <v>12</v>
      </c>
      <c r="H1021" s="1">
        <v>44896</v>
      </c>
      <c r="I1021" s="1">
        <v>44866</v>
      </c>
      <c r="J1021">
        <v>1</v>
      </c>
      <c r="K1021">
        <v>1.2</v>
      </c>
      <c r="L1021">
        <v>8.33</v>
      </c>
      <c r="M1021">
        <v>8</v>
      </c>
      <c r="N1021">
        <v>1</v>
      </c>
      <c r="O1021">
        <v>0</v>
      </c>
      <c r="P1021">
        <v>0</v>
      </c>
      <c r="T1021">
        <f t="shared" si="47"/>
        <v>0.10890000000000005</v>
      </c>
      <c r="U1021">
        <f t="shared" si="45"/>
        <v>0.10890000000000005</v>
      </c>
      <c r="W1021">
        <f t="shared" si="46"/>
        <v>0.33000000000000007</v>
      </c>
    </row>
    <row r="1022" spans="1:23" x14ac:dyDescent="0.25">
      <c r="A1022">
        <v>202212</v>
      </c>
      <c r="B1022">
        <v>808</v>
      </c>
      <c r="C1022">
        <v>2</v>
      </c>
      <c r="D1022">
        <v>1.25</v>
      </c>
      <c r="E1022">
        <v>210102</v>
      </c>
      <c r="F1022">
        <v>2022</v>
      </c>
      <c r="G1022">
        <v>12</v>
      </c>
      <c r="H1022" s="1">
        <v>44896</v>
      </c>
      <c r="I1022" s="1">
        <v>44866</v>
      </c>
      <c r="J1022">
        <v>1</v>
      </c>
      <c r="K1022">
        <v>1.25</v>
      </c>
      <c r="L1022">
        <v>0</v>
      </c>
      <c r="M1022">
        <v>0</v>
      </c>
      <c r="N1022">
        <v>0</v>
      </c>
      <c r="O1022">
        <v>0</v>
      </c>
      <c r="P1022">
        <v>1</v>
      </c>
      <c r="T1022">
        <f t="shared" si="47"/>
        <v>0</v>
      </c>
      <c r="U1022" t="e">
        <f t="shared" si="45"/>
        <v>#N/A</v>
      </c>
      <c r="W1022" t="e">
        <f t="shared" si="46"/>
        <v>#N/A</v>
      </c>
    </row>
    <row r="1023" spans="1:23" x14ac:dyDescent="0.25">
      <c r="A1023">
        <v>202212</v>
      </c>
      <c r="B1023">
        <v>807</v>
      </c>
      <c r="C1023">
        <v>4</v>
      </c>
      <c r="D1023">
        <v>1.3</v>
      </c>
      <c r="E1023">
        <v>210102</v>
      </c>
      <c r="F1023">
        <v>2022</v>
      </c>
      <c r="G1023">
        <v>12</v>
      </c>
      <c r="H1023" s="1">
        <v>44896</v>
      </c>
      <c r="I1023" s="1">
        <v>44866</v>
      </c>
      <c r="J1023">
        <v>1</v>
      </c>
      <c r="K1023">
        <v>1.2</v>
      </c>
      <c r="L1023">
        <v>8.33</v>
      </c>
      <c r="M1023">
        <v>8</v>
      </c>
      <c r="N1023">
        <v>1</v>
      </c>
      <c r="O1023">
        <v>0</v>
      </c>
      <c r="P1023">
        <v>0</v>
      </c>
      <c r="T1023">
        <f t="shared" si="47"/>
        <v>0.10890000000000005</v>
      </c>
      <c r="U1023">
        <f t="shared" si="45"/>
        <v>0.10890000000000005</v>
      </c>
      <c r="W1023">
        <f t="shared" si="46"/>
        <v>0.33000000000000007</v>
      </c>
    </row>
    <row r="1024" spans="1:23" x14ac:dyDescent="0.25">
      <c r="A1024">
        <v>202212</v>
      </c>
      <c r="B1024">
        <v>801</v>
      </c>
      <c r="C1024">
        <v>4</v>
      </c>
      <c r="D1024">
        <v>1.3</v>
      </c>
      <c r="E1024">
        <v>210102</v>
      </c>
      <c r="F1024">
        <v>2022</v>
      </c>
      <c r="G1024">
        <v>12</v>
      </c>
      <c r="H1024" s="1">
        <v>44896</v>
      </c>
      <c r="I1024" s="1">
        <v>44835</v>
      </c>
      <c r="J1024">
        <v>2</v>
      </c>
      <c r="K1024">
        <v>1.2</v>
      </c>
      <c r="L1024">
        <v>4.08</v>
      </c>
      <c r="M1024">
        <v>4</v>
      </c>
      <c r="N1024">
        <v>1</v>
      </c>
      <c r="O1024">
        <v>0</v>
      </c>
      <c r="P1024">
        <v>0</v>
      </c>
      <c r="T1024">
        <f t="shared" si="47"/>
        <v>6.4000000000000116E-3</v>
      </c>
      <c r="U1024">
        <f t="shared" si="45"/>
        <v>6.4000000000000116E-3</v>
      </c>
      <c r="W1024">
        <f t="shared" si="46"/>
        <v>8.0000000000000071E-2</v>
      </c>
    </row>
    <row r="1025" spans="1:23" x14ac:dyDescent="0.25">
      <c r="A1025">
        <v>202212</v>
      </c>
      <c r="B1025">
        <v>63</v>
      </c>
      <c r="C1025">
        <v>9</v>
      </c>
      <c r="D1025">
        <v>1.4</v>
      </c>
      <c r="E1025">
        <v>210102</v>
      </c>
      <c r="F1025">
        <v>2022</v>
      </c>
      <c r="G1025">
        <v>12</v>
      </c>
      <c r="H1025" s="1">
        <v>44896</v>
      </c>
      <c r="I1025" s="1">
        <v>44835</v>
      </c>
      <c r="J1025">
        <v>2</v>
      </c>
      <c r="K1025">
        <v>1.3</v>
      </c>
      <c r="L1025">
        <v>3.77</v>
      </c>
      <c r="M1025">
        <v>3.71</v>
      </c>
      <c r="N1025">
        <v>1</v>
      </c>
      <c r="O1025">
        <v>0</v>
      </c>
      <c r="P1025">
        <v>0</v>
      </c>
      <c r="T1025">
        <f t="shared" si="47"/>
        <v>3.6000000000000064E-3</v>
      </c>
      <c r="U1025">
        <f t="shared" si="45"/>
        <v>3.6000000000000064E-3</v>
      </c>
      <c r="W1025">
        <f t="shared" si="46"/>
        <v>6.0000000000000053E-2</v>
      </c>
    </row>
    <row r="1026" spans="1:23" x14ac:dyDescent="0.25">
      <c r="A1026">
        <v>202212</v>
      </c>
      <c r="B1026">
        <v>807</v>
      </c>
      <c r="C1026">
        <v>11</v>
      </c>
      <c r="D1026">
        <v>1.3</v>
      </c>
      <c r="E1026">
        <v>210102</v>
      </c>
      <c r="F1026">
        <v>2022</v>
      </c>
      <c r="G1026">
        <v>12</v>
      </c>
      <c r="H1026" s="1">
        <v>44896</v>
      </c>
      <c r="I1026" s="1">
        <v>44866</v>
      </c>
      <c r="J1026">
        <v>1</v>
      </c>
      <c r="K1026">
        <v>1.2</v>
      </c>
      <c r="L1026">
        <v>8.33</v>
      </c>
      <c r="M1026">
        <v>8</v>
      </c>
      <c r="N1026">
        <v>1</v>
      </c>
      <c r="O1026">
        <v>0</v>
      </c>
      <c r="P1026">
        <v>0</v>
      </c>
      <c r="T1026">
        <f t="shared" si="47"/>
        <v>0.10890000000000005</v>
      </c>
      <c r="U1026">
        <f t="shared" ref="U1026:U1089" si="48">IF(AND(ISNUMBER(P1026), P1026=0), T1026, NA())</f>
        <v>0.10890000000000005</v>
      </c>
      <c r="W1026">
        <f t="shared" ref="W1026:W1089" si="49">IF(AND(ISNUMBER(P1026), P1026=0), ABS(L1026-M1026), NA())</f>
        <v>0.33000000000000007</v>
      </c>
    </row>
    <row r="1027" spans="1:23" x14ac:dyDescent="0.25">
      <c r="A1027">
        <v>202212</v>
      </c>
      <c r="B1027">
        <v>50</v>
      </c>
      <c r="C1027">
        <v>8</v>
      </c>
      <c r="D1027">
        <v>1.2</v>
      </c>
      <c r="E1027">
        <v>210102</v>
      </c>
      <c r="F1027">
        <v>2022</v>
      </c>
      <c r="G1027">
        <v>12</v>
      </c>
      <c r="H1027" s="1">
        <v>44896</v>
      </c>
      <c r="I1027" s="1">
        <v>44866</v>
      </c>
      <c r="J1027">
        <v>1</v>
      </c>
      <c r="K1027">
        <v>1.2</v>
      </c>
      <c r="L1027">
        <v>0</v>
      </c>
      <c r="M1027">
        <v>0</v>
      </c>
      <c r="N1027">
        <v>0</v>
      </c>
      <c r="O1027">
        <v>0</v>
      </c>
      <c r="P1027">
        <v>1</v>
      </c>
      <c r="T1027">
        <f t="shared" ref="T1027:T1090" si="50">(L1027-M1027)^2</f>
        <v>0</v>
      </c>
      <c r="U1027" t="e">
        <f t="shared" si="48"/>
        <v>#N/A</v>
      </c>
      <c r="W1027" t="e">
        <f t="shared" si="49"/>
        <v>#N/A</v>
      </c>
    </row>
    <row r="1028" spans="1:23" x14ac:dyDescent="0.25">
      <c r="A1028">
        <v>202212</v>
      </c>
      <c r="B1028">
        <v>82</v>
      </c>
      <c r="C1028">
        <v>2</v>
      </c>
      <c r="D1028">
        <v>2.6500001000000002</v>
      </c>
      <c r="E1028">
        <v>210102</v>
      </c>
      <c r="F1028">
        <v>2022</v>
      </c>
      <c r="G1028">
        <v>12</v>
      </c>
      <c r="H1028" s="1">
        <v>44896</v>
      </c>
      <c r="I1028" s="1">
        <v>44866</v>
      </c>
      <c r="J1028">
        <v>1</v>
      </c>
      <c r="K1028">
        <v>2.6500001000000002</v>
      </c>
      <c r="L1028">
        <v>0</v>
      </c>
      <c r="M1028">
        <v>0</v>
      </c>
      <c r="N1028">
        <v>0</v>
      </c>
      <c r="O1028">
        <v>0</v>
      </c>
      <c r="P1028">
        <v>1</v>
      </c>
      <c r="T1028">
        <f t="shared" si="50"/>
        <v>0</v>
      </c>
      <c r="U1028" t="e">
        <f t="shared" si="48"/>
        <v>#N/A</v>
      </c>
      <c r="W1028" t="e">
        <f t="shared" si="49"/>
        <v>#N/A</v>
      </c>
    </row>
    <row r="1029" spans="1:23" x14ac:dyDescent="0.25">
      <c r="A1029">
        <v>202212</v>
      </c>
      <c r="B1029">
        <v>941</v>
      </c>
      <c r="C1029">
        <v>2</v>
      </c>
      <c r="D1029">
        <v>1.85</v>
      </c>
      <c r="E1029">
        <v>210102</v>
      </c>
      <c r="F1029">
        <v>2022</v>
      </c>
      <c r="G1029">
        <v>12</v>
      </c>
      <c r="H1029" s="1">
        <v>44896</v>
      </c>
      <c r="I1029" s="1">
        <v>44866</v>
      </c>
      <c r="J1029">
        <v>1</v>
      </c>
      <c r="K1029">
        <v>1.85</v>
      </c>
      <c r="L1029">
        <v>0</v>
      </c>
      <c r="M1029">
        <v>0</v>
      </c>
      <c r="N1029">
        <v>0</v>
      </c>
      <c r="O1029">
        <v>0</v>
      </c>
      <c r="P1029">
        <v>1</v>
      </c>
      <c r="T1029">
        <f t="shared" si="50"/>
        <v>0</v>
      </c>
      <c r="U1029" t="e">
        <f t="shared" si="48"/>
        <v>#N/A</v>
      </c>
      <c r="W1029" t="e">
        <f t="shared" si="49"/>
        <v>#N/A</v>
      </c>
    </row>
    <row r="1030" spans="1:23" x14ac:dyDescent="0.25">
      <c r="A1030">
        <v>202212</v>
      </c>
      <c r="B1030">
        <v>15</v>
      </c>
      <c r="C1030">
        <v>4</v>
      </c>
      <c r="D1030">
        <v>1.4</v>
      </c>
      <c r="E1030">
        <v>210102</v>
      </c>
      <c r="F1030">
        <v>2022</v>
      </c>
      <c r="G1030">
        <v>12</v>
      </c>
      <c r="H1030" s="1">
        <v>44896</v>
      </c>
      <c r="I1030" s="1">
        <v>44866</v>
      </c>
      <c r="J1030">
        <v>1</v>
      </c>
      <c r="K1030">
        <v>1.25</v>
      </c>
      <c r="L1030">
        <v>12</v>
      </c>
      <c r="M1030">
        <v>11.33</v>
      </c>
      <c r="N1030">
        <v>1</v>
      </c>
      <c r="O1030">
        <v>0</v>
      </c>
      <c r="P1030">
        <v>0</v>
      </c>
      <c r="T1030">
        <f t="shared" si="50"/>
        <v>0.44889999999999991</v>
      </c>
      <c r="U1030">
        <f t="shared" si="48"/>
        <v>0.44889999999999991</v>
      </c>
      <c r="W1030">
        <f t="shared" si="49"/>
        <v>0.66999999999999993</v>
      </c>
    </row>
    <row r="1031" spans="1:23" x14ac:dyDescent="0.25">
      <c r="A1031">
        <v>202212</v>
      </c>
      <c r="B1031">
        <v>808</v>
      </c>
      <c r="C1031">
        <v>9</v>
      </c>
      <c r="D1031">
        <v>1.4</v>
      </c>
      <c r="E1031">
        <v>210102</v>
      </c>
      <c r="F1031">
        <v>2022</v>
      </c>
      <c r="G1031">
        <v>12</v>
      </c>
      <c r="H1031" s="1">
        <v>44896</v>
      </c>
      <c r="I1031" s="1">
        <v>44866</v>
      </c>
      <c r="J1031">
        <v>1</v>
      </c>
      <c r="K1031">
        <v>1.2</v>
      </c>
      <c r="L1031">
        <v>16.670000000000002</v>
      </c>
      <c r="M1031">
        <v>15.42</v>
      </c>
      <c r="N1031">
        <v>1</v>
      </c>
      <c r="O1031">
        <v>0</v>
      </c>
      <c r="P1031">
        <v>0</v>
      </c>
      <c r="T1031">
        <f t="shared" si="50"/>
        <v>1.5625000000000044</v>
      </c>
      <c r="U1031">
        <f t="shared" si="48"/>
        <v>1.5625000000000044</v>
      </c>
      <c r="W1031">
        <f t="shared" si="49"/>
        <v>1.2500000000000018</v>
      </c>
    </row>
    <row r="1032" spans="1:23" x14ac:dyDescent="0.25">
      <c r="A1032">
        <v>202212</v>
      </c>
      <c r="B1032">
        <v>803</v>
      </c>
      <c r="C1032">
        <v>11</v>
      </c>
      <c r="D1032">
        <v>1.25</v>
      </c>
      <c r="E1032">
        <v>210102</v>
      </c>
      <c r="F1032">
        <v>2022</v>
      </c>
      <c r="G1032">
        <v>12</v>
      </c>
      <c r="H1032" s="1">
        <v>44896</v>
      </c>
      <c r="I1032" s="1">
        <v>44866</v>
      </c>
      <c r="J1032">
        <v>1</v>
      </c>
      <c r="K1032">
        <v>1.1900001</v>
      </c>
      <c r="L1032">
        <v>5.04</v>
      </c>
      <c r="M1032">
        <v>4.92</v>
      </c>
      <c r="N1032">
        <v>1</v>
      </c>
      <c r="O1032">
        <v>0</v>
      </c>
      <c r="P1032">
        <v>0</v>
      </c>
      <c r="T1032">
        <f t="shared" si="50"/>
        <v>1.4400000000000026E-2</v>
      </c>
      <c r="U1032">
        <f t="shared" si="48"/>
        <v>1.4400000000000026E-2</v>
      </c>
      <c r="W1032">
        <f t="shared" si="49"/>
        <v>0.12000000000000011</v>
      </c>
    </row>
    <row r="1033" spans="1:23" x14ac:dyDescent="0.25">
      <c r="A1033">
        <v>202212</v>
      </c>
      <c r="B1033">
        <v>49</v>
      </c>
      <c r="C1033">
        <v>5</v>
      </c>
      <c r="D1033">
        <v>2.5</v>
      </c>
      <c r="E1033">
        <v>210102</v>
      </c>
      <c r="F1033">
        <v>2022</v>
      </c>
      <c r="G1033">
        <v>12</v>
      </c>
      <c r="H1033" s="1">
        <v>44896</v>
      </c>
      <c r="I1033" s="1">
        <v>44866</v>
      </c>
      <c r="J1033">
        <v>1</v>
      </c>
      <c r="K1033">
        <v>2.5</v>
      </c>
      <c r="L1033">
        <v>0</v>
      </c>
      <c r="M1033">
        <v>0</v>
      </c>
      <c r="N1033">
        <v>0</v>
      </c>
      <c r="O1033">
        <v>0</v>
      </c>
      <c r="P1033">
        <v>1</v>
      </c>
      <c r="T1033">
        <f t="shared" si="50"/>
        <v>0</v>
      </c>
      <c r="U1033" t="e">
        <f t="shared" si="48"/>
        <v>#N/A</v>
      </c>
      <c r="W1033" t="e">
        <f t="shared" si="49"/>
        <v>#N/A</v>
      </c>
    </row>
    <row r="1034" spans="1:23" x14ac:dyDescent="0.25">
      <c r="A1034">
        <v>202212</v>
      </c>
      <c r="B1034">
        <v>808</v>
      </c>
      <c r="C1034">
        <v>7</v>
      </c>
      <c r="D1034">
        <v>1.3</v>
      </c>
      <c r="E1034">
        <v>210102</v>
      </c>
      <c r="F1034">
        <v>2022</v>
      </c>
      <c r="G1034">
        <v>12</v>
      </c>
      <c r="H1034" s="1">
        <v>44896</v>
      </c>
      <c r="I1034" s="1">
        <v>44866</v>
      </c>
      <c r="J1034">
        <v>1</v>
      </c>
      <c r="K1034">
        <v>1.2</v>
      </c>
      <c r="L1034">
        <v>8.33</v>
      </c>
      <c r="M1034">
        <v>8</v>
      </c>
      <c r="N1034">
        <v>1</v>
      </c>
      <c r="O1034">
        <v>0</v>
      </c>
      <c r="P1034">
        <v>0</v>
      </c>
      <c r="T1034">
        <f t="shared" si="50"/>
        <v>0.10890000000000005</v>
      </c>
      <c r="U1034">
        <f t="shared" si="48"/>
        <v>0.10890000000000005</v>
      </c>
      <c r="W1034">
        <f t="shared" si="49"/>
        <v>0.33000000000000007</v>
      </c>
    </row>
    <row r="1035" spans="1:23" x14ac:dyDescent="0.25">
      <c r="A1035">
        <v>202212</v>
      </c>
      <c r="B1035">
        <v>801</v>
      </c>
      <c r="C1035">
        <v>6</v>
      </c>
      <c r="D1035">
        <v>1.3</v>
      </c>
      <c r="E1035">
        <v>210102</v>
      </c>
      <c r="F1035">
        <v>2022</v>
      </c>
      <c r="G1035">
        <v>12</v>
      </c>
      <c r="H1035" s="1">
        <v>44896</v>
      </c>
      <c r="I1035" s="1">
        <v>44866</v>
      </c>
      <c r="J1035">
        <v>1</v>
      </c>
      <c r="K1035">
        <v>1.3</v>
      </c>
      <c r="L1035">
        <v>0</v>
      </c>
      <c r="M1035">
        <v>0</v>
      </c>
      <c r="N1035">
        <v>0</v>
      </c>
      <c r="O1035">
        <v>0</v>
      </c>
      <c r="P1035">
        <v>1</v>
      </c>
      <c r="T1035">
        <f t="shared" si="50"/>
        <v>0</v>
      </c>
      <c r="U1035" t="e">
        <f t="shared" si="48"/>
        <v>#N/A</v>
      </c>
      <c r="W1035" t="e">
        <f t="shared" si="49"/>
        <v>#N/A</v>
      </c>
    </row>
    <row r="1036" spans="1:23" x14ac:dyDescent="0.25">
      <c r="A1036">
        <v>202212</v>
      </c>
      <c r="B1036">
        <v>814</v>
      </c>
      <c r="C1036">
        <v>2</v>
      </c>
      <c r="D1036">
        <v>2.4000001000000002</v>
      </c>
      <c r="E1036">
        <v>210102</v>
      </c>
      <c r="F1036">
        <v>2022</v>
      </c>
      <c r="G1036">
        <v>12</v>
      </c>
      <c r="H1036" s="1">
        <v>44896</v>
      </c>
      <c r="I1036" s="1">
        <v>44866</v>
      </c>
      <c r="J1036">
        <v>1</v>
      </c>
      <c r="K1036">
        <v>2.2999999999999998</v>
      </c>
      <c r="L1036">
        <v>4.3499999999999996</v>
      </c>
      <c r="M1036">
        <v>4.26</v>
      </c>
      <c r="N1036">
        <v>1</v>
      </c>
      <c r="O1036">
        <v>0</v>
      </c>
      <c r="P1036">
        <v>0</v>
      </c>
      <c r="T1036">
        <f t="shared" si="50"/>
        <v>8.0999999999999753E-3</v>
      </c>
      <c r="U1036">
        <f t="shared" si="48"/>
        <v>8.0999999999999753E-3</v>
      </c>
      <c r="W1036">
        <f t="shared" si="49"/>
        <v>8.9999999999999858E-2</v>
      </c>
    </row>
    <row r="1037" spans="1:23" x14ac:dyDescent="0.25">
      <c r="A1037">
        <v>202212</v>
      </c>
      <c r="B1037">
        <v>803</v>
      </c>
      <c r="C1037">
        <v>4</v>
      </c>
      <c r="D1037">
        <v>1.1900001</v>
      </c>
      <c r="E1037">
        <v>210102</v>
      </c>
      <c r="F1037">
        <v>2022</v>
      </c>
      <c r="G1037">
        <v>12</v>
      </c>
      <c r="H1037" s="1">
        <v>44896</v>
      </c>
      <c r="I1037" s="1">
        <v>44866</v>
      </c>
      <c r="J1037">
        <v>1</v>
      </c>
      <c r="K1037">
        <v>1.1900001</v>
      </c>
      <c r="L1037">
        <v>0</v>
      </c>
      <c r="M1037">
        <v>0</v>
      </c>
      <c r="N1037">
        <v>0</v>
      </c>
      <c r="O1037">
        <v>0</v>
      </c>
      <c r="P1037">
        <v>1</v>
      </c>
      <c r="T1037">
        <f t="shared" si="50"/>
        <v>0</v>
      </c>
      <c r="U1037" t="e">
        <f t="shared" si="48"/>
        <v>#N/A</v>
      </c>
      <c r="W1037" t="e">
        <f t="shared" si="49"/>
        <v>#N/A</v>
      </c>
    </row>
    <row r="1038" spans="1:23" x14ac:dyDescent="0.25">
      <c r="A1038">
        <v>202212</v>
      </c>
      <c r="B1038">
        <v>941</v>
      </c>
      <c r="C1038">
        <v>9</v>
      </c>
      <c r="D1038">
        <v>1.85</v>
      </c>
      <c r="E1038">
        <v>210102</v>
      </c>
      <c r="F1038">
        <v>2022</v>
      </c>
      <c r="G1038">
        <v>12</v>
      </c>
      <c r="H1038" s="1">
        <v>44896</v>
      </c>
      <c r="I1038" s="1">
        <v>44866</v>
      </c>
      <c r="J1038">
        <v>1</v>
      </c>
      <c r="K1038">
        <v>1.85</v>
      </c>
      <c r="L1038">
        <v>0</v>
      </c>
      <c r="M1038">
        <v>0</v>
      </c>
      <c r="N1038">
        <v>0</v>
      </c>
      <c r="O1038">
        <v>0</v>
      </c>
      <c r="P1038">
        <v>1</v>
      </c>
      <c r="T1038">
        <f t="shared" si="50"/>
        <v>0</v>
      </c>
      <c r="U1038" t="e">
        <f t="shared" si="48"/>
        <v>#N/A</v>
      </c>
      <c r="W1038" t="e">
        <f t="shared" si="49"/>
        <v>#N/A</v>
      </c>
    </row>
    <row r="1039" spans="1:23" x14ac:dyDescent="0.25">
      <c r="A1039">
        <v>202212</v>
      </c>
      <c r="B1039">
        <v>814</v>
      </c>
      <c r="C1039">
        <v>7</v>
      </c>
      <c r="D1039">
        <v>1.8</v>
      </c>
      <c r="E1039">
        <v>210102</v>
      </c>
      <c r="F1039">
        <v>2022</v>
      </c>
      <c r="G1039">
        <v>12</v>
      </c>
      <c r="H1039" s="1">
        <v>44896</v>
      </c>
      <c r="I1039" s="1">
        <v>44866</v>
      </c>
      <c r="J1039">
        <v>1</v>
      </c>
      <c r="K1039">
        <v>1.8</v>
      </c>
      <c r="L1039">
        <v>0</v>
      </c>
      <c r="M1039">
        <v>0</v>
      </c>
      <c r="N1039">
        <v>0</v>
      </c>
      <c r="O1039">
        <v>0</v>
      </c>
      <c r="P1039">
        <v>1</v>
      </c>
      <c r="T1039">
        <f t="shared" si="50"/>
        <v>0</v>
      </c>
      <c r="U1039" t="e">
        <f t="shared" si="48"/>
        <v>#N/A</v>
      </c>
      <c r="W1039" t="e">
        <f t="shared" si="49"/>
        <v>#N/A</v>
      </c>
    </row>
    <row r="1040" spans="1:23" x14ac:dyDescent="0.25">
      <c r="A1040">
        <v>202212</v>
      </c>
      <c r="B1040">
        <v>807</v>
      </c>
      <c r="C1040">
        <v>6</v>
      </c>
      <c r="D1040">
        <v>1.3</v>
      </c>
      <c r="E1040">
        <v>210102</v>
      </c>
      <c r="F1040">
        <v>2022</v>
      </c>
      <c r="G1040">
        <v>12</v>
      </c>
      <c r="H1040" s="1">
        <v>44896</v>
      </c>
      <c r="I1040" s="1">
        <v>44866</v>
      </c>
      <c r="J1040">
        <v>1</v>
      </c>
      <c r="K1040">
        <v>1.2</v>
      </c>
      <c r="L1040">
        <v>8.33</v>
      </c>
      <c r="M1040">
        <v>8</v>
      </c>
      <c r="N1040">
        <v>1</v>
      </c>
      <c r="O1040">
        <v>0</v>
      </c>
      <c r="P1040">
        <v>0</v>
      </c>
      <c r="T1040">
        <f t="shared" si="50"/>
        <v>0.10890000000000005</v>
      </c>
      <c r="U1040">
        <f t="shared" si="48"/>
        <v>0.10890000000000005</v>
      </c>
      <c r="W1040">
        <f t="shared" si="49"/>
        <v>0.33000000000000007</v>
      </c>
    </row>
    <row r="1041" spans="1:23" x14ac:dyDescent="0.25">
      <c r="A1041">
        <v>202212</v>
      </c>
      <c r="B1041">
        <v>801</v>
      </c>
      <c r="C1041">
        <v>11</v>
      </c>
      <c r="D1041">
        <v>1.3</v>
      </c>
      <c r="E1041">
        <v>210102</v>
      </c>
      <c r="F1041">
        <v>2022</v>
      </c>
      <c r="G1041">
        <v>12</v>
      </c>
      <c r="H1041" s="1">
        <v>44896</v>
      </c>
      <c r="I1041" s="1">
        <v>44866</v>
      </c>
      <c r="J1041">
        <v>1</v>
      </c>
      <c r="K1041">
        <v>1.3</v>
      </c>
      <c r="L1041">
        <v>0</v>
      </c>
      <c r="M1041">
        <v>0</v>
      </c>
      <c r="N1041">
        <v>0</v>
      </c>
      <c r="O1041">
        <v>0</v>
      </c>
      <c r="P1041">
        <v>1</v>
      </c>
      <c r="T1041">
        <f t="shared" si="50"/>
        <v>0</v>
      </c>
      <c r="U1041" t="e">
        <f t="shared" si="48"/>
        <v>#N/A</v>
      </c>
      <c r="W1041" t="e">
        <f t="shared" si="49"/>
        <v>#N/A</v>
      </c>
    </row>
    <row r="1042" spans="1:23" x14ac:dyDescent="0.25">
      <c r="A1042">
        <v>202212</v>
      </c>
      <c r="B1042">
        <v>808</v>
      </c>
      <c r="C1042">
        <v>10</v>
      </c>
      <c r="D1042">
        <v>1.3</v>
      </c>
      <c r="E1042">
        <v>210102</v>
      </c>
      <c r="F1042">
        <v>2022</v>
      </c>
      <c r="G1042">
        <v>12</v>
      </c>
      <c r="H1042" s="1">
        <v>44896</v>
      </c>
      <c r="I1042" s="1">
        <v>44866</v>
      </c>
      <c r="J1042">
        <v>1</v>
      </c>
      <c r="K1042">
        <v>1.2</v>
      </c>
      <c r="L1042">
        <v>8.33</v>
      </c>
      <c r="M1042">
        <v>8</v>
      </c>
      <c r="N1042">
        <v>1</v>
      </c>
      <c r="O1042">
        <v>0</v>
      </c>
      <c r="P1042">
        <v>0</v>
      </c>
      <c r="T1042">
        <f t="shared" si="50"/>
        <v>0.10890000000000005</v>
      </c>
      <c r="U1042">
        <f t="shared" si="48"/>
        <v>0.10890000000000005</v>
      </c>
      <c r="W1042">
        <f t="shared" si="49"/>
        <v>0.33000000000000007</v>
      </c>
    </row>
    <row r="1043" spans="1:23" x14ac:dyDescent="0.25">
      <c r="A1043">
        <v>202212</v>
      </c>
      <c r="B1043">
        <v>801</v>
      </c>
      <c r="C1043">
        <v>2</v>
      </c>
      <c r="D1043">
        <v>1.3</v>
      </c>
      <c r="E1043">
        <v>210102</v>
      </c>
      <c r="F1043">
        <v>2022</v>
      </c>
      <c r="G1043">
        <v>12</v>
      </c>
      <c r="H1043" s="1">
        <v>44896</v>
      </c>
      <c r="I1043" s="1">
        <v>44866</v>
      </c>
      <c r="J1043">
        <v>1</v>
      </c>
      <c r="K1043">
        <v>1.3</v>
      </c>
      <c r="L1043">
        <v>0</v>
      </c>
      <c r="M1043">
        <v>0</v>
      </c>
      <c r="N1043">
        <v>0</v>
      </c>
      <c r="O1043">
        <v>0</v>
      </c>
      <c r="P1043">
        <v>1</v>
      </c>
      <c r="T1043">
        <f t="shared" si="50"/>
        <v>0</v>
      </c>
      <c r="U1043" t="e">
        <f t="shared" si="48"/>
        <v>#N/A</v>
      </c>
      <c r="W1043" t="e">
        <f t="shared" si="49"/>
        <v>#N/A</v>
      </c>
    </row>
    <row r="1044" spans="1:23" x14ac:dyDescent="0.25">
      <c r="A1044">
        <v>202212</v>
      </c>
      <c r="B1044">
        <v>803</v>
      </c>
      <c r="C1044">
        <v>9</v>
      </c>
      <c r="D1044">
        <v>1.25</v>
      </c>
      <c r="E1044">
        <v>210102</v>
      </c>
      <c r="F1044">
        <v>2022</v>
      </c>
      <c r="G1044">
        <v>12</v>
      </c>
      <c r="H1044" s="1">
        <v>44896</v>
      </c>
      <c r="I1044" s="1">
        <v>44866</v>
      </c>
      <c r="J1044">
        <v>1</v>
      </c>
      <c r="K1044">
        <v>1.1900001</v>
      </c>
      <c r="L1044">
        <v>5.04</v>
      </c>
      <c r="M1044">
        <v>4.92</v>
      </c>
      <c r="N1044">
        <v>1</v>
      </c>
      <c r="O1044">
        <v>0</v>
      </c>
      <c r="P1044">
        <v>0</v>
      </c>
      <c r="T1044">
        <f t="shared" si="50"/>
        <v>1.4400000000000026E-2</v>
      </c>
      <c r="U1044">
        <f t="shared" si="48"/>
        <v>1.4400000000000026E-2</v>
      </c>
      <c r="W1044">
        <f t="shared" si="49"/>
        <v>0.12000000000000011</v>
      </c>
    </row>
    <row r="1045" spans="1:23" x14ac:dyDescent="0.25">
      <c r="A1045">
        <v>202212</v>
      </c>
      <c r="B1045">
        <v>21</v>
      </c>
      <c r="C1045">
        <v>2</v>
      </c>
      <c r="D1045">
        <v>1.2</v>
      </c>
      <c r="E1045">
        <v>210102</v>
      </c>
      <c r="F1045">
        <v>2022</v>
      </c>
      <c r="G1045">
        <v>12</v>
      </c>
      <c r="H1045" s="1">
        <v>44896</v>
      </c>
      <c r="I1045" s="1">
        <v>44866</v>
      </c>
      <c r="J1045">
        <v>1</v>
      </c>
      <c r="K1045">
        <v>1.2</v>
      </c>
      <c r="L1045">
        <v>0</v>
      </c>
      <c r="M1045">
        <v>0</v>
      </c>
      <c r="N1045">
        <v>0</v>
      </c>
      <c r="O1045">
        <v>0</v>
      </c>
      <c r="P1045">
        <v>1</v>
      </c>
      <c r="T1045">
        <f t="shared" si="50"/>
        <v>0</v>
      </c>
      <c r="U1045" t="e">
        <f t="shared" si="48"/>
        <v>#N/A</v>
      </c>
      <c r="W1045" t="e">
        <f t="shared" si="49"/>
        <v>#N/A</v>
      </c>
    </row>
    <row r="1046" spans="1:23" x14ac:dyDescent="0.25">
      <c r="A1046">
        <v>202212</v>
      </c>
      <c r="B1046">
        <v>802</v>
      </c>
      <c r="C1046">
        <v>6</v>
      </c>
      <c r="D1046">
        <v>2</v>
      </c>
      <c r="E1046">
        <v>210102</v>
      </c>
      <c r="F1046">
        <v>2022</v>
      </c>
      <c r="G1046">
        <v>12</v>
      </c>
      <c r="H1046" s="1">
        <v>44896</v>
      </c>
      <c r="I1046" s="1">
        <v>44866</v>
      </c>
      <c r="J1046">
        <v>1</v>
      </c>
      <c r="K1046">
        <v>2</v>
      </c>
      <c r="L1046">
        <v>0</v>
      </c>
      <c r="M1046">
        <v>0</v>
      </c>
      <c r="N1046">
        <v>0</v>
      </c>
      <c r="O1046">
        <v>0</v>
      </c>
      <c r="P1046">
        <v>1</v>
      </c>
      <c r="T1046">
        <f t="shared" si="50"/>
        <v>0</v>
      </c>
      <c r="U1046" t="e">
        <f t="shared" si="48"/>
        <v>#N/A</v>
      </c>
      <c r="W1046" t="e">
        <f t="shared" si="49"/>
        <v>#N/A</v>
      </c>
    </row>
    <row r="1047" spans="1:23" x14ac:dyDescent="0.25">
      <c r="A1047">
        <v>202212</v>
      </c>
      <c r="B1047">
        <v>808</v>
      </c>
      <c r="C1047">
        <v>3</v>
      </c>
      <c r="D1047">
        <v>1.3</v>
      </c>
      <c r="E1047">
        <v>210102</v>
      </c>
      <c r="F1047">
        <v>2022</v>
      </c>
      <c r="G1047">
        <v>12</v>
      </c>
      <c r="H1047" s="1">
        <v>44896</v>
      </c>
      <c r="I1047" s="1">
        <v>44866</v>
      </c>
      <c r="J1047">
        <v>1</v>
      </c>
      <c r="K1047">
        <v>1.2</v>
      </c>
      <c r="L1047">
        <v>8.33</v>
      </c>
      <c r="M1047">
        <v>8</v>
      </c>
      <c r="N1047">
        <v>1</v>
      </c>
      <c r="O1047">
        <v>0</v>
      </c>
      <c r="P1047">
        <v>0</v>
      </c>
      <c r="T1047">
        <f t="shared" si="50"/>
        <v>0.10890000000000005</v>
      </c>
      <c r="U1047">
        <f t="shared" si="48"/>
        <v>0.10890000000000005</v>
      </c>
      <c r="W1047">
        <f t="shared" si="49"/>
        <v>0.33000000000000007</v>
      </c>
    </row>
    <row r="1048" spans="1:23" x14ac:dyDescent="0.25">
      <c r="A1048">
        <v>202212</v>
      </c>
      <c r="B1048">
        <v>807</v>
      </c>
      <c r="C1048">
        <v>2</v>
      </c>
      <c r="D1048">
        <v>1.3</v>
      </c>
      <c r="E1048">
        <v>210102</v>
      </c>
      <c r="F1048">
        <v>2022</v>
      </c>
      <c r="G1048">
        <v>12</v>
      </c>
      <c r="H1048" s="1">
        <v>44896</v>
      </c>
      <c r="I1048" s="1">
        <v>44866</v>
      </c>
      <c r="J1048">
        <v>1</v>
      </c>
      <c r="K1048">
        <v>1.2</v>
      </c>
      <c r="L1048">
        <v>8.33</v>
      </c>
      <c r="M1048">
        <v>8</v>
      </c>
      <c r="N1048">
        <v>1</v>
      </c>
      <c r="O1048">
        <v>0</v>
      </c>
      <c r="P1048">
        <v>0</v>
      </c>
      <c r="T1048">
        <f t="shared" si="50"/>
        <v>0.10890000000000005</v>
      </c>
      <c r="U1048">
        <f t="shared" si="48"/>
        <v>0.10890000000000005</v>
      </c>
      <c r="W1048">
        <f t="shared" si="49"/>
        <v>0.33000000000000007</v>
      </c>
    </row>
    <row r="1049" spans="1:23" x14ac:dyDescent="0.25">
      <c r="A1049">
        <v>202212</v>
      </c>
      <c r="B1049">
        <v>801</v>
      </c>
      <c r="C1049">
        <v>8</v>
      </c>
      <c r="D1049">
        <v>1.3</v>
      </c>
      <c r="E1049">
        <v>210102</v>
      </c>
      <c r="F1049">
        <v>2022</v>
      </c>
      <c r="G1049">
        <v>12</v>
      </c>
      <c r="H1049" s="1">
        <v>44896</v>
      </c>
      <c r="I1049" s="1">
        <v>44866</v>
      </c>
      <c r="J1049">
        <v>1</v>
      </c>
      <c r="K1049">
        <v>1.3</v>
      </c>
      <c r="L1049">
        <v>0</v>
      </c>
      <c r="M1049">
        <v>0</v>
      </c>
      <c r="N1049">
        <v>0</v>
      </c>
      <c r="O1049">
        <v>0</v>
      </c>
      <c r="P1049">
        <v>1</v>
      </c>
      <c r="T1049">
        <f t="shared" si="50"/>
        <v>0</v>
      </c>
      <c r="U1049" t="e">
        <f t="shared" si="48"/>
        <v>#N/A</v>
      </c>
      <c r="W1049" t="e">
        <f t="shared" si="49"/>
        <v>#N/A</v>
      </c>
    </row>
    <row r="1050" spans="1:23" x14ac:dyDescent="0.25">
      <c r="A1050">
        <v>202212</v>
      </c>
      <c r="B1050">
        <v>54</v>
      </c>
      <c r="C1050">
        <v>7</v>
      </c>
      <c r="D1050">
        <v>1.4</v>
      </c>
      <c r="E1050">
        <v>210102</v>
      </c>
      <c r="F1050">
        <v>2022</v>
      </c>
      <c r="G1050">
        <v>12</v>
      </c>
      <c r="H1050" s="1">
        <v>44896</v>
      </c>
      <c r="I1050" s="1">
        <v>44866</v>
      </c>
      <c r="J1050">
        <v>1</v>
      </c>
      <c r="K1050">
        <v>1.2</v>
      </c>
      <c r="L1050">
        <v>16.670000000000002</v>
      </c>
      <c r="M1050">
        <v>15.42</v>
      </c>
      <c r="N1050">
        <v>1</v>
      </c>
      <c r="O1050">
        <v>0</v>
      </c>
      <c r="P1050">
        <v>0</v>
      </c>
      <c r="T1050">
        <f t="shared" si="50"/>
        <v>1.5625000000000044</v>
      </c>
      <c r="U1050">
        <f t="shared" si="48"/>
        <v>1.5625000000000044</v>
      </c>
      <c r="W1050">
        <f t="shared" si="49"/>
        <v>1.2500000000000018</v>
      </c>
    </row>
    <row r="1051" spans="1:23" x14ac:dyDescent="0.25">
      <c r="A1051">
        <v>202212</v>
      </c>
      <c r="B1051">
        <v>803</v>
      </c>
      <c r="C1051">
        <v>6</v>
      </c>
      <c r="D1051">
        <v>1.25</v>
      </c>
      <c r="E1051">
        <v>210102</v>
      </c>
      <c r="F1051">
        <v>2022</v>
      </c>
      <c r="G1051">
        <v>12</v>
      </c>
      <c r="H1051" s="1">
        <v>44896</v>
      </c>
      <c r="I1051" s="1">
        <v>44866</v>
      </c>
      <c r="J1051">
        <v>1</v>
      </c>
      <c r="K1051">
        <v>1.1900001</v>
      </c>
      <c r="L1051">
        <v>5.04</v>
      </c>
      <c r="M1051">
        <v>4.92</v>
      </c>
      <c r="N1051">
        <v>1</v>
      </c>
      <c r="O1051">
        <v>0</v>
      </c>
      <c r="P1051">
        <v>0</v>
      </c>
      <c r="T1051">
        <f t="shared" si="50"/>
        <v>1.4400000000000026E-2</v>
      </c>
      <c r="U1051">
        <f t="shared" si="48"/>
        <v>1.4400000000000026E-2</v>
      </c>
      <c r="W1051">
        <f t="shared" si="49"/>
        <v>0.12000000000000011</v>
      </c>
    </row>
    <row r="1052" spans="1:23" x14ac:dyDescent="0.25">
      <c r="A1052">
        <v>202212</v>
      </c>
      <c r="B1052">
        <v>814</v>
      </c>
      <c r="C1052">
        <v>12</v>
      </c>
      <c r="D1052">
        <v>2.25</v>
      </c>
      <c r="E1052">
        <v>210102</v>
      </c>
      <c r="F1052">
        <v>2022</v>
      </c>
      <c r="G1052">
        <v>12</v>
      </c>
      <c r="H1052" s="1">
        <v>44896</v>
      </c>
      <c r="I1052" s="1">
        <v>44866</v>
      </c>
      <c r="J1052">
        <v>1</v>
      </c>
      <c r="K1052">
        <v>2.2000000000000002</v>
      </c>
      <c r="L1052">
        <v>2.27</v>
      </c>
      <c r="M1052">
        <v>2.25</v>
      </c>
      <c r="N1052">
        <v>1</v>
      </c>
      <c r="O1052">
        <v>0</v>
      </c>
      <c r="P1052">
        <v>0</v>
      </c>
      <c r="T1052">
        <f t="shared" si="50"/>
        <v>4.0000000000000072E-4</v>
      </c>
      <c r="U1052">
        <f t="shared" si="48"/>
        <v>4.0000000000000072E-4</v>
      </c>
      <c r="W1052">
        <f t="shared" si="49"/>
        <v>2.0000000000000018E-2</v>
      </c>
    </row>
    <row r="1053" spans="1:23" x14ac:dyDescent="0.25">
      <c r="A1053">
        <v>202212</v>
      </c>
      <c r="B1053">
        <v>814</v>
      </c>
      <c r="C1053">
        <v>8</v>
      </c>
      <c r="D1053">
        <v>2.25</v>
      </c>
      <c r="E1053">
        <v>210102</v>
      </c>
      <c r="F1053">
        <v>2022</v>
      </c>
      <c r="G1053">
        <v>12</v>
      </c>
      <c r="H1053" s="1">
        <v>44896</v>
      </c>
      <c r="I1053" s="1">
        <v>44866</v>
      </c>
      <c r="J1053">
        <v>1</v>
      </c>
      <c r="K1053">
        <v>2.2000000000000002</v>
      </c>
      <c r="L1053">
        <v>2.27</v>
      </c>
      <c r="M1053">
        <v>2.25</v>
      </c>
      <c r="N1053">
        <v>1</v>
      </c>
      <c r="O1053">
        <v>0</v>
      </c>
      <c r="P1053">
        <v>0</v>
      </c>
      <c r="T1053">
        <f t="shared" si="50"/>
        <v>4.0000000000000072E-4</v>
      </c>
      <c r="U1053">
        <f t="shared" si="48"/>
        <v>4.0000000000000072E-4</v>
      </c>
      <c r="W1053">
        <f t="shared" si="49"/>
        <v>2.0000000000000018E-2</v>
      </c>
    </row>
    <row r="1054" spans="1:23" x14ac:dyDescent="0.25">
      <c r="A1054">
        <v>202212</v>
      </c>
      <c r="B1054">
        <v>807</v>
      </c>
      <c r="C1054">
        <v>5</v>
      </c>
      <c r="D1054">
        <v>1.3</v>
      </c>
      <c r="E1054">
        <v>210102</v>
      </c>
      <c r="F1054">
        <v>2022</v>
      </c>
      <c r="G1054">
        <v>12</v>
      </c>
      <c r="H1054" s="1">
        <v>44896</v>
      </c>
      <c r="I1054" s="1">
        <v>44866</v>
      </c>
      <c r="J1054">
        <v>1</v>
      </c>
      <c r="K1054">
        <v>1.2</v>
      </c>
      <c r="L1054">
        <v>8.33</v>
      </c>
      <c r="M1054">
        <v>8</v>
      </c>
      <c r="N1054">
        <v>1</v>
      </c>
      <c r="O1054">
        <v>0</v>
      </c>
      <c r="P1054">
        <v>0</v>
      </c>
      <c r="T1054">
        <f t="shared" si="50"/>
        <v>0.10890000000000005</v>
      </c>
      <c r="U1054">
        <f t="shared" si="48"/>
        <v>0.10890000000000005</v>
      </c>
      <c r="W1054">
        <f t="shared" si="49"/>
        <v>0.33000000000000007</v>
      </c>
    </row>
    <row r="1055" spans="1:23" x14ac:dyDescent="0.25">
      <c r="A1055">
        <v>202212</v>
      </c>
      <c r="B1055">
        <v>808</v>
      </c>
      <c r="C1055">
        <v>8</v>
      </c>
      <c r="D1055">
        <v>1.2</v>
      </c>
      <c r="E1055">
        <v>210102</v>
      </c>
      <c r="F1055">
        <v>2022</v>
      </c>
      <c r="G1055">
        <v>12</v>
      </c>
      <c r="H1055" s="1">
        <v>44896</v>
      </c>
      <c r="I1055" s="1">
        <v>44866</v>
      </c>
      <c r="J1055">
        <v>1</v>
      </c>
      <c r="K1055">
        <v>1.2</v>
      </c>
      <c r="L1055">
        <v>0</v>
      </c>
      <c r="M1055">
        <v>0</v>
      </c>
      <c r="N1055">
        <v>0</v>
      </c>
      <c r="O1055">
        <v>0</v>
      </c>
      <c r="P1055">
        <v>1</v>
      </c>
      <c r="T1055">
        <f t="shared" si="50"/>
        <v>0</v>
      </c>
      <c r="U1055" t="e">
        <f t="shared" si="48"/>
        <v>#N/A</v>
      </c>
      <c r="W1055" t="e">
        <f t="shared" si="49"/>
        <v>#N/A</v>
      </c>
    </row>
    <row r="1056" spans="1:23" x14ac:dyDescent="0.25">
      <c r="A1056">
        <v>202212</v>
      </c>
      <c r="B1056">
        <v>803</v>
      </c>
      <c r="C1056">
        <v>8</v>
      </c>
      <c r="D1056">
        <v>1.25</v>
      </c>
      <c r="E1056">
        <v>210102</v>
      </c>
      <c r="F1056">
        <v>2022</v>
      </c>
      <c r="G1056">
        <v>12</v>
      </c>
      <c r="H1056" s="1">
        <v>44896</v>
      </c>
      <c r="I1056" s="1">
        <v>44866</v>
      </c>
      <c r="J1056">
        <v>1</v>
      </c>
      <c r="K1056">
        <v>1.1900001</v>
      </c>
      <c r="L1056">
        <v>5.04</v>
      </c>
      <c r="M1056">
        <v>4.92</v>
      </c>
      <c r="N1056">
        <v>1</v>
      </c>
      <c r="O1056">
        <v>0</v>
      </c>
      <c r="P1056">
        <v>0</v>
      </c>
      <c r="T1056">
        <f t="shared" si="50"/>
        <v>1.4400000000000026E-2</v>
      </c>
      <c r="U1056">
        <f t="shared" si="48"/>
        <v>1.4400000000000026E-2</v>
      </c>
      <c r="W1056">
        <f t="shared" si="49"/>
        <v>0.12000000000000011</v>
      </c>
    </row>
    <row r="1057" spans="1:23" x14ac:dyDescent="0.25">
      <c r="A1057">
        <v>202212</v>
      </c>
      <c r="B1057">
        <v>801</v>
      </c>
      <c r="C1057">
        <v>7</v>
      </c>
      <c r="D1057">
        <v>1.3</v>
      </c>
      <c r="E1057">
        <v>210102</v>
      </c>
      <c r="F1057">
        <v>2022</v>
      </c>
      <c r="G1057">
        <v>12</v>
      </c>
      <c r="H1057" s="1">
        <v>44896</v>
      </c>
      <c r="I1057" s="1">
        <v>44805</v>
      </c>
      <c r="J1057">
        <v>3</v>
      </c>
      <c r="K1057">
        <v>1.2</v>
      </c>
      <c r="L1057">
        <v>2.7</v>
      </c>
      <c r="M1057">
        <v>2.67</v>
      </c>
      <c r="N1057">
        <v>1</v>
      </c>
      <c r="O1057">
        <v>0</v>
      </c>
      <c r="P1057">
        <v>0</v>
      </c>
      <c r="T1057">
        <f t="shared" si="50"/>
        <v>9.0000000000001494E-4</v>
      </c>
      <c r="U1057">
        <f t="shared" si="48"/>
        <v>9.0000000000001494E-4</v>
      </c>
      <c r="W1057">
        <f t="shared" si="49"/>
        <v>3.0000000000000249E-2</v>
      </c>
    </row>
    <row r="1058" spans="1:23" x14ac:dyDescent="0.25">
      <c r="A1058">
        <v>202301</v>
      </c>
      <c r="B1058">
        <v>807</v>
      </c>
      <c r="C1058">
        <v>8</v>
      </c>
      <c r="D1058">
        <v>1.3</v>
      </c>
      <c r="E1058">
        <v>210102</v>
      </c>
      <c r="F1058">
        <v>2023</v>
      </c>
      <c r="G1058">
        <v>1</v>
      </c>
      <c r="H1058" s="1">
        <v>44927</v>
      </c>
      <c r="I1058" s="1">
        <v>44896</v>
      </c>
      <c r="J1058">
        <v>1</v>
      </c>
      <c r="K1058">
        <v>1.3</v>
      </c>
      <c r="L1058">
        <v>0</v>
      </c>
      <c r="M1058">
        <v>0</v>
      </c>
      <c r="N1058">
        <v>0</v>
      </c>
      <c r="O1058">
        <v>0</v>
      </c>
      <c r="P1058">
        <v>1</v>
      </c>
      <c r="T1058">
        <f t="shared" si="50"/>
        <v>0</v>
      </c>
      <c r="U1058" t="e">
        <f t="shared" si="48"/>
        <v>#N/A</v>
      </c>
      <c r="W1058" t="e">
        <f t="shared" si="49"/>
        <v>#N/A</v>
      </c>
    </row>
    <row r="1059" spans="1:23" x14ac:dyDescent="0.25">
      <c r="A1059">
        <v>202301</v>
      </c>
      <c r="B1059">
        <v>807</v>
      </c>
      <c r="C1059">
        <v>11</v>
      </c>
      <c r="D1059">
        <v>1.3</v>
      </c>
      <c r="E1059">
        <v>210102</v>
      </c>
      <c r="F1059">
        <v>2023</v>
      </c>
      <c r="G1059">
        <v>1</v>
      </c>
      <c r="H1059" s="1">
        <v>44927</v>
      </c>
      <c r="I1059" s="1">
        <v>44896</v>
      </c>
      <c r="J1059">
        <v>1</v>
      </c>
      <c r="K1059">
        <v>1.3</v>
      </c>
      <c r="L1059">
        <v>0</v>
      </c>
      <c r="M1059">
        <v>0</v>
      </c>
      <c r="N1059">
        <v>0</v>
      </c>
      <c r="O1059">
        <v>0</v>
      </c>
      <c r="P1059">
        <v>1</v>
      </c>
      <c r="T1059">
        <f t="shared" si="50"/>
        <v>0</v>
      </c>
      <c r="U1059" t="e">
        <f t="shared" si="48"/>
        <v>#N/A</v>
      </c>
      <c r="W1059" t="e">
        <f t="shared" si="49"/>
        <v>#N/A</v>
      </c>
    </row>
    <row r="1060" spans="1:23" x14ac:dyDescent="0.25">
      <c r="A1060">
        <v>202301</v>
      </c>
      <c r="B1060">
        <v>808</v>
      </c>
      <c r="C1060">
        <v>3</v>
      </c>
      <c r="D1060">
        <v>1.3</v>
      </c>
      <c r="E1060">
        <v>210102</v>
      </c>
      <c r="F1060">
        <v>2023</v>
      </c>
      <c r="G1060">
        <v>1</v>
      </c>
      <c r="H1060" s="1">
        <v>44927</v>
      </c>
      <c r="I1060" s="1">
        <v>44896</v>
      </c>
      <c r="J1060">
        <v>1</v>
      </c>
      <c r="K1060">
        <v>1.3</v>
      </c>
      <c r="L1060">
        <v>0</v>
      </c>
      <c r="M1060">
        <v>0</v>
      </c>
      <c r="N1060">
        <v>0</v>
      </c>
      <c r="O1060">
        <v>0</v>
      </c>
      <c r="P1060">
        <v>1</v>
      </c>
      <c r="T1060">
        <f t="shared" si="50"/>
        <v>0</v>
      </c>
      <c r="U1060" t="e">
        <f t="shared" si="48"/>
        <v>#N/A</v>
      </c>
      <c r="W1060" t="e">
        <f t="shared" si="49"/>
        <v>#N/A</v>
      </c>
    </row>
    <row r="1061" spans="1:23" x14ac:dyDescent="0.25">
      <c r="A1061">
        <v>202301</v>
      </c>
      <c r="B1061">
        <v>803</v>
      </c>
      <c r="C1061">
        <v>2</v>
      </c>
      <c r="D1061">
        <v>1.25</v>
      </c>
      <c r="E1061">
        <v>210102</v>
      </c>
      <c r="F1061">
        <v>2023</v>
      </c>
      <c r="G1061">
        <v>1</v>
      </c>
      <c r="H1061" s="1">
        <v>44927</v>
      </c>
      <c r="I1061" s="1">
        <v>44896</v>
      </c>
      <c r="J1061">
        <v>1</v>
      </c>
      <c r="K1061">
        <v>1.25</v>
      </c>
      <c r="L1061">
        <v>0</v>
      </c>
      <c r="M1061">
        <v>0</v>
      </c>
      <c r="N1061">
        <v>0</v>
      </c>
      <c r="O1061">
        <v>0</v>
      </c>
      <c r="P1061">
        <v>1</v>
      </c>
      <c r="T1061">
        <f t="shared" si="50"/>
        <v>0</v>
      </c>
      <c r="U1061" t="e">
        <f t="shared" si="48"/>
        <v>#N/A</v>
      </c>
      <c r="W1061" t="e">
        <f t="shared" si="49"/>
        <v>#N/A</v>
      </c>
    </row>
    <row r="1062" spans="1:23" x14ac:dyDescent="0.25">
      <c r="A1062">
        <v>202301</v>
      </c>
      <c r="B1062">
        <v>808</v>
      </c>
      <c r="C1062">
        <v>10</v>
      </c>
      <c r="D1062">
        <v>1.3</v>
      </c>
      <c r="E1062">
        <v>210102</v>
      </c>
      <c r="F1062">
        <v>2023</v>
      </c>
      <c r="G1062">
        <v>1</v>
      </c>
      <c r="H1062" s="1">
        <v>44927</v>
      </c>
      <c r="I1062" s="1">
        <v>44896</v>
      </c>
      <c r="J1062">
        <v>1</v>
      </c>
      <c r="K1062">
        <v>1.3</v>
      </c>
      <c r="L1062">
        <v>0</v>
      </c>
      <c r="M1062">
        <v>0</v>
      </c>
      <c r="N1062">
        <v>0</v>
      </c>
      <c r="O1062">
        <v>0</v>
      </c>
      <c r="P1062">
        <v>1</v>
      </c>
      <c r="T1062">
        <f t="shared" si="50"/>
        <v>0</v>
      </c>
      <c r="U1062" t="e">
        <f t="shared" si="48"/>
        <v>#N/A</v>
      </c>
      <c r="W1062" t="e">
        <f t="shared" si="49"/>
        <v>#N/A</v>
      </c>
    </row>
    <row r="1063" spans="1:23" x14ac:dyDescent="0.25">
      <c r="A1063">
        <v>202301</v>
      </c>
      <c r="B1063">
        <v>23</v>
      </c>
      <c r="C1063">
        <v>12</v>
      </c>
      <c r="D1063">
        <v>1.4</v>
      </c>
      <c r="E1063">
        <v>210102</v>
      </c>
      <c r="F1063">
        <v>2023</v>
      </c>
      <c r="G1063">
        <v>1</v>
      </c>
      <c r="H1063" s="1">
        <v>44927</v>
      </c>
      <c r="I1063" s="1">
        <v>44866</v>
      </c>
      <c r="J1063">
        <v>2</v>
      </c>
      <c r="K1063">
        <v>1.25</v>
      </c>
      <c r="L1063">
        <v>5.83</v>
      </c>
      <c r="M1063">
        <v>5.67</v>
      </c>
      <c r="N1063">
        <v>1</v>
      </c>
      <c r="O1063">
        <v>0</v>
      </c>
      <c r="P1063">
        <v>0</v>
      </c>
      <c r="T1063">
        <f t="shared" si="50"/>
        <v>2.5600000000000046E-2</v>
      </c>
      <c r="U1063">
        <f t="shared" si="48"/>
        <v>2.5600000000000046E-2</v>
      </c>
      <c r="W1063">
        <f t="shared" si="49"/>
        <v>0.16000000000000014</v>
      </c>
    </row>
    <row r="1064" spans="1:23" x14ac:dyDescent="0.25">
      <c r="A1064">
        <v>202301</v>
      </c>
      <c r="B1064">
        <v>941</v>
      </c>
      <c r="C1064">
        <v>11</v>
      </c>
      <c r="D1064">
        <v>1.85</v>
      </c>
      <c r="E1064">
        <v>210102</v>
      </c>
      <c r="F1064">
        <v>2023</v>
      </c>
      <c r="G1064">
        <v>1</v>
      </c>
      <c r="H1064" s="1">
        <v>44927</v>
      </c>
      <c r="I1064" s="1">
        <v>44896</v>
      </c>
      <c r="J1064">
        <v>1</v>
      </c>
      <c r="K1064">
        <v>1.85</v>
      </c>
      <c r="L1064">
        <v>0</v>
      </c>
      <c r="M1064">
        <v>0</v>
      </c>
      <c r="N1064">
        <v>0</v>
      </c>
      <c r="O1064">
        <v>0</v>
      </c>
      <c r="P1064">
        <v>1</v>
      </c>
      <c r="T1064">
        <f t="shared" si="50"/>
        <v>0</v>
      </c>
      <c r="U1064" t="e">
        <f t="shared" si="48"/>
        <v>#N/A</v>
      </c>
      <c r="W1064" t="e">
        <f t="shared" si="49"/>
        <v>#N/A</v>
      </c>
    </row>
    <row r="1065" spans="1:23" x14ac:dyDescent="0.25">
      <c r="A1065">
        <v>202301</v>
      </c>
      <c r="B1065">
        <v>15</v>
      </c>
      <c r="C1065">
        <v>4</v>
      </c>
      <c r="D1065">
        <v>1.4</v>
      </c>
      <c r="E1065">
        <v>210102</v>
      </c>
      <c r="F1065">
        <v>2023</v>
      </c>
      <c r="G1065">
        <v>1</v>
      </c>
      <c r="H1065" s="1">
        <v>44927</v>
      </c>
      <c r="I1065" s="1">
        <v>44896</v>
      </c>
      <c r="J1065">
        <v>1</v>
      </c>
      <c r="K1065">
        <v>1.4</v>
      </c>
      <c r="L1065">
        <v>0</v>
      </c>
      <c r="M1065">
        <v>0</v>
      </c>
      <c r="N1065">
        <v>0</v>
      </c>
      <c r="O1065">
        <v>0</v>
      </c>
      <c r="P1065">
        <v>1</v>
      </c>
      <c r="T1065">
        <f t="shared" si="50"/>
        <v>0</v>
      </c>
      <c r="U1065" t="e">
        <f t="shared" si="48"/>
        <v>#N/A</v>
      </c>
      <c r="W1065" t="e">
        <f t="shared" si="49"/>
        <v>#N/A</v>
      </c>
    </row>
    <row r="1066" spans="1:23" x14ac:dyDescent="0.25">
      <c r="A1066">
        <v>202301</v>
      </c>
      <c r="B1066">
        <v>802</v>
      </c>
      <c r="C1066">
        <v>6</v>
      </c>
      <c r="D1066">
        <v>2</v>
      </c>
      <c r="E1066">
        <v>210102</v>
      </c>
      <c r="F1066">
        <v>2023</v>
      </c>
      <c r="G1066">
        <v>1</v>
      </c>
      <c r="H1066" s="1">
        <v>44927</v>
      </c>
      <c r="I1066" s="1">
        <v>44896</v>
      </c>
      <c r="J1066">
        <v>1</v>
      </c>
      <c r="K1066">
        <v>2</v>
      </c>
      <c r="L1066">
        <v>0</v>
      </c>
      <c r="M1066">
        <v>0</v>
      </c>
      <c r="N1066">
        <v>0</v>
      </c>
      <c r="O1066">
        <v>0</v>
      </c>
      <c r="P1066">
        <v>1</v>
      </c>
      <c r="T1066">
        <f t="shared" si="50"/>
        <v>0</v>
      </c>
      <c r="U1066" t="e">
        <f t="shared" si="48"/>
        <v>#N/A</v>
      </c>
      <c r="W1066" t="e">
        <f t="shared" si="49"/>
        <v>#N/A</v>
      </c>
    </row>
    <row r="1067" spans="1:23" x14ac:dyDescent="0.25">
      <c r="A1067">
        <v>202301</v>
      </c>
      <c r="B1067">
        <v>814</v>
      </c>
      <c r="C1067">
        <v>12</v>
      </c>
      <c r="D1067">
        <v>2.25</v>
      </c>
      <c r="E1067">
        <v>210102</v>
      </c>
      <c r="F1067">
        <v>2023</v>
      </c>
      <c r="G1067">
        <v>1</v>
      </c>
      <c r="H1067" s="1">
        <v>44927</v>
      </c>
      <c r="I1067" s="1">
        <v>44896</v>
      </c>
      <c r="J1067">
        <v>1</v>
      </c>
      <c r="K1067">
        <v>2.25</v>
      </c>
      <c r="L1067">
        <v>0</v>
      </c>
      <c r="M1067">
        <v>0</v>
      </c>
      <c r="N1067">
        <v>0</v>
      </c>
      <c r="O1067">
        <v>0</v>
      </c>
      <c r="P1067">
        <v>1</v>
      </c>
      <c r="T1067">
        <f t="shared" si="50"/>
        <v>0</v>
      </c>
      <c r="U1067" t="e">
        <f t="shared" si="48"/>
        <v>#N/A</v>
      </c>
      <c r="W1067" t="e">
        <f t="shared" si="49"/>
        <v>#N/A</v>
      </c>
    </row>
    <row r="1068" spans="1:23" x14ac:dyDescent="0.25">
      <c r="A1068">
        <v>202301</v>
      </c>
      <c r="B1068">
        <v>802</v>
      </c>
      <c r="C1068">
        <v>4</v>
      </c>
      <c r="D1068">
        <v>2</v>
      </c>
      <c r="E1068">
        <v>210102</v>
      </c>
      <c r="F1068">
        <v>2023</v>
      </c>
      <c r="G1068">
        <v>1</v>
      </c>
      <c r="H1068" s="1">
        <v>44927</v>
      </c>
      <c r="I1068" s="1">
        <v>44896</v>
      </c>
      <c r="J1068">
        <v>1</v>
      </c>
      <c r="K1068">
        <v>2</v>
      </c>
      <c r="L1068">
        <v>0</v>
      </c>
      <c r="M1068">
        <v>0</v>
      </c>
      <c r="N1068">
        <v>0</v>
      </c>
      <c r="O1068">
        <v>0</v>
      </c>
      <c r="P1068">
        <v>1</v>
      </c>
      <c r="T1068">
        <f t="shared" si="50"/>
        <v>0</v>
      </c>
      <c r="U1068" t="e">
        <f t="shared" si="48"/>
        <v>#N/A</v>
      </c>
      <c r="W1068" t="e">
        <f t="shared" si="49"/>
        <v>#N/A</v>
      </c>
    </row>
    <row r="1069" spans="1:23" x14ac:dyDescent="0.25">
      <c r="A1069">
        <v>202301</v>
      </c>
      <c r="B1069">
        <v>803</v>
      </c>
      <c r="C1069">
        <v>11</v>
      </c>
      <c r="D1069">
        <v>1.25</v>
      </c>
      <c r="E1069">
        <v>210102</v>
      </c>
      <c r="F1069">
        <v>2023</v>
      </c>
      <c r="G1069">
        <v>1</v>
      </c>
      <c r="H1069" s="1">
        <v>44927</v>
      </c>
      <c r="I1069" s="1">
        <v>44896</v>
      </c>
      <c r="J1069">
        <v>1</v>
      </c>
      <c r="K1069">
        <v>1.25</v>
      </c>
      <c r="L1069">
        <v>0</v>
      </c>
      <c r="M1069">
        <v>0</v>
      </c>
      <c r="N1069">
        <v>0</v>
      </c>
      <c r="O1069">
        <v>0</v>
      </c>
      <c r="P1069">
        <v>1</v>
      </c>
      <c r="T1069">
        <f t="shared" si="50"/>
        <v>0</v>
      </c>
      <c r="U1069" t="e">
        <f t="shared" si="48"/>
        <v>#N/A</v>
      </c>
      <c r="W1069" t="e">
        <f t="shared" si="49"/>
        <v>#N/A</v>
      </c>
    </row>
    <row r="1070" spans="1:23" x14ac:dyDescent="0.25">
      <c r="A1070">
        <v>202301</v>
      </c>
      <c r="B1070">
        <v>801</v>
      </c>
      <c r="C1070">
        <v>2</v>
      </c>
      <c r="D1070">
        <v>1.3</v>
      </c>
      <c r="E1070">
        <v>210102</v>
      </c>
      <c r="F1070">
        <v>2023</v>
      </c>
      <c r="G1070">
        <v>1</v>
      </c>
      <c r="H1070" s="1">
        <v>44927</v>
      </c>
      <c r="I1070" s="1">
        <v>44896</v>
      </c>
      <c r="J1070">
        <v>1</v>
      </c>
      <c r="K1070">
        <v>1.3</v>
      </c>
      <c r="L1070">
        <v>0</v>
      </c>
      <c r="M1070">
        <v>0</v>
      </c>
      <c r="N1070">
        <v>0</v>
      </c>
      <c r="O1070">
        <v>0</v>
      </c>
      <c r="P1070">
        <v>1</v>
      </c>
      <c r="T1070">
        <f t="shared" si="50"/>
        <v>0</v>
      </c>
      <c r="U1070" t="e">
        <f t="shared" si="48"/>
        <v>#N/A</v>
      </c>
      <c r="W1070" t="e">
        <f t="shared" si="49"/>
        <v>#N/A</v>
      </c>
    </row>
    <row r="1071" spans="1:23" x14ac:dyDescent="0.25">
      <c r="A1071">
        <v>202301</v>
      </c>
      <c r="B1071">
        <v>801</v>
      </c>
      <c r="C1071">
        <v>6</v>
      </c>
      <c r="D1071">
        <v>1.3</v>
      </c>
      <c r="E1071">
        <v>210102</v>
      </c>
      <c r="F1071">
        <v>2023</v>
      </c>
      <c r="G1071">
        <v>1</v>
      </c>
      <c r="H1071" s="1">
        <v>44927</v>
      </c>
      <c r="I1071" s="1">
        <v>44896</v>
      </c>
      <c r="J1071">
        <v>1</v>
      </c>
      <c r="K1071">
        <v>1.3</v>
      </c>
      <c r="L1071">
        <v>0</v>
      </c>
      <c r="M1071">
        <v>0</v>
      </c>
      <c r="N1071">
        <v>0</v>
      </c>
      <c r="O1071">
        <v>0</v>
      </c>
      <c r="P1071">
        <v>1</v>
      </c>
      <c r="T1071">
        <f t="shared" si="50"/>
        <v>0</v>
      </c>
      <c r="U1071" t="e">
        <f t="shared" si="48"/>
        <v>#N/A</v>
      </c>
      <c r="W1071" t="e">
        <f t="shared" si="49"/>
        <v>#N/A</v>
      </c>
    </row>
    <row r="1072" spans="1:23" x14ac:dyDescent="0.25">
      <c r="A1072">
        <v>202301</v>
      </c>
      <c r="B1072">
        <v>99</v>
      </c>
      <c r="C1072">
        <v>5</v>
      </c>
      <c r="D1072">
        <v>2</v>
      </c>
      <c r="E1072">
        <v>210102</v>
      </c>
      <c r="F1072">
        <v>2023</v>
      </c>
      <c r="G1072">
        <v>1</v>
      </c>
      <c r="H1072" s="1">
        <v>44927</v>
      </c>
      <c r="I1072" s="1">
        <v>44896</v>
      </c>
      <c r="J1072">
        <v>1</v>
      </c>
      <c r="K1072">
        <v>2</v>
      </c>
      <c r="L1072">
        <v>0</v>
      </c>
      <c r="M1072">
        <v>0</v>
      </c>
      <c r="N1072">
        <v>0</v>
      </c>
      <c r="O1072">
        <v>0</v>
      </c>
      <c r="P1072">
        <v>1</v>
      </c>
      <c r="T1072">
        <f t="shared" si="50"/>
        <v>0</v>
      </c>
      <c r="U1072" t="e">
        <f t="shared" si="48"/>
        <v>#N/A</v>
      </c>
      <c r="W1072" t="e">
        <f t="shared" si="49"/>
        <v>#N/A</v>
      </c>
    </row>
    <row r="1073" spans="1:23" x14ac:dyDescent="0.25">
      <c r="A1073">
        <v>202301</v>
      </c>
      <c r="B1073">
        <v>49</v>
      </c>
      <c r="C1073">
        <v>5</v>
      </c>
      <c r="D1073">
        <v>2.5</v>
      </c>
      <c r="E1073">
        <v>210102</v>
      </c>
      <c r="F1073">
        <v>2023</v>
      </c>
      <c r="G1073">
        <v>1</v>
      </c>
      <c r="H1073" s="1">
        <v>44927</v>
      </c>
      <c r="I1073" s="1">
        <v>44896</v>
      </c>
      <c r="J1073">
        <v>1</v>
      </c>
      <c r="K1073">
        <v>2.5</v>
      </c>
      <c r="L1073">
        <v>0</v>
      </c>
      <c r="M1073">
        <v>0</v>
      </c>
      <c r="N1073">
        <v>0</v>
      </c>
      <c r="O1073">
        <v>0</v>
      </c>
      <c r="P1073">
        <v>1</v>
      </c>
      <c r="T1073">
        <f t="shared" si="50"/>
        <v>0</v>
      </c>
      <c r="U1073" t="e">
        <f t="shared" si="48"/>
        <v>#N/A</v>
      </c>
      <c r="W1073" t="e">
        <f t="shared" si="49"/>
        <v>#N/A</v>
      </c>
    </row>
    <row r="1074" spans="1:23" x14ac:dyDescent="0.25">
      <c r="A1074">
        <v>202301</v>
      </c>
      <c r="B1074">
        <v>807</v>
      </c>
      <c r="C1074">
        <v>6</v>
      </c>
      <c r="D1074">
        <v>1.3</v>
      </c>
      <c r="E1074">
        <v>210102</v>
      </c>
      <c r="F1074">
        <v>2023</v>
      </c>
      <c r="G1074">
        <v>1</v>
      </c>
      <c r="H1074" s="1">
        <v>44927</v>
      </c>
      <c r="I1074" s="1">
        <v>44896</v>
      </c>
      <c r="J1074">
        <v>1</v>
      </c>
      <c r="K1074">
        <v>1.3</v>
      </c>
      <c r="L1074">
        <v>0</v>
      </c>
      <c r="M1074">
        <v>0</v>
      </c>
      <c r="N1074">
        <v>0</v>
      </c>
      <c r="O1074">
        <v>0</v>
      </c>
      <c r="P1074">
        <v>1</v>
      </c>
      <c r="T1074">
        <f t="shared" si="50"/>
        <v>0</v>
      </c>
      <c r="U1074" t="e">
        <f t="shared" si="48"/>
        <v>#N/A</v>
      </c>
      <c r="W1074" t="e">
        <f t="shared" si="49"/>
        <v>#N/A</v>
      </c>
    </row>
    <row r="1075" spans="1:23" x14ac:dyDescent="0.25">
      <c r="A1075">
        <v>202301</v>
      </c>
      <c r="B1075">
        <v>941</v>
      </c>
      <c r="C1075">
        <v>6</v>
      </c>
      <c r="D1075">
        <v>1.85</v>
      </c>
      <c r="E1075">
        <v>210102</v>
      </c>
      <c r="F1075">
        <v>2023</v>
      </c>
      <c r="G1075">
        <v>1</v>
      </c>
      <c r="H1075" s="1">
        <v>44927</v>
      </c>
      <c r="I1075" s="1">
        <v>44896</v>
      </c>
      <c r="J1075">
        <v>1</v>
      </c>
      <c r="K1075">
        <v>1.85</v>
      </c>
      <c r="L1075">
        <v>0</v>
      </c>
      <c r="M1075">
        <v>0</v>
      </c>
      <c r="N1075">
        <v>0</v>
      </c>
      <c r="O1075">
        <v>0</v>
      </c>
      <c r="P1075">
        <v>1</v>
      </c>
      <c r="T1075">
        <f t="shared" si="50"/>
        <v>0</v>
      </c>
      <c r="U1075" t="e">
        <f t="shared" si="48"/>
        <v>#N/A</v>
      </c>
      <c r="W1075" t="e">
        <f t="shared" si="49"/>
        <v>#N/A</v>
      </c>
    </row>
    <row r="1076" spans="1:23" x14ac:dyDescent="0.25">
      <c r="A1076">
        <v>202301</v>
      </c>
      <c r="B1076">
        <v>50</v>
      </c>
      <c r="C1076">
        <v>8</v>
      </c>
      <c r="D1076">
        <v>1.4</v>
      </c>
      <c r="E1076">
        <v>210102</v>
      </c>
      <c r="F1076">
        <v>2023</v>
      </c>
      <c r="G1076">
        <v>1</v>
      </c>
      <c r="H1076" s="1">
        <v>44927</v>
      </c>
      <c r="I1076" s="1">
        <v>44896</v>
      </c>
      <c r="J1076">
        <v>1</v>
      </c>
      <c r="K1076">
        <v>1.2</v>
      </c>
      <c r="L1076">
        <v>16.670000000000002</v>
      </c>
      <c r="M1076">
        <v>15.42</v>
      </c>
      <c r="N1076">
        <v>1</v>
      </c>
      <c r="O1076">
        <v>0</v>
      </c>
      <c r="P1076">
        <v>0</v>
      </c>
      <c r="T1076">
        <f t="shared" si="50"/>
        <v>1.5625000000000044</v>
      </c>
      <c r="U1076">
        <f t="shared" si="48"/>
        <v>1.5625000000000044</v>
      </c>
      <c r="W1076">
        <f t="shared" si="49"/>
        <v>1.2500000000000018</v>
      </c>
    </row>
    <row r="1077" spans="1:23" x14ac:dyDescent="0.25">
      <c r="A1077">
        <v>202301</v>
      </c>
      <c r="B1077">
        <v>92</v>
      </c>
      <c r="C1077">
        <v>6</v>
      </c>
      <c r="D1077">
        <v>1.6</v>
      </c>
      <c r="E1077">
        <v>210102</v>
      </c>
      <c r="F1077">
        <v>2023</v>
      </c>
      <c r="G1077">
        <v>1</v>
      </c>
      <c r="H1077" s="1">
        <v>44927</v>
      </c>
      <c r="I1077" s="1">
        <v>44896</v>
      </c>
      <c r="J1077">
        <v>1</v>
      </c>
      <c r="K1077">
        <v>1.6</v>
      </c>
      <c r="L1077">
        <v>0</v>
      </c>
      <c r="M1077">
        <v>0</v>
      </c>
      <c r="N1077">
        <v>0</v>
      </c>
      <c r="O1077">
        <v>0</v>
      </c>
      <c r="P1077">
        <v>1</v>
      </c>
      <c r="T1077">
        <f t="shared" si="50"/>
        <v>0</v>
      </c>
      <c r="U1077" t="e">
        <f t="shared" si="48"/>
        <v>#N/A</v>
      </c>
      <c r="W1077" t="e">
        <f t="shared" si="49"/>
        <v>#N/A</v>
      </c>
    </row>
    <row r="1078" spans="1:23" x14ac:dyDescent="0.25">
      <c r="A1078">
        <v>202301</v>
      </c>
      <c r="B1078">
        <v>807</v>
      </c>
      <c r="C1078">
        <v>4</v>
      </c>
      <c r="D1078">
        <v>1.3</v>
      </c>
      <c r="E1078">
        <v>210102</v>
      </c>
      <c r="F1078">
        <v>2023</v>
      </c>
      <c r="G1078">
        <v>1</v>
      </c>
      <c r="H1078" s="1">
        <v>44927</v>
      </c>
      <c r="I1078" s="1">
        <v>44896</v>
      </c>
      <c r="J1078">
        <v>1</v>
      </c>
      <c r="K1078">
        <v>1.3</v>
      </c>
      <c r="L1078">
        <v>0</v>
      </c>
      <c r="M1078">
        <v>0</v>
      </c>
      <c r="N1078">
        <v>0</v>
      </c>
      <c r="O1078">
        <v>0</v>
      </c>
      <c r="P1078">
        <v>1</v>
      </c>
      <c r="T1078">
        <f t="shared" si="50"/>
        <v>0</v>
      </c>
      <c r="U1078" t="e">
        <f t="shared" si="48"/>
        <v>#N/A</v>
      </c>
      <c r="W1078" t="e">
        <f t="shared" si="49"/>
        <v>#N/A</v>
      </c>
    </row>
    <row r="1079" spans="1:23" x14ac:dyDescent="0.25">
      <c r="A1079">
        <v>202301</v>
      </c>
      <c r="B1079">
        <v>801</v>
      </c>
      <c r="C1079">
        <v>7</v>
      </c>
      <c r="D1079">
        <v>1.3</v>
      </c>
      <c r="E1079">
        <v>210102</v>
      </c>
      <c r="F1079">
        <v>2023</v>
      </c>
      <c r="G1079">
        <v>1</v>
      </c>
      <c r="H1079" s="1">
        <v>44927</v>
      </c>
      <c r="I1079" s="1">
        <v>44896</v>
      </c>
      <c r="J1079">
        <v>1</v>
      </c>
      <c r="K1079">
        <v>1.3</v>
      </c>
      <c r="L1079">
        <v>0</v>
      </c>
      <c r="M1079">
        <v>0</v>
      </c>
      <c r="N1079">
        <v>0</v>
      </c>
      <c r="O1079">
        <v>0</v>
      </c>
      <c r="P1079">
        <v>1</v>
      </c>
      <c r="T1079">
        <f t="shared" si="50"/>
        <v>0</v>
      </c>
      <c r="U1079" t="e">
        <f t="shared" si="48"/>
        <v>#N/A</v>
      </c>
      <c r="W1079" t="e">
        <f t="shared" si="49"/>
        <v>#N/A</v>
      </c>
    </row>
    <row r="1080" spans="1:23" x14ac:dyDescent="0.25">
      <c r="A1080">
        <v>202301</v>
      </c>
      <c r="B1080">
        <v>807</v>
      </c>
      <c r="C1080">
        <v>3</v>
      </c>
      <c r="D1080">
        <v>1.3</v>
      </c>
      <c r="E1080">
        <v>210102</v>
      </c>
      <c r="F1080">
        <v>2023</v>
      </c>
      <c r="G1080">
        <v>1</v>
      </c>
      <c r="H1080" s="1">
        <v>44927</v>
      </c>
      <c r="I1080" s="1">
        <v>44896</v>
      </c>
      <c r="J1080">
        <v>1</v>
      </c>
      <c r="K1080">
        <v>1.3</v>
      </c>
      <c r="L1080">
        <v>0</v>
      </c>
      <c r="M1080">
        <v>0</v>
      </c>
      <c r="N1080">
        <v>0</v>
      </c>
      <c r="O1080">
        <v>0</v>
      </c>
      <c r="P1080">
        <v>1</v>
      </c>
      <c r="T1080">
        <f t="shared" si="50"/>
        <v>0</v>
      </c>
      <c r="U1080" t="e">
        <f t="shared" si="48"/>
        <v>#N/A</v>
      </c>
      <c r="W1080" t="e">
        <f t="shared" si="49"/>
        <v>#N/A</v>
      </c>
    </row>
    <row r="1081" spans="1:23" x14ac:dyDescent="0.25">
      <c r="A1081">
        <v>202301</v>
      </c>
      <c r="B1081">
        <v>803</v>
      </c>
      <c r="C1081">
        <v>9</v>
      </c>
      <c r="D1081">
        <v>1.25</v>
      </c>
      <c r="E1081">
        <v>210102</v>
      </c>
      <c r="F1081">
        <v>2023</v>
      </c>
      <c r="G1081">
        <v>1</v>
      </c>
      <c r="H1081" s="1">
        <v>44927</v>
      </c>
      <c r="I1081" s="1">
        <v>44896</v>
      </c>
      <c r="J1081">
        <v>1</v>
      </c>
      <c r="K1081">
        <v>1.25</v>
      </c>
      <c r="L1081">
        <v>0</v>
      </c>
      <c r="M1081">
        <v>0</v>
      </c>
      <c r="N1081">
        <v>0</v>
      </c>
      <c r="O1081">
        <v>0</v>
      </c>
      <c r="P1081">
        <v>1</v>
      </c>
      <c r="T1081">
        <f t="shared" si="50"/>
        <v>0</v>
      </c>
      <c r="U1081" t="e">
        <f t="shared" si="48"/>
        <v>#N/A</v>
      </c>
      <c r="W1081" t="e">
        <f t="shared" si="49"/>
        <v>#N/A</v>
      </c>
    </row>
    <row r="1082" spans="1:23" x14ac:dyDescent="0.25">
      <c r="A1082">
        <v>202301</v>
      </c>
      <c r="B1082">
        <v>802</v>
      </c>
      <c r="C1082">
        <v>5</v>
      </c>
      <c r="D1082">
        <v>2</v>
      </c>
      <c r="E1082">
        <v>210102</v>
      </c>
      <c r="F1082">
        <v>2023</v>
      </c>
      <c r="G1082">
        <v>1</v>
      </c>
      <c r="H1082" s="1">
        <v>44927</v>
      </c>
      <c r="I1082" s="1">
        <v>44866</v>
      </c>
      <c r="J1082">
        <v>2</v>
      </c>
      <c r="K1082">
        <v>2</v>
      </c>
      <c r="L1082">
        <v>0</v>
      </c>
      <c r="M1082">
        <v>0</v>
      </c>
      <c r="N1082">
        <v>0</v>
      </c>
      <c r="O1082">
        <v>0</v>
      </c>
      <c r="P1082">
        <v>1</v>
      </c>
      <c r="T1082">
        <f t="shared" si="50"/>
        <v>0</v>
      </c>
      <c r="U1082" t="e">
        <f t="shared" si="48"/>
        <v>#N/A</v>
      </c>
      <c r="W1082" t="e">
        <f t="shared" si="49"/>
        <v>#N/A</v>
      </c>
    </row>
    <row r="1083" spans="1:23" x14ac:dyDescent="0.25">
      <c r="A1083">
        <v>202301</v>
      </c>
      <c r="B1083">
        <v>85</v>
      </c>
      <c r="C1083">
        <v>7</v>
      </c>
      <c r="D1083">
        <v>1.4</v>
      </c>
      <c r="E1083">
        <v>210102</v>
      </c>
      <c r="F1083">
        <v>2023</v>
      </c>
      <c r="G1083">
        <v>1</v>
      </c>
      <c r="H1083" s="1">
        <v>44927</v>
      </c>
      <c r="I1083" s="1">
        <v>44896</v>
      </c>
      <c r="J1083">
        <v>1</v>
      </c>
      <c r="K1083">
        <v>1.4</v>
      </c>
      <c r="L1083">
        <v>0</v>
      </c>
      <c r="M1083">
        <v>0</v>
      </c>
      <c r="N1083">
        <v>0</v>
      </c>
      <c r="O1083">
        <v>0</v>
      </c>
      <c r="P1083">
        <v>1</v>
      </c>
      <c r="T1083">
        <f t="shared" si="50"/>
        <v>0</v>
      </c>
      <c r="U1083" t="e">
        <f t="shared" si="48"/>
        <v>#N/A</v>
      </c>
      <c r="W1083" t="e">
        <f t="shared" si="49"/>
        <v>#N/A</v>
      </c>
    </row>
    <row r="1084" spans="1:23" x14ac:dyDescent="0.25">
      <c r="A1084">
        <v>202301</v>
      </c>
      <c r="B1084">
        <v>808</v>
      </c>
      <c r="C1084">
        <v>13</v>
      </c>
      <c r="D1084">
        <v>1.4</v>
      </c>
      <c r="E1084">
        <v>210102</v>
      </c>
      <c r="F1084">
        <v>2023</v>
      </c>
      <c r="G1084">
        <v>1</v>
      </c>
      <c r="H1084" s="1">
        <v>44927</v>
      </c>
      <c r="I1084" s="1">
        <v>44896</v>
      </c>
      <c r="J1084">
        <v>1</v>
      </c>
      <c r="K1084">
        <v>1.4</v>
      </c>
      <c r="L1084">
        <v>0</v>
      </c>
      <c r="M1084">
        <v>0</v>
      </c>
      <c r="N1084">
        <v>0</v>
      </c>
      <c r="O1084">
        <v>0</v>
      </c>
      <c r="P1084">
        <v>1</v>
      </c>
      <c r="T1084">
        <f t="shared" si="50"/>
        <v>0</v>
      </c>
      <c r="U1084" t="e">
        <f t="shared" si="48"/>
        <v>#N/A</v>
      </c>
      <c r="W1084" t="e">
        <f t="shared" si="49"/>
        <v>#N/A</v>
      </c>
    </row>
    <row r="1085" spans="1:23" x14ac:dyDescent="0.25">
      <c r="A1085">
        <v>202301</v>
      </c>
      <c r="B1085">
        <v>941</v>
      </c>
      <c r="C1085">
        <v>9</v>
      </c>
      <c r="D1085">
        <v>1.85</v>
      </c>
      <c r="E1085">
        <v>210102</v>
      </c>
      <c r="F1085">
        <v>2023</v>
      </c>
      <c r="G1085">
        <v>1</v>
      </c>
      <c r="H1085" s="1">
        <v>44927</v>
      </c>
      <c r="I1085" s="1">
        <v>44896</v>
      </c>
      <c r="J1085">
        <v>1</v>
      </c>
      <c r="K1085">
        <v>1.85</v>
      </c>
      <c r="L1085">
        <v>0</v>
      </c>
      <c r="M1085">
        <v>0</v>
      </c>
      <c r="N1085">
        <v>0</v>
      </c>
      <c r="O1085">
        <v>0</v>
      </c>
      <c r="P1085">
        <v>1</v>
      </c>
      <c r="T1085">
        <f t="shared" si="50"/>
        <v>0</v>
      </c>
      <c r="U1085" t="e">
        <f t="shared" si="48"/>
        <v>#N/A</v>
      </c>
      <c r="W1085" t="e">
        <f t="shared" si="49"/>
        <v>#N/A</v>
      </c>
    </row>
    <row r="1086" spans="1:23" x14ac:dyDescent="0.25">
      <c r="A1086">
        <v>202301</v>
      </c>
      <c r="B1086">
        <v>808</v>
      </c>
      <c r="C1086">
        <v>12</v>
      </c>
      <c r="D1086">
        <v>1.3</v>
      </c>
      <c r="E1086">
        <v>210102</v>
      </c>
      <c r="F1086">
        <v>2023</v>
      </c>
      <c r="G1086">
        <v>1</v>
      </c>
      <c r="H1086" s="1">
        <v>44927</v>
      </c>
      <c r="I1086" s="1">
        <v>44896</v>
      </c>
      <c r="J1086">
        <v>1</v>
      </c>
      <c r="K1086">
        <v>1.3</v>
      </c>
      <c r="L1086">
        <v>0</v>
      </c>
      <c r="M1086">
        <v>0</v>
      </c>
      <c r="N1086">
        <v>0</v>
      </c>
      <c r="O1086">
        <v>0</v>
      </c>
      <c r="P1086">
        <v>1</v>
      </c>
      <c r="T1086">
        <f t="shared" si="50"/>
        <v>0</v>
      </c>
      <c r="U1086" t="e">
        <f t="shared" si="48"/>
        <v>#N/A</v>
      </c>
      <c r="W1086" t="e">
        <f t="shared" si="49"/>
        <v>#N/A</v>
      </c>
    </row>
    <row r="1087" spans="1:23" x14ac:dyDescent="0.25">
      <c r="A1087">
        <v>202301</v>
      </c>
      <c r="B1087">
        <v>808</v>
      </c>
      <c r="C1087">
        <v>5</v>
      </c>
      <c r="D1087">
        <v>1.3</v>
      </c>
      <c r="E1087">
        <v>210102</v>
      </c>
      <c r="F1087">
        <v>2023</v>
      </c>
      <c r="G1087">
        <v>1</v>
      </c>
      <c r="H1087" s="1">
        <v>44927</v>
      </c>
      <c r="I1087" s="1">
        <v>44896</v>
      </c>
      <c r="J1087">
        <v>1</v>
      </c>
      <c r="K1087">
        <v>1.3</v>
      </c>
      <c r="L1087">
        <v>0</v>
      </c>
      <c r="M1087">
        <v>0</v>
      </c>
      <c r="N1087">
        <v>0</v>
      </c>
      <c r="O1087">
        <v>0</v>
      </c>
      <c r="P1087">
        <v>1</v>
      </c>
      <c r="T1087">
        <f t="shared" si="50"/>
        <v>0</v>
      </c>
      <c r="U1087" t="e">
        <f t="shared" si="48"/>
        <v>#N/A</v>
      </c>
      <c r="W1087" t="e">
        <f t="shared" si="49"/>
        <v>#N/A</v>
      </c>
    </row>
    <row r="1088" spans="1:23" x14ac:dyDescent="0.25">
      <c r="A1088">
        <v>202301</v>
      </c>
      <c r="B1088">
        <v>2</v>
      </c>
      <c r="C1088">
        <v>5</v>
      </c>
      <c r="D1088">
        <v>0.88999998999999996</v>
      </c>
      <c r="E1088">
        <v>210102</v>
      </c>
      <c r="F1088">
        <v>2023</v>
      </c>
      <c r="G1088">
        <v>1</v>
      </c>
      <c r="H1088" s="1">
        <v>44927</v>
      </c>
      <c r="I1088" s="1">
        <v>44896</v>
      </c>
      <c r="J1088">
        <v>1</v>
      </c>
      <c r="K1088">
        <v>0.88999998999999996</v>
      </c>
      <c r="L1088">
        <v>0</v>
      </c>
      <c r="M1088">
        <v>0</v>
      </c>
      <c r="N1088">
        <v>0</v>
      </c>
      <c r="O1088">
        <v>0</v>
      </c>
      <c r="P1088">
        <v>1</v>
      </c>
      <c r="T1088">
        <f t="shared" si="50"/>
        <v>0</v>
      </c>
      <c r="U1088" t="e">
        <f t="shared" si="48"/>
        <v>#N/A</v>
      </c>
      <c r="W1088" t="e">
        <f t="shared" si="49"/>
        <v>#N/A</v>
      </c>
    </row>
    <row r="1089" spans="1:23" x14ac:dyDescent="0.25">
      <c r="A1089">
        <v>202301</v>
      </c>
      <c r="B1089">
        <v>58</v>
      </c>
      <c r="C1089">
        <v>5</v>
      </c>
      <c r="D1089">
        <v>2</v>
      </c>
      <c r="E1089">
        <v>210102</v>
      </c>
      <c r="F1089">
        <v>2023</v>
      </c>
      <c r="G1089">
        <v>1</v>
      </c>
      <c r="H1089" s="1">
        <v>44927</v>
      </c>
      <c r="I1089" s="1">
        <v>44682</v>
      </c>
      <c r="J1089">
        <v>8</v>
      </c>
      <c r="K1089">
        <v>0.89999998000000003</v>
      </c>
      <c r="L1089">
        <v>10.5</v>
      </c>
      <c r="M1089">
        <v>9.98</v>
      </c>
      <c r="N1089">
        <v>1</v>
      </c>
      <c r="O1089">
        <v>0</v>
      </c>
      <c r="P1089">
        <v>0</v>
      </c>
      <c r="T1089">
        <f t="shared" si="50"/>
        <v>0.27039999999999953</v>
      </c>
      <c r="U1089">
        <f t="shared" si="48"/>
        <v>0.27039999999999953</v>
      </c>
      <c r="W1089">
        <f t="shared" si="49"/>
        <v>0.51999999999999957</v>
      </c>
    </row>
    <row r="1090" spans="1:23" x14ac:dyDescent="0.25">
      <c r="A1090">
        <v>202301</v>
      </c>
      <c r="B1090">
        <v>814</v>
      </c>
      <c r="C1090">
        <v>10</v>
      </c>
      <c r="D1090">
        <v>2.25</v>
      </c>
      <c r="E1090">
        <v>210102</v>
      </c>
      <c r="F1090">
        <v>2023</v>
      </c>
      <c r="G1090">
        <v>1</v>
      </c>
      <c r="H1090" s="1">
        <v>44927</v>
      </c>
      <c r="I1090" s="1">
        <v>44896</v>
      </c>
      <c r="J1090">
        <v>1</v>
      </c>
      <c r="K1090">
        <v>2.25</v>
      </c>
      <c r="L1090">
        <v>0</v>
      </c>
      <c r="M1090">
        <v>0</v>
      </c>
      <c r="N1090">
        <v>0</v>
      </c>
      <c r="O1090">
        <v>0</v>
      </c>
      <c r="P1090">
        <v>1</v>
      </c>
      <c r="T1090">
        <f t="shared" si="50"/>
        <v>0</v>
      </c>
      <c r="U1090" t="e">
        <f t="shared" ref="U1090:U1153" si="51">IF(AND(ISNUMBER(P1090), P1090=0), T1090, NA())</f>
        <v>#N/A</v>
      </c>
      <c r="W1090" t="e">
        <f t="shared" ref="W1090:W1153" si="52">IF(AND(ISNUMBER(P1090), P1090=0), ABS(L1090-M1090), NA())</f>
        <v>#N/A</v>
      </c>
    </row>
    <row r="1091" spans="1:23" x14ac:dyDescent="0.25">
      <c r="A1091">
        <v>202301</v>
      </c>
      <c r="B1091">
        <v>808</v>
      </c>
      <c r="C1091">
        <v>2</v>
      </c>
      <c r="D1091">
        <v>1.25</v>
      </c>
      <c r="E1091">
        <v>210102</v>
      </c>
      <c r="F1091">
        <v>2023</v>
      </c>
      <c r="G1091">
        <v>1</v>
      </c>
      <c r="H1091" s="1">
        <v>44927</v>
      </c>
      <c r="I1091" s="1">
        <v>44896</v>
      </c>
      <c r="J1091">
        <v>1</v>
      </c>
      <c r="K1091">
        <v>1.25</v>
      </c>
      <c r="L1091">
        <v>0</v>
      </c>
      <c r="M1091">
        <v>0</v>
      </c>
      <c r="N1091">
        <v>0</v>
      </c>
      <c r="O1091">
        <v>0</v>
      </c>
      <c r="P1091">
        <v>1</v>
      </c>
      <c r="T1091">
        <f t="shared" ref="T1091:T1154" si="53">(L1091-M1091)^2</f>
        <v>0</v>
      </c>
      <c r="U1091" t="e">
        <f t="shared" si="51"/>
        <v>#N/A</v>
      </c>
      <c r="W1091" t="e">
        <f t="shared" si="52"/>
        <v>#N/A</v>
      </c>
    </row>
    <row r="1092" spans="1:23" x14ac:dyDescent="0.25">
      <c r="A1092">
        <v>202301</v>
      </c>
      <c r="B1092">
        <v>40</v>
      </c>
      <c r="C1092">
        <v>3</v>
      </c>
      <c r="D1092">
        <v>2.25</v>
      </c>
      <c r="E1092">
        <v>210102</v>
      </c>
      <c r="F1092">
        <v>2023</v>
      </c>
      <c r="G1092">
        <v>1</v>
      </c>
      <c r="H1092" s="1">
        <v>44927</v>
      </c>
      <c r="I1092" s="1">
        <v>44835</v>
      </c>
      <c r="J1092">
        <v>3</v>
      </c>
      <c r="K1092">
        <v>2.2000000000000002</v>
      </c>
      <c r="L1092">
        <v>0.75</v>
      </c>
      <c r="M1092">
        <v>0.75</v>
      </c>
      <c r="N1092">
        <v>1</v>
      </c>
      <c r="O1092">
        <v>0</v>
      </c>
      <c r="P1092">
        <v>0</v>
      </c>
      <c r="T1092">
        <f t="shared" si="53"/>
        <v>0</v>
      </c>
      <c r="U1092">
        <f t="shared" si="51"/>
        <v>0</v>
      </c>
      <c r="W1092">
        <f t="shared" si="52"/>
        <v>0</v>
      </c>
    </row>
    <row r="1093" spans="1:23" x14ac:dyDescent="0.25">
      <c r="A1093">
        <v>202301</v>
      </c>
      <c r="B1093">
        <v>803</v>
      </c>
      <c r="C1093">
        <v>5</v>
      </c>
      <c r="D1093">
        <v>1.25</v>
      </c>
      <c r="E1093">
        <v>210102</v>
      </c>
      <c r="F1093">
        <v>2023</v>
      </c>
      <c r="G1093">
        <v>1</v>
      </c>
      <c r="H1093" s="1">
        <v>44927</v>
      </c>
      <c r="I1093" s="1">
        <v>44896</v>
      </c>
      <c r="J1093">
        <v>1</v>
      </c>
      <c r="K1093">
        <v>1.25</v>
      </c>
      <c r="L1093">
        <v>0</v>
      </c>
      <c r="M1093">
        <v>0</v>
      </c>
      <c r="N1093">
        <v>0</v>
      </c>
      <c r="O1093">
        <v>0</v>
      </c>
      <c r="P1093">
        <v>1</v>
      </c>
      <c r="T1093">
        <f t="shared" si="53"/>
        <v>0</v>
      </c>
      <c r="U1093" t="e">
        <f t="shared" si="51"/>
        <v>#N/A</v>
      </c>
      <c r="W1093" t="e">
        <f t="shared" si="52"/>
        <v>#N/A</v>
      </c>
    </row>
    <row r="1094" spans="1:23" x14ac:dyDescent="0.25">
      <c r="A1094">
        <v>202301</v>
      </c>
      <c r="B1094">
        <v>803</v>
      </c>
      <c r="C1094">
        <v>7</v>
      </c>
      <c r="D1094">
        <v>1.25</v>
      </c>
      <c r="E1094">
        <v>210102</v>
      </c>
      <c r="F1094">
        <v>2023</v>
      </c>
      <c r="G1094">
        <v>1</v>
      </c>
      <c r="H1094" s="1">
        <v>44927</v>
      </c>
      <c r="I1094" s="1">
        <v>44896</v>
      </c>
      <c r="J1094">
        <v>1</v>
      </c>
      <c r="K1094">
        <v>1.25</v>
      </c>
      <c r="L1094">
        <v>0</v>
      </c>
      <c r="M1094">
        <v>0</v>
      </c>
      <c r="N1094">
        <v>0</v>
      </c>
      <c r="O1094">
        <v>0</v>
      </c>
      <c r="P1094">
        <v>1</v>
      </c>
      <c r="T1094">
        <f t="shared" si="53"/>
        <v>0</v>
      </c>
      <c r="U1094" t="e">
        <f t="shared" si="51"/>
        <v>#N/A</v>
      </c>
      <c r="W1094" t="e">
        <f t="shared" si="52"/>
        <v>#N/A</v>
      </c>
    </row>
    <row r="1095" spans="1:23" x14ac:dyDescent="0.25">
      <c r="A1095">
        <v>202301</v>
      </c>
      <c r="B1095">
        <v>801</v>
      </c>
      <c r="C1095">
        <v>9</v>
      </c>
      <c r="D1095">
        <v>1.3</v>
      </c>
      <c r="E1095">
        <v>210102</v>
      </c>
      <c r="F1095">
        <v>2023</v>
      </c>
      <c r="G1095">
        <v>1</v>
      </c>
      <c r="H1095" s="1">
        <v>44927</v>
      </c>
      <c r="I1095" s="1">
        <v>44896</v>
      </c>
      <c r="J1095">
        <v>1</v>
      </c>
      <c r="K1095">
        <v>1.3</v>
      </c>
      <c r="L1095">
        <v>0</v>
      </c>
      <c r="M1095">
        <v>0</v>
      </c>
      <c r="N1095">
        <v>0</v>
      </c>
      <c r="O1095">
        <v>0</v>
      </c>
      <c r="P1095">
        <v>1</v>
      </c>
      <c r="T1095">
        <f t="shared" si="53"/>
        <v>0</v>
      </c>
      <c r="U1095" t="e">
        <f t="shared" si="51"/>
        <v>#N/A</v>
      </c>
      <c r="W1095" t="e">
        <f t="shared" si="52"/>
        <v>#N/A</v>
      </c>
    </row>
    <row r="1096" spans="1:23" x14ac:dyDescent="0.25">
      <c r="A1096">
        <v>202301</v>
      </c>
      <c r="B1096">
        <v>941</v>
      </c>
      <c r="C1096">
        <v>10</v>
      </c>
      <c r="D1096">
        <v>1.85</v>
      </c>
      <c r="E1096">
        <v>210102</v>
      </c>
      <c r="F1096">
        <v>2023</v>
      </c>
      <c r="G1096">
        <v>1</v>
      </c>
      <c r="H1096" s="1">
        <v>44927</v>
      </c>
      <c r="I1096" s="1">
        <v>44896</v>
      </c>
      <c r="J1096">
        <v>1</v>
      </c>
      <c r="K1096">
        <v>1.85</v>
      </c>
      <c r="L1096">
        <v>0</v>
      </c>
      <c r="M1096">
        <v>0</v>
      </c>
      <c r="N1096">
        <v>0</v>
      </c>
      <c r="O1096">
        <v>0</v>
      </c>
      <c r="P1096">
        <v>1</v>
      </c>
      <c r="T1096">
        <f t="shared" si="53"/>
        <v>0</v>
      </c>
      <c r="U1096" t="e">
        <f t="shared" si="51"/>
        <v>#N/A</v>
      </c>
      <c r="W1096" t="e">
        <f t="shared" si="52"/>
        <v>#N/A</v>
      </c>
    </row>
    <row r="1097" spans="1:23" x14ac:dyDescent="0.25">
      <c r="A1097">
        <v>202301</v>
      </c>
      <c r="B1097">
        <v>75</v>
      </c>
      <c r="C1097">
        <v>5</v>
      </c>
      <c r="D1097">
        <v>1.7</v>
      </c>
      <c r="E1097">
        <v>210102</v>
      </c>
      <c r="F1097">
        <v>2023</v>
      </c>
      <c r="G1097">
        <v>1</v>
      </c>
      <c r="H1097" s="1">
        <v>44927</v>
      </c>
      <c r="I1097" s="1">
        <v>44896</v>
      </c>
      <c r="J1097">
        <v>1</v>
      </c>
      <c r="K1097">
        <v>1.7</v>
      </c>
      <c r="L1097">
        <v>0</v>
      </c>
      <c r="M1097">
        <v>0</v>
      </c>
      <c r="N1097">
        <v>0</v>
      </c>
      <c r="O1097">
        <v>0</v>
      </c>
      <c r="P1097">
        <v>1</v>
      </c>
      <c r="T1097">
        <f t="shared" si="53"/>
        <v>0</v>
      </c>
      <c r="U1097" t="e">
        <f t="shared" si="51"/>
        <v>#N/A</v>
      </c>
      <c r="W1097" t="e">
        <f t="shared" si="52"/>
        <v>#N/A</v>
      </c>
    </row>
    <row r="1098" spans="1:23" x14ac:dyDescent="0.25">
      <c r="A1098">
        <v>202301</v>
      </c>
      <c r="B1098">
        <v>45</v>
      </c>
      <c r="C1098">
        <v>3</v>
      </c>
      <c r="D1098">
        <v>1.55</v>
      </c>
      <c r="E1098">
        <v>210102</v>
      </c>
      <c r="F1098">
        <v>2023</v>
      </c>
      <c r="G1098">
        <v>1</v>
      </c>
      <c r="H1098" s="1">
        <v>44927</v>
      </c>
      <c r="I1098" s="1">
        <v>44896</v>
      </c>
      <c r="J1098">
        <v>1</v>
      </c>
      <c r="K1098">
        <v>2</v>
      </c>
      <c r="L1098">
        <v>-22.5</v>
      </c>
      <c r="M1098">
        <v>-25.49</v>
      </c>
      <c r="N1098">
        <v>0</v>
      </c>
      <c r="O1098">
        <v>1</v>
      </c>
      <c r="P1098">
        <v>0</v>
      </c>
      <c r="T1098">
        <f t="shared" si="53"/>
        <v>8.9400999999999904</v>
      </c>
      <c r="U1098">
        <f t="shared" si="51"/>
        <v>8.9400999999999904</v>
      </c>
      <c r="W1098">
        <f t="shared" si="52"/>
        <v>2.9899999999999984</v>
      </c>
    </row>
    <row r="1099" spans="1:23" x14ac:dyDescent="0.25">
      <c r="A1099">
        <v>202301</v>
      </c>
      <c r="B1099">
        <v>801</v>
      </c>
      <c r="C1099">
        <v>12</v>
      </c>
      <c r="D1099">
        <v>1.3</v>
      </c>
      <c r="E1099">
        <v>210102</v>
      </c>
      <c r="F1099">
        <v>2023</v>
      </c>
      <c r="G1099">
        <v>1</v>
      </c>
      <c r="H1099" s="1">
        <v>44927</v>
      </c>
      <c r="I1099" s="1">
        <v>44896</v>
      </c>
      <c r="J1099">
        <v>1</v>
      </c>
      <c r="K1099">
        <v>1.3</v>
      </c>
      <c r="L1099">
        <v>0</v>
      </c>
      <c r="M1099">
        <v>0</v>
      </c>
      <c r="N1099">
        <v>0</v>
      </c>
      <c r="O1099">
        <v>0</v>
      </c>
      <c r="P1099">
        <v>1</v>
      </c>
      <c r="T1099">
        <f t="shared" si="53"/>
        <v>0</v>
      </c>
      <c r="U1099" t="e">
        <f t="shared" si="51"/>
        <v>#N/A</v>
      </c>
      <c r="W1099" t="e">
        <f t="shared" si="52"/>
        <v>#N/A</v>
      </c>
    </row>
    <row r="1100" spans="1:23" x14ac:dyDescent="0.25">
      <c r="A1100">
        <v>202301</v>
      </c>
      <c r="B1100">
        <v>7</v>
      </c>
      <c r="C1100">
        <v>2</v>
      </c>
      <c r="D1100">
        <v>1.4</v>
      </c>
      <c r="E1100">
        <v>210102</v>
      </c>
      <c r="F1100">
        <v>2023</v>
      </c>
      <c r="G1100">
        <v>1</v>
      </c>
      <c r="H1100" s="1">
        <v>44927</v>
      </c>
      <c r="I1100" s="1">
        <v>44896</v>
      </c>
      <c r="J1100">
        <v>1</v>
      </c>
      <c r="K1100">
        <v>1.4</v>
      </c>
      <c r="L1100">
        <v>0</v>
      </c>
      <c r="M1100">
        <v>0</v>
      </c>
      <c r="N1100">
        <v>0</v>
      </c>
      <c r="O1100">
        <v>0</v>
      </c>
      <c r="P1100">
        <v>1</v>
      </c>
      <c r="T1100">
        <f t="shared" si="53"/>
        <v>0</v>
      </c>
      <c r="U1100" t="e">
        <f t="shared" si="51"/>
        <v>#N/A</v>
      </c>
      <c r="W1100" t="e">
        <f t="shared" si="52"/>
        <v>#N/A</v>
      </c>
    </row>
    <row r="1101" spans="1:23" x14ac:dyDescent="0.25">
      <c r="A1101">
        <v>202301</v>
      </c>
      <c r="B1101">
        <v>80</v>
      </c>
      <c r="C1101">
        <v>6</v>
      </c>
      <c r="D1101">
        <v>2</v>
      </c>
      <c r="E1101">
        <v>210102</v>
      </c>
      <c r="F1101">
        <v>2023</v>
      </c>
      <c r="G1101">
        <v>1</v>
      </c>
      <c r="H1101" s="1">
        <v>44927</v>
      </c>
      <c r="I1101" s="1">
        <v>44835</v>
      </c>
      <c r="J1101">
        <v>3</v>
      </c>
      <c r="K1101">
        <v>2</v>
      </c>
      <c r="L1101">
        <v>0</v>
      </c>
      <c r="M1101">
        <v>0</v>
      </c>
      <c r="N1101">
        <v>0</v>
      </c>
      <c r="O1101">
        <v>0</v>
      </c>
      <c r="P1101">
        <v>1</v>
      </c>
      <c r="T1101">
        <f t="shared" si="53"/>
        <v>0</v>
      </c>
      <c r="U1101" t="e">
        <f t="shared" si="51"/>
        <v>#N/A</v>
      </c>
      <c r="W1101" t="e">
        <f t="shared" si="52"/>
        <v>#N/A</v>
      </c>
    </row>
    <row r="1102" spans="1:23" x14ac:dyDescent="0.25">
      <c r="A1102">
        <v>202301</v>
      </c>
      <c r="B1102">
        <v>802</v>
      </c>
      <c r="C1102">
        <v>11</v>
      </c>
      <c r="D1102">
        <v>2</v>
      </c>
      <c r="E1102">
        <v>210102</v>
      </c>
      <c r="F1102">
        <v>2023</v>
      </c>
      <c r="G1102">
        <v>1</v>
      </c>
      <c r="H1102" s="1">
        <v>44927</v>
      </c>
      <c r="I1102" s="1">
        <v>44866</v>
      </c>
      <c r="J1102">
        <v>2</v>
      </c>
      <c r="K1102">
        <v>2</v>
      </c>
      <c r="L1102">
        <v>0</v>
      </c>
      <c r="M1102">
        <v>0</v>
      </c>
      <c r="N1102">
        <v>0</v>
      </c>
      <c r="O1102">
        <v>0</v>
      </c>
      <c r="P1102">
        <v>1</v>
      </c>
      <c r="T1102">
        <f t="shared" si="53"/>
        <v>0</v>
      </c>
      <c r="U1102" t="e">
        <f t="shared" si="51"/>
        <v>#N/A</v>
      </c>
      <c r="W1102" t="e">
        <f t="shared" si="52"/>
        <v>#N/A</v>
      </c>
    </row>
    <row r="1103" spans="1:23" x14ac:dyDescent="0.25">
      <c r="A1103">
        <v>202301</v>
      </c>
      <c r="B1103">
        <v>803</v>
      </c>
      <c r="C1103">
        <v>8</v>
      </c>
      <c r="D1103">
        <v>1.25</v>
      </c>
      <c r="E1103">
        <v>210102</v>
      </c>
      <c r="F1103">
        <v>2023</v>
      </c>
      <c r="G1103">
        <v>1</v>
      </c>
      <c r="H1103" s="1">
        <v>44927</v>
      </c>
      <c r="I1103" s="1">
        <v>44896</v>
      </c>
      <c r="J1103">
        <v>1</v>
      </c>
      <c r="K1103">
        <v>1.25</v>
      </c>
      <c r="L1103">
        <v>0</v>
      </c>
      <c r="M1103">
        <v>0</v>
      </c>
      <c r="N1103">
        <v>0</v>
      </c>
      <c r="O1103">
        <v>0</v>
      </c>
      <c r="P1103">
        <v>1</v>
      </c>
      <c r="T1103">
        <f t="shared" si="53"/>
        <v>0</v>
      </c>
      <c r="U1103" t="e">
        <f t="shared" si="51"/>
        <v>#N/A</v>
      </c>
      <c r="W1103" t="e">
        <f t="shared" si="52"/>
        <v>#N/A</v>
      </c>
    </row>
    <row r="1104" spans="1:23" x14ac:dyDescent="0.25">
      <c r="A1104">
        <v>202301</v>
      </c>
      <c r="B1104">
        <v>802</v>
      </c>
      <c r="C1104">
        <v>2</v>
      </c>
      <c r="D1104">
        <v>2</v>
      </c>
      <c r="E1104">
        <v>210102</v>
      </c>
      <c r="F1104">
        <v>2023</v>
      </c>
      <c r="G1104">
        <v>1</v>
      </c>
      <c r="H1104" s="1">
        <v>44927</v>
      </c>
      <c r="I1104" s="1">
        <v>44896</v>
      </c>
      <c r="J1104">
        <v>1</v>
      </c>
      <c r="K1104">
        <v>2</v>
      </c>
      <c r="L1104">
        <v>0</v>
      </c>
      <c r="M1104">
        <v>0</v>
      </c>
      <c r="N1104">
        <v>0</v>
      </c>
      <c r="O1104">
        <v>0</v>
      </c>
      <c r="P1104">
        <v>1</v>
      </c>
      <c r="T1104">
        <f t="shared" si="53"/>
        <v>0</v>
      </c>
      <c r="U1104" t="e">
        <f t="shared" si="51"/>
        <v>#N/A</v>
      </c>
      <c r="W1104" t="e">
        <f t="shared" si="52"/>
        <v>#N/A</v>
      </c>
    </row>
    <row r="1105" spans="1:23" x14ac:dyDescent="0.25">
      <c r="A1105">
        <v>202301</v>
      </c>
      <c r="B1105">
        <v>808</v>
      </c>
      <c r="C1105">
        <v>9</v>
      </c>
      <c r="D1105">
        <v>1.4</v>
      </c>
      <c r="E1105">
        <v>210102</v>
      </c>
      <c r="F1105">
        <v>2023</v>
      </c>
      <c r="G1105">
        <v>1</v>
      </c>
      <c r="H1105" s="1">
        <v>44927</v>
      </c>
      <c r="I1105" s="1">
        <v>44896</v>
      </c>
      <c r="J1105">
        <v>1</v>
      </c>
      <c r="K1105">
        <v>1.4</v>
      </c>
      <c r="L1105">
        <v>0</v>
      </c>
      <c r="M1105">
        <v>0</v>
      </c>
      <c r="N1105">
        <v>0</v>
      </c>
      <c r="O1105">
        <v>0</v>
      </c>
      <c r="P1105">
        <v>1</v>
      </c>
      <c r="T1105">
        <f t="shared" si="53"/>
        <v>0</v>
      </c>
      <c r="U1105" t="e">
        <f t="shared" si="51"/>
        <v>#N/A</v>
      </c>
      <c r="W1105" t="e">
        <f t="shared" si="52"/>
        <v>#N/A</v>
      </c>
    </row>
    <row r="1106" spans="1:23" x14ac:dyDescent="0.25">
      <c r="A1106">
        <v>202301</v>
      </c>
      <c r="B1106">
        <v>941</v>
      </c>
      <c r="C1106">
        <v>5</v>
      </c>
      <c r="D1106">
        <v>1.85</v>
      </c>
      <c r="E1106">
        <v>210102</v>
      </c>
      <c r="F1106">
        <v>2023</v>
      </c>
      <c r="G1106">
        <v>1</v>
      </c>
      <c r="H1106" s="1">
        <v>44927</v>
      </c>
      <c r="I1106" s="1">
        <v>44896</v>
      </c>
      <c r="J1106">
        <v>1</v>
      </c>
      <c r="K1106">
        <v>1.85</v>
      </c>
      <c r="L1106">
        <v>0</v>
      </c>
      <c r="M1106">
        <v>0</v>
      </c>
      <c r="N1106">
        <v>0</v>
      </c>
      <c r="O1106">
        <v>0</v>
      </c>
      <c r="P1106">
        <v>1</v>
      </c>
      <c r="T1106">
        <f t="shared" si="53"/>
        <v>0</v>
      </c>
      <c r="U1106" t="e">
        <f t="shared" si="51"/>
        <v>#N/A</v>
      </c>
      <c r="W1106" t="e">
        <f t="shared" si="52"/>
        <v>#N/A</v>
      </c>
    </row>
    <row r="1107" spans="1:23" x14ac:dyDescent="0.25">
      <c r="A1107">
        <v>202301</v>
      </c>
      <c r="B1107">
        <v>802</v>
      </c>
      <c r="C1107">
        <v>3</v>
      </c>
      <c r="D1107">
        <v>2</v>
      </c>
      <c r="E1107">
        <v>210102</v>
      </c>
      <c r="F1107">
        <v>2023</v>
      </c>
      <c r="G1107">
        <v>1</v>
      </c>
      <c r="H1107" s="1">
        <v>44927</v>
      </c>
      <c r="I1107" s="1">
        <v>44896</v>
      </c>
      <c r="J1107">
        <v>1</v>
      </c>
      <c r="K1107">
        <v>2</v>
      </c>
      <c r="L1107">
        <v>0</v>
      </c>
      <c r="M1107">
        <v>0</v>
      </c>
      <c r="N1107">
        <v>0</v>
      </c>
      <c r="O1107">
        <v>0</v>
      </c>
      <c r="P1107">
        <v>1</v>
      </c>
      <c r="T1107">
        <f t="shared" si="53"/>
        <v>0</v>
      </c>
      <c r="U1107" t="e">
        <f t="shared" si="51"/>
        <v>#N/A</v>
      </c>
      <c r="W1107" t="e">
        <f t="shared" si="52"/>
        <v>#N/A</v>
      </c>
    </row>
    <row r="1108" spans="1:23" x14ac:dyDescent="0.25">
      <c r="A1108">
        <v>202301</v>
      </c>
      <c r="B1108">
        <v>941</v>
      </c>
      <c r="C1108">
        <v>3</v>
      </c>
      <c r="D1108">
        <v>1.85</v>
      </c>
      <c r="E1108">
        <v>210102</v>
      </c>
      <c r="F1108">
        <v>2023</v>
      </c>
      <c r="G1108">
        <v>1</v>
      </c>
      <c r="H1108" s="1">
        <v>44927</v>
      </c>
      <c r="I1108" s="1">
        <v>44896</v>
      </c>
      <c r="J1108">
        <v>1</v>
      </c>
      <c r="K1108">
        <v>1.85</v>
      </c>
      <c r="L1108">
        <v>0</v>
      </c>
      <c r="M1108">
        <v>0</v>
      </c>
      <c r="N1108">
        <v>0</v>
      </c>
      <c r="O1108">
        <v>0</v>
      </c>
      <c r="P1108">
        <v>1</v>
      </c>
      <c r="T1108">
        <f t="shared" si="53"/>
        <v>0</v>
      </c>
      <c r="U1108" t="e">
        <f t="shared" si="51"/>
        <v>#N/A</v>
      </c>
      <c r="W1108" t="e">
        <f t="shared" si="52"/>
        <v>#N/A</v>
      </c>
    </row>
    <row r="1109" spans="1:23" x14ac:dyDescent="0.25">
      <c r="A1109">
        <v>202301</v>
      </c>
      <c r="B1109">
        <v>59</v>
      </c>
      <c r="C1109">
        <v>3</v>
      </c>
      <c r="D1109">
        <v>1.4</v>
      </c>
      <c r="E1109">
        <v>210102</v>
      </c>
      <c r="F1109">
        <v>2023</v>
      </c>
      <c r="G1109">
        <v>1</v>
      </c>
      <c r="H1109" s="1">
        <v>44927</v>
      </c>
      <c r="I1109" s="1">
        <v>44866</v>
      </c>
      <c r="J1109">
        <v>2</v>
      </c>
      <c r="K1109">
        <v>1.3</v>
      </c>
      <c r="L1109">
        <v>3.77</v>
      </c>
      <c r="M1109">
        <v>3.71</v>
      </c>
      <c r="N1109">
        <v>1</v>
      </c>
      <c r="O1109">
        <v>0</v>
      </c>
      <c r="P1109">
        <v>0</v>
      </c>
      <c r="T1109">
        <f t="shared" si="53"/>
        <v>3.6000000000000064E-3</v>
      </c>
      <c r="U1109">
        <f t="shared" si="51"/>
        <v>3.6000000000000064E-3</v>
      </c>
      <c r="W1109">
        <f t="shared" si="52"/>
        <v>6.0000000000000053E-2</v>
      </c>
    </row>
    <row r="1110" spans="1:23" x14ac:dyDescent="0.25">
      <c r="A1110">
        <v>202301</v>
      </c>
      <c r="B1110">
        <v>54</v>
      </c>
      <c r="C1110">
        <v>7</v>
      </c>
      <c r="D1110">
        <v>1.4</v>
      </c>
      <c r="E1110">
        <v>210102</v>
      </c>
      <c r="F1110">
        <v>2023</v>
      </c>
      <c r="G1110">
        <v>1</v>
      </c>
      <c r="H1110" s="1">
        <v>44927</v>
      </c>
      <c r="I1110" s="1">
        <v>44896</v>
      </c>
      <c r="J1110">
        <v>1</v>
      </c>
      <c r="K1110">
        <v>1.4</v>
      </c>
      <c r="L1110">
        <v>0</v>
      </c>
      <c r="M1110">
        <v>0</v>
      </c>
      <c r="N1110">
        <v>0</v>
      </c>
      <c r="O1110">
        <v>0</v>
      </c>
      <c r="P1110">
        <v>1</v>
      </c>
      <c r="T1110">
        <f t="shared" si="53"/>
        <v>0</v>
      </c>
      <c r="U1110" t="e">
        <f t="shared" si="51"/>
        <v>#N/A</v>
      </c>
      <c r="W1110" t="e">
        <f t="shared" si="52"/>
        <v>#N/A</v>
      </c>
    </row>
    <row r="1111" spans="1:23" x14ac:dyDescent="0.25">
      <c r="A1111">
        <v>202301</v>
      </c>
      <c r="B1111">
        <v>807</v>
      </c>
      <c r="C1111">
        <v>12</v>
      </c>
      <c r="D1111">
        <v>1.3</v>
      </c>
      <c r="E1111">
        <v>210102</v>
      </c>
      <c r="F1111">
        <v>2023</v>
      </c>
      <c r="G1111">
        <v>1</v>
      </c>
      <c r="H1111" s="1">
        <v>44927</v>
      </c>
      <c r="I1111" s="1">
        <v>44896</v>
      </c>
      <c r="J1111">
        <v>1</v>
      </c>
      <c r="K1111">
        <v>1.3</v>
      </c>
      <c r="L1111">
        <v>0</v>
      </c>
      <c r="M1111">
        <v>0</v>
      </c>
      <c r="N1111">
        <v>0</v>
      </c>
      <c r="O1111">
        <v>0</v>
      </c>
      <c r="P1111">
        <v>1</v>
      </c>
      <c r="T1111">
        <f t="shared" si="53"/>
        <v>0</v>
      </c>
      <c r="U1111" t="e">
        <f t="shared" si="51"/>
        <v>#N/A</v>
      </c>
      <c r="W1111" t="e">
        <f t="shared" si="52"/>
        <v>#N/A</v>
      </c>
    </row>
    <row r="1112" spans="1:23" x14ac:dyDescent="0.25">
      <c r="A1112">
        <v>202301</v>
      </c>
      <c r="B1112">
        <v>801</v>
      </c>
      <c r="C1112">
        <v>8</v>
      </c>
      <c r="D1112">
        <v>1.3</v>
      </c>
      <c r="E1112">
        <v>210102</v>
      </c>
      <c r="F1112">
        <v>2023</v>
      </c>
      <c r="G1112">
        <v>1</v>
      </c>
      <c r="H1112" s="1">
        <v>44927</v>
      </c>
      <c r="I1112" s="1">
        <v>44896</v>
      </c>
      <c r="J1112">
        <v>1</v>
      </c>
      <c r="K1112">
        <v>1.3</v>
      </c>
      <c r="L1112">
        <v>0</v>
      </c>
      <c r="M1112">
        <v>0</v>
      </c>
      <c r="N1112">
        <v>0</v>
      </c>
      <c r="O1112">
        <v>0</v>
      </c>
      <c r="P1112">
        <v>1</v>
      </c>
      <c r="T1112">
        <f t="shared" si="53"/>
        <v>0</v>
      </c>
      <c r="U1112" t="e">
        <f t="shared" si="51"/>
        <v>#N/A</v>
      </c>
      <c r="W1112" t="e">
        <f t="shared" si="52"/>
        <v>#N/A</v>
      </c>
    </row>
    <row r="1113" spans="1:23" x14ac:dyDescent="0.25">
      <c r="A1113">
        <v>202301</v>
      </c>
      <c r="B1113">
        <v>807</v>
      </c>
      <c r="C1113">
        <v>10</v>
      </c>
      <c r="D1113">
        <v>1.3</v>
      </c>
      <c r="E1113">
        <v>210102</v>
      </c>
      <c r="F1113">
        <v>2023</v>
      </c>
      <c r="G1113">
        <v>1</v>
      </c>
      <c r="H1113" s="1">
        <v>44927</v>
      </c>
      <c r="I1113" s="1">
        <v>44896</v>
      </c>
      <c r="J1113">
        <v>1</v>
      </c>
      <c r="K1113">
        <v>1.2</v>
      </c>
      <c r="L1113">
        <v>8.33</v>
      </c>
      <c r="M1113">
        <v>8</v>
      </c>
      <c r="N1113">
        <v>1</v>
      </c>
      <c r="O1113">
        <v>0</v>
      </c>
      <c r="P1113">
        <v>0</v>
      </c>
      <c r="T1113">
        <f t="shared" si="53"/>
        <v>0.10890000000000005</v>
      </c>
      <c r="U1113">
        <f t="shared" si="51"/>
        <v>0.10890000000000005</v>
      </c>
      <c r="W1113">
        <f t="shared" si="52"/>
        <v>0.33000000000000007</v>
      </c>
    </row>
    <row r="1114" spans="1:23" x14ac:dyDescent="0.25">
      <c r="A1114">
        <v>202301</v>
      </c>
      <c r="B1114">
        <v>801</v>
      </c>
      <c r="C1114">
        <v>10</v>
      </c>
      <c r="D1114">
        <v>1.3</v>
      </c>
      <c r="E1114">
        <v>210102</v>
      </c>
      <c r="F1114">
        <v>2023</v>
      </c>
      <c r="G1114">
        <v>1</v>
      </c>
      <c r="H1114" s="1">
        <v>44927</v>
      </c>
      <c r="I1114" s="1">
        <v>44896</v>
      </c>
      <c r="J1114">
        <v>1</v>
      </c>
      <c r="K1114">
        <v>1.3</v>
      </c>
      <c r="L1114">
        <v>0</v>
      </c>
      <c r="M1114">
        <v>0</v>
      </c>
      <c r="N1114">
        <v>0</v>
      </c>
      <c r="O1114">
        <v>0</v>
      </c>
      <c r="P1114">
        <v>1</v>
      </c>
      <c r="T1114">
        <f t="shared" si="53"/>
        <v>0</v>
      </c>
      <c r="U1114" t="e">
        <f t="shared" si="51"/>
        <v>#N/A</v>
      </c>
      <c r="W1114" t="e">
        <f t="shared" si="52"/>
        <v>#N/A</v>
      </c>
    </row>
    <row r="1115" spans="1:23" x14ac:dyDescent="0.25">
      <c r="A1115">
        <v>202301</v>
      </c>
      <c r="B1115">
        <v>82</v>
      </c>
      <c r="C1115">
        <v>2</v>
      </c>
      <c r="D1115">
        <v>2.75</v>
      </c>
      <c r="E1115">
        <v>210102</v>
      </c>
      <c r="F1115">
        <v>2023</v>
      </c>
      <c r="G1115">
        <v>1</v>
      </c>
      <c r="H1115" s="1">
        <v>44927</v>
      </c>
      <c r="I1115" s="1">
        <v>44896</v>
      </c>
      <c r="J1115">
        <v>1</v>
      </c>
      <c r="K1115">
        <v>2.6500001000000002</v>
      </c>
      <c r="L1115">
        <v>3.77</v>
      </c>
      <c r="M1115">
        <v>3.7</v>
      </c>
      <c r="N1115">
        <v>1</v>
      </c>
      <c r="O1115">
        <v>0</v>
      </c>
      <c r="P1115">
        <v>0</v>
      </c>
      <c r="T1115">
        <f t="shared" si="53"/>
        <v>4.8999999999999773E-3</v>
      </c>
      <c r="U1115">
        <f t="shared" si="51"/>
        <v>4.8999999999999773E-3</v>
      </c>
      <c r="W1115">
        <f t="shared" si="52"/>
        <v>6.999999999999984E-2</v>
      </c>
    </row>
    <row r="1116" spans="1:23" x14ac:dyDescent="0.25">
      <c r="A1116">
        <v>202301</v>
      </c>
      <c r="B1116">
        <v>5</v>
      </c>
      <c r="C1116">
        <v>5</v>
      </c>
      <c r="D1116">
        <v>1.99</v>
      </c>
      <c r="E1116">
        <v>210102</v>
      </c>
      <c r="F1116">
        <v>2023</v>
      </c>
      <c r="G1116">
        <v>1</v>
      </c>
      <c r="H1116" s="1">
        <v>44927</v>
      </c>
      <c r="I1116" s="1">
        <v>44896</v>
      </c>
      <c r="J1116">
        <v>1</v>
      </c>
      <c r="K1116">
        <v>1.99</v>
      </c>
      <c r="L1116">
        <v>0</v>
      </c>
      <c r="M1116">
        <v>0</v>
      </c>
      <c r="N1116">
        <v>0</v>
      </c>
      <c r="O1116">
        <v>0</v>
      </c>
      <c r="P1116">
        <v>1</v>
      </c>
      <c r="T1116">
        <f t="shared" si="53"/>
        <v>0</v>
      </c>
      <c r="U1116" t="e">
        <f t="shared" si="51"/>
        <v>#N/A</v>
      </c>
      <c r="W1116" t="e">
        <f t="shared" si="52"/>
        <v>#N/A</v>
      </c>
    </row>
    <row r="1117" spans="1:23" x14ac:dyDescent="0.25">
      <c r="A1117">
        <v>202301</v>
      </c>
      <c r="B1117">
        <v>814</v>
      </c>
      <c r="C1117">
        <v>6</v>
      </c>
      <c r="D1117">
        <v>2.25</v>
      </c>
      <c r="E1117">
        <v>210102</v>
      </c>
      <c r="F1117">
        <v>2023</v>
      </c>
      <c r="G1117">
        <v>1</v>
      </c>
      <c r="H1117" s="1">
        <v>44927</v>
      </c>
      <c r="I1117" s="1">
        <v>44866</v>
      </c>
      <c r="J1117">
        <v>2</v>
      </c>
      <c r="K1117">
        <v>2.2000000000000002</v>
      </c>
      <c r="L1117">
        <v>1.1299999999999999</v>
      </c>
      <c r="M1117">
        <v>1.1200000000000001</v>
      </c>
      <c r="N1117">
        <v>1</v>
      </c>
      <c r="O1117">
        <v>0</v>
      </c>
      <c r="P1117">
        <v>0</v>
      </c>
      <c r="T1117">
        <f t="shared" si="53"/>
        <v>9.9999999999995736E-5</v>
      </c>
      <c r="U1117">
        <f t="shared" si="51"/>
        <v>9.9999999999995736E-5</v>
      </c>
      <c r="W1117">
        <f t="shared" si="52"/>
        <v>9.9999999999997868E-3</v>
      </c>
    </row>
    <row r="1118" spans="1:23" x14ac:dyDescent="0.25">
      <c r="A1118">
        <v>202301</v>
      </c>
      <c r="B1118">
        <v>21</v>
      </c>
      <c r="C1118">
        <v>2</v>
      </c>
      <c r="D1118">
        <v>1.3</v>
      </c>
      <c r="E1118">
        <v>210102</v>
      </c>
      <c r="F1118">
        <v>2023</v>
      </c>
      <c r="G1118">
        <v>1</v>
      </c>
      <c r="H1118" s="1">
        <v>44927</v>
      </c>
      <c r="I1118" s="1">
        <v>44896</v>
      </c>
      <c r="J1118">
        <v>1</v>
      </c>
      <c r="K1118">
        <v>1.2</v>
      </c>
      <c r="L1118">
        <v>8.33</v>
      </c>
      <c r="M1118">
        <v>8</v>
      </c>
      <c r="N1118">
        <v>1</v>
      </c>
      <c r="O1118">
        <v>0</v>
      </c>
      <c r="P1118">
        <v>0</v>
      </c>
      <c r="T1118">
        <f t="shared" si="53"/>
        <v>0.10890000000000005</v>
      </c>
      <c r="U1118">
        <f t="shared" si="51"/>
        <v>0.10890000000000005</v>
      </c>
      <c r="W1118">
        <f t="shared" si="52"/>
        <v>0.33000000000000007</v>
      </c>
    </row>
    <row r="1119" spans="1:23" x14ac:dyDescent="0.25">
      <c r="A1119">
        <v>202301</v>
      </c>
      <c r="B1119">
        <v>814</v>
      </c>
      <c r="C1119">
        <v>2</v>
      </c>
      <c r="D1119">
        <v>2.4000001000000002</v>
      </c>
      <c r="E1119">
        <v>210102</v>
      </c>
      <c r="F1119">
        <v>2023</v>
      </c>
      <c r="G1119">
        <v>1</v>
      </c>
      <c r="H1119" s="1">
        <v>44927</v>
      </c>
      <c r="I1119" s="1">
        <v>44896</v>
      </c>
      <c r="J1119">
        <v>1</v>
      </c>
      <c r="K1119">
        <v>2.4000001000000002</v>
      </c>
      <c r="L1119">
        <v>0</v>
      </c>
      <c r="M1119">
        <v>0</v>
      </c>
      <c r="N1119">
        <v>0</v>
      </c>
      <c r="O1119">
        <v>0</v>
      </c>
      <c r="P1119">
        <v>1</v>
      </c>
      <c r="T1119">
        <f t="shared" si="53"/>
        <v>0</v>
      </c>
      <c r="U1119" t="e">
        <f t="shared" si="51"/>
        <v>#N/A</v>
      </c>
      <c r="W1119" t="e">
        <f t="shared" si="52"/>
        <v>#N/A</v>
      </c>
    </row>
    <row r="1120" spans="1:23" x14ac:dyDescent="0.25">
      <c r="A1120">
        <v>202301</v>
      </c>
      <c r="B1120">
        <v>814</v>
      </c>
      <c r="C1120">
        <v>13</v>
      </c>
      <c r="D1120">
        <v>2.25</v>
      </c>
      <c r="E1120">
        <v>210102</v>
      </c>
      <c r="F1120">
        <v>2023</v>
      </c>
      <c r="G1120">
        <v>1</v>
      </c>
      <c r="H1120" s="1">
        <v>44927</v>
      </c>
      <c r="I1120" s="1">
        <v>44896</v>
      </c>
      <c r="J1120">
        <v>1</v>
      </c>
      <c r="K1120">
        <v>2.25</v>
      </c>
      <c r="L1120">
        <v>0</v>
      </c>
      <c r="M1120">
        <v>0</v>
      </c>
      <c r="N1120">
        <v>0</v>
      </c>
      <c r="O1120">
        <v>0</v>
      </c>
      <c r="P1120">
        <v>1</v>
      </c>
      <c r="T1120">
        <f t="shared" si="53"/>
        <v>0</v>
      </c>
      <c r="U1120" t="e">
        <f t="shared" si="51"/>
        <v>#N/A</v>
      </c>
      <c r="W1120" t="e">
        <f t="shared" si="52"/>
        <v>#N/A</v>
      </c>
    </row>
    <row r="1121" spans="1:23" x14ac:dyDescent="0.25">
      <c r="A1121">
        <v>202301</v>
      </c>
      <c r="B1121">
        <v>808</v>
      </c>
      <c r="C1121">
        <v>4</v>
      </c>
      <c r="D1121">
        <v>1.4</v>
      </c>
      <c r="E1121">
        <v>210102</v>
      </c>
      <c r="F1121">
        <v>2023</v>
      </c>
      <c r="G1121">
        <v>1</v>
      </c>
      <c r="H1121" s="1">
        <v>44927</v>
      </c>
      <c r="I1121" s="1">
        <v>44896</v>
      </c>
      <c r="J1121">
        <v>1</v>
      </c>
      <c r="K1121">
        <v>1.4</v>
      </c>
      <c r="L1121">
        <v>0</v>
      </c>
      <c r="M1121">
        <v>0</v>
      </c>
      <c r="N1121">
        <v>0</v>
      </c>
      <c r="O1121">
        <v>0</v>
      </c>
      <c r="P1121">
        <v>1</v>
      </c>
      <c r="T1121">
        <f t="shared" si="53"/>
        <v>0</v>
      </c>
      <c r="U1121" t="e">
        <f t="shared" si="51"/>
        <v>#N/A</v>
      </c>
      <c r="W1121" t="e">
        <f t="shared" si="52"/>
        <v>#N/A</v>
      </c>
    </row>
    <row r="1122" spans="1:23" x14ac:dyDescent="0.25">
      <c r="A1122">
        <v>202301</v>
      </c>
      <c r="B1122">
        <v>807</v>
      </c>
      <c r="C1122">
        <v>2</v>
      </c>
      <c r="D1122">
        <v>1.3</v>
      </c>
      <c r="E1122">
        <v>210102</v>
      </c>
      <c r="F1122">
        <v>2023</v>
      </c>
      <c r="G1122">
        <v>1</v>
      </c>
      <c r="H1122" s="1">
        <v>44927</v>
      </c>
      <c r="I1122" s="1">
        <v>44896</v>
      </c>
      <c r="J1122">
        <v>1</v>
      </c>
      <c r="K1122">
        <v>1.3</v>
      </c>
      <c r="L1122">
        <v>0</v>
      </c>
      <c r="M1122">
        <v>0</v>
      </c>
      <c r="N1122">
        <v>0</v>
      </c>
      <c r="O1122">
        <v>0</v>
      </c>
      <c r="P1122">
        <v>1</v>
      </c>
      <c r="T1122">
        <f t="shared" si="53"/>
        <v>0</v>
      </c>
      <c r="U1122" t="e">
        <f t="shared" si="51"/>
        <v>#N/A</v>
      </c>
      <c r="W1122" t="e">
        <f t="shared" si="52"/>
        <v>#N/A</v>
      </c>
    </row>
    <row r="1123" spans="1:23" x14ac:dyDescent="0.25">
      <c r="A1123">
        <v>202301</v>
      </c>
      <c r="B1123">
        <v>803</v>
      </c>
      <c r="C1123">
        <v>6</v>
      </c>
      <c r="D1123">
        <v>1.25</v>
      </c>
      <c r="E1123">
        <v>210102</v>
      </c>
      <c r="F1123">
        <v>2023</v>
      </c>
      <c r="G1123">
        <v>1</v>
      </c>
      <c r="H1123" s="1">
        <v>44927</v>
      </c>
      <c r="I1123" s="1">
        <v>44896</v>
      </c>
      <c r="J1123">
        <v>1</v>
      </c>
      <c r="K1123">
        <v>1.25</v>
      </c>
      <c r="L1123">
        <v>0</v>
      </c>
      <c r="M1123">
        <v>0</v>
      </c>
      <c r="N1123">
        <v>0</v>
      </c>
      <c r="O1123">
        <v>0</v>
      </c>
      <c r="P1123">
        <v>1</v>
      </c>
      <c r="T1123">
        <f t="shared" si="53"/>
        <v>0</v>
      </c>
      <c r="U1123" t="e">
        <f t="shared" si="51"/>
        <v>#N/A</v>
      </c>
      <c r="W1123" t="e">
        <f t="shared" si="52"/>
        <v>#N/A</v>
      </c>
    </row>
    <row r="1124" spans="1:23" x14ac:dyDescent="0.25">
      <c r="A1124">
        <v>202301</v>
      </c>
      <c r="B1124">
        <v>941</v>
      </c>
      <c r="C1124">
        <v>2</v>
      </c>
      <c r="D1124">
        <v>1.85</v>
      </c>
      <c r="E1124">
        <v>210102</v>
      </c>
      <c r="F1124">
        <v>2023</v>
      </c>
      <c r="G1124">
        <v>1</v>
      </c>
      <c r="H1124" s="1">
        <v>44927</v>
      </c>
      <c r="I1124" s="1">
        <v>44896</v>
      </c>
      <c r="J1124">
        <v>1</v>
      </c>
      <c r="K1124">
        <v>1.85</v>
      </c>
      <c r="L1124">
        <v>0</v>
      </c>
      <c r="M1124">
        <v>0</v>
      </c>
      <c r="N1124">
        <v>0</v>
      </c>
      <c r="O1124">
        <v>0</v>
      </c>
      <c r="P1124">
        <v>1</v>
      </c>
      <c r="T1124">
        <f t="shared" si="53"/>
        <v>0</v>
      </c>
      <c r="U1124" t="e">
        <f t="shared" si="51"/>
        <v>#N/A</v>
      </c>
      <c r="W1124" t="e">
        <f t="shared" si="52"/>
        <v>#N/A</v>
      </c>
    </row>
    <row r="1125" spans="1:23" x14ac:dyDescent="0.25">
      <c r="A1125">
        <v>202301</v>
      </c>
      <c r="B1125">
        <v>63</v>
      </c>
      <c r="C1125">
        <v>9</v>
      </c>
      <c r="D1125">
        <v>1.4</v>
      </c>
      <c r="E1125">
        <v>210102</v>
      </c>
      <c r="F1125">
        <v>2023</v>
      </c>
      <c r="G1125">
        <v>1</v>
      </c>
      <c r="H1125" s="1">
        <v>44927</v>
      </c>
      <c r="I1125" s="1">
        <v>44896</v>
      </c>
      <c r="J1125">
        <v>1</v>
      </c>
      <c r="K1125">
        <v>1.4</v>
      </c>
      <c r="L1125">
        <v>0</v>
      </c>
      <c r="M1125">
        <v>0</v>
      </c>
      <c r="N1125">
        <v>0</v>
      </c>
      <c r="O1125">
        <v>0</v>
      </c>
      <c r="P1125">
        <v>1</v>
      </c>
      <c r="T1125">
        <f t="shared" si="53"/>
        <v>0</v>
      </c>
      <c r="U1125" t="e">
        <f t="shared" si="51"/>
        <v>#N/A</v>
      </c>
      <c r="W1125" t="e">
        <f t="shared" si="52"/>
        <v>#N/A</v>
      </c>
    </row>
    <row r="1126" spans="1:23" x14ac:dyDescent="0.25">
      <c r="A1126">
        <v>202301</v>
      </c>
      <c r="B1126">
        <v>941</v>
      </c>
      <c r="C1126">
        <v>4</v>
      </c>
      <c r="D1126">
        <v>1.85</v>
      </c>
      <c r="E1126">
        <v>210102</v>
      </c>
      <c r="F1126">
        <v>2023</v>
      </c>
      <c r="G1126">
        <v>1</v>
      </c>
      <c r="H1126" s="1">
        <v>44927</v>
      </c>
      <c r="I1126" s="1">
        <v>44896</v>
      </c>
      <c r="J1126">
        <v>1</v>
      </c>
      <c r="K1126">
        <v>1.85</v>
      </c>
      <c r="L1126">
        <v>0</v>
      </c>
      <c r="M1126">
        <v>0</v>
      </c>
      <c r="N1126">
        <v>0</v>
      </c>
      <c r="O1126">
        <v>0</v>
      </c>
      <c r="P1126">
        <v>1</v>
      </c>
      <c r="T1126">
        <f t="shared" si="53"/>
        <v>0</v>
      </c>
      <c r="U1126" t="e">
        <f t="shared" si="51"/>
        <v>#N/A</v>
      </c>
      <c r="W1126" t="e">
        <f t="shared" si="52"/>
        <v>#N/A</v>
      </c>
    </row>
    <row r="1127" spans="1:23" x14ac:dyDescent="0.25">
      <c r="A1127">
        <v>202301</v>
      </c>
      <c r="B1127">
        <v>801</v>
      </c>
      <c r="C1127">
        <v>3</v>
      </c>
      <c r="D1127">
        <v>1.3</v>
      </c>
      <c r="E1127">
        <v>210102</v>
      </c>
      <c r="F1127">
        <v>2023</v>
      </c>
      <c r="G1127">
        <v>1</v>
      </c>
      <c r="H1127" s="1">
        <v>44927</v>
      </c>
      <c r="I1127" s="1">
        <v>44896</v>
      </c>
      <c r="J1127">
        <v>1</v>
      </c>
      <c r="K1127">
        <v>1.3</v>
      </c>
      <c r="L1127">
        <v>0</v>
      </c>
      <c r="M1127">
        <v>0</v>
      </c>
      <c r="N1127">
        <v>0</v>
      </c>
      <c r="O1127">
        <v>0</v>
      </c>
      <c r="P1127">
        <v>1</v>
      </c>
      <c r="T1127">
        <f t="shared" si="53"/>
        <v>0</v>
      </c>
      <c r="U1127" t="e">
        <f t="shared" si="51"/>
        <v>#N/A</v>
      </c>
      <c r="W1127" t="e">
        <f t="shared" si="52"/>
        <v>#N/A</v>
      </c>
    </row>
    <row r="1128" spans="1:23" x14ac:dyDescent="0.25">
      <c r="A1128">
        <v>202301</v>
      </c>
      <c r="B1128">
        <v>803</v>
      </c>
      <c r="C1128">
        <v>4</v>
      </c>
      <c r="D1128">
        <v>1.25</v>
      </c>
      <c r="E1128">
        <v>210102</v>
      </c>
      <c r="F1128">
        <v>2023</v>
      </c>
      <c r="G1128">
        <v>1</v>
      </c>
      <c r="H1128" s="1">
        <v>44927</v>
      </c>
      <c r="I1128" s="1">
        <v>44896</v>
      </c>
      <c r="J1128">
        <v>1</v>
      </c>
      <c r="K1128">
        <v>1.1900001</v>
      </c>
      <c r="L1128">
        <v>5.04</v>
      </c>
      <c r="M1128">
        <v>4.92</v>
      </c>
      <c r="N1128">
        <v>1</v>
      </c>
      <c r="O1128">
        <v>0</v>
      </c>
      <c r="P1128">
        <v>0</v>
      </c>
      <c r="T1128">
        <f t="shared" si="53"/>
        <v>1.4400000000000026E-2</v>
      </c>
      <c r="U1128">
        <f t="shared" si="51"/>
        <v>1.4400000000000026E-2</v>
      </c>
      <c r="W1128">
        <f t="shared" si="52"/>
        <v>0.12000000000000011</v>
      </c>
    </row>
    <row r="1129" spans="1:23" x14ac:dyDescent="0.25">
      <c r="A1129">
        <v>202301</v>
      </c>
      <c r="B1129">
        <v>803</v>
      </c>
      <c r="C1129">
        <v>10</v>
      </c>
      <c r="D1129">
        <v>1.25</v>
      </c>
      <c r="E1129">
        <v>210102</v>
      </c>
      <c r="F1129">
        <v>2023</v>
      </c>
      <c r="G1129">
        <v>1</v>
      </c>
      <c r="H1129" s="1">
        <v>44927</v>
      </c>
      <c r="I1129" s="1">
        <v>44896</v>
      </c>
      <c r="J1129">
        <v>1</v>
      </c>
      <c r="K1129">
        <v>1.25</v>
      </c>
      <c r="L1129">
        <v>0</v>
      </c>
      <c r="M1129">
        <v>0</v>
      </c>
      <c r="N1129">
        <v>0</v>
      </c>
      <c r="O1129">
        <v>0</v>
      </c>
      <c r="P1129">
        <v>1</v>
      </c>
      <c r="T1129">
        <f t="shared" si="53"/>
        <v>0</v>
      </c>
      <c r="U1129" t="e">
        <f t="shared" si="51"/>
        <v>#N/A</v>
      </c>
      <c r="W1129" t="e">
        <f t="shared" si="52"/>
        <v>#N/A</v>
      </c>
    </row>
    <row r="1130" spans="1:23" x14ac:dyDescent="0.25">
      <c r="A1130">
        <v>202301</v>
      </c>
      <c r="B1130">
        <v>801</v>
      </c>
      <c r="C1130">
        <v>13</v>
      </c>
      <c r="D1130">
        <v>1.35</v>
      </c>
      <c r="E1130">
        <v>210102</v>
      </c>
      <c r="F1130">
        <v>2023</v>
      </c>
      <c r="G1130">
        <v>1</v>
      </c>
      <c r="H1130" s="1">
        <v>44927</v>
      </c>
      <c r="I1130" s="1">
        <v>44896</v>
      </c>
      <c r="J1130">
        <v>1</v>
      </c>
      <c r="K1130">
        <v>1.35</v>
      </c>
      <c r="L1130">
        <v>0</v>
      </c>
      <c r="M1130">
        <v>0</v>
      </c>
      <c r="N1130">
        <v>0</v>
      </c>
      <c r="O1130">
        <v>0</v>
      </c>
      <c r="P1130">
        <v>1</v>
      </c>
      <c r="T1130">
        <f t="shared" si="53"/>
        <v>0</v>
      </c>
      <c r="U1130" t="e">
        <f t="shared" si="51"/>
        <v>#N/A</v>
      </c>
      <c r="W1130" t="e">
        <f t="shared" si="52"/>
        <v>#N/A</v>
      </c>
    </row>
    <row r="1131" spans="1:23" x14ac:dyDescent="0.25">
      <c r="A1131">
        <v>202301</v>
      </c>
      <c r="B1131">
        <v>803</v>
      </c>
      <c r="C1131">
        <v>12</v>
      </c>
      <c r="D1131">
        <v>1.25</v>
      </c>
      <c r="E1131">
        <v>210102</v>
      </c>
      <c r="F1131">
        <v>2023</v>
      </c>
      <c r="G1131">
        <v>1</v>
      </c>
      <c r="H1131" s="1">
        <v>44927</v>
      </c>
      <c r="I1131" s="1">
        <v>44835</v>
      </c>
      <c r="J1131">
        <v>3</v>
      </c>
      <c r="K1131">
        <v>1.1900001</v>
      </c>
      <c r="L1131">
        <v>1.65</v>
      </c>
      <c r="M1131">
        <v>1.64</v>
      </c>
      <c r="N1131">
        <v>1</v>
      </c>
      <c r="O1131">
        <v>0</v>
      </c>
      <c r="P1131">
        <v>0</v>
      </c>
      <c r="T1131">
        <f t="shared" si="53"/>
        <v>1.0000000000000018E-4</v>
      </c>
      <c r="U1131">
        <f t="shared" si="51"/>
        <v>1.0000000000000018E-4</v>
      </c>
      <c r="W1131">
        <f t="shared" si="52"/>
        <v>1.0000000000000009E-2</v>
      </c>
    </row>
    <row r="1132" spans="1:23" x14ac:dyDescent="0.25">
      <c r="A1132">
        <v>202301</v>
      </c>
      <c r="B1132">
        <v>22</v>
      </c>
      <c r="C1132">
        <v>3</v>
      </c>
      <c r="D1132">
        <v>2.5</v>
      </c>
      <c r="E1132">
        <v>210102</v>
      </c>
      <c r="F1132">
        <v>2023</v>
      </c>
      <c r="G1132">
        <v>1</v>
      </c>
      <c r="H1132" s="1">
        <v>44927</v>
      </c>
      <c r="I1132" s="1">
        <v>44896</v>
      </c>
      <c r="J1132">
        <v>1</v>
      </c>
      <c r="K1132">
        <v>2.5</v>
      </c>
      <c r="L1132">
        <v>0</v>
      </c>
      <c r="M1132">
        <v>0</v>
      </c>
      <c r="N1132">
        <v>0</v>
      </c>
      <c r="O1132">
        <v>0</v>
      </c>
      <c r="P1132">
        <v>1</v>
      </c>
      <c r="T1132">
        <f t="shared" si="53"/>
        <v>0</v>
      </c>
      <c r="U1132" t="e">
        <f t="shared" si="51"/>
        <v>#N/A</v>
      </c>
      <c r="W1132" t="e">
        <f t="shared" si="52"/>
        <v>#N/A</v>
      </c>
    </row>
    <row r="1133" spans="1:23" x14ac:dyDescent="0.25">
      <c r="A1133">
        <v>202301</v>
      </c>
      <c r="B1133">
        <v>941</v>
      </c>
      <c r="C1133">
        <v>7</v>
      </c>
      <c r="D1133">
        <v>1.85</v>
      </c>
      <c r="E1133">
        <v>210102</v>
      </c>
      <c r="F1133">
        <v>2023</v>
      </c>
      <c r="G1133">
        <v>1</v>
      </c>
      <c r="H1133" s="1">
        <v>44927</v>
      </c>
      <c r="I1133" s="1">
        <v>44896</v>
      </c>
      <c r="J1133">
        <v>1</v>
      </c>
      <c r="K1133">
        <v>1.85</v>
      </c>
      <c r="L1133">
        <v>0</v>
      </c>
      <c r="M1133">
        <v>0</v>
      </c>
      <c r="N1133">
        <v>0</v>
      </c>
      <c r="O1133">
        <v>0</v>
      </c>
      <c r="P1133">
        <v>1</v>
      </c>
      <c r="T1133">
        <f t="shared" si="53"/>
        <v>0</v>
      </c>
      <c r="U1133" t="e">
        <f t="shared" si="51"/>
        <v>#N/A</v>
      </c>
      <c r="W1133" t="e">
        <f t="shared" si="52"/>
        <v>#N/A</v>
      </c>
    </row>
    <row r="1134" spans="1:23" x14ac:dyDescent="0.25">
      <c r="A1134">
        <v>202301</v>
      </c>
      <c r="B1134">
        <v>814</v>
      </c>
      <c r="C1134">
        <v>4</v>
      </c>
      <c r="D1134">
        <v>2.2000000000000002</v>
      </c>
      <c r="E1134">
        <v>210102</v>
      </c>
      <c r="F1134">
        <v>2023</v>
      </c>
      <c r="G1134">
        <v>1</v>
      </c>
      <c r="H1134" s="1">
        <v>44927</v>
      </c>
      <c r="I1134" s="1">
        <v>44866</v>
      </c>
      <c r="J1134">
        <v>2</v>
      </c>
      <c r="K1134">
        <v>2.2000000000000002</v>
      </c>
      <c r="L1134">
        <v>0</v>
      </c>
      <c r="M1134">
        <v>0</v>
      </c>
      <c r="N1134">
        <v>0</v>
      </c>
      <c r="O1134">
        <v>0</v>
      </c>
      <c r="P1134">
        <v>1</v>
      </c>
      <c r="T1134">
        <f t="shared" si="53"/>
        <v>0</v>
      </c>
      <c r="U1134" t="e">
        <f t="shared" si="51"/>
        <v>#N/A</v>
      </c>
      <c r="W1134" t="e">
        <f t="shared" si="52"/>
        <v>#N/A</v>
      </c>
    </row>
    <row r="1135" spans="1:23" x14ac:dyDescent="0.25">
      <c r="A1135">
        <v>202301</v>
      </c>
      <c r="B1135">
        <v>77</v>
      </c>
      <c r="C1135">
        <v>3</v>
      </c>
      <c r="D1135">
        <v>1.9</v>
      </c>
      <c r="E1135">
        <v>210102</v>
      </c>
      <c r="F1135">
        <v>2023</v>
      </c>
      <c r="G1135">
        <v>1</v>
      </c>
      <c r="H1135" s="1">
        <v>44927</v>
      </c>
      <c r="I1135" s="1">
        <v>44896</v>
      </c>
      <c r="J1135">
        <v>1</v>
      </c>
      <c r="K1135">
        <v>1.9</v>
      </c>
      <c r="L1135">
        <v>0</v>
      </c>
      <c r="M1135">
        <v>0</v>
      </c>
      <c r="N1135">
        <v>0</v>
      </c>
      <c r="O1135">
        <v>0</v>
      </c>
      <c r="P1135">
        <v>1</v>
      </c>
      <c r="T1135">
        <f t="shared" si="53"/>
        <v>0</v>
      </c>
      <c r="U1135" t="e">
        <f t="shared" si="51"/>
        <v>#N/A</v>
      </c>
      <c r="W1135" t="e">
        <f t="shared" si="52"/>
        <v>#N/A</v>
      </c>
    </row>
    <row r="1136" spans="1:23" x14ac:dyDescent="0.25">
      <c r="A1136">
        <v>202301</v>
      </c>
      <c r="B1136">
        <v>801</v>
      </c>
      <c r="C1136">
        <v>11</v>
      </c>
      <c r="D1136">
        <v>1.3</v>
      </c>
      <c r="E1136">
        <v>210102</v>
      </c>
      <c r="F1136">
        <v>2023</v>
      </c>
      <c r="G1136">
        <v>1</v>
      </c>
      <c r="H1136" s="1">
        <v>44927</v>
      </c>
      <c r="I1136" s="1">
        <v>44896</v>
      </c>
      <c r="J1136">
        <v>1</v>
      </c>
      <c r="K1136">
        <v>1.3</v>
      </c>
      <c r="L1136">
        <v>0</v>
      </c>
      <c r="M1136">
        <v>0</v>
      </c>
      <c r="N1136">
        <v>0</v>
      </c>
      <c r="O1136">
        <v>0</v>
      </c>
      <c r="P1136">
        <v>1</v>
      </c>
      <c r="T1136">
        <f t="shared" si="53"/>
        <v>0</v>
      </c>
      <c r="U1136" t="e">
        <f t="shared" si="51"/>
        <v>#N/A</v>
      </c>
      <c r="W1136" t="e">
        <f t="shared" si="52"/>
        <v>#N/A</v>
      </c>
    </row>
    <row r="1137" spans="1:23" x14ac:dyDescent="0.25">
      <c r="A1137">
        <v>202301</v>
      </c>
      <c r="B1137">
        <v>801</v>
      </c>
      <c r="C1137">
        <v>5</v>
      </c>
      <c r="D1137">
        <v>1.3</v>
      </c>
      <c r="E1137">
        <v>210102</v>
      </c>
      <c r="F1137">
        <v>2023</v>
      </c>
      <c r="G1137">
        <v>1</v>
      </c>
      <c r="H1137" s="1">
        <v>44927</v>
      </c>
      <c r="I1137" s="1">
        <v>44896</v>
      </c>
      <c r="J1137">
        <v>1</v>
      </c>
      <c r="K1137">
        <v>1.3</v>
      </c>
      <c r="L1137">
        <v>0</v>
      </c>
      <c r="M1137">
        <v>0</v>
      </c>
      <c r="N1137">
        <v>0</v>
      </c>
      <c r="O1137">
        <v>0</v>
      </c>
      <c r="P1137">
        <v>1</v>
      </c>
      <c r="T1137">
        <f t="shared" si="53"/>
        <v>0</v>
      </c>
      <c r="U1137" t="e">
        <f t="shared" si="51"/>
        <v>#N/A</v>
      </c>
      <c r="W1137" t="e">
        <f t="shared" si="52"/>
        <v>#N/A</v>
      </c>
    </row>
    <row r="1138" spans="1:23" x14ac:dyDescent="0.25">
      <c r="A1138">
        <v>202301</v>
      </c>
      <c r="B1138">
        <v>941</v>
      </c>
      <c r="C1138">
        <v>12</v>
      </c>
      <c r="D1138">
        <v>1.85</v>
      </c>
      <c r="E1138">
        <v>210102</v>
      </c>
      <c r="F1138">
        <v>2023</v>
      </c>
      <c r="G1138">
        <v>1</v>
      </c>
      <c r="H1138" s="1">
        <v>44927</v>
      </c>
      <c r="I1138" s="1">
        <v>44896</v>
      </c>
      <c r="J1138">
        <v>1</v>
      </c>
      <c r="K1138">
        <v>1.85</v>
      </c>
      <c r="L1138">
        <v>0</v>
      </c>
      <c r="M1138">
        <v>0</v>
      </c>
      <c r="N1138">
        <v>0</v>
      </c>
      <c r="O1138">
        <v>0</v>
      </c>
      <c r="P1138">
        <v>1</v>
      </c>
      <c r="T1138">
        <f t="shared" si="53"/>
        <v>0</v>
      </c>
      <c r="U1138" t="e">
        <f t="shared" si="51"/>
        <v>#N/A</v>
      </c>
      <c r="W1138" t="e">
        <f t="shared" si="52"/>
        <v>#N/A</v>
      </c>
    </row>
    <row r="1139" spans="1:23" x14ac:dyDescent="0.25">
      <c r="A1139">
        <v>202301</v>
      </c>
      <c r="B1139">
        <v>803</v>
      </c>
      <c r="C1139">
        <v>3</v>
      </c>
      <c r="D1139">
        <v>1.25</v>
      </c>
      <c r="E1139">
        <v>210102</v>
      </c>
      <c r="F1139">
        <v>2023</v>
      </c>
      <c r="G1139">
        <v>1</v>
      </c>
      <c r="H1139" s="1">
        <v>44927</v>
      </c>
      <c r="I1139" s="1">
        <v>44896</v>
      </c>
      <c r="J1139">
        <v>1</v>
      </c>
      <c r="K1139">
        <v>1.25</v>
      </c>
      <c r="L1139">
        <v>0</v>
      </c>
      <c r="M1139">
        <v>0</v>
      </c>
      <c r="N1139">
        <v>0</v>
      </c>
      <c r="O1139">
        <v>0</v>
      </c>
      <c r="P1139">
        <v>1</v>
      </c>
      <c r="T1139">
        <f t="shared" si="53"/>
        <v>0</v>
      </c>
      <c r="U1139" t="e">
        <f t="shared" si="51"/>
        <v>#N/A</v>
      </c>
      <c r="W1139" t="e">
        <f t="shared" si="52"/>
        <v>#N/A</v>
      </c>
    </row>
    <row r="1140" spans="1:23" x14ac:dyDescent="0.25">
      <c r="A1140">
        <v>202301</v>
      </c>
      <c r="B1140">
        <v>38</v>
      </c>
      <c r="C1140">
        <v>2</v>
      </c>
      <c r="D1140">
        <v>1.4</v>
      </c>
      <c r="E1140">
        <v>210102</v>
      </c>
      <c r="F1140">
        <v>2023</v>
      </c>
      <c r="G1140">
        <v>1</v>
      </c>
      <c r="H1140" s="1">
        <v>44927</v>
      </c>
      <c r="I1140" s="1">
        <v>44896</v>
      </c>
      <c r="J1140">
        <v>1</v>
      </c>
      <c r="K1140">
        <v>1.4</v>
      </c>
      <c r="L1140">
        <v>0</v>
      </c>
      <c r="M1140">
        <v>0</v>
      </c>
      <c r="N1140">
        <v>0</v>
      </c>
      <c r="O1140">
        <v>0</v>
      </c>
      <c r="P1140">
        <v>1</v>
      </c>
      <c r="T1140">
        <f t="shared" si="53"/>
        <v>0</v>
      </c>
      <c r="U1140" t="e">
        <f t="shared" si="51"/>
        <v>#N/A</v>
      </c>
      <c r="W1140" t="e">
        <f t="shared" si="52"/>
        <v>#N/A</v>
      </c>
    </row>
    <row r="1141" spans="1:23" x14ac:dyDescent="0.25">
      <c r="A1141">
        <v>202301</v>
      </c>
      <c r="B1141">
        <v>814</v>
      </c>
      <c r="C1141">
        <v>5</v>
      </c>
      <c r="D1141">
        <v>2.25</v>
      </c>
      <c r="E1141">
        <v>210102</v>
      </c>
      <c r="F1141">
        <v>2023</v>
      </c>
      <c r="G1141">
        <v>1</v>
      </c>
      <c r="H1141" s="1">
        <v>44927</v>
      </c>
      <c r="I1141" s="1">
        <v>44896</v>
      </c>
      <c r="J1141">
        <v>1</v>
      </c>
      <c r="K1141">
        <v>2.25</v>
      </c>
      <c r="L1141">
        <v>0</v>
      </c>
      <c r="M1141">
        <v>0</v>
      </c>
      <c r="N1141">
        <v>0</v>
      </c>
      <c r="O1141">
        <v>0</v>
      </c>
      <c r="P1141">
        <v>1</v>
      </c>
      <c r="T1141">
        <f t="shared" si="53"/>
        <v>0</v>
      </c>
      <c r="U1141" t="e">
        <f t="shared" si="51"/>
        <v>#N/A</v>
      </c>
      <c r="W1141" t="e">
        <f t="shared" si="52"/>
        <v>#N/A</v>
      </c>
    </row>
    <row r="1142" spans="1:23" x14ac:dyDescent="0.25">
      <c r="A1142">
        <v>202301</v>
      </c>
      <c r="B1142">
        <v>808</v>
      </c>
      <c r="C1142">
        <v>8</v>
      </c>
      <c r="D1142">
        <v>1.4</v>
      </c>
      <c r="E1142">
        <v>210102</v>
      </c>
      <c r="F1142">
        <v>2023</v>
      </c>
      <c r="G1142">
        <v>1</v>
      </c>
      <c r="H1142" s="1">
        <v>44927</v>
      </c>
      <c r="I1142" s="1">
        <v>44896</v>
      </c>
      <c r="J1142">
        <v>1</v>
      </c>
      <c r="K1142">
        <v>1.2</v>
      </c>
      <c r="L1142">
        <v>16.670000000000002</v>
      </c>
      <c r="M1142">
        <v>15.42</v>
      </c>
      <c r="N1142">
        <v>1</v>
      </c>
      <c r="O1142">
        <v>0</v>
      </c>
      <c r="P1142">
        <v>0</v>
      </c>
      <c r="T1142">
        <f t="shared" si="53"/>
        <v>1.5625000000000044</v>
      </c>
      <c r="U1142">
        <f t="shared" si="51"/>
        <v>1.5625000000000044</v>
      </c>
      <c r="W1142">
        <f t="shared" si="52"/>
        <v>1.2500000000000018</v>
      </c>
    </row>
    <row r="1143" spans="1:23" x14ac:dyDescent="0.25">
      <c r="A1143">
        <v>202301</v>
      </c>
      <c r="B1143">
        <v>807</v>
      </c>
      <c r="C1143">
        <v>5</v>
      </c>
      <c r="D1143">
        <v>1.3</v>
      </c>
      <c r="E1143">
        <v>210102</v>
      </c>
      <c r="F1143">
        <v>2023</v>
      </c>
      <c r="G1143">
        <v>1</v>
      </c>
      <c r="H1143" s="1">
        <v>44927</v>
      </c>
      <c r="I1143" s="1">
        <v>44896</v>
      </c>
      <c r="J1143">
        <v>1</v>
      </c>
      <c r="K1143">
        <v>1.3</v>
      </c>
      <c r="L1143">
        <v>0</v>
      </c>
      <c r="M1143">
        <v>0</v>
      </c>
      <c r="N1143">
        <v>0</v>
      </c>
      <c r="O1143">
        <v>0</v>
      </c>
      <c r="P1143">
        <v>1</v>
      </c>
      <c r="T1143">
        <f t="shared" si="53"/>
        <v>0</v>
      </c>
      <c r="U1143" t="e">
        <f t="shared" si="51"/>
        <v>#N/A</v>
      </c>
      <c r="W1143" t="e">
        <f t="shared" si="52"/>
        <v>#N/A</v>
      </c>
    </row>
    <row r="1144" spans="1:23" x14ac:dyDescent="0.25">
      <c r="A1144">
        <v>202301</v>
      </c>
      <c r="B1144">
        <v>807</v>
      </c>
      <c r="C1144">
        <v>9</v>
      </c>
      <c r="D1144">
        <v>1.3</v>
      </c>
      <c r="E1144">
        <v>210102</v>
      </c>
      <c r="F1144">
        <v>2023</v>
      </c>
      <c r="G1144">
        <v>1</v>
      </c>
      <c r="H1144" s="1">
        <v>44927</v>
      </c>
      <c r="I1144" s="1">
        <v>44896</v>
      </c>
      <c r="J1144">
        <v>1</v>
      </c>
      <c r="K1144">
        <v>1.3</v>
      </c>
      <c r="L1144">
        <v>0</v>
      </c>
      <c r="M1144">
        <v>0</v>
      </c>
      <c r="N1144">
        <v>0</v>
      </c>
      <c r="O1144">
        <v>0</v>
      </c>
      <c r="P1144">
        <v>1</v>
      </c>
      <c r="T1144">
        <f t="shared" si="53"/>
        <v>0</v>
      </c>
      <c r="U1144" t="e">
        <f t="shared" si="51"/>
        <v>#N/A</v>
      </c>
      <c r="W1144" t="e">
        <f t="shared" si="52"/>
        <v>#N/A</v>
      </c>
    </row>
    <row r="1145" spans="1:23" x14ac:dyDescent="0.25">
      <c r="A1145">
        <v>202301</v>
      </c>
      <c r="B1145">
        <v>801</v>
      </c>
      <c r="C1145">
        <v>4</v>
      </c>
      <c r="D1145">
        <v>1.3</v>
      </c>
      <c r="E1145">
        <v>210102</v>
      </c>
      <c r="F1145">
        <v>2023</v>
      </c>
      <c r="G1145">
        <v>1</v>
      </c>
      <c r="H1145" s="1">
        <v>44927</v>
      </c>
      <c r="I1145" s="1">
        <v>44896</v>
      </c>
      <c r="J1145">
        <v>1</v>
      </c>
      <c r="K1145">
        <v>1.3</v>
      </c>
      <c r="L1145">
        <v>0</v>
      </c>
      <c r="M1145">
        <v>0</v>
      </c>
      <c r="N1145">
        <v>0</v>
      </c>
      <c r="O1145">
        <v>0</v>
      </c>
      <c r="P1145">
        <v>1</v>
      </c>
      <c r="T1145">
        <f t="shared" si="53"/>
        <v>0</v>
      </c>
      <c r="U1145" t="e">
        <f t="shared" si="51"/>
        <v>#N/A</v>
      </c>
      <c r="W1145" t="e">
        <f t="shared" si="52"/>
        <v>#N/A</v>
      </c>
    </row>
    <row r="1146" spans="1:23" x14ac:dyDescent="0.25">
      <c r="A1146">
        <v>202301</v>
      </c>
      <c r="B1146">
        <v>75</v>
      </c>
      <c r="C1146">
        <v>6</v>
      </c>
      <c r="D1146">
        <v>1.4</v>
      </c>
      <c r="E1146">
        <v>210102</v>
      </c>
      <c r="F1146">
        <v>2023</v>
      </c>
      <c r="G1146">
        <v>1</v>
      </c>
      <c r="H1146" s="1">
        <v>44927</v>
      </c>
      <c r="I1146" s="1">
        <v>44896</v>
      </c>
      <c r="J1146">
        <v>1</v>
      </c>
      <c r="K1146">
        <v>1.4</v>
      </c>
      <c r="L1146">
        <v>0</v>
      </c>
      <c r="M1146">
        <v>0</v>
      </c>
      <c r="N1146">
        <v>0</v>
      </c>
      <c r="O1146">
        <v>0</v>
      </c>
      <c r="P1146">
        <v>1</v>
      </c>
      <c r="T1146">
        <f t="shared" si="53"/>
        <v>0</v>
      </c>
      <c r="U1146" t="e">
        <f t="shared" si="51"/>
        <v>#N/A</v>
      </c>
      <c r="W1146" t="e">
        <f t="shared" si="52"/>
        <v>#N/A</v>
      </c>
    </row>
    <row r="1147" spans="1:23" x14ac:dyDescent="0.25">
      <c r="A1147">
        <v>202301</v>
      </c>
      <c r="B1147">
        <v>808</v>
      </c>
      <c r="C1147">
        <v>6</v>
      </c>
      <c r="D1147">
        <v>1.3</v>
      </c>
      <c r="E1147">
        <v>210102</v>
      </c>
      <c r="F1147">
        <v>2023</v>
      </c>
      <c r="G1147">
        <v>1</v>
      </c>
      <c r="H1147" s="1">
        <v>44927</v>
      </c>
      <c r="I1147" s="1">
        <v>44896</v>
      </c>
      <c r="J1147">
        <v>1</v>
      </c>
      <c r="K1147">
        <v>1.3</v>
      </c>
      <c r="L1147">
        <v>0</v>
      </c>
      <c r="M1147">
        <v>0</v>
      </c>
      <c r="N1147">
        <v>0</v>
      </c>
      <c r="O1147">
        <v>0</v>
      </c>
      <c r="P1147">
        <v>1</v>
      </c>
      <c r="T1147">
        <f t="shared" si="53"/>
        <v>0</v>
      </c>
      <c r="U1147" t="e">
        <f t="shared" si="51"/>
        <v>#N/A</v>
      </c>
      <c r="W1147" t="e">
        <f t="shared" si="52"/>
        <v>#N/A</v>
      </c>
    </row>
    <row r="1148" spans="1:23" x14ac:dyDescent="0.25">
      <c r="A1148">
        <v>202301</v>
      </c>
      <c r="B1148">
        <v>126</v>
      </c>
      <c r="C1148">
        <v>4</v>
      </c>
      <c r="D1148">
        <v>1.8</v>
      </c>
      <c r="E1148">
        <v>210102</v>
      </c>
      <c r="F1148">
        <v>2023</v>
      </c>
      <c r="G1148">
        <v>1</v>
      </c>
      <c r="H1148" s="1">
        <v>44927</v>
      </c>
      <c r="I1148" s="1">
        <v>44896</v>
      </c>
      <c r="J1148">
        <v>1</v>
      </c>
      <c r="T1148">
        <f t="shared" si="53"/>
        <v>0</v>
      </c>
      <c r="U1148" t="e">
        <f t="shared" si="51"/>
        <v>#N/A</v>
      </c>
      <c r="W1148" t="e">
        <f t="shared" si="52"/>
        <v>#N/A</v>
      </c>
    </row>
    <row r="1149" spans="1:23" x14ac:dyDescent="0.25">
      <c r="A1149">
        <v>202301</v>
      </c>
      <c r="B1149">
        <v>807</v>
      </c>
      <c r="C1149">
        <v>7</v>
      </c>
      <c r="D1149">
        <v>1.3</v>
      </c>
      <c r="E1149">
        <v>210102</v>
      </c>
      <c r="F1149">
        <v>2023</v>
      </c>
      <c r="G1149">
        <v>1</v>
      </c>
      <c r="H1149" s="1">
        <v>44927</v>
      </c>
      <c r="I1149" s="1">
        <v>44896</v>
      </c>
      <c r="J1149">
        <v>1</v>
      </c>
      <c r="K1149">
        <v>1.3</v>
      </c>
      <c r="L1149">
        <v>0</v>
      </c>
      <c r="M1149">
        <v>0</v>
      </c>
      <c r="N1149">
        <v>0</v>
      </c>
      <c r="O1149">
        <v>0</v>
      </c>
      <c r="P1149">
        <v>1</v>
      </c>
      <c r="T1149">
        <f t="shared" si="53"/>
        <v>0</v>
      </c>
      <c r="U1149" t="e">
        <f t="shared" si="51"/>
        <v>#N/A</v>
      </c>
      <c r="W1149" t="e">
        <f t="shared" si="52"/>
        <v>#N/A</v>
      </c>
    </row>
    <row r="1150" spans="1:23" x14ac:dyDescent="0.25">
      <c r="A1150">
        <v>202301</v>
      </c>
      <c r="B1150">
        <v>807</v>
      </c>
      <c r="C1150">
        <v>13</v>
      </c>
      <c r="D1150">
        <v>1.2</v>
      </c>
      <c r="E1150">
        <v>210102</v>
      </c>
      <c r="F1150">
        <v>2023</v>
      </c>
      <c r="G1150">
        <v>1</v>
      </c>
      <c r="H1150" s="1">
        <v>44927</v>
      </c>
      <c r="I1150" s="1">
        <v>44896</v>
      </c>
      <c r="J1150">
        <v>1</v>
      </c>
      <c r="K1150">
        <v>1.2</v>
      </c>
      <c r="L1150">
        <v>0</v>
      </c>
      <c r="M1150">
        <v>0</v>
      </c>
      <c r="N1150">
        <v>0</v>
      </c>
      <c r="O1150">
        <v>0</v>
      </c>
      <c r="P1150">
        <v>1</v>
      </c>
      <c r="T1150">
        <f t="shared" si="53"/>
        <v>0</v>
      </c>
      <c r="U1150" t="e">
        <f t="shared" si="51"/>
        <v>#N/A</v>
      </c>
      <c r="W1150" t="e">
        <f t="shared" si="52"/>
        <v>#N/A</v>
      </c>
    </row>
    <row r="1151" spans="1:23" x14ac:dyDescent="0.25">
      <c r="A1151">
        <v>202301</v>
      </c>
      <c r="B1151">
        <v>941</v>
      </c>
      <c r="C1151">
        <v>8</v>
      </c>
      <c r="D1151">
        <v>1.85</v>
      </c>
      <c r="E1151">
        <v>210102</v>
      </c>
      <c r="F1151">
        <v>2023</v>
      </c>
      <c r="G1151">
        <v>1</v>
      </c>
      <c r="H1151" s="1">
        <v>44927</v>
      </c>
      <c r="I1151" s="1">
        <v>44896</v>
      </c>
      <c r="J1151">
        <v>1</v>
      </c>
      <c r="K1151">
        <v>1.85</v>
      </c>
      <c r="L1151">
        <v>0</v>
      </c>
      <c r="M1151">
        <v>0</v>
      </c>
      <c r="N1151">
        <v>0</v>
      </c>
      <c r="O1151">
        <v>0</v>
      </c>
      <c r="P1151">
        <v>1</v>
      </c>
      <c r="T1151">
        <f t="shared" si="53"/>
        <v>0</v>
      </c>
      <c r="U1151" t="e">
        <f t="shared" si="51"/>
        <v>#N/A</v>
      </c>
      <c r="W1151" t="e">
        <f t="shared" si="52"/>
        <v>#N/A</v>
      </c>
    </row>
    <row r="1152" spans="1:23" x14ac:dyDescent="0.25">
      <c r="A1152">
        <v>202301</v>
      </c>
      <c r="B1152">
        <v>802</v>
      </c>
      <c r="C1152">
        <v>9</v>
      </c>
      <c r="D1152">
        <v>2</v>
      </c>
      <c r="E1152">
        <v>210102</v>
      </c>
      <c r="F1152">
        <v>2023</v>
      </c>
      <c r="G1152">
        <v>1</v>
      </c>
      <c r="H1152" s="1">
        <v>44927</v>
      </c>
      <c r="I1152" s="1">
        <v>44896</v>
      </c>
      <c r="J1152">
        <v>1</v>
      </c>
      <c r="K1152">
        <v>2</v>
      </c>
      <c r="L1152">
        <v>0</v>
      </c>
      <c r="M1152">
        <v>0</v>
      </c>
      <c r="N1152">
        <v>0</v>
      </c>
      <c r="O1152">
        <v>0</v>
      </c>
      <c r="P1152">
        <v>1</v>
      </c>
      <c r="T1152">
        <f t="shared" si="53"/>
        <v>0</v>
      </c>
      <c r="U1152" t="e">
        <f t="shared" si="51"/>
        <v>#N/A</v>
      </c>
      <c r="W1152" t="e">
        <f t="shared" si="52"/>
        <v>#N/A</v>
      </c>
    </row>
    <row r="1153" spans="1:23" x14ac:dyDescent="0.25">
      <c r="A1153">
        <v>202301</v>
      </c>
      <c r="B1153">
        <v>814</v>
      </c>
      <c r="C1153">
        <v>7</v>
      </c>
      <c r="D1153">
        <v>1.8</v>
      </c>
      <c r="E1153">
        <v>210102</v>
      </c>
      <c r="F1153">
        <v>2023</v>
      </c>
      <c r="G1153">
        <v>1</v>
      </c>
      <c r="H1153" s="1">
        <v>44927</v>
      </c>
      <c r="I1153" s="1">
        <v>44896</v>
      </c>
      <c r="J1153">
        <v>1</v>
      </c>
      <c r="K1153">
        <v>1.8</v>
      </c>
      <c r="L1153">
        <v>0</v>
      </c>
      <c r="M1153">
        <v>0</v>
      </c>
      <c r="N1153">
        <v>0</v>
      </c>
      <c r="O1153">
        <v>0</v>
      </c>
      <c r="P1153">
        <v>1</v>
      </c>
      <c r="T1153">
        <f t="shared" si="53"/>
        <v>0</v>
      </c>
      <c r="U1153" t="e">
        <f t="shared" si="51"/>
        <v>#N/A</v>
      </c>
      <c r="W1153" t="e">
        <f t="shared" si="52"/>
        <v>#N/A</v>
      </c>
    </row>
    <row r="1154" spans="1:23" x14ac:dyDescent="0.25">
      <c r="A1154">
        <v>202301</v>
      </c>
      <c r="B1154">
        <v>808</v>
      </c>
      <c r="C1154">
        <v>7</v>
      </c>
      <c r="D1154">
        <v>1.3</v>
      </c>
      <c r="E1154">
        <v>210102</v>
      </c>
      <c r="F1154">
        <v>2023</v>
      </c>
      <c r="G1154">
        <v>1</v>
      </c>
      <c r="H1154" s="1">
        <v>44927</v>
      </c>
      <c r="I1154" s="1">
        <v>44896</v>
      </c>
      <c r="J1154">
        <v>1</v>
      </c>
      <c r="K1154">
        <v>1.3</v>
      </c>
      <c r="L1154">
        <v>0</v>
      </c>
      <c r="M1154">
        <v>0</v>
      </c>
      <c r="N1154">
        <v>0</v>
      </c>
      <c r="O1154">
        <v>0</v>
      </c>
      <c r="P1154">
        <v>1</v>
      </c>
      <c r="T1154">
        <f t="shared" si="53"/>
        <v>0</v>
      </c>
      <c r="U1154" t="e">
        <f>IF(AND(ISNUMBER(P1154), P1154=0), T1154, NA())</f>
        <v>#N/A</v>
      </c>
      <c r="W1154" t="e">
        <f>IF(AND(ISNUMBER(P1154), P1154=0), ABS(L1154-M1154), NA())</f>
        <v>#N/A</v>
      </c>
    </row>
    <row r="1157" spans="1:23" x14ac:dyDescent="0.25">
      <c r="S1157" t="s">
        <v>56</v>
      </c>
      <c r="T1157">
        <f>AVERAGEIFS(T2:T1154, $P$2:$P$1154, "="&amp;0)</f>
        <v>2.5787899280575561</v>
      </c>
      <c r="U1157">
        <f>_xlfn.AGGREGATE(1,6,U2:U1154)</f>
        <v>2.5787899280575561</v>
      </c>
      <c r="V1157" t="s">
        <v>61</v>
      </c>
      <c r="W1157">
        <f>_xlfn.AGGREGATE(1,6,W2:W1154)</f>
        <v>0.51899280575539686</v>
      </c>
    </row>
    <row r="1158" spans="1:23" x14ac:dyDescent="0.25">
      <c r="S1158" t="s">
        <v>57</v>
      </c>
      <c r="T1158">
        <f>SQRT(T1157)</f>
        <v>1.6058611173004831</v>
      </c>
      <c r="U1158">
        <f>SQRT(U1157)</f>
        <v>1.6058611173004831</v>
      </c>
    </row>
    <row r="1160" spans="1:23" x14ac:dyDescent="0.25">
      <c r="S1160" t="s">
        <v>58</v>
      </c>
      <c r="U1160">
        <f>_xlfn.AGGREGATE(5,6,U2:U1154)</f>
        <v>0</v>
      </c>
      <c r="W1160">
        <f>_xlfn.AGGREGATE(5,6,W2:W1154)</f>
        <v>0</v>
      </c>
    </row>
    <row r="1161" spans="1:23" x14ac:dyDescent="0.25">
      <c r="S1161" t="s">
        <v>59</v>
      </c>
      <c r="U1161">
        <f>_xlfn.AGGREGATE(4,6,U2:U1154)</f>
        <v>243.04810000000012</v>
      </c>
      <c r="W1161">
        <f>_xlfn.AGGREGATE(4,6,W2:W1154)</f>
        <v>15.590000000000003</v>
      </c>
    </row>
    <row r="1162" spans="1:23" x14ac:dyDescent="0.25">
      <c r="S1162" t="s">
        <v>60</v>
      </c>
      <c r="U1162">
        <f>MATCH(U1161,U2:U1154,0)</f>
        <v>203</v>
      </c>
      <c r="W1162">
        <f>MATCH(W1161,W2:W1154,0)</f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2F8E-0931-4C7F-B017-9872D019D3B1}">
  <dimension ref="A1:D14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7</v>
      </c>
      <c r="B1" t="s">
        <v>13</v>
      </c>
      <c r="C1" t="s">
        <v>14</v>
      </c>
      <c r="D1" t="s">
        <v>15</v>
      </c>
    </row>
    <row r="2" spans="1:4" x14ac:dyDescent="0.25">
      <c r="A2" s="1">
        <v>44562</v>
      </c>
      <c r="B2">
        <f>AVERAGEIFS(vvv!M$2:M$10000, vvv!$F$2:$F$10000, "="&amp;YEAR(monthly!$A2), vvv!$G$2:$G$10000, "="&amp;MONTH(monthly!$A2))</f>
        <v>0.66666666666666685</v>
      </c>
      <c r="C2">
        <f>AVERAGEIFS(vvv!N$2:N$10000, vvv!$F$2:$F$10000, "="&amp;YEAR(monthly!$A2), vvv!$G$2:$G$10000, "="&amp;MONTH(monthly!$A2))</f>
        <v>0.18279569892473119</v>
      </c>
      <c r="D2">
        <f>AVERAGEIFS(vvv!O$2:O$10000, vvv!$F$2:$F$10000, "="&amp;YEAR(monthly!$A2), vvv!$G$2:$G$10000, "="&amp;MONTH(monthly!$A2))</f>
        <v>1.0752688172043012E-2</v>
      </c>
    </row>
    <row r="3" spans="1:4" x14ac:dyDescent="0.25">
      <c r="A3" s="1">
        <v>44593</v>
      </c>
      <c r="B3">
        <f>AVERAGEIFS(vvv!M$2:M$10000, vvv!$F$2:$F$10000, "="&amp;YEAR(monthly!$A3), vvv!$G$2:$G$10000, "="&amp;MONTH(monthly!$A3))</f>
        <v>-0.61211267605633812</v>
      </c>
      <c r="C3">
        <f>AVERAGEIFS(vvv!N$2:N$10000, vvv!$F$2:$F$10000, "="&amp;YEAR(monthly!$A3), vvv!$G$2:$G$10000, "="&amp;MONTH(monthly!$A3))</f>
        <v>0.21126760563380281</v>
      </c>
      <c r="D3">
        <f>AVERAGEIFS(vvv!O$2:O$10000, vvv!$F$2:$F$10000, "="&amp;YEAR(monthly!$A3), vvv!$G$2:$G$10000, "="&amp;MONTH(monthly!$A3))</f>
        <v>0.12676056338028169</v>
      </c>
    </row>
    <row r="4" spans="1:4" x14ac:dyDescent="0.25">
      <c r="A4" s="1">
        <v>44621</v>
      </c>
      <c r="B4">
        <f>AVERAGEIFS(vvv!M$2:M$10000, vvv!$F$2:$F$10000, "="&amp;YEAR(monthly!$A4), vvv!$G$2:$G$10000, "="&amp;MONTH(monthly!$A4))</f>
        <v>1.1350000000000002</v>
      </c>
      <c r="C4">
        <f>AVERAGEIFS(vvv!N$2:N$10000, vvv!$F$2:$F$10000, "="&amp;YEAR(monthly!$A4), vvv!$G$2:$G$10000, "="&amp;MONTH(monthly!$A4))</f>
        <v>0.15909090909090909</v>
      </c>
      <c r="D4">
        <f>AVERAGEIFS(vvv!O$2:O$10000, vvv!$F$2:$F$10000, "="&amp;YEAR(monthly!$A4), vvv!$G$2:$G$10000, "="&amp;MONTH(monthly!$A4))</f>
        <v>3.4090909090909088E-2</v>
      </c>
    </row>
    <row r="5" spans="1:4" x14ac:dyDescent="0.25">
      <c r="A5" s="1">
        <v>44652</v>
      </c>
      <c r="B5">
        <f>AVERAGEIFS(vvv!M$2:M$10000, vvv!$F$2:$F$10000, "="&amp;YEAR(monthly!$A5), vvv!$G$2:$G$10000, "="&amp;MONTH(monthly!$A5))</f>
        <v>-0.1728409090909091</v>
      </c>
      <c r="C5">
        <f>AVERAGEIFS(vvv!N$2:N$10000, vvv!$F$2:$F$10000, "="&amp;YEAR(monthly!$A5), vvv!$G$2:$G$10000, "="&amp;MONTH(monthly!$A5))</f>
        <v>4.5454545454545456E-2</v>
      </c>
      <c r="D5">
        <f>AVERAGEIFS(vvv!O$2:O$10000, vvv!$F$2:$F$10000, "="&amp;YEAR(monthly!$A5), vvv!$G$2:$G$10000, "="&amp;MONTH(monthly!$A5))</f>
        <v>1.1363636363636364E-2</v>
      </c>
    </row>
    <row r="6" spans="1:4" x14ac:dyDescent="0.25">
      <c r="A6" s="1">
        <v>44682</v>
      </c>
      <c r="B6">
        <f>AVERAGEIFS(vvv!M$2:M$10000, vvv!$F$2:$F$10000, "="&amp;YEAR(monthly!$A6), vvv!$G$2:$G$10000, "="&amp;MONTH(monthly!$A6))</f>
        <v>0.67444444444444418</v>
      </c>
      <c r="C6">
        <f>AVERAGEIFS(vvv!N$2:N$10000, vvv!$F$2:$F$10000, "="&amp;YEAR(monthly!$A6), vvv!$G$2:$G$10000, "="&amp;MONTH(monthly!$A6))</f>
        <v>0.33333333333333331</v>
      </c>
      <c r="D6">
        <f>AVERAGEIFS(vvv!O$2:O$10000, vvv!$F$2:$F$10000, "="&amp;YEAR(monthly!$A6), vvv!$G$2:$G$10000, "="&amp;MONTH(monthly!$A6))</f>
        <v>2.2222222222222223E-2</v>
      </c>
    </row>
    <row r="7" spans="1:4" x14ac:dyDescent="0.25">
      <c r="A7" s="1">
        <v>44713</v>
      </c>
      <c r="B7">
        <f>AVERAGEIFS(vvv!M$2:M$10000, vvv!$F$2:$F$10000, "="&amp;YEAR(monthly!$A7), vvv!$G$2:$G$10000, "="&amp;MONTH(monthly!$A7))</f>
        <v>2.5583720930232552</v>
      </c>
      <c r="C7">
        <f>AVERAGEIFS(vvv!N$2:N$10000, vvv!$F$2:$F$10000, "="&amp;YEAR(monthly!$A7), vvv!$G$2:$G$10000, "="&amp;MONTH(monthly!$A7))</f>
        <v>0.30232558139534882</v>
      </c>
      <c r="D7">
        <f>AVERAGEIFS(vvv!O$2:O$10000, vvv!$F$2:$F$10000, "="&amp;YEAR(monthly!$A7), vvv!$G$2:$G$10000, "="&amp;MONTH(monthly!$A7))</f>
        <v>0</v>
      </c>
    </row>
    <row r="8" spans="1:4" x14ac:dyDescent="0.25">
      <c r="A8" s="1">
        <v>44743</v>
      </c>
      <c r="B8">
        <f>AVERAGEIFS(vvv!M$2:M$10000, vvv!$F$2:$F$10000, "="&amp;YEAR(monthly!$A8), vvv!$G$2:$G$10000, "="&amp;MONTH(monthly!$A8))</f>
        <v>0.98341176470588243</v>
      </c>
      <c r="C8">
        <f>AVERAGEIFS(vvv!N$2:N$10000, vvv!$F$2:$F$10000, "="&amp;YEAR(monthly!$A8), vvv!$G$2:$G$10000, "="&amp;MONTH(monthly!$A8))</f>
        <v>0.25882352941176473</v>
      </c>
      <c r="D8">
        <f>AVERAGEIFS(vvv!O$2:O$10000, vvv!$F$2:$F$10000, "="&amp;YEAR(monthly!$A8), vvv!$G$2:$G$10000, "="&amp;MONTH(monthly!$A8))</f>
        <v>3.5294117647058823E-2</v>
      </c>
    </row>
    <row r="9" spans="1:4" x14ac:dyDescent="0.25">
      <c r="A9" s="1">
        <v>44774</v>
      </c>
      <c r="B9">
        <f>AVERAGEIFS(vvv!M$2:M$10000, vvv!$F$2:$F$10000, "="&amp;YEAR(monthly!$A9), vvv!$G$2:$G$10000, "="&amp;MONTH(monthly!$A9))</f>
        <v>1.5065909090909093</v>
      </c>
      <c r="C9">
        <f>AVERAGEIFS(vvv!N$2:N$10000, vvv!$F$2:$F$10000, "="&amp;YEAR(monthly!$A9), vvv!$G$2:$G$10000, "="&amp;MONTH(monthly!$A9))</f>
        <v>0.19318181818181818</v>
      </c>
      <c r="D9">
        <f>AVERAGEIFS(vvv!O$2:O$10000, vvv!$F$2:$F$10000, "="&amp;YEAR(monthly!$A9), vvv!$G$2:$G$10000, "="&amp;MONTH(monthly!$A9))</f>
        <v>0</v>
      </c>
    </row>
    <row r="10" spans="1:4" x14ac:dyDescent="0.25">
      <c r="A10" s="1">
        <v>44805</v>
      </c>
      <c r="B10">
        <f>AVERAGEIFS(vvv!M$2:M$10000, vvv!$F$2:$F$10000, "="&amp;YEAR(monthly!$A10), vvv!$G$2:$G$10000, "="&amp;MONTH(monthly!$A10))</f>
        <v>-6.0804597701149453E-2</v>
      </c>
      <c r="C10">
        <f>AVERAGEIFS(vvv!N$2:N$10000, vvv!$F$2:$F$10000, "="&amp;YEAR(monthly!$A10), vvv!$G$2:$G$10000, "="&amp;MONTH(monthly!$A10))</f>
        <v>0.11494252873563218</v>
      </c>
      <c r="D10">
        <f>AVERAGEIFS(vvv!O$2:O$10000, vvv!$F$2:$F$10000, "="&amp;YEAR(monthly!$A10), vvv!$G$2:$G$10000, "="&amp;MONTH(monthly!$A10))</f>
        <v>3.4482758620689655E-2</v>
      </c>
    </row>
    <row r="11" spans="1:4" x14ac:dyDescent="0.25">
      <c r="A11" s="1">
        <v>44835</v>
      </c>
      <c r="B11">
        <f>AVERAGEIFS(vvv!M$2:M$10000, vvv!$F$2:$F$10000, "="&amp;YEAR(monthly!$A11), vvv!$G$2:$G$10000, "="&amp;MONTH(monthly!$A11))</f>
        <v>1.8965591397849462</v>
      </c>
      <c r="C11">
        <f>AVERAGEIFS(vvv!N$2:N$10000, vvv!$F$2:$F$10000, "="&amp;YEAR(monthly!$A11), vvv!$G$2:$G$10000, "="&amp;MONTH(monthly!$A11))</f>
        <v>0.13978494623655913</v>
      </c>
      <c r="D11">
        <f>AVERAGEIFS(vvv!O$2:O$10000, vvv!$F$2:$F$10000, "="&amp;YEAR(monthly!$A11), vvv!$G$2:$G$10000, "="&amp;MONTH(monthly!$A11))</f>
        <v>1.0752688172043012E-2</v>
      </c>
    </row>
    <row r="12" spans="1:4" x14ac:dyDescent="0.25">
      <c r="A12" s="1">
        <v>44866</v>
      </c>
      <c r="B12">
        <f>AVERAGEIFS(vvv!M$2:M$10000, vvv!$F$2:$F$10000, "="&amp;YEAR(monthly!$A12), vvv!$G$2:$G$10000, "="&amp;MONTH(monthly!$A12))</f>
        <v>1.5162222222222219</v>
      </c>
      <c r="C12">
        <f>AVERAGEIFS(vvv!N$2:N$10000, vvv!$F$2:$F$10000, "="&amp;YEAR(monthly!$A12), vvv!$G$2:$G$10000, "="&amp;MONTH(monthly!$A12))</f>
        <v>0.3</v>
      </c>
      <c r="D12">
        <f>AVERAGEIFS(vvv!O$2:O$10000, vvv!$F$2:$F$10000, "="&amp;YEAR(monthly!$A12), vvv!$G$2:$G$10000, "="&amp;MONTH(monthly!$A12))</f>
        <v>0</v>
      </c>
    </row>
    <row r="13" spans="1:4" x14ac:dyDescent="0.25">
      <c r="A13" s="1">
        <v>44896</v>
      </c>
      <c r="B13">
        <f>AVERAGEIFS(vvv!M$2:M$10000, vvv!$F$2:$F$10000, "="&amp;YEAR(monthly!$A13), vvv!$G$2:$G$10000, "="&amp;MONTH(monthly!$A13))</f>
        <v>3.6408988764044947</v>
      </c>
      <c r="C13">
        <f>AVERAGEIFS(vvv!N$2:N$10000, vvv!$F$2:$F$10000, "="&amp;YEAR(monthly!$A13), vvv!$G$2:$G$10000, "="&amp;MONTH(monthly!$A13))</f>
        <v>0.5280898876404494</v>
      </c>
      <c r="D13">
        <f>AVERAGEIFS(vvv!O$2:O$10000, vvv!$F$2:$F$10000, "="&amp;YEAR(monthly!$A13), vvv!$G$2:$G$10000, "="&amp;MONTH(monthly!$A13))</f>
        <v>0</v>
      </c>
    </row>
    <row r="14" spans="1:4" x14ac:dyDescent="0.25">
      <c r="A14" s="1">
        <v>44927</v>
      </c>
      <c r="B14">
        <f>AVERAGEIFS(vvv!M$2:M$10000, vvv!$F$2:$F$10000, "="&amp;YEAR(monthly!$A14), vvv!$G$2:$G$10000, "="&amp;MONTH(monthly!$A14))</f>
        <v>0.55041666666666667</v>
      </c>
      <c r="C14">
        <f>AVERAGEIFS(vvv!N$2:N$10000, vvv!$F$2:$F$10000, "="&amp;YEAR(monthly!$A14), vvv!$G$2:$G$10000, "="&amp;MONTH(monthly!$A14))</f>
        <v>0.125</v>
      </c>
      <c r="D14">
        <f>AVERAGEIFS(vvv!O$2:O$10000, vvv!$F$2:$F$10000, "="&amp;YEAR(monthly!$A14), vvv!$G$2:$G$10000, "="&amp;MONTH(monthly!$A14))</f>
        <v>1.0416666666666666E-2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48F2-E47D-468C-B98A-2D8C96B9EF1D}">
  <dimension ref="A1:S50"/>
  <sheetViews>
    <sheetView workbookViewId="0">
      <selection activeCell="P45" sqref="P45"/>
    </sheetView>
  </sheetViews>
  <sheetFormatPr defaultRowHeight="15" x14ac:dyDescent="0.25"/>
  <cols>
    <col min="1" max="1" width="10.7109375" bestFit="1" customWidth="1"/>
    <col min="3" max="4" width="12" bestFit="1" customWidth="1"/>
  </cols>
  <sheetData>
    <row r="1" spans="1:19" x14ac:dyDescent="0.25">
      <c r="A1" t="s">
        <v>7</v>
      </c>
      <c r="B1" t="s">
        <v>41</v>
      </c>
      <c r="C1" t="s">
        <v>42</v>
      </c>
      <c r="D1" t="s">
        <v>43</v>
      </c>
      <c r="E1" t="s">
        <v>49</v>
      </c>
      <c r="F1" t="s">
        <v>50</v>
      </c>
      <c r="G1" t="s">
        <v>51</v>
      </c>
      <c r="H1" t="s">
        <v>44</v>
      </c>
      <c r="J1" t="s">
        <v>51</v>
      </c>
      <c r="K1" t="s">
        <v>62</v>
      </c>
      <c r="M1" t="s">
        <v>29</v>
      </c>
      <c r="N1" t="s">
        <v>30</v>
      </c>
      <c r="O1" t="s">
        <v>31</v>
      </c>
      <c r="Q1" t="s">
        <v>46</v>
      </c>
      <c r="R1" t="s">
        <v>47</v>
      </c>
      <c r="S1" t="s">
        <v>48</v>
      </c>
    </row>
    <row r="2" spans="1:19" x14ac:dyDescent="0.25">
      <c r="A2" s="1">
        <v>43497</v>
      </c>
      <c r="B2">
        <f>prices_percentiles!B2</f>
        <v>0.131033720509626</v>
      </c>
      <c r="C2">
        <f>prices_percentiles!C2</f>
        <v>9.8579237168924097E-2</v>
      </c>
      <c r="D2">
        <f>prices_percentiles!D2</f>
        <v>0.77038704232145006</v>
      </c>
      <c r="E2">
        <f>prices_percentiles!E2</f>
        <v>28.262936891342701</v>
      </c>
      <c r="F2">
        <f>prices_percentiles!K2</f>
        <v>-31.794184079094901</v>
      </c>
      <c r="G2">
        <f>prices_percentiles!Q2</f>
        <v>0.56915136047586501</v>
      </c>
      <c r="H2">
        <f>prices_percentiles!W2</f>
        <v>99524</v>
      </c>
      <c r="J2">
        <f>E2*B2+F2*C2</f>
        <v>0.56915136047587067</v>
      </c>
      <c r="M2">
        <f>db_AdjustmentFrequency!O374/SUM(db_AdjustmentFrequency!$O374:$Q374)</f>
        <v>0.11761003132990458</v>
      </c>
      <c r="N2">
        <f>db_AdjustmentFrequency!P374/SUM(db_AdjustmentFrequency!$O374:$Q374)</f>
        <v>8.4371476899244693E-2</v>
      </c>
      <c r="O2">
        <f>db_AdjustmentFrequency!Q374/SUM(db_AdjustmentFrequency!$O374:$Q374)</f>
        <v>0.79801849177085071</v>
      </c>
      <c r="Q2">
        <f t="shared" ref="Q2:Q48" si="0">B2-M2</f>
        <v>1.3423689179721421E-2</v>
      </c>
      <c r="R2">
        <f t="shared" ref="R2:R48" si="1">C2-N2</f>
        <v>1.4207760269679404E-2</v>
      </c>
      <c r="S2">
        <f t="shared" ref="S2:S48" si="2">D2-O2</f>
        <v>-2.7631449449400658E-2</v>
      </c>
    </row>
    <row r="3" spans="1:19" x14ac:dyDescent="0.25">
      <c r="A3" s="1">
        <v>43525</v>
      </c>
      <c r="B3">
        <f>prices_percentiles!B3</f>
        <v>0.108306030284247</v>
      </c>
      <c r="C3">
        <f>prices_percentiles!C3</f>
        <v>9.2685734525812496E-2</v>
      </c>
      <c r="D3">
        <f>prices_percentiles!D3</f>
        <v>0.79900823518994102</v>
      </c>
      <c r="E3">
        <f>prices_percentiles!E3</f>
        <v>26.991712860763599</v>
      </c>
      <c r="F3">
        <f>prices_percentiles!K3</f>
        <v>-30.089958918505801</v>
      </c>
      <c r="G3">
        <f>prices_percentiles!Q3</f>
        <v>0.13445532630833301</v>
      </c>
      <c r="H3">
        <f>prices_percentiles!W3</f>
        <v>112930</v>
      </c>
      <c r="J3">
        <f t="shared" ref="J3:J49" si="3">E3*B3+F3*C3</f>
        <v>0.13445532630832879</v>
      </c>
      <c r="M3">
        <f>db_AdjustmentFrequency!O375/SUM(db_AdjustmentFrequency!$O375:$Q375)</f>
        <v>9.7097407907126343E-2</v>
      </c>
      <c r="N3">
        <f>db_AdjustmentFrequency!P375/SUM(db_AdjustmentFrequency!$O375:$Q375)</f>
        <v>8.1509231213569011E-2</v>
      </c>
      <c r="O3">
        <f>db_AdjustmentFrequency!Q375/SUM(db_AdjustmentFrequency!$O375:$Q375)</f>
        <v>0.8213933608793047</v>
      </c>
      <c r="Q3">
        <f t="shared" si="0"/>
        <v>1.1208622377120656E-2</v>
      </c>
      <c r="R3">
        <f t="shared" si="1"/>
        <v>1.1176503312243485E-2</v>
      </c>
      <c r="S3">
        <f t="shared" si="2"/>
        <v>-2.2385125689363683E-2</v>
      </c>
    </row>
    <row r="4" spans="1:19" x14ac:dyDescent="0.25">
      <c r="A4" s="1">
        <v>43556</v>
      </c>
      <c r="B4">
        <f>prices_percentiles!B4</f>
        <v>0.100572971663003</v>
      </c>
      <c r="C4">
        <f>prices_percentiles!C4</f>
        <v>0.114680884211255</v>
      </c>
      <c r="D4">
        <f>prices_percentiles!D4</f>
        <v>0.78474614412574195</v>
      </c>
      <c r="E4">
        <f>prices_percentiles!E4</f>
        <v>26.1780438898451</v>
      </c>
      <c r="F4">
        <f>prices_percentiles!K4</f>
        <v>-27.3705758490566</v>
      </c>
      <c r="G4">
        <f>prices_percentiles!Q4</f>
        <v>-0.50607817341480699</v>
      </c>
      <c r="H4">
        <f>prices_percentiles!W4</f>
        <v>115538</v>
      </c>
      <c r="J4">
        <f t="shared" si="3"/>
        <v>-0.50607817341479233</v>
      </c>
      <c r="M4">
        <f>db_AdjustmentFrequency!O376/SUM(db_AdjustmentFrequency!$O376:$Q376)</f>
        <v>8.9830522124541026E-2</v>
      </c>
      <c r="N4">
        <f>db_AdjustmentFrequency!P376/SUM(db_AdjustmentFrequency!$O376:$Q376)</f>
        <v>0.1044841855118151</v>
      </c>
      <c r="O4">
        <f>db_AdjustmentFrequency!Q376/SUM(db_AdjustmentFrequency!$O376:$Q376)</f>
        <v>0.80568529236364383</v>
      </c>
      <c r="Q4">
        <f t="shared" si="0"/>
        <v>1.0742449538461971E-2</v>
      </c>
      <c r="R4">
        <f t="shared" si="1"/>
        <v>1.0196698699439899E-2</v>
      </c>
      <c r="S4">
        <f t="shared" si="2"/>
        <v>-2.0939148237901883E-2</v>
      </c>
    </row>
    <row r="5" spans="1:19" x14ac:dyDescent="0.25">
      <c r="A5" s="1">
        <v>43586</v>
      </c>
      <c r="B5">
        <f>prices_percentiles!B5</f>
        <v>0.10783734490996399</v>
      </c>
      <c r="C5">
        <f>prices_percentiles!C5</f>
        <v>8.7389863597831893E-2</v>
      </c>
      <c r="D5">
        <f>prices_percentiles!D5</f>
        <v>0.80477279149220404</v>
      </c>
      <c r="E5">
        <f>prices_percentiles!E5</f>
        <v>26.994985707479799</v>
      </c>
      <c r="F5">
        <f>prices_percentiles!K5</f>
        <v>-29.3310141093474</v>
      </c>
      <c r="G5">
        <f>prices_percentiles!Q5</f>
        <v>0.34783426237509302</v>
      </c>
      <c r="H5">
        <f>prices_percentiles!W5</f>
        <v>116787</v>
      </c>
      <c r="J5">
        <f t="shared" si="3"/>
        <v>0.34783426237509518</v>
      </c>
      <c r="M5">
        <f>db_AdjustmentFrequency!O377/SUM(db_AdjustmentFrequency!$O377:$Q377)</f>
        <v>9.7893843058829477E-2</v>
      </c>
      <c r="N5">
        <f>db_AdjustmentFrequency!P377/SUM(db_AdjustmentFrequency!$O377:$Q377)</f>
        <v>7.6541951207826614E-2</v>
      </c>
      <c r="O5">
        <f>db_AdjustmentFrequency!Q377/SUM(db_AdjustmentFrequency!$O377:$Q377)</f>
        <v>0.82556420573334388</v>
      </c>
      <c r="Q5">
        <f t="shared" si="0"/>
        <v>9.9435018511345175E-3</v>
      </c>
      <c r="R5">
        <f t="shared" si="1"/>
        <v>1.0847912390005279E-2</v>
      </c>
      <c r="S5">
        <f t="shared" si="2"/>
        <v>-2.0791414241139838E-2</v>
      </c>
    </row>
    <row r="6" spans="1:19" x14ac:dyDescent="0.25">
      <c r="A6" s="1">
        <v>43617</v>
      </c>
      <c r="B6">
        <f>prices_percentiles!B6</f>
        <v>0.10093984962406</v>
      </c>
      <c r="C6">
        <f>prices_percentiles!C6</f>
        <v>8.8824333561175695E-2</v>
      </c>
      <c r="D6">
        <f>prices_percentiles!D6</f>
        <v>0.81023581681476398</v>
      </c>
      <c r="E6">
        <f>prices_percentiles!E6</f>
        <v>26.821564245810102</v>
      </c>
      <c r="F6">
        <f>prices_percentiles!K6</f>
        <v>-31.014908618699501</v>
      </c>
      <c r="G6">
        <f>prices_percentiles!Q6</f>
        <v>-4.7513926862611001E-2</v>
      </c>
      <c r="H6">
        <f>prices_percentiles!W6</f>
        <v>117040</v>
      </c>
      <c r="J6">
        <f t="shared" si="3"/>
        <v>-4.7513926862611466E-2</v>
      </c>
      <c r="M6">
        <f>db_AdjustmentFrequency!O378/SUM(db_AdjustmentFrequency!$O378:$Q378)</f>
        <v>9.0318377879593431E-2</v>
      </c>
      <c r="N6">
        <f>db_AdjustmentFrequency!P378/SUM(db_AdjustmentFrequency!$O378:$Q378)</f>
        <v>7.7675616231646788E-2</v>
      </c>
      <c r="O6">
        <f>db_AdjustmentFrequency!Q378/SUM(db_AdjustmentFrequency!$O378:$Q378)</f>
        <v>0.83200600588875973</v>
      </c>
      <c r="Q6">
        <f t="shared" si="0"/>
        <v>1.0621471744466565E-2</v>
      </c>
      <c r="R6">
        <f t="shared" si="1"/>
        <v>1.1148717329528907E-2</v>
      </c>
      <c r="S6">
        <f t="shared" si="2"/>
        <v>-2.1770189073995749E-2</v>
      </c>
    </row>
    <row r="7" spans="1:19" x14ac:dyDescent="0.25">
      <c r="A7" s="1">
        <v>43647</v>
      </c>
      <c r="B7">
        <f>prices_percentiles!B7</f>
        <v>9.7471905307630502E-2</v>
      </c>
      <c r="C7">
        <f>prices_percentiles!C7</f>
        <v>0.108667020166601</v>
      </c>
      <c r="D7">
        <f>prices_percentiles!D7</f>
        <v>0.79386107452576804</v>
      </c>
      <c r="E7">
        <f>prices_percentiles!E7</f>
        <v>26.102490128981302</v>
      </c>
      <c r="F7">
        <f>prices_percentiles!K7</f>
        <v>-31.354512828584902</v>
      </c>
      <c r="G7">
        <f>prices_percentiles!Q7</f>
        <v>-0.86294203171236505</v>
      </c>
      <c r="H7">
        <f>prices_percentiles!W7</f>
        <v>116926</v>
      </c>
      <c r="J7">
        <f t="shared" si="3"/>
        <v>-0.86294203171236017</v>
      </c>
      <c r="M7">
        <f>db_AdjustmentFrequency!O379/SUM(db_AdjustmentFrequency!$O379:$Q379)</f>
        <v>8.6749520479346406E-2</v>
      </c>
      <c r="N7">
        <f>db_AdjustmentFrequency!P379/SUM(db_AdjustmentFrequency!$O379:$Q379)</f>
        <v>9.7919059454667376E-2</v>
      </c>
      <c r="O7">
        <f>db_AdjustmentFrequency!Q379/SUM(db_AdjustmentFrequency!$O379:$Q379)</f>
        <v>0.81533142006598625</v>
      </c>
      <c r="Q7">
        <f t="shared" si="0"/>
        <v>1.0722384828284096E-2</v>
      </c>
      <c r="R7">
        <f t="shared" si="1"/>
        <v>1.0747960711933624E-2</v>
      </c>
      <c r="S7">
        <f t="shared" si="2"/>
        <v>-2.1470345540218205E-2</v>
      </c>
    </row>
    <row r="8" spans="1:19" x14ac:dyDescent="0.25">
      <c r="A8" s="1">
        <v>43678</v>
      </c>
      <c r="B8">
        <f>prices_percentiles!B8</f>
        <v>0.114956021855282</v>
      </c>
      <c r="C8">
        <f>prices_percentiles!C8</f>
        <v>9.7520133272336496E-2</v>
      </c>
      <c r="D8">
        <f>prices_percentiles!D8</f>
        <v>0.78752384487238103</v>
      </c>
      <c r="E8">
        <f>prices_percentiles!E8</f>
        <v>29.094615557891601</v>
      </c>
      <c r="F8">
        <f>prices_percentiles!K8</f>
        <v>-30.735557620817801</v>
      </c>
      <c r="G8">
        <f>prices_percentiles!Q8</f>
        <v>0.34726558656228101</v>
      </c>
      <c r="H8">
        <f>prices_percentiles!W8</f>
        <v>115853</v>
      </c>
      <c r="J8">
        <f t="shared" si="3"/>
        <v>0.34726558656228512</v>
      </c>
      <c r="M8">
        <f>db_AdjustmentFrequency!O380/SUM(db_AdjustmentFrequency!$O380:$Q380)</f>
        <v>0.10496843960790671</v>
      </c>
      <c r="N8">
        <f>db_AdjustmentFrequency!P380/SUM(db_AdjustmentFrequency!$O380:$Q380)</f>
        <v>8.6899725856508556E-2</v>
      </c>
      <c r="O8">
        <f>db_AdjustmentFrequency!Q380/SUM(db_AdjustmentFrequency!$O380:$Q380)</f>
        <v>0.80813183453558468</v>
      </c>
      <c r="Q8">
        <f t="shared" si="0"/>
        <v>9.9875822473752957E-3</v>
      </c>
      <c r="R8">
        <f t="shared" si="1"/>
        <v>1.062040741582794E-2</v>
      </c>
      <c r="S8">
        <f t="shared" si="2"/>
        <v>-2.0607989663203652E-2</v>
      </c>
    </row>
    <row r="9" spans="1:19" x14ac:dyDescent="0.25">
      <c r="A9" s="1">
        <v>43709</v>
      </c>
      <c r="B9">
        <f>prices_percentiles!B9</f>
        <v>0.112226960229745</v>
      </c>
      <c r="C9">
        <f>prices_percentiles!C9</f>
        <v>8.6189191541206203E-2</v>
      </c>
      <c r="D9">
        <f>prices_percentiles!D9</f>
        <v>0.80158384822904905</v>
      </c>
      <c r="E9">
        <f>prices_percentiles!E9</f>
        <v>28.179731699751901</v>
      </c>
      <c r="F9">
        <f>prices_percentiles!K9</f>
        <v>-30.562560581583199</v>
      </c>
      <c r="G9">
        <f>prices_percentiles!Q9</f>
        <v>0.52836324079714503</v>
      </c>
      <c r="H9">
        <f>prices_percentiles!W9</f>
        <v>114910</v>
      </c>
      <c r="J9">
        <f t="shared" si="3"/>
        <v>0.52836324079714858</v>
      </c>
      <c r="M9">
        <f>db_AdjustmentFrequency!O381/SUM(db_AdjustmentFrequency!$O381:$Q381)</f>
        <v>0.10185594434730268</v>
      </c>
      <c r="N9">
        <f>db_AdjustmentFrequency!P381/SUM(db_AdjustmentFrequency!$O381:$Q381)</f>
        <v>7.5793560881011926E-2</v>
      </c>
      <c r="O9">
        <f>db_AdjustmentFrequency!Q381/SUM(db_AdjustmentFrequency!$O381:$Q381)</f>
        <v>0.82235049477168543</v>
      </c>
      <c r="Q9">
        <f t="shared" si="0"/>
        <v>1.0371015882442325E-2</v>
      </c>
      <c r="R9">
        <f t="shared" si="1"/>
        <v>1.0395630660194277E-2</v>
      </c>
      <c r="S9">
        <f t="shared" si="2"/>
        <v>-2.076664654263638E-2</v>
      </c>
    </row>
    <row r="10" spans="1:19" x14ac:dyDescent="0.25">
      <c r="A10" s="1">
        <v>43739</v>
      </c>
      <c r="B10">
        <f>prices_percentiles!B10</f>
        <v>0.102184289716717</v>
      </c>
      <c r="C10">
        <f>prices_percentiles!C10</f>
        <v>0.105037874857321</v>
      </c>
      <c r="D10">
        <f>prices_percentiles!D10</f>
        <v>0.79277783542596203</v>
      </c>
      <c r="E10">
        <f>prices_percentiles!E10</f>
        <v>28.4460243716679</v>
      </c>
      <c r="F10">
        <f>prices_percentiles!K10</f>
        <v>-29.810347410883299</v>
      </c>
      <c r="G10">
        <f>prices_percentiles!Q10</f>
        <v>-0.22447874511431601</v>
      </c>
      <c r="H10">
        <f>prices_percentiles!W10</f>
        <v>115644</v>
      </c>
      <c r="J10">
        <f t="shared" si="3"/>
        <v>-0.22447874511431731</v>
      </c>
      <c r="M10">
        <f>db_AdjustmentFrequency!O382/SUM(db_AdjustmentFrequency!$O382:$Q382)</f>
        <v>9.2176391941584765E-2</v>
      </c>
      <c r="N10">
        <f>db_AdjustmentFrequency!P382/SUM(db_AdjustmentFrequency!$O382:$Q382)</f>
        <v>9.4289399113174299E-2</v>
      </c>
      <c r="O10">
        <f>db_AdjustmentFrequency!Q382/SUM(db_AdjustmentFrequency!$O382:$Q382)</f>
        <v>0.81353420894524098</v>
      </c>
      <c r="Q10">
        <f t="shared" si="0"/>
        <v>1.0007897775132238E-2</v>
      </c>
      <c r="R10">
        <f t="shared" si="1"/>
        <v>1.0748475744146696E-2</v>
      </c>
      <c r="S10">
        <f t="shared" si="2"/>
        <v>-2.0756373519278948E-2</v>
      </c>
    </row>
    <row r="11" spans="1:19" x14ac:dyDescent="0.25">
      <c r="A11" s="1">
        <v>43770</v>
      </c>
      <c r="B11">
        <f>prices_percentiles!B11</f>
        <v>0.111285645239246</v>
      </c>
      <c r="C11">
        <f>prices_percentiles!C11</f>
        <v>9.4472830214734502E-2</v>
      </c>
      <c r="D11">
        <f>prices_percentiles!D11</f>
        <v>0.79424152454601904</v>
      </c>
      <c r="E11">
        <f>prices_percentiles!E11</f>
        <v>26.306630215604201</v>
      </c>
      <c r="F11">
        <f>prices_percentiles!K11</f>
        <v>-27.149819112004401</v>
      </c>
      <c r="G11">
        <f>prices_percentiles!Q11</f>
        <v>0.36263006628460998</v>
      </c>
      <c r="H11">
        <f>prices_percentiles!W11</f>
        <v>115864</v>
      </c>
      <c r="J11">
        <f t="shared" si="3"/>
        <v>0.3626300662846127</v>
      </c>
      <c r="M11">
        <f>db_AdjustmentFrequency!O383/SUM(db_AdjustmentFrequency!$O383:$Q383)</f>
        <v>0.10038077331586102</v>
      </c>
      <c r="N11">
        <f>db_AdjustmentFrequency!P383/SUM(db_AdjustmentFrequency!$O383:$Q383)</f>
        <v>8.3898715311895938E-2</v>
      </c>
      <c r="O11">
        <f>db_AdjustmentFrequency!Q383/SUM(db_AdjustmentFrequency!$O383:$Q383)</f>
        <v>0.815720511372243</v>
      </c>
      <c r="Q11">
        <f t="shared" si="0"/>
        <v>1.0904871923384976E-2</v>
      </c>
      <c r="R11">
        <f t="shared" si="1"/>
        <v>1.0574114902838563E-2</v>
      </c>
      <c r="S11">
        <f t="shared" si="2"/>
        <v>-2.1478986826223956E-2</v>
      </c>
    </row>
    <row r="12" spans="1:19" x14ac:dyDescent="0.25">
      <c r="A12" s="1">
        <v>43800</v>
      </c>
      <c r="B12">
        <f>prices_percentiles!B12</f>
        <v>9.9125138713257094E-2</v>
      </c>
      <c r="C12">
        <f>prices_percentiles!C12</f>
        <v>9.29056233709257E-2</v>
      </c>
      <c r="D12">
        <f>prices_percentiles!D12</f>
        <v>0.80796923791581698</v>
      </c>
      <c r="E12">
        <f>prices_percentiles!E12</f>
        <v>26.139592987937199</v>
      </c>
      <c r="F12">
        <f>prices_percentiles!K12</f>
        <v>-30.809278703703701</v>
      </c>
      <c r="G12">
        <f>prices_percentiles!Q12</f>
        <v>-0.27126446273882299</v>
      </c>
      <c r="H12">
        <f>prices_percentiles!W12</f>
        <v>116247</v>
      </c>
      <c r="J12">
        <f t="shared" si="3"/>
        <v>-0.27126446273882054</v>
      </c>
      <c r="K12">
        <f>AVERAGE(J2:J12)</f>
        <v>3.4311136632767199E-2</v>
      </c>
      <c r="M12">
        <f>db_AdjustmentFrequency!O384/SUM(db_AdjustmentFrequency!$O384:$Q384)</f>
        <v>8.8376581695275958E-2</v>
      </c>
      <c r="N12">
        <f>db_AdjustmentFrequency!P384/SUM(db_AdjustmentFrequency!$O384:$Q384)</f>
        <v>8.2153645960380703E-2</v>
      </c>
      <c r="O12">
        <f>db_AdjustmentFrequency!Q384/SUM(db_AdjustmentFrequency!$O384:$Q384)</f>
        <v>0.82946977234434338</v>
      </c>
      <c r="Q12">
        <f t="shared" si="0"/>
        <v>1.0748557017981136E-2</v>
      </c>
      <c r="R12">
        <f t="shared" si="1"/>
        <v>1.0751977410544997E-2</v>
      </c>
      <c r="S12">
        <f t="shared" si="2"/>
        <v>-2.1500534428526397E-2</v>
      </c>
    </row>
    <row r="13" spans="1:19" x14ac:dyDescent="0.25">
      <c r="A13" s="1">
        <v>43831</v>
      </c>
      <c r="B13">
        <f>prices_percentiles!B13</f>
        <v>0.12470718883934</v>
      </c>
      <c r="C13">
        <f>prices_percentiles!C13</f>
        <v>0.12597386823064</v>
      </c>
      <c r="D13">
        <f>prices_percentiles!D13</f>
        <v>0.74931894293001999</v>
      </c>
      <c r="E13">
        <f>prices_percentiles!E13</f>
        <v>25.3444921385836</v>
      </c>
      <c r="F13">
        <f>prices_percentiles!K13</f>
        <v>-30.906537878787901</v>
      </c>
      <c r="G13">
        <f>prices_percentiles!Q13</f>
        <v>-0.73277576304419501</v>
      </c>
      <c r="H13">
        <f>prices_percentiles!W13</f>
        <v>115262</v>
      </c>
      <c r="J13">
        <f t="shared" si="3"/>
        <v>-0.73277576304419778</v>
      </c>
      <c r="K13">
        <f t="shared" ref="K13:K49" si="4">AVERAGE(J3:J13)</f>
        <v>-8.4045874596329936E-2</v>
      </c>
      <c r="M13">
        <f>db_AdjustmentFrequency!O385/SUM(db_AdjustmentFrequency!$O385:$Q385)</f>
        <v>0.11486052637364487</v>
      </c>
      <c r="N13">
        <f>db_AdjustmentFrequency!P385/SUM(db_AdjustmentFrequency!$O385:$Q385)</f>
        <v>0.11608176019324147</v>
      </c>
      <c r="O13">
        <f>db_AdjustmentFrequency!Q385/SUM(db_AdjustmentFrequency!$O385:$Q385)</f>
        <v>0.76905771343311369</v>
      </c>
      <c r="Q13">
        <f t="shared" si="0"/>
        <v>9.8466624656951274E-3</v>
      </c>
      <c r="R13">
        <f t="shared" si="1"/>
        <v>9.8921080373985254E-3</v>
      </c>
      <c r="S13">
        <f t="shared" si="2"/>
        <v>-1.9738770503093694E-2</v>
      </c>
    </row>
    <row r="14" spans="1:19" x14ac:dyDescent="0.25">
      <c r="A14" s="1">
        <v>43862</v>
      </c>
      <c r="B14">
        <f>prices_percentiles!B14</f>
        <v>0.129155503109675</v>
      </c>
      <c r="C14">
        <f>prices_percentiles!C14</f>
        <v>0.103581688219989</v>
      </c>
      <c r="D14">
        <f>prices_percentiles!D14</f>
        <v>0.76726280867033603</v>
      </c>
      <c r="E14">
        <f>prices_percentiles!E14</f>
        <v>27.417224593724299</v>
      </c>
      <c r="F14">
        <f>prices_percentiles!K14</f>
        <v>-30.517644037725301</v>
      </c>
      <c r="G14">
        <f>prices_percentiles!Q14</f>
        <v>0.38001634634915399</v>
      </c>
      <c r="H14">
        <f>prices_percentiles!W14</f>
        <v>103387</v>
      </c>
      <c r="J14">
        <f t="shared" si="3"/>
        <v>0.38001634634914794</v>
      </c>
      <c r="K14">
        <f t="shared" si="4"/>
        <v>-6.1722145501710006E-2</v>
      </c>
      <c r="M14">
        <f>db_AdjustmentFrequency!O386/SUM(db_AdjustmentFrequency!$O386:$Q386)</f>
        <v>0.11655470289444729</v>
      </c>
      <c r="N14">
        <f>db_AdjustmentFrequency!P386/SUM(db_AdjustmentFrequency!$O386:$Q386)</f>
        <v>8.9558923354385658E-2</v>
      </c>
      <c r="O14">
        <f>db_AdjustmentFrequency!Q386/SUM(db_AdjustmentFrequency!$O386:$Q386)</f>
        <v>0.79388637375116711</v>
      </c>
      <c r="Q14">
        <f t="shared" si="0"/>
        <v>1.2600800215227706E-2</v>
      </c>
      <c r="R14">
        <f t="shared" si="1"/>
        <v>1.4022764865603346E-2</v>
      </c>
      <c r="S14">
        <f t="shared" si="2"/>
        <v>-2.662356508083108E-2</v>
      </c>
    </row>
    <row r="15" spans="1:19" x14ac:dyDescent="0.25">
      <c r="A15" s="1">
        <v>43891</v>
      </c>
      <c r="B15">
        <f>prices_percentiles!B15</f>
        <v>0.106172677881783</v>
      </c>
      <c r="C15">
        <f>prices_percentiles!C15</f>
        <v>0.106827256660339</v>
      </c>
      <c r="D15">
        <f>prices_percentiles!D15</f>
        <v>0.78700006545787804</v>
      </c>
      <c r="E15">
        <f>prices_percentiles!E15</f>
        <v>27.9127153426105</v>
      </c>
      <c r="F15">
        <f>prices_percentiles!K15</f>
        <v>-29.353463760504201</v>
      </c>
      <c r="G15">
        <f>prices_percentiles!Q15</f>
        <v>-0.17218227213645201</v>
      </c>
      <c r="H15">
        <f>prices_percentiles!W15</f>
        <v>106939</v>
      </c>
      <c r="J15">
        <f t="shared" si="3"/>
        <v>-0.17218227213645543</v>
      </c>
      <c r="K15">
        <f t="shared" si="4"/>
        <v>-3.1367972658224837E-2</v>
      </c>
      <c r="M15">
        <f>db_AdjustmentFrequency!O387/SUM(db_AdjustmentFrequency!$O387:$Q387)</f>
        <v>9.5913419834970648E-2</v>
      </c>
      <c r="N15">
        <f>db_AdjustmentFrequency!P387/SUM(db_AdjustmentFrequency!$O387:$Q387)</f>
        <v>9.6072428977248367E-2</v>
      </c>
      <c r="O15">
        <f>db_AdjustmentFrequency!Q387/SUM(db_AdjustmentFrequency!$O387:$Q387)</f>
        <v>0.80801415118778108</v>
      </c>
      <c r="Q15">
        <f t="shared" si="0"/>
        <v>1.0259258046812353E-2</v>
      </c>
      <c r="R15">
        <f t="shared" si="1"/>
        <v>1.0754827683090634E-2</v>
      </c>
      <c r="S15">
        <f t="shared" si="2"/>
        <v>-2.1014085729903043E-2</v>
      </c>
    </row>
    <row r="16" spans="1:19" x14ac:dyDescent="0.25">
      <c r="A16" s="1">
        <v>43922</v>
      </c>
      <c r="B16">
        <f>prices_percentiles!B16</f>
        <v>0.148922806356385</v>
      </c>
      <c r="C16">
        <f>prices_percentiles!C16</f>
        <v>0.164107154073237</v>
      </c>
      <c r="D16">
        <f>prices_percentiles!D16</f>
        <v>0.68697003957037905</v>
      </c>
      <c r="E16">
        <f>prices_percentiles!E16</f>
        <v>27.050531421341201</v>
      </c>
      <c r="F16">
        <f>prices_percentiles!K16</f>
        <v>-29.6870710936752</v>
      </c>
      <c r="G16">
        <f>prices_percentiles!Q16</f>
        <v>-0.84341969725519705</v>
      </c>
      <c r="H16">
        <f>prices_percentiles!W16</f>
        <v>63684</v>
      </c>
      <c r="J16">
        <f t="shared" si="3"/>
        <v>-0.84341969725519306</v>
      </c>
      <c r="K16">
        <f t="shared" si="4"/>
        <v>-0.13966378717006922</v>
      </c>
      <c r="M16">
        <f>db_AdjustmentFrequency!O388/SUM(db_AdjustmentFrequency!$O388:$Q388)</f>
        <v>0.14233319295965974</v>
      </c>
      <c r="N16">
        <f>db_AdjustmentFrequency!P388/SUM(db_AdjustmentFrequency!$O388:$Q388)</f>
        <v>0.15355011448054842</v>
      </c>
      <c r="O16">
        <f>db_AdjustmentFrequency!Q388/SUM(db_AdjustmentFrequency!$O388:$Q388)</f>
        <v>0.70411669255979181</v>
      </c>
      <c r="Q16">
        <f t="shared" si="0"/>
        <v>6.5896133967252579E-3</v>
      </c>
      <c r="R16">
        <f t="shared" si="1"/>
        <v>1.0557039592688583E-2</v>
      </c>
      <c r="S16">
        <f t="shared" si="2"/>
        <v>-1.7146652989412758E-2</v>
      </c>
    </row>
    <row r="17" spans="1:19" x14ac:dyDescent="0.25">
      <c r="A17" s="1">
        <v>43952</v>
      </c>
      <c r="B17">
        <f>prices_percentiles!B17</f>
        <v>0.117949316828214</v>
      </c>
      <c r="C17">
        <f>prices_percentiles!C17</f>
        <v>0.102271400210207</v>
      </c>
      <c r="D17">
        <f>prices_percentiles!D17</f>
        <v>0.77977928296157895</v>
      </c>
      <c r="E17">
        <f>prices_percentiles!E17</f>
        <v>27.755684405940599</v>
      </c>
      <c r="F17">
        <f>prices_percentiles!K17</f>
        <v>-27.587497858978001</v>
      </c>
      <c r="G17">
        <f>prices_percentiles!Q17</f>
        <v>0.452351979446456</v>
      </c>
      <c r="H17">
        <f>prices_percentiles!W17</f>
        <v>68504</v>
      </c>
      <c r="J17">
        <f t="shared" si="3"/>
        <v>0.45235197944643835</v>
      </c>
      <c r="K17">
        <f t="shared" si="4"/>
        <v>-9.4221432051064688E-2</v>
      </c>
      <c r="M17">
        <f>db_AdjustmentFrequency!O389/SUM(db_AdjustmentFrequency!$O389:$Q389)</f>
        <v>0.11227507307515565</v>
      </c>
      <c r="N17">
        <f>db_AdjustmentFrequency!P389/SUM(db_AdjustmentFrequency!$O389:$Q389)</f>
        <v>9.8017438081582087E-2</v>
      </c>
      <c r="O17">
        <f>db_AdjustmentFrequency!Q389/SUM(db_AdjustmentFrequency!$O389:$Q389)</f>
        <v>0.78970748884326236</v>
      </c>
      <c r="Q17">
        <f t="shared" si="0"/>
        <v>5.6742437530583473E-3</v>
      </c>
      <c r="R17">
        <f t="shared" si="1"/>
        <v>4.2539621286249163E-3</v>
      </c>
      <c r="S17">
        <f t="shared" si="2"/>
        <v>-9.9282058816834162E-3</v>
      </c>
    </row>
    <row r="18" spans="1:19" x14ac:dyDescent="0.25">
      <c r="A18" s="1">
        <v>43983</v>
      </c>
      <c r="B18">
        <f>prices_percentiles!B18</f>
        <v>0.10263803525811301</v>
      </c>
      <c r="C18">
        <f>prices_percentiles!C18</f>
        <v>0.112274578243165</v>
      </c>
      <c r="D18">
        <f>prices_percentiles!D18</f>
        <v>0.78508738649872301</v>
      </c>
      <c r="E18">
        <f>prices_percentiles!E18</f>
        <v>28.450051749630401</v>
      </c>
      <c r="F18">
        <f>prices_percentiles!K18</f>
        <v>-29.698553728317201</v>
      </c>
      <c r="G18">
        <f>prices_percentiles!Q18</f>
        <v>-0.41433517970508599</v>
      </c>
      <c r="H18">
        <f>prices_percentiles!W18</f>
        <v>79074</v>
      </c>
      <c r="J18">
        <f t="shared" si="3"/>
        <v>-0.41433517970508449</v>
      </c>
      <c r="K18">
        <f t="shared" si="4"/>
        <v>-5.3438990959494177E-2</v>
      </c>
      <c r="M18">
        <f>db_AdjustmentFrequency!O390/SUM(db_AdjustmentFrequency!$O390:$Q390)</f>
        <v>9.6364465618456394E-2</v>
      </c>
      <c r="N18">
        <f>db_AdjustmentFrequency!P390/SUM(db_AdjustmentFrequency!$O390:$Q390)</f>
        <v>0.10688596968688092</v>
      </c>
      <c r="O18">
        <f>db_AdjustmentFrequency!Q390/SUM(db_AdjustmentFrequency!$O390:$Q390)</f>
        <v>0.79674956469466263</v>
      </c>
      <c r="Q18">
        <f t="shared" si="0"/>
        <v>6.2735696396566121E-3</v>
      </c>
      <c r="R18">
        <f t="shared" si="1"/>
        <v>5.3886085562840774E-3</v>
      </c>
      <c r="S18">
        <f t="shared" si="2"/>
        <v>-1.1662178195939621E-2</v>
      </c>
    </row>
    <row r="19" spans="1:19" x14ac:dyDescent="0.25">
      <c r="A19" s="1">
        <v>44013</v>
      </c>
      <c r="B19">
        <f>prices_percentiles!B19</f>
        <v>0.106690673222303</v>
      </c>
      <c r="C19">
        <f>prices_percentiles!C19</f>
        <v>0.111965190494327</v>
      </c>
      <c r="D19">
        <f>prices_percentiles!D19</f>
        <v>0.78134413628336996</v>
      </c>
      <c r="E19">
        <f>prices_percentiles!E19</f>
        <v>29.739767416702701</v>
      </c>
      <c r="F19">
        <f>prices_percentiles!K19</f>
        <v>-30.186061230800899</v>
      </c>
      <c r="G19">
        <f>prices_percentiles!Q19</f>
        <v>-0.20683228881733101</v>
      </c>
      <c r="H19">
        <f>prices_percentiles!W19</f>
        <v>86643</v>
      </c>
      <c r="J19">
        <f t="shared" si="3"/>
        <v>-0.20683228881731974</v>
      </c>
      <c r="K19">
        <f t="shared" si="4"/>
        <v>-0.1038115250849128</v>
      </c>
      <c r="M19">
        <f>db_AdjustmentFrequency!O391/SUM(db_AdjustmentFrequency!$O391:$Q391)</f>
        <v>9.9803833086418589E-2</v>
      </c>
      <c r="N19">
        <f>db_AdjustmentFrequency!P391/SUM(db_AdjustmentFrequency!$O391:$Q391)</f>
        <v>0.10564087638613914</v>
      </c>
      <c r="O19">
        <f>db_AdjustmentFrequency!Q391/SUM(db_AdjustmentFrequency!$O391:$Q391)</f>
        <v>0.79455529052744223</v>
      </c>
      <c r="Q19">
        <f t="shared" si="0"/>
        <v>6.8868401358844061E-3</v>
      </c>
      <c r="R19">
        <f t="shared" si="1"/>
        <v>6.324314108187859E-3</v>
      </c>
      <c r="S19">
        <f t="shared" si="2"/>
        <v>-1.3211154244072265E-2</v>
      </c>
    </row>
    <row r="20" spans="1:19" x14ac:dyDescent="0.25">
      <c r="A20" s="1">
        <v>44044</v>
      </c>
      <c r="B20">
        <f>prices_percentiles!B20</f>
        <v>0.18144066626788799</v>
      </c>
      <c r="C20">
        <f>prices_percentiles!C20</f>
        <v>0.18723830120093901</v>
      </c>
      <c r="D20">
        <f>prices_percentiles!D20</f>
        <v>0.631321032531174</v>
      </c>
      <c r="E20">
        <f>prices_percentiles!E20</f>
        <v>29.602508083433701</v>
      </c>
      <c r="F20">
        <f>prices_percentiles!K20</f>
        <v>-31.384514345395299</v>
      </c>
      <c r="G20">
        <f>prices_percentiles!Q20</f>
        <v>-0.50528436018957301</v>
      </c>
      <c r="H20">
        <f>prices_percentiles!W20</f>
        <v>86932</v>
      </c>
      <c r="J20">
        <f t="shared" si="3"/>
        <v>-0.5052843601895658</v>
      </c>
      <c r="K20">
        <f t="shared" si="4"/>
        <v>-0.19777948881097773</v>
      </c>
      <c r="M20">
        <f>db_AdjustmentFrequency!O392/SUM(db_AdjustmentFrequency!$O392:$Q392)</f>
        <v>0.17215395448251017</v>
      </c>
      <c r="N20">
        <f>db_AdjustmentFrequency!P392/SUM(db_AdjustmentFrequency!$O392:$Q392)</f>
        <v>0.17859529360143489</v>
      </c>
      <c r="O20">
        <f>db_AdjustmentFrequency!Q392/SUM(db_AdjustmentFrequency!$O392:$Q392)</f>
        <v>0.64925075191605497</v>
      </c>
      <c r="Q20">
        <f t="shared" si="0"/>
        <v>9.2867117853778214E-3</v>
      </c>
      <c r="R20">
        <f t="shared" si="1"/>
        <v>8.6430075995041211E-3</v>
      </c>
      <c r="S20">
        <f t="shared" si="2"/>
        <v>-1.7929719384880971E-2</v>
      </c>
    </row>
    <row r="21" spans="1:19" x14ac:dyDescent="0.25">
      <c r="A21" s="1">
        <v>44075</v>
      </c>
      <c r="B21">
        <f>prices_percentiles!B21</f>
        <v>0.12751180573393101</v>
      </c>
      <c r="C21">
        <f>prices_percentiles!C21</f>
        <v>0.120734622908063</v>
      </c>
      <c r="D21">
        <f>prices_percentiles!D21</f>
        <v>0.75175357135800502</v>
      </c>
      <c r="E21">
        <f>prices_percentiles!E21</f>
        <v>27.5167939877586</v>
      </c>
      <c r="F21">
        <f>prices_percentiles!K21</f>
        <v>-27.375306439734899</v>
      </c>
      <c r="G21">
        <f>prices_percentiles!Q21</f>
        <v>0.20356878939361001</v>
      </c>
      <c r="H21">
        <f>prices_percentiles!W21</f>
        <v>101222</v>
      </c>
      <c r="J21">
        <f t="shared" si="3"/>
        <v>0.20356878939361334</v>
      </c>
      <c r="K21">
        <f t="shared" si="4"/>
        <v>-0.15886607658298404</v>
      </c>
      <c r="M21">
        <f>db_AdjustmentFrequency!O393/SUM(db_AdjustmentFrequency!$O393:$Q393)</f>
        <v>0.1171641981347343</v>
      </c>
      <c r="N21">
        <f>db_AdjustmentFrequency!P393/SUM(db_AdjustmentFrequency!$O393:$Q393)</f>
        <v>0.11105200622336592</v>
      </c>
      <c r="O21">
        <f>db_AdjustmentFrequency!Q393/SUM(db_AdjustmentFrequency!$O393:$Q393)</f>
        <v>0.77178379564189981</v>
      </c>
      <c r="Q21">
        <f t="shared" si="0"/>
        <v>1.0347607599196701E-2</v>
      </c>
      <c r="R21">
        <f t="shared" si="1"/>
        <v>9.6826166846970818E-3</v>
      </c>
      <c r="S21">
        <f t="shared" si="2"/>
        <v>-2.0030224283894782E-2</v>
      </c>
    </row>
    <row r="22" spans="1:19" x14ac:dyDescent="0.25">
      <c r="A22" s="1">
        <v>44105</v>
      </c>
      <c r="B22">
        <f>prices_percentiles!B22</f>
        <v>0.106298205572171</v>
      </c>
      <c r="C22">
        <f>prices_percentiles!C22</f>
        <v>0.10967259562411499</v>
      </c>
      <c r="D22">
        <f>prices_percentiles!D22</f>
        <v>0.78402919880371502</v>
      </c>
      <c r="E22">
        <f>prices_percentiles!E22</f>
        <v>29.794982878297098</v>
      </c>
      <c r="F22">
        <f>prices_percentiles!K22</f>
        <v>-28.685683530678102</v>
      </c>
      <c r="G22">
        <f>prices_percentiles!Q22</f>
        <v>2.11198449551393E-2</v>
      </c>
      <c r="H22">
        <f>prices_percentiles!W22</f>
        <v>101648</v>
      </c>
      <c r="J22">
        <f t="shared" si="3"/>
        <v>2.1119844955145517E-2</v>
      </c>
      <c r="K22">
        <f t="shared" si="4"/>
        <v>-0.18991246034020834</v>
      </c>
      <c r="M22">
        <f>db_AdjustmentFrequency!O394/SUM(db_AdjustmentFrequency!$O394:$Q394)</f>
        <v>9.5519773759981177E-2</v>
      </c>
      <c r="N22">
        <f>db_AdjustmentFrequency!P394/SUM(db_AdjustmentFrequency!$O394:$Q394)</f>
        <v>9.9123118276077588E-2</v>
      </c>
      <c r="O22">
        <f>db_AdjustmentFrequency!Q394/SUM(db_AdjustmentFrequency!$O394:$Q394)</f>
        <v>0.80535710796394122</v>
      </c>
      <c r="Q22">
        <f t="shared" si="0"/>
        <v>1.077843181218982E-2</v>
      </c>
      <c r="R22">
        <f t="shared" si="1"/>
        <v>1.0549477348037406E-2</v>
      </c>
      <c r="S22">
        <f t="shared" si="2"/>
        <v>-2.1327909160226199E-2</v>
      </c>
    </row>
    <row r="23" spans="1:19" x14ac:dyDescent="0.25">
      <c r="A23" s="1">
        <v>44136</v>
      </c>
      <c r="B23">
        <f>prices_percentiles!B23</f>
        <v>0.108954629875298</v>
      </c>
      <c r="C23">
        <f>prices_percentiles!C23</f>
        <v>0.15631467232687701</v>
      </c>
      <c r="D23">
        <f>prices_percentiles!D23</f>
        <v>0.73473069779782396</v>
      </c>
      <c r="E23">
        <f>prices_percentiles!E23</f>
        <v>30.6439486180446</v>
      </c>
      <c r="F23">
        <f>prices_percentiles!K23</f>
        <v>-27.289848086225899</v>
      </c>
      <c r="G23">
        <f>prices_percentiles!Q23</f>
        <v>-0.92700358185194998</v>
      </c>
      <c r="H23">
        <f>prices_percentiles!W23</f>
        <v>75380</v>
      </c>
      <c r="J23">
        <f t="shared" si="3"/>
        <v>-0.92700358185195419</v>
      </c>
      <c r="K23">
        <f t="shared" si="4"/>
        <v>-0.24952510753231139</v>
      </c>
      <c r="M23">
        <f>db_AdjustmentFrequency!O395/SUM(db_AdjustmentFrequency!$O395:$Q395)</f>
        <v>0.10096147080220598</v>
      </c>
      <c r="N23">
        <f>db_AdjustmentFrequency!P395/SUM(db_AdjustmentFrequency!$O395:$Q395)</f>
        <v>0.14803612796740437</v>
      </c>
      <c r="O23">
        <f>db_AdjustmentFrequency!Q395/SUM(db_AdjustmentFrequency!$O395:$Q395)</f>
        <v>0.75100240123038964</v>
      </c>
      <c r="Q23">
        <f t="shared" si="0"/>
        <v>7.9931590730920182E-3</v>
      </c>
      <c r="R23">
        <f t="shared" si="1"/>
        <v>8.2785443594726449E-3</v>
      </c>
      <c r="S23">
        <f t="shared" si="2"/>
        <v>-1.6271703432565676E-2</v>
      </c>
    </row>
    <row r="24" spans="1:19" x14ac:dyDescent="0.25">
      <c r="A24" s="1">
        <v>44166</v>
      </c>
      <c r="B24">
        <f>prices_percentiles!B24</f>
        <v>0.11172757087486899</v>
      </c>
      <c r="C24">
        <f>prices_percentiles!C24</f>
        <v>0.119362741920848</v>
      </c>
      <c r="D24">
        <f>prices_percentiles!D24</f>
        <v>0.76890968720428299</v>
      </c>
      <c r="E24">
        <f>prices_percentiles!E24</f>
        <v>25.721618517229398</v>
      </c>
      <c r="F24">
        <f>prices_percentiles!K24</f>
        <v>-29.227227410946998</v>
      </c>
      <c r="G24">
        <f>prices_percentiles!Q24</f>
        <v>-0.61482804661472801</v>
      </c>
      <c r="H24">
        <f>prices_percentiles!W24</f>
        <v>77143</v>
      </c>
      <c r="J24">
        <f t="shared" si="3"/>
        <v>-0.61482804661471091</v>
      </c>
      <c r="K24">
        <f t="shared" si="4"/>
        <v>-0.2388025878569035</v>
      </c>
      <c r="M24">
        <f>db_AdjustmentFrequency!O396/SUM(db_AdjustmentFrequency!$O396:$Q396)</f>
        <v>0.10602690108801259</v>
      </c>
      <c r="N24">
        <f>db_AdjustmentFrequency!P396/SUM(db_AdjustmentFrequency!$O396:$Q396)</f>
        <v>0.11273983857738912</v>
      </c>
      <c r="O24">
        <f>db_AdjustmentFrequency!Q396/SUM(db_AdjustmentFrequency!$O396:$Q396)</f>
        <v>0.78123326033459828</v>
      </c>
      <c r="Q24">
        <f t="shared" si="0"/>
        <v>5.7006697868564049E-3</v>
      </c>
      <c r="R24">
        <f t="shared" si="1"/>
        <v>6.6229033434588858E-3</v>
      </c>
      <c r="S24">
        <f t="shared" si="2"/>
        <v>-1.2323573130315291E-2</v>
      </c>
    </row>
    <row r="25" spans="1:19" x14ac:dyDescent="0.25">
      <c r="A25" s="1">
        <v>44197</v>
      </c>
      <c r="B25">
        <f>prices_percentiles!B25</f>
        <v>0.134480481453331</v>
      </c>
      <c r="C25">
        <f>prices_percentiles!C25</f>
        <v>0.13595075818931701</v>
      </c>
      <c r="D25">
        <f>prices_percentiles!D25</f>
        <v>0.72956876035735196</v>
      </c>
      <c r="E25">
        <f>prices_percentiles!E25</f>
        <v>28.1591049754471</v>
      </c>
      <c r="F25">
        <f>prices_percentiles!K25</f>
        <v>-33.290046741820198</v>
      </c>
      <c r="G25">
        <f>prices_percentiles!Q25</f>
        <v>-0.73895710031523698</v>
      </c>
      <c r="H25">
        <f>prices_percentiles!W25</f>
        <v>80257</v>
      </c>
      <c r="J25">
        <f t="shared" si="3"/>
        <v>-0.7389571003152442</v>
      </c>
      <c r="K25">
        <f t="shared" si="4"/>
        <v>-0.34052744664457552</v>
      </c>
      <c r="M25">
        <f>db_AdjustmentFrequency!O397/SUM(db_AdjustmentFrequency!$O397:$Q397)</f>
        <v>0.12889989981178029</v>
      </c>
      <c r="N25">
        <f>db_AdjustmentFrequency!P397/SUM(db_AdjustmentFrequency!$O397:$Q397)</f>
        <v>0.1294934376342832</v>
      </c>
      <c r="O25">
        <f>db_AdjustmentFrequency!Q397/SUM(db_AdjustmentFrequency!$O397:$Q397)</f>
        <v>0.74160666255393648</v>
      </c>
      <c r="Q25">
        <f t="shared" si="0"/>
        <v>5.5805816415507026E-3</v>
      </c>
      <c r="R25">
        <f t="shared" si="1"/>
        <v>6.4573205550338131E-3</v>
      </c>
      <c r="S25">
        <f t="shared" si="2"/>
        <v>-1.2037902196584516E-2</v>
      </c>
    </row>
    <row r="26" spans="1:19" x14ac:dyDescent="0.25">
      <c r="A26" s="1">
        <v>44228</v>
      </c>
      <c r="B26">
        <f>prices_percentiles!B26</f>
        <v>0.112225361320601</v>
      </c>
      <c r="C26">
        <f>prices_percentiles!C26</f>
        <v>0.11047421139881899</v>
      </c>
      <c r="D26">
        <f>prices_percentiles!D26</f>
        <v>0.77730042728058102</v>
      </c>
      <c r="E26">
        <f>prices_percentiles!E26</f>
        <v>27.5676074066368</v>
      </c>
      <c r="F26">
        <f>prices_percentiles!K26</f>
        <v>-28.266193596111201</v>
      </c>
      <c r="G26">
        <f>prices_percentiles!Q26</f>
        <v>-2.8900744822433499E-2</v>
      </c>
      <c r="H26">
        <f>prices_percentiles!W26</f>
        <v>85658</v>
      </c>
      <c r="J26">
        <f t="shared" si="3"/>
        <v>-2.8900744822441649E-2</v>
      </c>
      <c r="K26">
        <f t="shared" si="4"/>
        <v>-0.32750185325239245</v>
      </c>
      <c r="M26">
        <f>db_AdjustmentFrequency!O398/SUM(db_AdjustmentFrequency!$O398:$Q398)</f>
        <v>0.10706468642050775</v>
      </c>
      <c r="N26">
        <f>db_AdjustmentFrequency!P398/SUM(db_AdjustmentFrequency!$O398:$Q398)</f>
        <v>0.10479157178416909</v>
      </c>
      <c r="O26">
        <f>db_AdjustmentFrequency!Q398/SUM(db_AdjustmentFrequency!$O398:$Q398)</f>
        <v>0.78814374179532309</v>
      </c>
      <c r="Q26">
        <f t="shared" si="0"/>
        <v>5.1606749000932539E-3</v>
      </c>
      <c r="R26">
        <f t="shared" si="1"/>
        <v>5.6826396146499036E-3</v>
      </c>
      <c r="S26">
        <f t="shared" si="2"/>
        <v>-1.0843314514742075E-2</v>
      </c>
    </row>
    <row r="27" spans="1:19" x14ac:dyDescent="0.25">
      <c r="A27" s="1">
        <v>44256</v>
      </c>
      <c r="B27">
        <f>prices_percentiles!B27</f>
        <v>9.97025425016827E-2</v>
      </c>
      <c r="C27">
        <f>prices_percentiles!C27</f>
        <v>9.3416853029941196E-2</v>
      </c>
      <c r="D27">
        <f>prices_percentiles!D27</f>
        <v>0.80688060446837595</v>
      </c>
      <c r="E27">
        <f>prices_percentiles!E27</f>
        <v>30.142735191637598</v>
      </c>
      <c r="F27">
        <f>prices_percentiles!K27</f>
        <v>-29.651642068564801</v>
      </c>
      <c r="G27">
        <f>prices_percentiles!Q27</f>
        <v>0.23534424734568099</v>
      </c>
      <c r="H27">
        <f>prices_percentiles!W27</f>
        <v>92114</v>
      </c>
      <c r="J27">
        <f t="shared" si="3"/>
        <v>0.23534424734567505</v>
      </c>
      <c r="K27">
        <f t="shared" si="4"/>
        <v>-0.2294324037432226</v>
      </c>
      <c r="M27">
        <f>db_AdjustmentFrequency!O399/SUM(db_AdjustmentFrequency!$O399:$Q399)</f>
        <v>9.3443814965794528E-2</v>
      </c>
      <c r="N27">
        <f>db_AdjustmentFrequency!P399/SUM(db_AdjustmentFrequency!$O399:$Q399)</f>
        <v>8.8259338927502651E-2</v>
      </c>
      <c r="O27">
        <f>db_AdjustmentFrequency!Q399/SUM(db_AdjustmentFrequency!$O399:$Q399)</f>
        <v>0.81829684610670284</v>
      </c>
      <c r="Q27">
        <f t="shared" si="0"/>
        <v>6.2587275358881728E-3</v>
      </c>
      <c r="R27">
        <f t="shared" si="1"/>
        <v>5.1575141024385457E-3</v>
      </c>
      <c r="S27">
        <f t="shared" si="2"/>
        <v>-1.1416241638326885E-2</v>
      </c>
    </row>
    <row r="28" spans="1:19" x14ac:dyDescent="0.25">
      <c r="A28" s="1">
        <v>44287</v>
      </c>
      <c r="B28">
        <f>prices_percentiles!B28</f>
        <v>0.10325814536340901</v>
      </c>
      <c r="C28">
        <f>prices_percentiles!C28</f>
        <v>8.5362342025275997E-2</v>
      </c>
      <c r="D28">
        <f>prices_percentiles!D28</f>
        <v>0.81137951261131602</v>
      </c>
      <c r="E28">
        <f>prices_percentiles!E28</f>
        <v>30.0281026647387</v>
      </c>
      <c r="F28">
        <f>prices_percentiles!K28</f>
        <v>-28.555453523238398</v>
      </c>
      <c r="G28">
        <f>prices_percentiles!Q28</f>
        <v>0.66308579960539604</v>
      </c>
      <c r="H28">
        <f>prices_percentiles!W28</f>
        <v>93765</v>
      </c>
      <c r="J28">
        <f t="shared" si="3"/>
        <v>0.66308579960540959</v>
      </c>
      <c r="K28">
        <f t="shared" si="4"/>
        <v>-0.21027478372877068</v>
      </c>
      <c r="M28">
        <f>db_AdjustmentFrequency!O400/SUM(db_AdjustmentFrequency!$O400:$Q400)</f>
        <v>9.7501403481859761E-2</v>
      </c>
      <c r="N28">
        <f>db_AdjustmentFrequency!P400/SUM(db_AdjustmentFrequency!$O400:$Q400)</f>
        <v>7.9501816132782108E-2</v>
      </c>
      <c r="O28">
        <f>db_AdjustmentFrequency!Q400/SUM(db_AdjustmentFrequency!$O400:$Q400)</f>
        <v>0.82299678038535806</v>
      </c>
      <c r="Q28">
        <f t="shared" si="0"/>
        <v>5.756741881549246E-3</v>
      </c>
      <c r="R28">
        <f t="shared" si="1"/>
        <v>5.8605258924938897E-3</v>
      </c>
      <c r="S28">
        <f t="shared" si="2"/>
        <v>-1.1617267774042039E-2</v>
      </c>
    </row>
    <row r="29" spans="1:19" x14ac:dyDescent="0.25">
      <c r="A29" s="1">
        <v>44317</v>
      </c>
      <c r="B29">
        <f>prices_percentiles!B29</f>
        <v>0.139733479025132</v>
      </c>
      <c r="C29">
        <f>prices_percentiles!C29</f>
        <v>0.110349660316405</v>
      </c>
      <c r="D29">
        <f>prices_percentiles!D29</f>
        <v>0.74991686065846397</v>
      </c>
      <c r="E29">
        <f>prices_percentiles!E29</f>
        <v>27.260035699107501</v>
      </c>
      <c r="F29">
        <f>prices_percentiles!K29</f>
        <v>-28.660714670110899</v>
      </c>
      <c r="G29">
        <f>prices_percentiles!Q29</f>
        <v>0.64643949831345904</v>
      </c>
      <c r="H29">
        <f>prices_percentiles!W29</f>
        <v>84196</v>
      </c>
      <c r="J29">
        <f t="shared" si="3"/>
        <v>0.64643949831344427</v>
      </c>
      <c r="K29">
        <f t="shared" si="4"/>
        <v>-0.11384072209072262</v>
      </c>
      <c r="M29">
        <f>db_AdjustmentFrequency!O401/SUM(db_AdjustmentFrequency!$O401:$Q401)</f>
        <v>0.13224573589713759</v>
      </c>
      <c r="N29">
        <f>db_AdjustmentFrequency!P401/SUM(db_AdjustmentFrequency!$O401:$Q401)</f>
        <v>0.1048179901906378</v>
      </c>
      <c r="O29">
        <f>db_AdjustmentFrequency!Q401/SUM(db_AdjustmentFrequency!$O401:$Q401)</f>
        <v>0.76293627391222463</v>
      </c>
      <c r="Q29">
        <f t="shared" si="0"/>
        <v>7.4877431279944118E-3</v>
      </c>
      <c r="R29">
        <f t="shared" si="1"/>
        <v>5.5316701257672046E-3</v>
      </c>
      <c r="S29">
        <f t="shared" si="2"/>
        <v>-1.3019413253760659E-2</v>
      </c>
    </row>
    <row r="30" spans="1:19" x14ac:dyDescent="0.25">
      <c r="A30" s="1">
        <v>44348</v>
      </c>
      <c r="B30">
        <f>prices_percentiles!B30</f>
        <v>0.11020436232764499</v>
      </c>
      <c r="C30">
        <f>prices_percentiles!C30</f>
        <v>9.2587710752232197E-2</v>
      </c>
      <c r="D30">
        <f>prices_percentiles!D30</f>
        <v>0.79720792692012299</v>
      </c>
      <c r="E30">
        <f>prices_percentiles!E30</f>
        <v>25.199174206968301</v>
      </c>
      <c r="F30">
        <f>prices_percentiles!K30</f>
        <v>-28.624636048526899</v>
      </c>
      <c r="G30">
        <f>prices_percentiles!Q30</f>
        <v>0.126769401813243</v>
      </c>
      <c r="H30">
        <f>prices_percentiles!W30</f>
        <v>87247</v>
      </c>
      <c r="J30">
        <f t="shared" si="3"/>
        <v>0.12676940181325369</v>
      </c>
      <c r="K30">
        <f t="shared" si="4"/>
        <v>-8.3513295669761387E-2</v>
      </c>
      <c r="M30">
        <f>db_AdjustmentFrequency!O402/SUM(db_AdjustmentFrequency!$O402:$Q402)</f>
        <v>0.10482156155589191</v>
      </c>
      <c r="N30">
        <f>db_AdjustmentFrequency!P402/SUM(db_AdjustmentFrequency!$O402:$Q402)</f>
        <v>8.5818188478687052E-2</v>
      </c>
      <c r="O30">
        <f>db_AdjustmentFrequency!Q402/SUM(db_AdjustmentFrequency!$O402:$Q402)</f>
        <v>0.80936024996542111</v>
      </c>
      <c r="Q30">
        <f t="shared" si="0"/>
        <v>5.3828007717530851E-3</v>
      </c>
      <c r="R30">
        <f t="shared" si="1"/>
        <v>6.7695222735451449E-3</v>
      </c>
      <c r="S30">
        <f t="shared" si="2"/>
        <v>-1.2152323045298119E-2</v>
      </c>
    </row>
    <row r="31" spans="1:19" x14ac:dyDescent="0.25">
      <c r="A31" s="1">
        <v>44378</v>
      </c>
      <c r="B31">
        <f>prices_percentiles!B31</f>
        <v>9.1626889419252205E-2</v>
      </c>
      <c r="C31">
        <f>prices_percentiles!C31</f>
        <v>9.9632060461416094E-2</v>
      </c>
      <c r="D31">
        <f>prices_percentiles!D31</f>
        <v>0.80874105011933195</v>
      </c>
      <c r="E31">
        <f>prices_percentiles!E31</f>
        <v>26.984623399175199</v>
      </c>
      <c r="F31">
        <f>prices_percentiles!K31</f>
        <v>-30.707389959077801</v>
      </c>
      <c r="G31">
        <f>prices_percentiles!Q31</f>
        <v>-0.58692342879872705</v>
      </c>
      <c r="H31">
        <f>prices_percentiles!W31</f>
        <v>100560</v>
      </c>
      <c r="J31">
        <f t="shared" si="3"/>
        <v>-0.5869234287987295</v>
      </c>
      <c r="K31">
        <f t="shared" si="4"/>
        <v>-9.0935029179685364E-2</v>
      </c>
      <c r="M31">
        <f>db_AdjustmentFrequency!O403/SUM(db_AdjustmentFrequency!$O403:$Q403)</f>
        <v>8.3140687911393854E-2</v>
      </c>
      <c r="N31">
        <f>db_AdjustmentFrequency!P403/SUM(db_AdjustmentFrequency!$O403:$Q403)</f>
        <v>9.1450583543056949E-2</v>
      </c>
      <c r="O31">
        <f>db_AdjustmentFrequency!Q403/SUM(db_AdjustmentFrequency!$O403:$Q403)</f>
        <v>0.82540872854554925</v>
      </c>
      <c r="Q31">
        <f t="shared" si="0"/>
        <v>8.4862015078583514E-3</v>
      </c>
      <c r="R31">
        <f t="shared" si="1"/>
        <v>8.1814769183591457E-3</v>
      </c>
      <c r="S31">
        <f t="shared" si="2"/>
        <v>-1.6667678426217303E-2</v>
      </c>
    </row>
    <row r="32" spans="1:19" x14ac:dyDescent="0.25">
      <c r="A32" s="1">
        <v>44409</v>
      </c>
      <c r="B32">
        <f>prices_percentiles!B32</f>
        <v>0.10937599072455401</v>
      </c>
      <c r="C32">
        <f>prices_percentiles!C32</f>
        <v>8.08702977382042E-2</v>
      </c>
      <c r="D32">
        <f>prices_percentiles!D32</f>
        <v>0.80975371153724196</v>
      </c>
      <c r="E32">
        <f>prices_percentiles!E32</f>
        <v>26.6559635610766</v>
      </c>
      <c r="F32">
        <f>prices_percentiles!K32</f>
        <v>-31.743484543010801</v>
      </c>
      <c r="G32">
        <f>prices_percentiles!Q32</f>
        <v>0.348417376968994</v>
      </c>
      <c r="H32">
        <f>prices_percentiles!W32</f>
        <v>110399</v>
      </c>
      <c r="J32">
        <f t="shared" si="3"/>
        <v>0.34841737696899733</v>
      </c>
      <c r="K32">
        <f t="shared" si="4"/>
        <v>-7.7766975763741364E-2</v>
      </c>
      <c r="M32">
        <f>db_AdjustmentFrequency!O404/SUM(db_AdjustmentFrequency!$O404:$Q404)</f>
        <v>0.10141372958678943</v>
      </c>
      <c r="N32">
        <f>db_AdjustmentFrequency!P404/SUM(db_AdjustmentFrequency!$O404:$Q404)</f>
        <v>7.1637053244627047E-2</v>
      </c>
      <c r="O32">
        <f>db_AdjustmentFrequency!Q404/SUM(db_AdjustmentFrequency!$O404:$Q404)</f>
        <v>0.82694921716858361</v>
      </c>
      <c r="Q32">
        <f t="shared" si="0"/>
        <v>7.9622611377645758E-3</v>
      </c>
      <c r="R32">
        <f t="shared" si="1"/>
        <v>9.2332444935771529E-3</v>
      </c>
      <c r="S32">
        <f t="shared" si="2"/>
        <v>-1.7195505631341645E-2</v>
      </c>
    </row>
    <row r="33" spans="1:19" x14ac:dyDescent="0.25">
      <c r="A33" s="1">
        <v>44440</v>
      </c>
      <c r="B33">
        <f>prices_percentiles!B33</f>
        <v>0.11474065841972</v>
      </c>
      <c r="C33">
        <f>prices_percentiles!C33</f>
        <v>8.6684035052560601E-2</v>
      </c>
      <c r="D33">
        <f>prices_percentiles!D33</f>
        <v>0.79857530652772002</v>
      </c>
      <c r="E33">
        <f>prices_percentiles!E33</f>
        <v>26.2754414099714</v>
      </c>
      <c r="F33">
        <f>prices_percentiles!K33</f>
        <v>-31.457869903320699</v>
      </c>
      <c r="G33">
        <f>prices_percentiles!Q33</f>
        <v>0.28796635027054601</v>
      </c>
      <c r="H33">
        <f>prices_percentiles!W33</f>
        <v>109778</v>
      </c>
      <c r="J33">
        <f t="shared" si="3"/>
        <v>0.28796635027055206</v>
      </c>
      <c r="K33">
        <f t="shared" si="4"/>
        <v>-5.350820255324986E-2</v>
      </c>
      <c r="M33">
        <f>db_AdjustmentFrequency!O405/SUM(db_AdjustmentFrequency!$O405:$Q405)</f>
        <v>0.10656781057100688</v>
      </c>
      <c r="N33">
        <f>db_AdjustmentFrequency!P405/SUM(db_AdjustmentFrequency!$O405:$Q405)</f>
        <v>7.8115282170431996E-2</v>
      </c>
      <c r="O33">
        <f>db_AdjustmentFrequency!Q405/SUM(db_AdjustmentFrequency!$O405:$Q405)</f>
        <v>0.8153169072585611</v>
      </c>
      <c r="Q33">
        <f t="shared" si="0"/>
        <v>8.1728478487131245E-3</v>
      </c>
      <c r="R33">
        <f t="shared" si="1"/>
        <v>8.5687528821286052E-3</v>
      </c>
      <c r="S33">
        <f t="shared" si="2"/>
        <v>-1.6741600730841077E-2</v>
      </c>
    </row>
    <row r="34" spans="1:19" x14ac:dyDescent="0.25">
      <c r="A34" s="1">
        <v>44470</v>
      </c>
      <c r="B34">
        <f>prices_percentiles!B34</f>
        <v>0.12437467655683999</v>
      </c>
      <c r="C34">
        <f>prices_percentiles!C34</f>
        <v>7.8398082492759397E-2</v>
      </c>
      <c r="D34">
        <f>prices_percentiles!D34</f>
        <v>0.79722724095040098</v>
      </c>
      <c r="E34">
        <f>prices_percentiles!E34</f>
        <v>24.084655814293001</v>
      </c>
      <c r="F34">
        <f>prices_percentiles!K34</f>
        <v>-29.993602779386201</v>
      </c>
      <c r="G34">
        <f>prices_percentiles!Q34</f>
        <v>0.64408033193212499</v>
      </c>
      <c r="H34">
        <f>prices_percentiles!W34</f>
        <v>110143</v>
      </c>
      <c r="J34">
        <f t="shared" si="3"/>
        <v>0.64408033193213088</v>
      </c>
      <c r="K34">
        <f t="shared" si="4"/>
        <v>8.9317607790757869E-2</v>
      </c>
      <c r="M34">
        <f>db_AdjustmentFrequency!O406/SUM(db_AdjustmentFrequency!$O406:$Q406)</f>
        <v>0.11496158245813892</v>
      </c>
      <c r="N34">
        <f>db_AdjustmentFrequency!P406/SUM(db_AdjustmentFrequency!$O406:$Q406)</f>
        <v>6.9451591031374507E-2</v>
      </c>
      <c r="O34">
        <f>db_AdjustmentFrequency!Q406/SUM(db_AdjustmentFrequency!$O406:$Q406)</f>
        <v>0.81558682651048664</v>
      </c>
      <c r="Q34">
        <f t="shared" si="0"/>
        <v>9.4130940987010719E-3</v>
      </c>
      <c r="R34">
        <f t="shared" si="1"/>
        <v>8.9464914613848895E-3</v>
      </c>
      <c r="S34">
        <f t="shared" si="2"/>
        <v>-1.8359585560085656E-2</v>
      </c>
    </row>
    <row r="35" spans="1:19" x14ac:dyDescent="0.25">
      <c r="A35" s="1">
        <v>44501</v>
      </c>
      <c r="B35">
        <f>prices_percentiles!B35</f>
        <v>0.121474468582948</v>
      </c>
      <c r="C35">
        <f>prices_percentiles!C35</f>
        <v>7.6756241113051002E-2</v>
      </c>
      <c r="D35">
        <f>prices_percentiles!D35</f>
        <v>0.80176929030400101</v>
      </c>
      <c r="E35">
        <f>prices_percentiles!E35</f>
        <v>23.028706475033299</v>
      </c>
      <c r="F35">
        <f>prices_percentiles!K35</f>
        <v>-30.517118067768799</v>
      </c>
      <c r="G35">
        <f>prices_percentiles!Q35</f>
        <v>0.45502060872225902</v>
      </c>
      <c r="H35">
        <f>prices_percentiles!W35</f>
        <v>111118</v>
      </c>
      <c r="J35">
        <f t="shared" si="3"/>
        <v>0.45502060872225636</v>
      </c>
      <c r="K35">
        <f t="shared" si="4"/>
        <v>0.18657657645775491</v>
      </c>
      <c r="M35">
        <f>db_AdjustmentFrequency!O407/SUM(db_AdjustmentFrequency!$O407:$Q407)</f>
        <v>0.11293779833966466</v>
      </c>
      <c r="N35">
        <f>db_AdjustmentFrequency!P407/SUM(db_AdjustmentFrequency!$O407:$Q407)</f>
        <v>6.7772121080164102E-2</v>
      </c>
      <c r="O35">
        <f>db_AdjustmentFrequency!Q407/SUM(db_AdjustmentFrequency!$O407:$Q407)</f>
        <v>0.81929008058017128</v>
      </c>
      <c r="Q35">
        <f t="shared" si="0"/>
        <v>8.5366702432833341E-3</v>
      </c>
      <c r="R35">
        <f t="shared" si="1"/>
        <v>8.9841200328868998E-3</v>
      </c>
      <c r="S35">
        <f t="shared" si="2"/>
        <v>-1.7520790276170262E-2</v>
      </c>
    </row>
    <row r="36" spans="1:19" x14ac:dyDescent="0.25">
      <c r="A36" s="1">
        <v>44531</v>
      </c>
      <c r="B36">
        <f>prices_percentiles!B36</f>
        <v>0.126750011283116</v>
      </c>
      <c r="C36">
        <f>prices_percentiles!C36</f>
        <v>8.0227467617457193E-2</v>
      </c>
      <c r="D36">
        <f>prices_percentiles!D36</f>
        <v>0.79302252109942695</v>
      </c>
      <c r="E36">
        <f>prices_percentiles!E36</f>
        <v>22.8048105682951</v>
      </c>
      <c r="F36">
        <f>prices_percentiles!K36</f>
        <v>-28.931488523852401</v>
      </c>
      <c r="G36">
        <f>prices_percentiles!Q36</f>
        <v>0.56940993816852503</v>
      </c>
      <c r="H36">
        <f>prices_percentiles!W36</f>
        <v>110785</v>
      </c>
      <c r="J36">
        <f t="shared" si="3"/>
        <v>0.56940993816852403</v>
      </c>
      <c r="K36">
        <f t="shared" si="4"/>
        <v>0.30551903450173384</v>
      </c>
      <c r="M36">
        <f>db_AdjustmentFrequency!O408/SUM(db_AdjustmentFrequency!$O408:$Q408)</f>
        <v>0.11891621114236896</v>
      </c>
      <c r="N36">
        <f>db_AdjustmentFrequency!P408/SUM(db_AdjustmentFrequency!$O408:$Q408)</f>
        <v>7.107896728180875E-2</v>
      </c>
      <c r="O36">
        <f>db_AdjustmentFrequency!Q408/SUM(db_AdjustmentFrequency!$O408:$Q408)</f>
        <v>0.81000482157582232</v>
      </c>
      <c r="Q36">
        <f t="shared" si="0"/>
        <v>7.8338001407470409E-3</v>
      </c>
      <c r="R36">
        <f t="shared" si="1"/>
        <v>9.1485003356484434E-3</v>
      </c>
      <c r="S36">
        <f t="shared" si="2"/>
        <v>-1.6982300476395373E-2</v>
      </c>
    </row>
    <row r="37" spans="1:19" x14ac:dyDescent="0.25">
      <c r="A37" s="1">
        <v>44562</v>
      </c>
      <c r="B37">
        <f>prices_percentiles!B37</f>
        <v>0.13112844682810601</v>
      </c>
      <c r="C37">
        <f>prices_percentiles!C37</f>
        <v>0.10021308485472299</v>
      </c>
      <c r="D37">
        <f>prices_percentiles!D37</f>
        <v>0.768658468317171</v>
      </c>
      <c r="E37">
        <f>prices_percentiles!E37</f>
        <v>23.365744680851101</v>
      </c>
      <c r="F37">
        <f>prices_percentiles!K37</f>
        <v>-31.5539994594108</v>
      </c>
      <c r="G37">
        <f>prices_percentiles!Q37</f>
        <v>-9.8209816349748194E-2</v>
      </c>
      <c r="H37">
        <f>prices_percentiles!W37</f>
        <v>110754</v>
      </c>
      <c r="J37">
        <f t="shared" si="3"/>
        <v>-9.8209816349733803E-2</v>
      </c>
      <c r="K37">
        <f t="shared" si="4"/>
        <v>0.29921820981743452</v>
      </c>
      <c r="M37">
        <f>db_AdjustmentFrequency!O409/SUM(db_AdjustmentFrequency!$O409:$Q409)</f>
        <v>0.12411827215761075</v>
      </c>
      <c r="N37">
        <f>db_AdjustmentFrequency!P409/SUM(db_AdjustmentFrequency!$O409:$Q409)</f>
        <v>9.1699247787251512E-2</v>
      </c>
      <c r="O37">
        <f>db_AdjustmentFrequency!Q409/SUM(db_AdjustmentFrequency!$O409:$Q409)</f>
        <v>0.7841824800551378</v>
      </c>
      <c r="Q37">
        <f t="shared" si="0"/>
        <v>7.0101746704952644E-3</v>
      </c>
      <c r="R37">
        <f t="shared" si="1"/>
        <v>8.5138370674714831E-3</v>
      </c>
      <c r="S37">
        <f t="shared" si="2"/>
        <v>-1.5524011737966803E-2</v>
      </c>
    </row>
    <row r="38" spans="1:19" x14ac:dyDescent="0.25">
      <c r="A38" s="1">
        <v>44593</v>
      </c>
      <c r="B38">
        <f>prices_percentiles!B38</f>
        <v>0.16363390642044201</v>
      </c>
      <c r="C38">
        <f>prices_percentiles!C38</f>
        <v>9.0490486625285999E-2</v>
      </c>
      <c r="D38">
        <f>prices_percentiles!D38</f>
        <v>0.74587560695427202</v>
      </c>
      <c r="E38">
        <f>prices_percentiles!E38</f>
        <v>21.632867677423199</v>
      </c>
      <c r="F38">
        <f>prices_percentiles!K38</f>
        <v>-29.9284915724344</v>
      </c>
      <c r="G38">
        <f>prices_percentiles!Q38</f>
        <v>0.83162687878290598</v>
      </c>
      <c r="H38">
        <f>prices_percentiles!W38</f>
        <v>103591</v>
      </c>
      <c r="J38">
        <f t="shared" si="3"/>
        <v>0.83162687878291308</v>
      </c>
      <c r="K38">
        <f t="shared" si="4"/>
        <v>0.35342572176627435</v>
      </c>
      <c r="M38">
        <f>db_AdjustmentFrequency!O410/SUM(db_AdjustmentFrequency!$O410:$Q410)</f>
        <v>0.15631844194750261</v>
      </c>
      <c r="N38">
        <f>db_AdjustmentFrequency!P410/SUM(db_AdjustmentFrequency!$O410:$Q410)</f>
        <v>8.1189836718297714E-2</v>
      </c>
      <c r="O38">
        <f>db_AdjustmentFrequency!Q410/SUM(db_AdjustmentFrequency!$O410:$Q410)</f>
        <v>0.76249172133419973</v>
      </c>
      <c r="Q38">
        <f t="shared" si="0"/>
        <v>7.3154644729394036E-3</v>
      </c>
      <c r="R38">
        <f t="shared" si="1"/>
        <v>9.3006499069882842E-3</v>
      </c>
      <c r="S38">
        <f t="shared" si="2"/>
        <v>-1.6616114379927716E-2</v>
      </c>
    </row>
    <row r="39" spans="1:19" x14ac:dyDescent="0.25">
      <c r="A39" s="1">
        <v>44621</v>
      </c>
      <c r="B39">
        <f>prices_percentiles!B39</f>
        <v>0.13729460040854</v>
      </c>
      <c r="C39">
        <f>prices_percentiles!C39</f>
        <v>8.5395614526654506E-2</v>
      </c>
      <c r="D39">
        <f>prices_percentiles!D39</f>
        <v>0.77730978506480597</v>
      </c>
      <c r="E39">
        <f>prices_percentiles!E39</f>
        <v>22.587103357471999</v>
      </c>
      <c r="F39">
        <f>prices_percentiles!K39</f>
        <v>-28.766643734123601</v>
      </c>
      <c r="G39">
        <f>prices_percentiles!Q39</f>
        <v>0.64454211030568198</v>
      </c>
      <c r="H39">
        <f>prices_percentiles!W39</f>
        <v>110638</v>
      </c>
      <c r="J39">
        <f t="shared" si="3"/>
        <v>0.64454211030568986</v>
      </c>
      <c r="K39">
        <f t="shared" si="4"/>
        <v>0.35173993182993618</v>
      </c>
      <c r="M39">
        <f>db_AdjustmentFrequency!O411/SUM(db_AdjustmentFrequency!$O411:$Q411)</f>
        <v>0.12965756851086865</v>
      </c>
      <c r="N39">
        <f>db_AdjustmentFrequency!P411/SUM(db_AdjustmentFrequency!$O411:$Q411)</f>
        <v>7.6314367572616684E-2</v>
      </c>
      <c r="O39">
        <f>db_AdjustmentFrequency!Q411/SUM(db_AdjustmentFrequency!$O411:$Q411)</f>
        <v>0.7940280639165147</v>
      </c>
      <c r="Q39">
        <f t="shared" si="0"/>
        <v>7.6370318976713425E-3</v>
      </c>
      <c r="R39">
        <f t="shared" si="1"/>
        <v>9.0812469540378221E-3</v>
      </c>
      <c r="S39">
        <f t="shared" si="2"/>
        <v>-1.6718278851708734E-2</v>
      </c>
    </row>
    <row r="40" spans="1:19" x14ac:dyDescent="0.25">
      <c r="A40" s="1">
        <v>44652</v>
      </c>
      <c r="B40">
        <f>prices_percentiles!B40</f>
        <v>0.147890053739759</v>
      </c>
      <c r="C40">
        <f>prices_percentiles!C40</f>
        <v>9.3780283675447093E-2</v>
      </c>
      <c r="D40">
        <f>prices_percentiles!D40</f>
        <v>0.75832966258479395</v>
      </c>
      <c r="E40">
        <f>prices_percentiles!E40</f>
        <v>20.2274641091321</v>
      </c>
      <c r="F40">
        <f>prices_percentiles!K40</f>
        <v>-28.492232033818699</v>
      </c>
      <c r="G40">
        <f>prices_percentiles!Q40</f>
        <v>0.31943115144040202</v>
      </c>
      <c r="H40">
        <f>prices_percentiles!W40</f>
        <v>113510</v>
      </c>
      <c r="J40">
        <f t="shared" si="3"/>
        <v>0.31943115144041423</v>
      </c>
      <c r="K40">
        <f t="shared" si="4"/>
        <v>0.32201190029602439</v>
      </c>
      <c r="M40">
        <f>db_AdjustmentFrequency!O412/SUM(db_AdjustmentFrequency!$O412:$Q412)</f>
        <v>0.13976982743287286</v>
      </c>
      <c r="N40">
        <f>db_AdjustmentFrequency!P412/SUM(db_AdjustmentFrequency!$O412:$Q412)</f>
        <v>8.535322167583019E-2</v>
      </c>
      <c r="O40">
        <f>db_AdjustmentFrequency!Q412/SUM(db_AdjustmentFrequency!$O412:$Q412)</f>
        <v>0.77487695089129704</v>
      </c>
      <c r="Q40">
        <f t="shared" si="0"/>
        <v>8.1202263068861358E-3</v>
      </c>
      <c r="R40">
        <f t="shared" si="1"/>
        <v>8.4270619996169027E-3</v>
      </c>
      <c r="S40">
        <f t="shared" si="2"/>
        <v>-1.6547288306503094E-2</v>
      </c>
    </row>
    <row r="41" spans="1:19" x14ac:dyDescent="0.25">
      <c r="A41" s="1">
        <v>44682</v>
      </c>
      <c r="B41">
        <f>prices_percentiles!B41</f>
        <v>0.164774651924296</v>
      </c>
      <c r="C41">
        <f>prices_percentiles!C41</f>
        <v>8.41287901817898E-2</v>
      </c>
      <c r="D41">
        <f>prices_percentiles!D41</f>
        <v>0.75109655789391405</v>
      </c>
      <c r="E41">
        <f>prices_percentiles!E41</f>
        <v>20.1274323968162</v>
      </c>
      <c r="F41">
        <f>prices_percentiles!K41</f>
        <v>-27.936554821391699</v>
      </c>
      <c r="G41">
        <f>prices_percentiles!Q41</f>
        <v>0.96622210834426303</v>
      </c>
      <c r="H41">
        <f>prices_percentiles!W41</f>
        <v>115133</v>
      </c>
      <c r="J41">
        <f t="shared" si="3"/>
        <v>0.96622210834425726</v>
      </c>
      <c r="K41">
        <f t="shared" si="4"/>
        <v>0.39832578270793384</v>
      </c>
      <c r="M41">
        <f>db_AdjustmentFrequency!O413/SUM(db_AdjustmentFrequency!$O413:$Q413)</f>
        <v>0.15697145352385761</v>
      </c>
      <c r="N41">
        <f>db_AdjustmentFrequency!P413/SUM(db_AdjustmentFrequency!$O413:$Q413)</f>
        <v>7.5485979996799527E-2</v>
      </c>
      <c r="O41">
        <f>db_AdjustmentFrequency!Q413/SUM(db_AdjustmentFrequency!$O413:$Q413)</f>
        <v>0.76754256647934282</v>
      </c>
      <c r="Q41">
        <f t="shared" si="0"/>
        <v>7.8031984004383881E-3</v>
      </c>
      <c r="R41">
        <f t="shared" si="1"/>
        <v>8.6428101849902739E-3</v>
      </c>
      <c r="S41">
        <f t="shared" si="2"/>
        <v>-1.6446008585428773E-2</v>
      </c>
    </row>
    <row r="42" spans="1:19" x14ac:dyDescent="0.25">
      <c r="A42" s="1">
        <v>44713</v>
      </c>
      <c r="B42">
        <f>prices_percentiles!B42</f>
        <v>0.15506949626056299</v>
      </c>
      <c r="C42">
        <f>prices_percentiles!C42</f>
        <v>8.5790140380711102E-2</v>
      </c>
      <c r="D42">
        <f>prices_percentiles!D42</f>
        <v>0.75914036335872603</v>
      </c>
      <c r="E42">
        <f>prices_percentiles!E42</f>
        <v>19.330550551110601</v>
      </c>
      <c r="F42">
        <f>prices_percentiles!K42</f>
        <v>-28.2038015776699</v>
      </c>
      <c r="G42">
        <f>prices_percentiles!Q42</f>
        <v>0.57797063978205399</v>
      </c>
      <c r="H42">
        <f>prices_percentiles!W42</f>
        <v>115258</v>
      </c>
      <c r="J42">
        <f t="shared" si="3"/>
        <v>0.57797063978204744</v>
      </c>
      <c r="K42">
        <f t="shared" si="4"/>
        <v>0.50422524348800446</v>
      </c>
      <c r="M42">
        <f>db_AdjustmentFrequency!O414/SUM(db_AdjustmentFrequency!$O414:$Q414)</f>
        <v>0.14726974768743659</v>
      </c>
      <c r="N42">
        <f>db_AdjustmentFrequency!P414/SUM(db_AdjustmentFrequency!$O414:$Q414)</f>
        <v>7.7366214883212922E-2</v>
      </c>
      <c r="O42">
        <f>db_AdjustmentFrequency!Q414/SUM(db_AdjustmentFrequency!$O414:$Q414)</f>
        <v>0.77536403742935045</v>
      </c>
      <c r="Q42">
        <f t="shared" si="0"/>
        <v>7.7997485731264027E-3</v>
      </c>
      <c r="R42">
        <f t="shared" si="1"/>
        <v>8.4239254974981803E-3</v>
      </c>
      <c r="S42">
        <f t="shared" si="2"/>
        <v>-1.6223674070624416E-2</v>
      </c>
    </row>
    <row r="43" spans="1:19" x14ac:dyDescent="0.25">
      <c r="A43" s="1">
        <v>44743</v>
      </c>
      <c r="B43">
        <f>prices_percentiles!B43</f>
        <v>0.16799930546512101</v>
      </c>
      <c r="C43">
        <f>prices_percentiles!C43</f>
        <v>9.6687936797325999E-2</v>
      </c>
      <c r="D43">
        <f>prices_percentiles!D43</f>
        <v>0.735312757737553</v>
      </c>
      <c r="E43">
        <f>prices_percentiles!E43</f>
        <v>19.499335434861202</v>
      </c>
      <c r="F43">
        <f>prices_percentiles!K43</f>
        <v>-29.033299811439299</v>
      </c>
      <c r="G43">
        <f>prices_percentiles!Q43</f>
        <v>0.46870495290185399</v>
      </c>
      <c r="H43">
        <f>prices_percentiles!W43</f>
        <v>115185</v>
      </c>
      <c r="J43">
        <f t="shared" si="3"/>
        <v>0.46870495290184566</v>
      </c>
      <c r="K43">
        <f t="shared" si="4"/>
        <v>0.51516047766371786</v>
      </c>
      <c r="M43">
        <f>db_AdjustmentFrequency!O415/SUM(db_AdjustmentFrequency!$O415:$Q415)</f>
        <v>0.16128122300838563</v>
      </c>
      <c r="N43">
        <f>db_AdjustmentFrequency!P415/SUM(db_AdjustmentFrequency!$O415:$Q415)</f>
        <v>8.8149575826117474E-2</v>
      </c>
      <c r="O43">
        <f>db_AdjustmentFrequency!Q415/SUM(db_AdjustmentFrequency!$O415:$Q415)</f>
        <v>0.75056920116549686</v>
      </c>
      <c r="Q43">
        <f t="shared" si="0"/>
        <v>6.7180824567353858E-3</v>
      </c>
      <c r="R43">
        <f t="shared" si="1"/>
        <v>8.5383609712085251E-3</v>
      </c>
      <c r="S43">
        <f t="shared" si="2"/>
        <v>-1.5256443427943855E-2</v>
      </c>
    </row>
    <row r="44" spans="1:19" x14ac:dyDescent="0.25">
      <c r="A44" s="1">
        <v>44774</v>
      </c>
      <c r="B44">
        <f>prices_percentiles!B44</f>
        <v>0.177865961978665</v>
      </c>
      <c r="C44">
        <f>prices_percentiles!C44</f>
        <v>8.5702669977993196E-2</v>
      </c>
      <c r="D44">
        <f>prices_percentiles!D44</f>
        <v>0.73643136804334197</v>
      </c>
      <c r="E44">
        <f>prices_percentiles!E44</f>
        <v>18.704928198757798</v>
      </c>
      <c r="F44">
        <f>prices_percentiles!K44</f>
        <v>-28.8111292152212</v>
      </c>
      <c r="G44">
        <f>prices_percentiles!Q44</f>
        <v>0.85777934898848396</v>
      </c>
      <c r="H44">
        <f>prices_percentiles!W44</f>
        <v>113147</v>
      </c>
      <c r="J44">
        <f t="shared" si="3"/>
        <v>0.85777934898849306</v>
      </c>
      <c r="K44">
        <f t="shared" si="4"/>
        <v>0.56696165936534892</v>
      </c>
      <c r="M44">
        <f>db_AdjustmentFrequency!O416/SUM(db_AdjustmentFrequency!$O416:$Q416)</f>
        <v>0.17075297737782003</v>
      </c>
      <c r="N44">
        <f>db_AdjustmentFrequency!P416/SUM(db_AdjustmentFrequency!$O416:$Q416)</f>
        <v>7.6857403920054496E-2</v>
      </c>
      <c r="O44">
        <f>db_AdjustmentFrequency!Q416/SUM(db_AdjustmentFrequency!$O416:$Q416)</f>
        <v>0.7523896187021254</v>
      </c>
      <c r="Q44">
        <f t="shared" si="0"/>
        <v>7.1129846008449737E-3</v>
      </c>
      <c r="R44">
        <f t="shared" si="1"/>
        <v>8.8452660579386999E-3</v>
      </c>
      <c r="S44">
        <f t="shared" si="2"/>
        <v>-1.5958250658783424E-2</v>
      </c>
    </row>
    <row r="45" spans="1:19" x14ac:dyDescent="0.25">
      <c r="A45" s="1">
        <v>44805</v>
      </c>
      <c r="B45">
        <f>prices_percentiles!B45</f>
        <v>0.15237636909695301</v>
      </c>
      <c r="C45">
        <f>prices_percentiles!C45</f>
        <v>8.7996506519084902E-2</v>
      </c>
      <c r="D45">
        <f>prices_percentiles!D45</f>
        <v>0.75962712438396196</v>
      </c>
      <c r="E45">
        <f>prices_percentiles!E45</f>
        <v>21.571813662416702</v>
      </c>
      <c r="F45">
        <f>prices_percentiles!K45</f>
        <v>-27.618195260279499</v>
      </c>
      <c r="G45">
        <f>prices_percentiles!Q45</f>
        <v>0.85672994144854697</v>
      </c>
      <c r="H45">
        <f>prices_percentiles!W45</f>
        <v>112209</v>
      </c>
      <c r="J45">
        <f t="shared" si="3"/>
        <v>0.85672994144855652</v>
      </c>
      <c r="K45">
        <f t="shared" si="4"/>
        <v>0.5862934420486603</v>
      </c>
      <c r="M45">
        <f>db_AdjustmentFrequency!O417/SUM(db_AdjustmentFrequency!$O417:$Q417)</f>
        <v>0.14531721431262468</v>
      </c>
      <c r="N45">
        <f>db_AdjustmentFrequency!P417/SUM(db_AdjustmentFrequency!$O417:$Q417)</f>
        <v>7.927074863478091E-2</v>
      </c>
      <c r="O45">
        <f>db_AdjustmentFrequency!Q417/SUM(db_AdjustmentFrequency!$O417:$Q417)</f>
        <v>0.77541203705259432</v>
      </c>
      <c r="Q45">
        <f t="shared" si="0"/>
        <v>7.0591547843283364E-3</v>
      </c>
      <c r="R45">
        <f t="shared" si="1"/>
        <v>8.7257578843039918E-3</v>
      </c>
      <c r="S45">
        <f t="shared" si="2"/>
        <v>-1.5784912668632356E-2</v>
      </c>
    </row>
    <row r="46" spans="1:19" x14ac:dyDescent="0.25">
      <c r="A46" s="1">
        <v>44835</v>
      </c>
      <c r="B46">
        <f>prices_percentiles!B46</f>
        <v>0.17095220386406701</v>
      </c>
      <c r="C46">
        <f>prices_percentiles!C46</f>
        <v>8.3922151977190995E-2</v>
      </c>
      <c r="D46">
        <f>prices_percentiles!D46</f>
        <v>0.74512564415874205</v>
      </c>
      <c r="E46">
        <f>prices_percentiles!E46</f>
        <v>19.818397990366201</v>
      </c>
      <c r="F46">
        <f>prices_percentiles!K46</f>
        <v>-27.450983329816399</v>
      </c>
      <c r="G46">
        <f>prices_percentiles!Q46</f>
        <v>1.0842532185801099</v>
      </c>
      <c r="H46">
        <f>prices_percentiles!W46</f>
        <v>112938</v>
      </c>
      <c r="J46">
        <f t="shared" si="3"/>
        <v>1.0842532185801104</v>
      </c>
      <c r="K46">
        <f t="shared" si="4"/>
        <v>0.64349640658119256</v>
      </c>
      <c r="M46">
        <f>db_AdjustmentFrequency!O418/SUM(db_AdjustmentFrequency!$O418:$Q418)</f>
        <v>0.16335694111402282</v>
      </c>
      <c r="N46">
        <f>db_AdjustmentFrequency!P418/SUM(db_AdjustmentFrequency!$O418:$Q418)</f>
        <v>7.5054384660619033E-2</v>
      </c>
      <c r="O46">
        <f>db_AdjustmentFrequency!Q418/SUM(db_AdjustmentFrequency!$O418:$Q418)</f>
        <v>0.76158867422535814</v>
      </c>
      <c r="Q46">
        <f t="shared" si="0"/>
        <v>7.5952627500441849E-3</v>
      </c>
      <c r="R46">
        <f t="shared" si="1"/>
        <v>8.8677673165719617E-3</v>
      </c>
      <c r="S46">
        <f t="shared" si="2"/>
        <v>-1.6463030066616091E-2</v>
      </c>
    </row>
    <row r="47" spans="1:19" x14ac:dyDescent="0.25">
      <c r="A47" s="1">
        <v>44866</v>
      </c>
      <c r="B47">
        <f>prices_percentiles!B47</f>
        <v>0.16077116065550401</v>
      </c>
      <c r="C47">
        <f>prices_percentiles!C47</f>
        <v>9.2453870927563603E-2</v>
      </c>
      <c r="D47">
        <f>prices_percentiles!D47</f>
        <v>0.74677496841693203</v>
      </c>
      <c r="E47">
        <f>prices_percentiles!E47</f>
        <v>19.269556748381401</v>
      </c>
      <c r="F47">
        <f>prices_percentiles!K47</f>
        <v>-27.811840839106999</v>
      </c>
      <c r="G47">
        <f>prices_percentiles!Q47</f>
        <v>0.52667666055764195</v>
      </c>
      <c r="H47">
        <f>prices_percentiles!W47</f>
        <v>112402</v>
      </c>
      <c r="J47">
        <f t="shared" si="3"/>
        <v>0.52667666055763718</v>
      </c>
      <c r="K47">
        <f t="shared" si="4"/>
        <v>0.63961156316202095</v>
      </c>
      <c r="M47">
        <f>db_AdjustmentFrequency!O419/SUM(db_AdjustmentFrequency!$O419:$Q419)</f>
        <v>0.15269849498420923</v>
      </c>
      <c r="N47">
        <f>db_AdjustmentFrequency!P419/SUM(db_AdjustmentFrequency!$O419:$Q419)</f>
        <v>8.4322830624787043E-2</v>
      </c>
      <c r="O47">
        <f>db_AdjustmentFrequency!Q419/SUM(db_AdjustmentFrequency!$O419:$Q419)</f>
        <v>0.76297867439100364</v>
      </c>
      <c r="Q47">
        <f t="shared" si="0"/>
        <v>8.0726656712947764E-3</v>
      </c>
      <c r="R47">
        <f t="shared" si="1"/>
        <v>8.1310403027765599E-3</v>
      </c>
      <c r="S47">
        <f t="shared" si="2"/>
        <v>-1.6203705974071614E-2</v>
      </c>
    </row>
    <row r="48" spans="1:19" x14ac:dyDescent="0.25">
      <c r="A48" s="1">
        <v>44896</v>
      </c>
      <c r="B48">
        <f>prices_percentiles!B48</f>
        <v>0.15681210962282499</v>
      </c>
      <c r="C48">
        <f>prices_percentiles!C48</f>
        <v>9.5388299630956699E-2</v>
      </c>
      <c r="D48">
        <f>prices_percentiles!D48</f>
        <v>0.74779959074621805</v>
      </c>
      <c r="E48">
        <f>prices_percentiles!E48</f>
        <v>19.554470910023401</v>
      </c>
      <c r="F48">
        <f>prices_percentiles!K48</f>
        <v>-28.975649648711901</v>
      </c>
      <c r="G48">
        <f>prices_percentiles!Q48</f>
        <v>0.30243988526596999</v>
      </c>
      <c r="H48">
        <f>prices_percentiles!W48</f>
        <v>111911</v>
      </c>
      <c r="J48">
        <f t="shared" si="3"/>
        <v>0.30243988526597576</v>
      </c>
      <c r="K48">
        <f t="shared" si="4"/>
        <v>0.67603426330890359</v>
      </c>
      <c r="M48">
        <f>db_AdjustmentFrequency!O420/SUM(db_AdjustmentFrequency!$O420:$Q420)</f>
        <v>0.14944458651740636</v>
      </c>
      <c r="N48">
        <f>db_AdjustmentFrequency!P420/SUM(db_AdjustmentFrequency!$O420:$Q420)</f>
        <v>8.6557585660883285E-2</v>
      </c>
      <c r="O48">
        <f>db_AdjustmentFrequency!Q420/SUM(db_AdjustmentFrequency!$O420:$Q420)</f>
        <v>0.76399782782171033</v>
      </c>
      <c r="Q48">
        <f t="shared" si="0"/>
        <v>7.367523105418633E-3</v>
      </c>
      <c r="R48">
        <f t="shared" si="1"/>
        <v>8.8307139700734144E-3</v>
      </c>
      <c r="S48">
        <f t="shared" si="2"/>
        <v>-1.6198237075492283E-2</v>
      </c>
    </row>
    <row r="49" spans="1:11" x14ac:dyDescent="0.25">
      <c r="A49" s="1">
        <v>44927</v>
      </c>
      <c r="B49">
        <f>prices_percentiles!B49</f>
        <v>0.146298004172524</v>
      </c>
      <c r="C49">
        <f>prices_percentiles!C49</f>
        <v>0.115057797516184</v>
      </c>
      <c r="D49">
        <f>prices_percentiles!D49</f>
        <v>0.73864419831129202</v>
      </c>
      <c r="E49">
        <f>prices_percentiles!E49</f>
        <v>22.202811065548701</v>
      </c>
      <c r="F49">
        <f>prices_percentiles!K49</f>
        <v>-30.252640466926099</v>
      </c>
      <c r="G49">
        <f>prices_percentiles!Q49</f>
        <v>-0.23257523526409599</v>
      </c>
      <c r="H49">
        <f>prices_percentiles!W49</f>
        <v>111683</v>
      </c>
      <c r="J49">
        <f t="shared" si="3"/>
        <v>-0.23257523526409107</v>
      </c>
      <c r="K49">
        <f t="shared" si="4"/>
        <v>0.57928861657735775</v>
      </c>
    </row>
    <row r="50" spans="1:11" x14ac:dyDescent="0.25">
      <c r="A5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AB5C-0C29-4597-85FC-222934DD2635}">
  <dimension ref="A1:AC4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51" sqref="AB51"/>
    </sheetView>
  </sheetViews>
  <sheetFormatPr defaultRowHeight="15" x14ac:dyDescent="0.25"/>
  <cols>
    <col min="1" max="1" width="10.7109375" bestFit="1" customWidth="1"/>
  </cols>
  <sheetData>
    <row r="1" spans="1:29" x14ac:dyDescent="0.25">
      <c r="A1" t="s">
        <v>7</v>
      </c>
      <c r="B1" t="s">
        <v>41</v>
      </c>
      <c r="C1" t="s">
        <v>42</v>
      </c>
      <c r="D1" t="s">
        <v>43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44</v>
      </c>
      <c r="Y1" t="s">
        <v>52</v>
      </c>
      <c r="Z1" t="s">
        <v>53</v>
      </c>
    </row>
    <row r="2" spans="1:29" x14ac:dyDescent="0.25">
      <c r="A2" s="1">
        <v>43497</v>
      </c>
      <c r="B2">
        <v>0.131033720509626</v>
      </c>
      <c r="C2">
        <v>9.8579237168924097E-2</v>
      </c>
      <c r="D2">
        <v>0.77038704232145006</v>
      </c>
      <c r="E2">
        <v>28.262936891342701</v>
      </c>
      <c r="F2">
        <v>80.98</v>
      </c>
      <c r="G2">
        <v>44.63</v>
      </c>
      <c r="H2">
        <v>18.96</v>
      </c>
      <c r="I2">
        <v>6.21</v>
      </c>
      <c r="J2">
        <v>2.38</v>
      </c>
      <c r="K2">
        <v>-31.794184079094901</v>
      </c>
      <c r="L2">
        <v>-2.75</v>
      </c>
      <c r="M2">
        <v>-10.01</v>
      </c>
      <c r="N2">
        <v>-24.12</v>
      </c>
      <c r="O2">
        <v>-47</v>
      </c>
      <c r="P2">
        <v>-82.86</v>
      </c>
      <c r="Q2">
        <v>0.56915136047586501</v>
      </c>
      <c r="R2">
        <v>26.47</v>
      </c>
      <c r="S2">
        <v>0</v>
      </c>
      <c r="T2">
        <v>0</v>
      </c>
      <c r="U2">
        <v>0</v>
      </c>
      <c r="V2">
        <v>-23.64</v>
      </c>
      <c r="W2">
        <v>99524</v>
      </c>
      <c r="Y2">
        <f>db_AdjustmentFrequency!Y374</f>
        <v>1.811254E-2</v>
      </c>
      <c r="Z2">
        <f>db_AdjustmentFrequency!AB374</f>
        <v>4.7036688617121403E-3</v>
      </c>
      <c r="AB2">
        <f>ABS(R2)-ABS(V2)</f>
        <v>2.8299999999999983</v>
      </c>
    </row>
    <row r="3" spans="1:29" x14ac:dyDescent="0.25">
      <c r="A3" s="1">
        <v>43525</v>
      </c>
      <c r="B3">
        <v>0.108306030284247</v>
      </c>
      <c r="C3">
        <v>9.2685734525812496E-2</v>
      </c>
      <c r="D3">
        <v>0.79900823518994102</v>
      </c>
      <c r="E3">
        <v>26.991712860763599</v>
      </c>
      <c r="F3">
        <v>77.319999999999993</v>
      </c>
      <c r="G3">
        <v>40.9</v>
      </c>
      <c r="H3">
        <v>20.07</v>
      </c>
      <c r="I3">
        <v>4.13</v>
      </c>
      <c r="J3">
        <v>1.26</v>
      </c>
      <c r="K3">
        <v>-30.089958918505801</v>
      </c>
      <c r="L3">
        <v>-2.7430000000000101</v>
      </c>
      <c r="M3">
        <v>-9.7439999999999802</v>
      </c>
      <c r="N3">
        <v>-22.32</v>
      </c>
      <c r="O3">
        <v>-43.83</v>
      </c>
      <c r="P3">
        <v>-76.25</v>
      </c>
      <c r="Q3">
        <v>0.13445532630833301</v>
      </c>
      <c r="R3">
        <v>22.31</v>
      </c>
      <c r="S3">
        <v>0</v>
      </c>
      <c r="T3">
        <v>0</v>
      </c>
      <c r="U3">
        <v>0</v>
      </c>
      <c r="V3">
        <v>-22.31</v>
      </c>
      <c r="W3">
        <v>112930</v>
      </c>
      <c r="Y3">
        <f>db_AdjustmentFrequency!Y375</f>
        <v>1.9047617999999999E-2</v>
      </c>
      <c r="Z3">
        <f>db_AdjustmentFrequency!AB375</f>
        <v>1.8726591760300781E-3</v>
      </c>
      <c r="AB3">
        <f t="shared" ref="AB3:AB48" si="0">ABS(R3)-ABS(V3)</f>
        <v>0</v>
      </c>
    </row>
    <row r="4" spans="1:29" x14ac:dyDescent="0.25">
      <c r="A4" s="1">
        <v>43556</v>
      </c>
      <c r="B4">
        <v>0.100572971663003</v>
      </c>
      <c r="C4">
        <v>0.114680884211255</v>
      </c>
      <c r="D4">
        <v>0.78474614412574195</v>
      </c>
      <c r="E4">
        <v>26.1780438898451</v>
      </c>
      <c r="F4">
        <v>76.25</v>
      </c>
      <c r="G4">
        <v>40.549999999999997</v>
      </c>
      <c r="H4">
        <v>18.23</v>
      </c>
      <c r="I4">
        <v>5.67</v>
      </c>
      <c r="J4">
        <v>1.57</v>
      </c>
      <c r="K4">
        <v>-27.3705758490566</v>
      </c>
      <c r="L4">
        <v>-2.9</v>
      </c>
      <c r="M4">
        <v>-8.0339999999999794</v>
      </c>
      <c r="N4">
        <v>-22.31</v>
      </c>
      <c r="O4">
        <v>-40.549999999999997</v>
      </c>
      <c r="P4">
        <v>-70.715000000000003</v>
      </c>
      <c r="Q4">
        <v>-0.50607817341480699</v>
      </c>
      <c r="R4">
        <v>18.23</v>
      </c>
      <c r="S4">
        <v>0</v>
      </c>
      <c r="T4">
        <v>0</v>
      </c>
      <c r="U4">
        <v>0</v>
      </c>
      <c r="V4">
        <v>-22.31</v>
      </c>
      <c r="W4">
        <v>115538</v>
      </c>
      <c r="Y4">
        <f>db_AdjustmentFrequency!Y376</f>
        <v>2.0872831000000001E-2</v>
      </c>
      <c r="Z4">
        <f>db_AdjustmentFrequency!AB376</f>
        <v>5.6074766355138639E-3</v>
      </c>
      <c r="AB4">
        <f t="shared" si="0"/>
        <v>-4.0799999999999983</v>
      </c>
    </row>
    <row r="5" spans="1:29" x14ac:dyDescent="0.25">
      <c r="A5" s="1">
        <v>43586</v>
      </c>
      <c r="B5">
        <v>0.10783734490996399</v>
      </c>
      <c r="C5">
        <v>8.7389863597831893E-2</v>
      </c>
      <c r="D5">
        <v>0.80477279149220404</v>
      </c>
      <c r="E5">
        <v>26.994985707479799</v>
      </c>
      <c r="F5">
        <v>71.937999999999903</v>
      </c>
      <c r="G5">
        <v>40.549999999999997</v>
      </c>
      <c r="H5">
        <v>22.31</v>
      </c>
      <c r="I5">
        <v>7.41</v>
      </c>
      <c r="J5">
        <v>2.2599999999999998</v>
      </c>
      <c r="K5">
        <v>-29.3310141093474</v>
      </c>
      <c r="L5">
        <v>-2.5150000000000001</v>
      </c>
      <c r="M5">
        <v>-9.26</v>
      </c>
      <c r="N5">
        <v>-22.31</v>
      </c>
      <c r="O5">
        <v>-43.83</v>
      </c>
      <c r="P5">
        <v>-75.522499999999994</v>
      </c>
      <c r="Q5">
        <v>0.34783426237509302</v>
      </c>
      <c r="R5">
        <v>22.31</v>
      </c>
      <c r="S5">
        <v>0</v>
      </c>
      <c r="T5">
        <v>0</v>
      </c>
      <c r="U5">
        <v>0</v>
      </c>
      <c r="V5">
        <v>-18.239999999999998</v>
      </c>
      <c r="W5">
        <v>116787</v>
      </c>
      <c r="Y5">
        <f>db_AdjustmentFrequency!Y377</f>
        <v>1.9848824000000001E-2</v>
      </c>
      <c r="Z5">
        <f>db_AdjustmentFrequency!AB377</f>
        <v>2.7881040892194786E-3</v>
      </c>
      <c r="AB5">
        <f t="shared" si="0"/>
        <v>4.07</v>
      </c>
    </row>
    <row r="6" spans="1:29" x14ac:dyDescent="0.25">
      <c r="A6" s="1">
        <v>43617</v>
      </c>
      <c r="B6">
        <v>0.10093984962406</v>
      </c>
      <c r="C6">
        <v>8.8824333561175695E-2</v>
      </c>
      <c r="D6">
        <v>0.81023581681476398</v>
      </c>
      <c r="E6">
        <v>26.821564245810102</v>
      </c>
      <c r="F6">
        <v>71.33</v>
      </c>
      <c r="G6">
        <v>40.549999999999997</v>
      </c>
      <c r="H6">
        <v>20.07</v>
      </c>
      <c r="I6">
        <v>6.45</v>
      </c>
      <c r="J6">
        <v>2.2000000000000002</v>
      </c>
      <c r="K6">
        <v>-31.014908618699501</v>
      </c>
      <c r="L6">
        <v>-2.6850000000000001</v>
      </c>
      <c r="M6">
        <v>-10.54</v>
      </c>
      <c r="N6">
        <v>-22.32</v>
      </c>
      <c r="O6">
        <v>-47</v>
      </c>
      <c r="P6">
        <v>-76.25</v>
      </c>
      <c r="Q6">
        <v>-4.7513926862611001E-2</v>
      </c>
      <c r="R6">
        <v>20.29</v>
      </c>
      <c r="S6">
        <v>0</v>
      </c>
      <c r="T6">
        <v>0</v>
      </c>
      <c r="U6">
        <v>0</v>
      </c>
      <c r="V6">
        <v>-22.31</v>
      </c>
      <c r="W6">
        <v>117040</v>
      </c>
      <c r="Y6">
        <f>db_AdjustmentFrequency!Y378</f>
        <v>1.9848824000000001E-2</v>
      </c>
      <c r="Z6">
        <f>db_AdjustmentFrequency!AB378</f>
        <v>0</v>
      </c>
      <c r="AB6">
        <f t="shared" si="0"/>
        <v>-2.0199999999999996</v>
      </c>
    </row>
    <row r="7" spans="1:29" x14ac:dyDescent="0.25">
      <c r="A7" s="1">
        <v>43647</v>
      </c>
      <c r="B7">
        <v>9.7471905307630502E-2</v>
      </c>
      <c r="C7">
        <v>0.108667020166601</v>
      </c>
      <c r="D7">
        <v>0.79386107452576804</v>
      </c>
      <c r="E7">
        <v>26.102490128981302</v>
      </c>
      <c r="F7">
        <v>75.825999999999695</v>
      </c>
      <c r="G7">
        <v>40.549999999999997</v>
      </c>
      <c r="H7">
        <v>18.23</v>
      </c>
      <c r="I7">
        <v>6.45</v>
      </c>
      <c r="J7">
        <v>1.9</v>
      </c>
      <c r="K7">
        <v>-31.354512828584902</v>
      </c>
      <c r="L7">
        <v>-3.8824999999999998</v>
      </c>
      <c r="M7">
        <v>-10.54</v>
      </c>
      <c r="N7">
        <v>-22.36</v>
      </c>
      <c r="O7">
        <v>-47.08</v>
      </c>
      <c r="P7">
        <v>-81.09</v>
      </c>
      <c r="Q7">
        <v>-0.86294203171236505</v>
      </c>
      <c r="R7">
        <v>17.922499999999999</v>
      </c>
      <c r="S7">
        <v>0</v>
      </c>
      <c r="T7">
        <v>0</v>
      </c>
      <c r="U7">
        <v>0</v>
      </c>
      <c r="V7">
        <v>-26.24</v>
      </c>
      <c r="W7">
        <v>116926</v>
      </c>
      <c r="Y7">
        <f>db_AdjustmentFrequency!Y379</f>
        <v>1.9848824000000001E-2</v>
      </c>
      <c r="Z7">
        <f>db_AdjustmentFrequency!AB379</f>
        <v>0</v>
      </c>
      <c r="AB7">
        <f t="shared" si="0"/>
        <v>-8.317499999999999</v>
      </c>
    </row>
    <row r="8" spans="1:29" x14ac:dyDescent="0.25">
      <c r="A8" s="1">
        <v>43678</v>
      </c>
      <c r="B8">
        <v>0.114956021855282</v>
      </c>
      <c r="C8">
        <v>9.7520133272336496E-2</v>
      </c>
      <c r="D8">
        <v>0.78752384487238103</v>
      </c>
      <c r="E8">
        <v>29.094615557891601</v>
      </c>
      <c r="F8">
        <v>84.16</v>
      </c>
      <c r="G8">
        <v>45.74</v>
      </c>
      <c r="H8">
        <v>22.11</v>
      </c>
      <c r="I8">
        <v>7.41</v>
      </c>
      <c r="J8">
        <v>1.96</v>
      </c>
      <c r="K8">
        <v>-30.735557620817801</v>
      </c>
      <c r="L8">
        <v>-3.37</v>
      </c>
      <c r="M8">
        <v>-10.14</v>
      </c>
      <c r="N8">
        <v>-23.57</v>
      </c>
      <c r="O8">
        <v>-45.2</v>
      </c>
      <c r="P8">
        <v>-76.73</v>
      </c>
      <c r="Q8">
        <v>0.34726558656228101</v>
      </c>
      <c r="R8">
        <v>23.12</v>
      </c>
      <c r="S8">
        <v>0</v>
      </c>
      <c r="T8">
        <v>0</v>
      </c>
      <c r="U8">
        <v>0</v>
      </c>
      <c r="V8">
        <v>-22.34</v>
      </c>
      <c r="W8">
        <v>115853</v>
      </c>
      <c r="Y8">
        <f>db_AdjustmentFrequency!Y380</f>
        <v>1.7840385E-2</v>
      </c>
      <c r="Z8">
        <f>db_AdjustmentFrequency!AB380</f>
        <v>4.633920296570837E-3</v>
      </c>
      <c r="AB8">
        <f t="shared" si="0"/>
        <v>0.78000000000000114</v>
      </c>
    </row>
    <row r="9" spans="1:29" x14ac:dyDescent="0.25">
      <c r="A9" s="1">
        <v>43709</v>
      </c>
      <c r="B9">
        <v>0.112226960229745</v>
      </c>
      <c r="C9">
        <v>8.6189191541206203E-2</v>
      </c>
      <c r="D9">
        <v>0.80158384822904905</v>
      </c>
      <c r="E9">
        <v>28.179731699751901</v>
      </c>
      <c r="F9">
        <v>77.319999999999993</v>
      </c>
      <c r="G9">
        <v>42.31</v>
      </c>
      <c r="H9">
        <v>22.31</v>
      </c>
      <c r="I9">
        <v>6.72</v>
      </c>
      <c r="J9">
        <v>1.61</v>
      </c>
      <c r="K9">
        <v>-30.562560581583199</v>
      </c>
      <c r="L9">
        <v>-2.6015000000000001</v>
      </c>
      <c r="M9">
        <v>-9.5299999999999994</v>
      </c>
      <c r="N9">
        <v>-22.83</v>
      </c>
      <c r="O9">
        <v>-45.25</v>
      </c>
      <c r="P9">
        <v>-74.847499999999997</v>
      </c>
      <c r="Q9">
        <v>0.52836324079714503</v>
      </c>
      <c r="R9">
        <v>23.64</v>
      </c>
      <c r="S9">
        <v>0</v>
      </c>
      <c r="T9">
        <v>0</v>
      </c>
      <c r="U9">
        <v>0</v>
      </c>
      <c r="V9">
        <v>-20.29</v>
      </c>
      <c r="W9">
        <v>114910</v>
      </c>
      <c r="Y9">
        <f>db_AdjustmentFrequency!Y381</f>
        <v>1.7823696E-2</v>
      </c>
      <c r="Z9">
        <f>db_AdjustmentFrequency!AB381</f>
        <v>9.2250922509218292E-4</v>
      </c>
      <c r="AB9">
        <f t="shared" si="0"/>
        <v>3.3500000000000014</v>
      </c>
    </row>
    <row r="10" spans="1:29" x14ac:dyDescent="0.25">
      <c r="A10" s="1">
        <v>43739</v>
      </c>
      <c r="B10">
        <v>0.102184289716717</v>
      </c>
      <c r="C10">
        <v>0.105037874857321</v>
      </c>
      <c r="D10">
        <v>0.79277783542596203</v>
      </c>
      <c r="E10">
        <v>28.4460243716679</v>
      </c>
      <c r="F10">
        <v>79.89</v>
      </c>
      <c r="G10">
        <v>43.83</v>
      </c>
      <c r="H10">
        <v>20.56</v>
      </c>
      <c r="I10">
        <v>7.41</v>
      </c>
      <c r="J10">
        <v>1.87</v>
      </c>
      <c r="K10">
        <v>-29.810347410883299</v>
      </c>
      <c r="L10">
        <v>-3.28</v>
      </c>
      <c r="M10">
        <v>-10.116</v>
      </c>
      <c r="N10">
        <v>-22.68</v>
      </c>
      <c r="O10">
        <v>-41.55</v>
      </c>
      <c r="P10">
        <v>-70.319999999999993</v>
      </c>
      <c r="Q10">
        <v>-0.22447874511431601</v>
      </c>
      <c r="R10">
        <v>21.13</v>
      </c>
      <c r="S10">
        <v>0</v>
      </c>
      <c r="T10">
        <v>0</v>
      </c>
      <c r="U10">
        <v>0</v>
      </c>
      <c r="V10">
        <v>-24.61</v>
      </c>
      <c r="W10">
        <v>115644</v>
      </c>
      <c r="Y10">
        <f>db_AdjustmentFrequency!Y382</f>
        <v>1.4995336999999999E-2</v>
      </c>
      <c r="Z10">
        <f>db_AdjustmentFrequency!AB382</f>
        <v>-1.8433179723502668E-3</v>
      </c>
      <c r="AB10">
        <f t="shared" si="0"/>
        <v>-3.4800000000000004</v>
      </c>
    </row>
    <row r="11" spans="1:29" x14ac:dyDescent="0.25">
      <c r="A11" s="1">
        <v>43770</v>
      </c>
      <c r="B11">
        <v>0.111285645239246</v>
      </c>
      <c r="C11">
        <v>9.4472830214734502E-2</v>
      </c>
      <c r="D11">
        <v>0.79424152454601904</v>
      </c>
      <c r="E11">
        <v>26.306630215604201</v>
      </c>
      <c r="F11">
        <v>69.95</v>
      </c>
      <c r="G11">
        <v>40.549999999999997</v>
      </c>
      <c r="H11">
        <v>18.27</v>
      </c>
      <c r="I11">
        <v>6.45</v>
      </c>
      <c r="J11">
        <v>1.8</v>
      </c>
      <c r="K11">
        <v>-27.149819112004401</v>
      </c>
      <c r="L11">
        <v>-2.33</v>
      </c>
      <c r="M11">
        <v>-8.8699999999999992</v>
      </c>
      <c r="N11">
        <v>-20.58</v>
      </c>
      <c r="O11">
        <v>-40.549999999999997</v>
      </c>
      <c r="P11">
        <v>-70.67</v>
      </c>
      <c r="Q11">
        <v>0.36263006628460998</v>
      </c>
      <c r="R11">
        <v>22.31</v>
      </c>
      <c r="S11">
        <v>0</v>
      </c>
      <c r="T11">
        <v>0</v>
      </c>
      <c r="U11">
        <v>0</v>
      </c>
      <c r="V11">
        <v>-18.57</v>
      </c>
      <c r="W11">
        <v>115864</v>
      </c>
      <c r="Y11">
        <f>db_AdjustmentFrequency!Y383</f>
        <v>1.4018655E-2</v>
      </c>
      <c r="Z11">
        <f>db_AdjustmentFrequency!AB383</f>
        <v>1.8467220683286989E-3</v>
      </c>
      <c r="AB11">
        <f t="shared" si="0"/>
        <v>3.7399999999999984</v>
      </c>
    </row>
    <row r="12" spans="1:29" x14ac:dyDescent="0.25">
      <c r="A12" s="1">
        <v>43800</v>
      </c>
      <c r="B12">
        <v>9.9125138713257094E-2</v>
      </c>
      <c r="C12">
        <v>9.29056233709257E-2</v>
      </c>
      <c r="D12">
        <v>0.80796923791581698</v>
      </c>
      <c r="E12">
        <v>26.139592987937199</v>
      </c>
      <c r="F12">
        <v>69.650000000000006</v>
      </c>
      <c r="G12">
        <v>40.549999999999997</v>
      </c>
      <c r="H12">
        <v>19.239999999999998</v>
      </c>
      <c r="I12">
        <v>7.23</v>
      </c>
      <c r="J12">
        <v>2.06</v>
      </c>
      <c r="K12">
        <v>-30.809278703703701</v>
      </c>
      <c r="L12">
        <v>-4.1580000000000297</v>
      </c>
      <c r="M12">
        <v>-10.92</v>
      </c>
      <c r="N12">
        <v>-23.32</v>
      </c>
      <c r="O12">
        <v>-44.68</v>
      </c>
      <c r="P12">
        <v>-76.051500000000004</v>
      </c>
      <c r="Q12">
        <v>-0.27126446273882299</v>
      </c>
      <c r="R12">
        <v>18.829999999999998</v>
      </c>
      <c r="S12">
        <v>0</v>
      </c>
      <c r="T12">
        <v>0</v>
      </c>
      <c r="U12">
        <v>0</v>
      </c>
      <c r="V12">
        <v>-22.31</v>
      </c>
      <c r="W12">
        <v>116247</v>
      </c>
      <c r="Y12">
        <f>db_AdjustmentFrequency!Y384</f>
        <v>1.3071895E-2</v>
      </c>
      <c r="Z12">
        <f>db_AdjustmentFrequency!AB384</f>
        <v>0</v>
      </c>
      <c r="AB12">
        <f t="shared" si="0"/>
        <v>-3.4800000000000004</v>
      </c>
    </row>
    <row r="13" spans="1:29" x14ac:dyDescent="0.25">
      <c r="A13" s="1">
        <v>43831</v>
      </c>
      <c r="B13">
        <v>0.12470718883934</v>
      </c>
      <c r="C13">
        <v>0.12597386823064</v>
      </c>
      <c r="D13">
        <v>0.74931894293001999</v>
      </c>
      <c r="E13">
        <v>25.3444921385836</v>
      </c>
      <c r="F13">
        <v>70.357999999999905</v>
      </c>
      <c r="G13">
        <v>37.780000000000101</v>
      </c>
      <c r="H13">
        <v>18.23</v>
      </c>
      <c r="I13">
        <v>6.9</v>
      </c>
      <c r="J13">
        <v>2.41</v>
      </c>
      <c r="K13">
        <v>-30.906537878787901</v>
      </c>
      <c r="L13">
        <v>-3.4</v>
      </c>
      <c r="M13">
        <v>-10.54</v>
      </c>
      <c r="N13">
        <v>-22.33</v>
      </c>
      <c r="O13">
        <v>-47</v>
      </c>
      <c r="P13">
        <v>-77.667000000000002</v>
      </c>
      <c r="Q13">
        <v>-0.73277576304419501</v>
      </c>
      <c r="R13">
        <v>22.31</v>
      </c>
      <c r="S13">
        <v>0</v>
      </c>
      <c r="T13">
        <v>0</v>
      </c>
      <c r="U13">
        <v>0</v>
      </c>
      <c r="V13">
        <v>-28.78</v>
      </c>
      <c r="W13">
        <v>115262</v>
      </c>
      <c r="Y13">
        <f>db_AdjustmentFrequency!Y385</f>
        <v>1.7873883E-2</v>
      </c>
      <c r="Z13">
        <f>db_AdjustmentFrequency!AB385</f>
        <v>-2.7649769585252892E-3</v>
      </c>
      <c r="AB13">
        <f t="shared" si="0"/>
        <v>-6.4700000000000024</v>
      </c>
      <c r="AC13">
        <f>AVERAGE(AB2:AB13)</f>
        <v>-1.0897916666666667</v>
      </c>
    </row>
    <row r="14" spans="1:29" x14ac:dyDescent="0.25">
      <c r="A14" s="1">
        <v>43862</v>
      </c>
      <c r="B14">
        <v>0.129155503109675</v>
      </c>
      <c r="C14">
        <v>0.103581688219989</v>
      </c>
      <c r="D14">
        <v>0.76726280867033603</v>
      </c>
      <c r="E14">
        <v>27.417224593724299</v>
      </c>
      <c r="F14">
        <v>82.1</v>
      </c>
      <c r="G14">
        <v>40.71</v>
      </c>
      <c r="H14">
        <v>18.23</v>
      </c>
      <c r="I14">
        <v>6.1</v>
      </c>
      <c r="J14">
        <v>2.3180000000000001</v>
      </c>
      <c r="K14">
        <v>-30.517644037725301</v>
      </c>
      <c r="L14">
        <v>-3.1640000000000001</v>
      </c>
      <c r="M14">
        <v>-9.5299999999999994</v>
      </c>
      <c r="N14">
        <v>-22.31</v>
      </c>
      <c r="O14">
        <v>-47</v>
      </c>
      <c r="P14">
        <v>-81.09</v>
      </c>
      <c r="Q14">
        <v>0.38001634634915399</v>
      </c>
      <c r="R14">
        <v>23.36</v>
      </c>
      <c r="S14">
        <v>0</v>
      </c>
      <c r="T14">
        <v>0</v>
      </c>
      <c r="U14">
        <v>0</v>
      </c>
      <c r="V14">
        <v>-22.33</v>
      </c>
      <c r="W14">
        <v>103387</v>
      </c>
      <c r="Y14">
        <f>db_AdjustmentFrequency!Y386</f>
        <v>1.6853929E-2</v>
      </c>
      <c r="Z14">
        <f>db_AdjustmentFrequency!AB386</f>
        <v>3.696857670979492E-3</v>
      </c>
      <c r="AB14">
        <f t="shared" si="0"/>
        <v>1.0300000000000011</v>
      </c>
      <c r="AC14">
        <f t="shared" ref="AC14:AC48" si="1">AVERAGE(AB3:AB14)</f>
        <v>-1.2397916666666664</v>
      </c>
    </row>
    <row r="15" spans="1:29" x14ac:dyDescent="0.25">
      <c r="A15" s="1">
        <v>43891</v>
      </c>
      <c r="B15">
        <v>0.106172677881783</v>
      </c>
      <c r="C15">
        <v>0.106827256660339</v>
      </c>
      <c r="D15">
        <v>0.78700006545787804</v>
      </c>
      <c r="E15">
        <v>27.9127153426105</v>
      </c>
      <c r="F15">
        <v>79.849999999999994</v>
      </c>
      <c r="G15">
        <v>45.438000000000002</v>
      </c>
      <c r="H15">
        <v>19.239999999999998</v>
      </c>
      <c r="I15">
        <v>5.41</v>
      </c>
      <c r="J15">
        <v>1.643</v>
      </c>
      <c r="K15">
        <v>-29.353463760504201</v>
      </c>
      <c r="L15">
        <v>-3.6114999999999999</v>
      </c>
      <c r="M15">
        <v>-10.119999999999999</v>
      </c>
      <c r="N15">
        <v>-22.31</v>
      </c>
      <c r="O15">
        <v>-40.981999999999999</v>
      </c>
      <c r="P15">
        <v>-73.400000000000006</v>
      </c>
      <c r="Q15">
        <v>-0.17218227213645201</v>
      </c>
      <c r="R15">
        <v>22.31</v>
      </c>
      <c r="S15">
        <v>0</v>
      </c>
      <c r="T15">
        <v>0</v>
      </c>
      <c r="U15">
        <v>0</v>
      </c>
      <c r="V15">
        <v>-23.812999999999999</v>
      </c>
      <c r="W15">
        <v>106939</v>
      </c>
      <c r="Y15">
        <f>db_AdjustmentFrequency!Y387</f>
        <v>1.4953256E-2</v>
      </c>
      <c r="Z15">
        <f>db_AdjustmentFrequency!AB387</f>
        <v>0</v>
      </c>
      <c r="AB15">
        <f t="shared" si="0"/>
        <v>-1.5030000000000001</v>
      </c>
      <c r="AC15">
        <f t="shared" si="1"/>
        <v>-1.3650416666666665</v>
      </c>
    </row>
    <row r="16" spans="1:29" x14ac:dyDescent="0.25">
      <c r="A16" s="1">
        <v>43922</v>
      </c>
      <c r="B16">
        <v>0.148922806356385</v>
      </c>
      <c r="C16">
        <v>0.164107154073237</v>
      </c>
      <c r="D16">
        <v>0.68697003957037905</v>
      </c>
      <c r="E16">
        <v>27.050531421341201</v>
      </c>
      <c r="F16">
        <v>71.902500000000003</v>
      </c>
      <c r="G16">
        <v>40.549999999999997</v>
      </c>
      <c r="H16">
        <v>20.18</v>
      </c>
      <c r="I16">
        <v>7.41</v>
      </c>
      <c r="J16">
        <v>1.8915</v>
      </c>
      <c r="K16">
        <v>-29.6870710936752</v>
      </c>
      <c r="L16">
        <v>-3.61</v>
      </c>
      <c r="M16">
        <v>-10.54</v>
      </c>
      <c r="N16">
        <v>-22.32</v>
      </c>
      <c r="O16">
        <v>-40.799999999999997</v>
      </c>
      <c r="P16">
        <v>-74.06</v>
      </c>
      <c r="Q16">
        <v>-0.84341969725519705</v>
      </c>
      <c r="R16">
        <v>30.03</v>
      </c>
      <c r="S16">
        <v>0</v>
      </c>
      <c r="T16">
        <v>0</v>
      </c>
      <c r="U16">
        <v>0</v>
      </c>
      <c r="V16">
        <v>-35.67</v>
      </c>
      <c r="W16">
        <v>63684</v>
      </c>
      <c r="Y16">
        <f>db_AdjustmentFrequency!Y388</f>
        <v>8.3643198000000005E-3</v>
      </c>
      <c r="Z16">
        <f>db_AdjustmentFrequency!AB388</f>
        <v>-9.2081031307544858E-4</v>
      </c>
      <c r="AB16">
        <f t="shared" si="0"/>
        <v>-5.6400000000000006</v>
      </c>
      <c r="AC16">
        <f t="shared" si="1"/>
        <v>-1.4950416666666666</v>
      </c>
    </row>
    <row r="17" spans="1:29" x14ac:dyDescent="0.25">
      <c r="A17" s="1">
        <v>43952</v>
      </c>
      <c r="B17">
        <v>0.117949316828214</v>
      </c>
      <c r="C17">
        <v>0.102271400210207</v>
      </c>
      <c r="D17">
        <v>0.77977928296157895</v>
      </c>
      <c r="E17">
        <v>27.755684405940599</v>
      </c>
      <c r="F17">
        <v>69.31</v>
      </c>
      <c r="G17">
        <v>40.549999999999997</v>
      </c>
      <c r="H17">
        <v>22.31</v>
      </c>
      <c r="I17">
        <v>10.54</v>
      </c>
      <c r="J17">
        <v>2.67</v>
      </c>
      <c r="K17">
        <v>-27.587497858978001</v>
      </c>
      <c r="L17">
        <v>-3.28</v>
      </c>
      <c r="M17">
        <v>-10.54</v>
      </c>
      <c r="N17">
        <v>-22.31</v>
      </c>
      <c r="O17">
        <v>-40.549999999999997</v>
      </c>
      <c r="P17">
        <v>-69.31</v>
      </c>
      <c r="Q17">
        <v>0.452351979446456</v>
      </c>
      <c r="R17">
        <v>27.003999999999898</v>
      </c>
      <c r="S17">
        <v>0</v>
      </c>
      <c r="T17">
        <v>0</v>
      </c>
      <c r="U17">
        <v>0</v>
      </c>
      <c r="V17">
        <v>-22.31</v>
      </c>
      <c r="W17">
        <v>68504</v>
      </c>
      <c r="Y17">
        <f>db_AdjustmentFrequency!Y389</f>
        <v>5.5607557000000004E-3</v>
      </c>
      <c r="Z17">
        <f>db_AdjustmentFrequency!AB389</f>
        <v>0</v>
      </c>
      <c r="AB17">
        <f t="shared" si="0"/>
        <v>4.6939999999998996</v>
      </c>
      <c r="AC17">
        <f t="shared" si="1"/>
        <v>-1.443041666666675</v>
      </c>
    </row>
    <row r="18" spans="1:29" x14ac:dyDescent="0.25">
      <c r="A18" s="1">
        <v>43983</v>
      </c>
      <c r="B18">
        <v>0.10263803525811301</v>
      </c>
      <c r="C18">
        <v>0.112274578243165</v>
      </c>
      <c r="D18">
        <v>0.78508738649872301</v>
      </c>
      <c r="E18">
        <v>28.450051749630401</v>
      </c>
      <c r="F18">
        <v>69.41</v>
      </c>
      <c r="G18">
        <v>40.549999999999997</v>
      </c>
      <c r="H18">
        <v>22.31</v>
      </c>
      <c r="I18">
        <v>10.54</v>
      </c>
      <c r="J18">
        <v>3.54</v>
      </c>
      <c r="K18">
        <v>-29.698553728317201</v>
      </c>
      <c r="L18">
        <v>-3.92</v>
      </c>
      <c r="M18">
        <v>-10.54</v>
      </c>
      <c r="N18">
        <v>-22.35</v>
      </c>
      <c r="O18">
        <v>-43.08</v>
      </c>
      <c r="P18">
        <v>-70.019000000000005</v>
      </c>
      <c r="Q18">
        <v>-0.41433517970508599</v>
      </c>
      <c r="R18">
        <v>22.31</v>
      </c>
      <c r="S18">
        <v>0</v>
      </c>
      <c r="T18">
        <v>0</v>
      </c>
      <c r="U18">
        <v>0</v>
      </c>
      <c r="V18">
        <v>-26.24</v>
      </c>
      <c r="W18">
        <v>79074</v>
      </c>
      <c r="Y18">
        <f>db_AdjustmentFrequency!Y390</f>
        <v>6.4874887000000003E-3</v>
      </c>
      <c r="Z18">
        <f>db_AdjustmentFrequency!AB390</f>
        <v>9.2165898617513342E-4</v>
      </c>
      <c r="AB18">
        <f t="shared" si="0"/>
        <v>-3.9299999999999997</v>
      </c>
      <c r="AC18">
        <f t="shared" si="1"/>
        <v>-1.6022083333333417</v>
      </c>
    </row>
    <row r="19" spans="1:29" x14ac:dyDescent="0.25">
      <c r="A19" s="1">
        <v>44013</v>
      </c>
      <c r="B19">
        <v>0.106690673222303</v>
      </c>
      <c r="C19">
        <v>0.111965190494327</v>
      </c>
      <c r="D19">
        <v>0.78134413628336996</v>
      </c>
      <c r="E19">
        <v>29.739767416702701</v>
      </c>
      <c r="F19">
        <v>77.63</v>
      </c>
      <c r="G19">
        <v>41.694000000000003</v>
      </c>
      <c r="H19">
        <v>22.31</v>
      </c>
      <c r="I19">
        <v>9.2360000000000007</v>
      </c>
      <c r="J19">
        <v>2.7</v>
      </c>
      <c r="K19">
        <v>-30.186061230800899</v>
      </c>
      <c r="L19">
        <v>-3.95</v>
      </c>
      <c r="M19">
        <v>-10.77</v>
      </c>
      <c r="N19">
        <v>-22.63</v>
      </c>
      <c r="O19">
        <v>-43.08</v>
      </c>
      <c r="P19">
        <v>-70.59</v>
      </c>
      <c r="Q19">
        <v>-0.20683228881733101</v>
      </c>
      <c r="R19">
        <v>23.1399999999994</v>
      </c>
      <c r="S19">
        <v>0</v>
      </c>
      <c r="T19">
        <v>0</v>
      </c>
      <c r="U19">
        <v>0</v>
      </c>
      <c r="V19">
        <v>-26.744</v>
      </c>
      <c r="W19">
        <v>86643</v>
      </c>
      <c r="Y19">
        <f>db_AdjustmentFrequency!Y391</f>
        <v>1.1121392000000001E-2</v>
      </c>
      <c r="Z19">
        <f>db_AdjustmentFrequency!AB391</f>
        <v>4.604051565377576E-3</v>
      </c>
      <c r="AB19">
        <f t="shared" si="0"/>
        <v>-3.6040000000005996</v>
      </c>
      <c r="AC19">
        <f t="shared" si="1"/>
        <v>-1.2094166666667252</v>
      </c>
    </row>
    <row r="20" spans="1:29" x14ac:dyDescent="0.25">
      <c r="A20" s="1">
        <v>44044</v>
      </c>
      <c r="B20">
        <v>0.18144066626788799</v>
      </c>
      <c r="C20">
        <v>0.18723830120093901</v>
      </c>
      <c r="D20">
        <v>0.631321032531174</v>
      </c>
      <c r="E20">
        <v>29.602508083433701</v>
      </c>
      <c r="F20">
        <v>85.479999999999905</v>
      </c>
      <c r="G20">
        <v>45.62</v>
      </c>
      <c r="H20">
        <v>22.31</v>
      </c>
      <c r="I20">
        <v>8.6999999999999993</v>
      </c>
      <c r="J20">
        <v>2.5680000000000001</v>
      </c>
      <c r="K20">
        <v>-31.384514345395299</v>
      </c>
      <c r="L20">
        <v>-2.5260000000000198</v>
      </c>
      <c r="M20">
        <v>-9.2100000000000009</v>
      </c>
      <c r="N20">
        <v>-22.31</v>
      </c>
      <c r="O20">
        <v>-47</v>
      </c>
      <c r="P20">
        <v>-91.63</v>
      </c>
      <c r="Q20">
        <v>-0.50528436018957301</v>
      </c>
      <c r="R20">
        <v>35.69</v>
      </c>
      <c r="S20">
        <v>0</v>
      </c>
      <c r="T20">
        <v>0</v>
      </c>
      <c r="U20">
        <v>0</v>
      </c>
      <c r="V20">
        <v>-40.549999999999997</v>
      </c>
      <c r="W20">
        <v>86932</v>
      </c>
      <c r="Y20">
        <f>db_AdjustmentFrequency!Y392</f>
        <v>1.8450022E-3</v>
      </c>
      <c r="Z20">
        <f>db_AdjustmentFrequency!AB392</f>
        <v>-4.5829514207149646E-3</v>
      </c>
      <c r="AB20">
        <f t="shared" si="0"/>
        <v>-4.8599999999999994</v>
      </c>
      <c r="AC20">
        <f t="shared" si="1"/>
        <v>-1.6794166666667252</v>
      </c>
    </row>
    <row r="21" spans="1:29" x14ac:dyDescent="0.25">
      <c r="A21" s="1">
        <v>44075</v>
      </c>
      <c r="B21">
        <v>0.12751180573393101</v>
      </c>
      <c r="C21">
        <v>0.120734622908063</v>
      </c>
      <c r="D21">
        <v>0.75175357135800502</v>
      </c>
      <c r="E21">
        <v>27.5167939877586</v>
      </c>
      <c r="F21">
        <v>77.05</v>
      </c>
      <c r="G21">
        <v>40.549999999999997</v>
      </c>
      <c r="H21">
        <v>21.79</v>
      </c>
      <c r="I21">
        <v>8.44</v>
      </c>
      <c r="J21">
        <v>2.5299999999999998</v>
      </c>
      <c r="K21">
        <v>-27.375306439734899</v>
      </c>
      <c r="L21">
        <v>-3.08</v>
      </c>
      <c r="M21">
        <v>-8.19</v>
      </c>
      <c r="N21">
        <v>-20.36</v>
      </c>
      <c r="O21">
        <v>-40.71</v>
      </c>
      <c r="P21">
        <v>-69.33</v>
      </c>
      <c r="Q21">
        <v>0.20356878939361001</v>
      </c>
      <c r="R21">
        <v>23.89</v>
      </c>
      <c r="S21">
        <v>0</v>
      </c>
      <c r="T21">
        <v>0</v>
      </c>
      <c r="U21">
        <v>0</v>
      </c>
      <c r="V21">
        <v>-24.436</v>
      </c>
      <c r="W21">
        <v>101222</v>
      </c>
      <c r="Y21">
        <f>db_AdjustmentFrequency!Y393</f>
        <v>5.5299996999999997E-3</v>
      </c>
      <c r="Z21">
        <f>db_AdjustmentFrequency!AB393</f>
        <v>4.604051565377576E-3</v>
      </c>
      <c r="AB21">
        <f t="shared" si="0"/>
        <v>-0.54599999999999937</v>
      </c>
      <c r="AC21">
        <f t="shared" si="1"/>
        <v>-2.0040833333333921</v>
      </c>
    </row>
    <row r="22" spans="1:29" x14ac:dyDescent="0.25">
      <c r="A22" s="1">
        <v>44105</v>
      </c>
      <c r="B22">
        <v>0.106298205572171</v>
      </c>
      <c r="C22">
        <v>0.10967259562411499</v>
      </c>
      <c r="D22">
        <v>0.78402919880371502</v>
      </c>
      <c r="E22">
        <v>29.794982878297098</v>
      </c>
      <c r="F22">
        <v>82.67</v>
      </c>
      <c r="G22">
        <v>44.86</v>
      </c>
      <c r="H22">
        <v>22.31</v>
      </c>
      <c r="I22">
        <v>8.3580000000000005</v>
      </c>
      <c r="J22">
        <v>2.742</v>
      </c>
      <c r="K22">
        <v>-28.685683530678102</v>
      </c>
      <c r="L22">
        <v>-3.3070000000000102</v>
      </c>
      <c r="M22">
        <v>-8.25</v>
      </c>
      <c r="N22">
        <v>-22.31</v>
      </c>
      <c r="O22">
        <v>-40.799999999999997</v>
      </c>
      <c r="P22">
        <v>-79.27</v>
      </c>
      <c r="Q22">
        <v>2.11198449551393E-2</v>
      </c>
      <c r="R22">
        <v>22.31</v>
      </c>
      <c r="S22">
        <v>0</v>
      </c>
      <c r="T22">
        <v>0</v>
      </c>
      <c r="U22">
        <v>0</v>
      </c>
      <c r="V22">
        <v>-22.31</v>
      </c>
      <c r="W22">
        <v>101648</v>
      </c>
      <c r="Y22">
        <f>db_AdjustmentFrequency!Y394</f>
        <v>7.3869228E-3</v>
      </c>
      <c r="Z22">
        <f>db_AdjustmentFrequency!AB394</f>
        <v>0</v>
      </c>
      <c r="AB22">
        <f t="shared" si="0"/>
        <v>0</v>
      </c>
      <c r="AC22">
        <f t="shared" si="1"/>
        <v>-1.7140833333333918</v>
      </c>
    </row>
    <row r="23" spans="1:29" x14ac:dyDescent="0.25">
      <c r="A23" s="1">
        <v>44136</v>
      </c>
      <c r="B23">
        <v>0.108954629875298</v>
      </c>
      <c r="C23">
        <v>0.15631467232687701</v>
      </c>
      <c r="D23">
        <v>0.73473069779782396</v>
      </c>
      <c r="E23">
        <v>30.6439486180446</v>
      </c>
      <c r="F23">
        <v>82.86</v>
      </c>
      <c r="G23">
        <v>46.112000000000101</v>
      </c>
      <c r="H23">
        <v>22.31</v>
      </c>
      <c r="I23">
        <v>9.19</v>
      </c>
      <c r="J23">
        <v>2.41</v>
      </c>
      <c r="K23">
        <v>-27.289848086225899</v>
      </c>
      <c r="L23">
        <v>-3.28</v>
      </c>
      <c r="M23">
        <v>-10.54</v>
      </c>
      <c r="N23">
        <v>-22.31</v>
      </c>
      <c r="O23">
        <v>-37.628</v>
      </c>
      <c r="P23">
        <v>-69.31</v>
      </c>
      <c r="Q23">
        <v>-0.92700358185194998</v>
      </c>
      <c r="R23">
        <v>24.69</v>
      </c>
      <c r="S23">
        <v>0</v>
      </c>
      <c r="T23">
        <v>0</v>
      </c>
      <c r="U23">
        <v>0</v>
      </c>
      <c r="V23">
        <v>-28.77</v>
      </c>
      <c r="W23">
        <v>75380</v>
      </c>
      <c r="Y23">
        <f>db_AdjustmentFrequency!Y395</f>
        <v>3.6866665000000001E-3</v>
      </c>
      <c r="Z23">
        <f>db_AdjustmentFrequency!AB395</f>
        <v>-1.8331805682858526E-3</v>
      </c>
      <c r="AB23">
        <f t="shared" si="0"/>
        <v>-4.0799999999999983</v>
      </c>
      <c r="AC23">
        <f t="shared" si="1"/>
        <v>-2.3657500000000584</v>
      </c>
    </row>
    <row r="24" spans="1:29" x14ac:dyDescent="0.25">
      <c r="A24" s="1">
        <v>44166</v>
      </c>
      <c r="B24">
        <v>0.11172757087486899</v>
      </c>
      <c r="C24">
        <v>0.119362741920848</v>
      </c>
      <c r="D24">
        <v>0.76890968720428299</v>
      </c>
      <c r="E24">
        <v>25.721618517229398</v>
      </c>
      <c r="F24">
        <v>69.31</v>
      </c>
      <c r="G24">
        <v>38.57</v>
      </c>
      <c r="H24">
        <v>22.31</v>
      </c>
      <c r="I24">
        <v>7.5</v>
      </c>
      <c r="J24">
        <v>2.27</v>
      </c>
      <c r="K24">
        <v>-29.227227410946998</v>
      </c>
      <c r="L24">
        <v>-3.4</v>
      </c>
      <c r="M24">
        <v>-10.31</v>
      </c>
      <c r="N24">
        <v>-22.31</v>
      </c>
      <c r="O24">
        <v>-42.57</v>
      </c>
      <c r="P24">
        <v>-71.362499999999997</v>
      </c>
      <c r="Q24">
        <v>-0.61482804661472801</v>
      </c>
      <c r="R24">
        <v>22.31</v>
      </c>
      <c r="S24">
        <v>0</v>
      </c>
      <c r="T24">
        <v>0</v>
      </c>
      <c r="U24">
        <v>0</v>
      </c>
      <c r="V24">
        <v>-27.24</v>
      </c>
      <c r="W24">
        <v>77143</v>
      </c>
      <c r="Y24">
        <f>db_AdjustmentFrequency!Y396</f>
        <v>6.4516067999999998E-3</v>
      </c>
      <c r="Z24">
        <f>db_AdjustmentFrequency!AB396</f>
        <v>2.7548209366390353E-3</v>
      </c>
      <c r="AB24">
        <f t="shared" si="0"/>
        <v>-4.93</v>
      </c>
      <c r="AC24">
        <f t="shared" si="1"/>
        <v>-2.4865833333333915</v>
      </c>
    </row>
    <row r="25" spans="1:29" x14ac:dyDescent="0.25">
      <c r="A25" s="1">
        <v>44197</v>
      </c>
      <c r="B25">
        <v>0.134480481453331</v>
      </c>
      <c r="C25">
        <v>0.13595075818931701</v>
      </c>
      <c r="D25">
        <v>0.72956876035735196</v>
      </c>
      <c r="E25">
        <v>28.1591049754471</v>
      </c>
      <c r="F25">
        <v>71.675999999999902</v>
      </c>
      <c r="G25">
        <v>40.549999999999997</v>
      </c>
      <c r="H25">
        <v>22.31</v>
      </c>
      <c r="I25">
        <v>9.5299999999999994</v>
      </c>
      <c r="J25">
        <v>3.17</v>
      </c>
      <c r="K25">
        <v>-33.290046741820198</v>
      </c>
      <c r="L25">
        <v>-4.09</v>
      </c>
      <c r="M25">
        <v>-11.78</v>
      </c>
      <c r="N25">
        <v>-27.76</v>
      </c>
      <c r="O25">
        <v>-51.08</v>
      </c>
      <c r="P25">
        <v>-74.72</v>
      </c>
      <c r="Q25">
        <v>-0.73895710031523698</v>
      </c>
      <c r="R25">
        <v>28.77</v>
      </c>
      <c r="S25">
        <v>0</v>
      </c>
      <c r="T25">
        <v>0</v>
      </c>
      <c r="U25">
        <v>0</v>
      </c>
      <c r="V25">
        <v>-35.67</v>
      </c>
      <c r="W25">
        <v>80257</v>
      </c>
      <c r="Y25">
        <f>db_AdjustmentFrequency!Y397</f>
        <v>7.3937177999999996E-3</v>
      </c>
      <c r="Z25">
        <f>db_AdjustmentFrequency!AB397</f>
        <v>-1.831501831501825E-3</v>
      </c>
      <c r="AB25">
        <f t="shared" si="0"/>
        <v>-6.9000000000000021</v>
      </c>
      <c r="AC25">
        <f t="shared" si="1"/>
        <v>-2.5224166666667247</v>
      </c>
    </row>
    <row r="26" spans="1:29" x14ac:dyDescent="0.25">
      <c r="A26" s="1">
        <v>44228</v>
      </c>
      <c r="B26">
        <v>0.112225361320601</v>
      </c>
      <c r="C26">
        <v>0.11047421139881899</v>
      </c>
      <c r="D26">
        <v>0.77730042728058102</v>
      </c>
      <c r="E26">
        <v>27.5676074066368</v>
      </c>
      <c r="F26">
        <v>70.195999999999998</v>
      </c>
      <c r="G26">
        <v>40.799999999999997</v>
      </c>
      <c r="H26">
        <v>22.31</v>
      </c>
      <c r="I26">
        <v>8</v>
      </c>
      <c r="J26">
        <v>2.6</v>
      </c>
      <c r="K26">
        <v>-28.266193596111201</v>
      </c>
      <c r="L26">
        <v>-2.5299999999999998</v>
      </c>
      <c r="M26">
        <v>-9.68</v>
      </c>
      <c r="N26">
        <v>-22.31</v>
      </c>
      <c r="O26">
        <v>-40.549999999999997</v>
      </c>
      <c r="P26">
        <v>-70.069999999999993</v>
      </c>
      <c r="Q26">
        <v>-2.8900744822433499E-2</v>
      </c>
      <c r="R26">
        <v>22.32</v>
      </c>
      <c r="S26">
        <v>0</v>
      </c>
      <c r="T26">
        <v>0</v>
      </c>
      <c r="U26">
        <v>0</v>
      </c>
      <c r="V26">
        <v>-22.72</v>
      </c>
      <c r="W26">
        <v>85658</v>
      </c>
      <c r="Y26">
        <f>db_AdjustmentFrequency!Y398</f>
        <v>4.6041012000000003E-3</v>
      </c>
      <c r="Z26">
        <f>db_AdjustmentFrequency!AB398</f>
        <v>9.1743119266052275E-4</v>
      </c>
      <c r="AB26">
        <f t="shared" si="0"/>
        <v>-0.39999999999999858</v>
      </c>
      <c r="AC26">
        <f t="shared" si="1"/>
        <v>-2.6415833333333913</v>
      </c>
    </row>
    <row r="27" spans="1:29" x14ac:dyDescent="0.25">
      <c r="A27" s="1">
        <v>44256</v>
      </c>
      <c r="B27">
        <v>9.97025425016827E-2</v>
      </c>
      <c r="C27">
        <v>9.3416853029941196E-2</v>
      </c>
      <c r="D27">
        <v>0.80688060446837595</v>
      </c>
      <c r="E27">
        <v>30.142735191637598</v>
      </c>
      <c r="F27">
        <v>80.780500000000004</v>
      </c>
      <c r="G27">
        <v>43.07</v>
      </c>
      <c r="H27">
        <v>22.31</v>
      </c>
      <c r="I27">
        <v>9.6199999999999992</v>
      </c>
      <c r="J27">
        <v>3.28</v>
      </c>
      <c r="K27">
        <v>-29.651642068564801</v>
      </c>
      <c r="L27">
        <v>-2.4700000000000002</v>
      </c>
      <c r="M27">
        <v>-10.54</v>
      </c>
      <c r="N27">
        <v>-22.34</v>
      </c>
      <c r="O27">
        <v>-43.18</v>
      </c>
      <c r="P27">
        <v>-69.33</v>
      </c>
      <c r="Q27">
        <v>0.23534424734568099</v>
      </c>
      <c r="R27">
        <v>22.31</v>
      </c>
      <c r="S27">
        <v>0</v>
      </c>
      <c r="T27">
        <v>0</v>
      </c>
      <c r="U27">
        <v>0</v>
      </c>
      <c r="V27">
        <v>-22.31</v>
      </c>
      <c r="W27">
        <v>92114</v>
      </c>
      <c r="Y27">
        <f>db_AdjustmentFrequency!Y399</f>
        <v>7.3665379999999997E-3</v>
      </c>
      <c r="Z27">
        <f>db_AdjustmentFrequency!AB399</f>
        <v>2.749770852429112E-3</v>
      </c>
      <c r="AB27">
        <f t="shared" si="0"/>
        <v>0</v>
      </c>
      <c r="AC27">
        <f t="shared" si="1"/>
        <v>-2.5163333333333915</v>
      </c>
    </row>
    <row r="28" spans="1:29" x14ac:dyDescent="0.25">
      <c r="A28" s="1">
        <v>44287</v>
      </c>
      <c r="B28">
        <v>0.10325814536340901</v>
      </c>
      <c r="C28">
        <v>8.5362342025275997E-2</v>
      </c>
      <c r="D28">
        <v>0.81137951261131602</v>
      </c>
      <c r="E28">
        <v>30.0281026647387</v>
      </c>
      <c r="F28">
        <v>79.935499999999905</v>
      </c>
      <c r="G28">
        <v>45.2</v>
      </c>
      <c r="H28">
        <v>22.31</v>
      </c>
      <c r="I28">
        <v>8.99</v>
      </c>
      <c r="J28">
        <v>2.99</v>
      </c>
      <c r="K28">
        <v>-28.555453523238398</v>
      </c>
      <c r="L28">
        <v>-2.88</v>
      </c>
      <c r="M28">
        <v>-10.54</v>
      </c>
      <c r="N28">
        <v>-22.31</v>
      </c>
      <c r="O28">
        <v>-40.549999999999997</v>
      </c>
      <c r="P28">
        <v>-70.626999999999995</v>
      </c>
      <c r="Q28">
        <v>0.66308579960539604</v>
      </c>
      <c r="R28">
        <v>22.31</v>
      </c>
      <c r="S28">
        <v>0</v>
      </c>
      <c r="T28">
        <v>0</v>
      </c>
      <c r="U28">
        <v>0</v>
      </c>
      <c r="V28">
        <v>-19.239999999999998</v>
      </c>
      <c r="W28">
        <v>93765</v>
      </c>
      <c r="Y28">
        <f>db_AdjustmentFrequency!Y400</f>
        <v>1.4746547E-2</v>
      </c>
      <c r="Z28">
        <f>db_AdjustmentFrequency!AB400</f>
        <v>6.3985374771480252E-3</v>
      </c>
      <c r="AB28">
        <f t="shared" si="0"/>
        <v>3.0700000000000003</v>
      </c>
      <c r="AC28">
        <f t="shared" si="1"/>
        <v>-1.7905000000000582</v>
      </c>
    </row>
    <row r="29" spans="1:29" x14ac:dyDescent="0.25">
      <c r="A29" s="1">
        <v>44317</v>
      </c>
      <c r="B29">
        <v>0.139733479025132</v>
      </c>
      <c r="C29">
        <v>0.110349660316405</v>
      </c>
      <c r="D29">
        <v>0.74991686065846397</v>
      </c>
      <c r="E29">
        <v>27.260035699107501</v>
      </c>
      <c r="F29">
        <v>74.411999999999907</v>
      </c>
      <c r="G29">
        <v>40.549999999999997</v>
      </c>
      <c r="H29">
        <v>20.27</v>
      </c>
      <c r="I29">
        <v>8.25</v>
      </c>
      <c r="J29">
        <v>2.82</v>
      </c>
      <c r="K29">
        <v>-28.660714670110899</v>
      </c>
      <c r="L29">
        <v>-2.3199999999999998</v>
      </c>
      <c r="M29">
        <v>-9.5299999999999994</v>
      </c>
      <c r="N29">
        <v>-22.31</v>
      </c>
      <c r="O29">
        <v>-41.86</v>
      </c>
      <c r="P29">
        <v>-70.069999999999993</v>
      </c>
      <c r="Q29">
        <v>0.64643949831345904</v>
      </c>
      <c r="R29">
        <v>27.76</v>
      </c>
      <c r="S29">
        <v>0</v>
      </c>
      <c r="T29">
        <v>0</v>
      </c>
      <c r="U29">
        <v>0</v>
      </c>
      <c r="V29">
        <v>-24.45</v>
      </c>
      <c r="W29">
        <v>84196</v>
      </c>
      <c r="Y29">
        <f>db_AdjustmentFrequency!Y401</f>
        <v>2.1198153000000001E-2</v>
      </c>
      <c r="Z29">
        <f>db_AdjustmentFrequency!AB401</f>
        <v>6.357856494096259E-3</v>
      </c>
      <c r="AB29">
        <f t="shared" si="0"/>
        <v>3.3100000000000023</v>
      </c>
      <c r="AC29">
        <f t="shared" si="1"/>
        <v>-1.9058333333333828</v>
      </c>
    </row>
    <row r="30" spans="1:29" x14ac:dyDescent="0.25">
      <c r="A30" s="1">
        <v>44348</v>
      </c>
      <c r="B30">
        <v>0.11020436232764499</v>
      </c>
      <c r="C30">
        <v>9.2587710752232197E-2</v>
      </c>
      <c r="D30">
        <v>0.79720792692012299</v>
      </c>
      <c r="E30">
        <v>25.199174206968301</v>
      </c>
      <c r="F30">
        <v>69.31</v>
      </c>
      <c r="G30">
        <v>39.200000000000003</v>
      </c>
      <c r="H30">
        <v>18.239999999999998</v>
      </c>
      <c r="I30">
        <v>7.05</v>
      </c>
      <c r="J30">
        <v>2.2400000000000002</v>
      </c>
      <c r="K30">
        <v>-28.624636048526899</v>
      </c>
      <c r="L30">
        <v>-3.28</v>
      </c>
      <c r="M30">
        <v>-9.5299999999999994</v>
      </c>
      <c r="N30">
        <v>-22.31</v>
      </c>
      <c r="O30">
        <v>-40.65</v>
      </c>
      <c r="P30">
        <v>-70.319999999999993</v>
      </c>
      <c r="Q30">
        <v>0.126769401813243</v>
      </c>
      <c r="R30">
        <v>22.31</v>
      </c>
      <c r="S30">
        <v>0</v>
      </c>
      <c r="T30">
        <v>0</v>
      </c>
      <c r="U30">
        <v>0</v>
      </c>
      <c r="V30">
        <v>-21.344999999999999</v>
      </c>
      <c r="W30">
        <v>87247</v>
      </c>
      <c r="Y30">
        <f>db_AdjustmentFrequency!Y402</f>
        <v>2.4861932E-2</v>
      </c>
      <c r="Z30">
        <f>db_AdjustmentFrequency!AB402</f>
        <v>4.512635379061436E-3</v>
      </c>
      <c r="AB30">
        <f t="shared" si="0"/>
        <v>0.96499999999999986</v>
      </c>
      <c r="AC30">
        <f t="shared" si="1"/>
        <v>-1.4979166666667163</v>
      </c>
    </row>
    <row r="31" spans="1:29" x14ac:dyDescent="0.25">
      <c r="A31" s="1">
        <v>44378</v>
      </c>
      <c r="B31">
        <v>9.1626889419252205E-2</v>
      </c>
      <c r="C31">
        <v>9.9632060461416094E-2</v>
      </c>
      <c r="D31">
        <v>0.80874105011933195</v>
      </c>
      <c r="E31">
        <v>26.984623399175199</v>
      </c>
      <c r="F31">
        <v>75.77</v>
      </c>
      <c r="G31">
        <v>40.549999999999997</v>
      </c>
      <c r="H31">
        <v>19.829999999999998</v>
      </c>
      <c r="I31">
        <v>7.23</v>
      </c>
      <c r="J31">
        <v>2.6</v>
      </c>
      <c r="K31">
        <v>-30.707389959077801</v>
      </c>
      <c r="L31">
        <v>-3.5990000000000002</v>
      </c>
      <c r="M31">
        <v>-10.54</v>
      </c>
      <c r="N31">
        <v>-22.44</v>
      </c>
      <c r="O31">
        <v>-47</v>
      </c>
      <c r="P31">
        <v>-74.805000000000007</v>
      </c>
      <c r="Q31">
        <v>-0.58692342879872705</v>
      </c>
      <c r="R31">
        <v>17.809999999999999</v>
      </c>
      <c r="S31">
        <v>0</v>
      </c>
      <c r="T31">
        <v>0</v>
      </c>
      <c r="U31">
        <v>0</v>
      </c>
      <c r="V31">
        <v>-22.41</v>
      </c>
      <c r="W31">
        <v>100560</v>
      </c>
      <c r="Y31">
        <f>db_AdjustmentFrequency!Y403</f>
        <v>2.0164966999999999E-2</v>
      </c>
      <c r="Z31">
        <f>db_AdjustmentFrequency!AB403</f>
        <v>0</v>
      </c>
      <c r="AB31">
        <f t="shared" si="0"/>
        <v>-4.6000000000000014</v>
      </c>
      <c r="AC31">
        <f t="shared" si="1"/>
        <v>-1.5809166666666663</v>
      </c>
    </row>
    <row r="32" spans="1:29" x14ac:dyDescent="0.25">
      <c r="A32" s="1">
        <v>44409</v>
      </c>
      <c r="B32">
        <v>0.10937599072455401</v>
      </c>
      <c r="C32">
        <v>8.08702977382042E-2</v>
      </c>
      <c r="D32">
        <v>0.80975371153724196</v>
      </c>
      <c r="E32">
        <v>26.6559635610766</v>
      </c>
      <c r="F32">
        <v>76.188999999999993</v>
      </c>
      <c r="G32">
        <v>40.549999999999997</v>
      </c>
      <c r="H32">
        <v>18.27</v>
      </c>
      <c r="I32">
        <v>7.6</v>
      </c>
      <c r="J32">
        <v>3.1240000000000001</v>
      </c>
      <c r="K32">
        <v>-31.743484543010801</v>
      </c>
      <c r="L32">
        <v>-3.17</v>
      </c>
      <c r="M32">
        <v>-10.82</v>
      </c>
      <c r="N32">
        <v>-24.12</v>
      </c>
      <c r="O32">
        <v>-47.006</v>
      </c>
      <c r="P32">
        <v>-82.018000000000001</v>
      </c>
      <c r="Q32">
        <v>0.348417376968994</v>
      </c>
      <c r="R32">
        <v>22.31</v>
      </c>
      <c r="S32">
        <v>0</v>
      </c>
      <c r="T32">
        <v>0</v>
      </c>
      <c r="U32">
        <v>0</v>
      </c>
      <c r="V32">
        <v>-18.23</v>
      </c>
      <c r="W32">
        <v>110399</v>
      </c>
      <c r="Y32">
        <f>db_AdjustmentFrequency!Y404</f>
        <v>3.2228351000000002E-2</v>
      </c>
      <c r="Z32">
        <f>db_AdjustmentFrequency!AB404</f>
        <v>7.1877807726863363E-3</v>
      </c>
      <c r="AB32">
        <f t="shared" si="0"/>
        <v>4.0799999999999983</v>
      </c>
      <c r="AC32">
        <f t="shared" si="1"/>
        <v>-0.83591666666666653</v>
      </c>
    </row>
    <row r="33" spans="1:29" x14ac:dyDescent="0.25">
      <c r="A33" s="1">
        <v>44440</v>
      </c>
      <c r="B33">
        <v>0.11474065841972</v>
      </c>
      <c r="C33">
        <v>8.6684035052560601E-2</v>
      </c>
      <c r="D33">
        <v>0.79857530652772002</v>
      </c>
      <c r="E33">
        <v>26.2754414099714</v>
      </c>
      <c r="F33">
        <v>73.400000000000006</v>
      </c>
      <c r="G33">
        <v>40.549999999999997</v>
      </c>
      <c r="H33">
        <v>19.04</v>
      </c>
      <c r="I33">
        <v>6.9</v>
      </c>
      <c r="J33">
        <v>2.35</v>
      </c>
      <c r="K33">
        <v>-31.457869903320699</v>
      </c>
      <c r="L33">
        <v>-3.39</v>
      </c>
      <c r="M33">
        <v>-10.54</v>
      </c>
      <c r="N33">
        <v>-24.12</v>
      </c>
      <c r="O33">
        <v>-45.3</v>
      </c>
      <c r="P33">
        <v>-80.510000000000005</v>
      </c>
      <c r="Q33">
        <v>0.28796635027054601</v>
      </c>
      <c r="R33">
        <v>22.31</v>
      </c>
      <c r="S33">
        <v>0</v>
      </c>
      <c r="T33">
        <v>0</v>
      </c>
      <c r="U33">
        <v>0</v>
      </c>
      <c r="V33">
        <v>-22.31</v>
      </c>
      <c r="W33">
        <v>109778</v>
      </c>
      <c r="Y33">
        <f>db_AdjustmentFrequency!Y405</f>
        <v>3.0247449999999999E-2</v>
      </c>
      <c r="Z33">
        <f>db_AdjustmentFrequency!AB405</f>
        <v>2.67618198037467E-3</v>
      </c>
      <c r="AB33">
        <f t="shared" si="0"/>
        <v>0</v>
      </c>
      <c r="AC33">
        <f t="shared" si="1"/>
        <v>-0.79041666666666666</v>
      </c>
    </row>
    <row r="34" spans="1:29" x14ac:dyDescent="0.25">
      <c r="A34" s="1">
        <v>44470</v>
      </c>
      <c r="B34">
        <v>0.12437467655683999</v>
      </c>
      <c r="C34">
        <v>7.8398082492759397E-2</v>
      </c>
      <c r="D34">
        <v>0.79722724095040098</v>
      </c>
      <c r="E34">
        <v>24.084655814293001</v>
      </c>
      <c r="F34">
        <v>69.819999999999993</v>
      </c>
      <c r="G34">
        <v>40.150000000000098</v>
      </c>
      <c r="H34">
        <v>15.42</v>
      </c>
      <c r="I34">
        <v>5.36</v>
      </c>
      <c r="J34">
        <v>2.4670000000000001</v>
      </c>
      <c r="K34">
        <v>-29.993602779386201</v>
      </c>
      <c r="L34">
        <v>-3.35</v>
      </c>
      <c r="M34">
        <v>-9.5299999999999994</v>
      </c>
      <c r="N34">
        <v>-22.31</v>
      </c>
      <c r="O34">
        <v>-47</v>
      </c>
      <c r="P34">
        <v>-78.968000000000004</v>
      </c>
      <c r="Q34">
        <v>0.64408033193212499</v>
      </c>
      <c r="R34">
        <v>20.904999999999699</v>
      </c>
      <c r="S34">
        <v>0</v>
      </c>
      <c r="T34">
        <v>0</v>
      </c>
      <c r="U34">
        <v>0</v>
      </c>
      <c r="V34">
        <v>-15.44</v>
      </c>
      <c r="W34">
        <v>110143</v>
      </c>
      <c r="Y34">
        <f>db_AdjustmentFrequency!Y406</f>
        <v>4.1246533000000002E-2</v>
      </c>
      <c r="Z34">
        <f>db_AdjustmentFrequency!AB406</f>
        <v>1.0676156583629748E-2</v>
      </c>
      <c r="AB34">
        <f t="shared" si="0"/>
        <v>5.4649999999996997</v>
      </c>
      <c r="AC34">
        <f t="shared" si="1"/>
        <v>-0.335000000000025</v>
      </c>
    </row>
    <row r="35" spans="1:29" x14ac:dyDescent="0.25">
      <c r="A35" s="1">
        <v>44501</v>
      </c>
      <c r="B35">
        <v>0.121474468582948</v>
      </c>
      <c r="C35">
        <v>7.6756241113051002E-2</v>
      </c>
      <c r="D35">
        <v>0.80176929030400101</v>
      </c>
      <c r="E35">
        <v>23.028706475033299</v>
      </c>
      <c r="F35">
        <v>69.31</v>
      </c>
      <c r="G35">
        <v>35.68</v>
      </c>
      <c r="H35">
        <v>14.555</v>
      </c>
      <c r="I35">
        <v>5.56</v>
      </c>
      <c r="J35">
        <v>2.02</v>
      </c>
      <c r="K35">
        <v>-30.517118067768799</v>
      </c>
      <c r="L35">
        <v>-3.1380000000000101</v>
      </c>
      <c r="M35">
        <v>-10.54</v>
      </c>
      <c r="N35">
        <v>-22.31</v>
      </c>
      <c r="O35">
        <v>-43.975999999999999</v>
      </c>
      <c r="P35">
        <v>-79.849999999999994</v>
      </c>
      <c r="Q35">
        <v>0.45502060872225902</v>
      </c>
      <c r="R35">
        <v>18.239999999999998</v>
      </c>
      <c r="S35">
        <v>0</v>
      </c>
      <c r="T35">
        <v>0</v>
      </c>
      <c r="U35">
        <v>0</v>
      </c>
      <c r="V35">
        <v>-18.23</v>
      </c>
      <c r="W35">
        <v>111118</v>
      </c>
      <c r="Y35">
        <f>db_AdjustmentFrequency!Y407</f>
        <v>5.1423310999999999E-2</v>
      </c>
      <c r="Z35">
        <f>db_AdjustmentFrequency!AB407</f>
        <v>7.9225352112677339E-3</v>
      </c>
      <c r="AB35">
        <f t="shared" si="0"/>
        <v>9.9999999999980105E-3</v>
      </c>
      <c r="AC35">
        <f t="shared" si="1"/>
        <v>5.8333333333080439E-3</v>
      </c>
    </row>
    <row r="36" spans="1:29" x14ac:dyDescent="0.25">
      <c r="A36" s="1">
        <v>44531</v>
      </c>
      <c r="B36">
        <v>0.126750011283116</v>
      </c>
      <c r="C36">
        <v>8.0227467617457193E-2</v>
      </c>
      <c r="D36">
        <v>0.79302252109942695</v>
      </c>
      <c r="E36">
        <v>22.8048105682951</v>
      </c>
      <c r="F36">
        <v>69.31</v>
      </c>
      <c r="G36">
        <v>33.65</v>
      </c>
      <c r="H36">
        <v>15.42</v>
      </c>
      <c r="I36">
        <v>5.97</v>
      </c>
      <c r="J36">
        <v>2.6204999999999998</v>
      </c>
      <c r="K36">
        <v>-28.931488523852401</v>
      </c>
      <c r="L36">
        <v>-2.71</v>
      </c>
      <c r="M36">
        <v>-9.5399999999999991</v>
      </c>
      <c r="N36">
        <v>-22.31</v>
      </c>
      <c r="O36">
        <v>-40.869999999999997</v>
      </c>
      <c r="P36">
        <v>-74.978499999999997</v>
      </c>
      <c r="Q36">
        <v>0.56940993816852503</v>
      </c>
      <c r="R36">
        <v>20.079999999999998</v>
      </c>
      <c r="S36">
        <v>0</v>
      </c>
      <c r="T36">
        <v>0</v>
      </c>
      <c r="U36">
        <v>0</v>
      </c>
      <c r="V36">
        <v>-16.25</v>
      </c>
      <c r="W36">
        <v>110785</v>
      </c>
      <c r="Y36">
        <f>db_AdjustmentFrequency!Y408</f>
        <v>5.4029345999999999E-2</v>
      </c>
      <c r="Z36">
        <f>db_AdjustmentFrequency!AB408</f>
        <v>5.2401746724890508E-3</v>
      </c>
      <c r="AB36">
        <f t="shared" si="0"/>
        <v>3.8299999999999983</v>
      </c>
      <c r="AC36">
        <f t="shared" si="1"/>
        <v>0.73583333333330792</v>
      </c>
    </row>
    <row r="37" spans="1:29" x14ac:dyDescent="0.25">
      <c r="A37" s="1">
        <v>44562</v>
      </c>
      <c r="B37">
        <v>0.13112844682810601</v>
      </c>
      <c r="C37">
        <v>0.10021308485472299</v>
      </c>
      <c r="D37">
        <v>0.768658468317171</v>
      </c>
      <c r="E37">
        <v>23.365744680851101</v>
      </c>
      <c r="F37">
        <v>69.31</v>
      </c>
      <c r="G37">
        <v>35.67</v>
      </c>
      <c r="H37">
        <v>15.42</v>
      </c>
      <c r="I37">
        <v>6.45</v>
      </c>
      <c r="J37">
        <v>2.6</v>
      </c>
      <c r="K37">
        <v>-31.5539994594108</v>
      </c>
      <c r="L37">
        <v>-3.71</v>
      </c>
      <c r="M37">
        <v>-10.54</v>
      </c>
      <c r="N37">
        <v>-23.89</v>
      </c>
      <c r="O37">
        <v>-48.29</v>
      </c>
      <c r="P37">
        <v>-75.38</v>
      </c>
      <c r="Q37">
        <v>-9.8209816349748194E-2</v>
      </c>
      <c r="R37">
        <v>22.31</v>
      </c>
      <c r="S37">
        <v>0</v>
      </c>
      <c r="T37">
        <v>0</v>
      </c>
      <c r="U37">
        <v>0</v>
      </c>
      <c r="V37">
        <v>-23.89</v>
      </c>
      <c r="W37">
        <v>110754</v>
      </c>
      <c r="Y37">
        <f>db_AdjustmentFrequency!Y409</f>
        <v>5.4128408000000003E-2</v>
      </c>
      <c r="Z37">
        <f>db_AdjustmentFrequency!AB409</f>
        <v>-1.7376194613378804E-3</v>
      </c>
      <c r="AB37">
        <f t="shared" si="0"/>
        <v>-1.5800000000000018</v>
      </c>
      <c r="AC37">
        <f t="shared" si="1"/>
        <v>1.1791666666666412</v>
      </c>
    </row>
    <row r="38" spans="1:29" x14ac:dyDescent="0.25">
      <c r="A38" s="1">
        <v>44593</v>
      </c>
      <c r="B38">
        <v>0.16363390642044201</v>
      </c>
      <c r="C38">
        <v>9.0490486625285999E-2</v>
      </c>
      <c r="D38">
        <v>0.74587560695427202</v>
      </c>
      <c r="E38">
        <v>21.632867677423199</v>
      </c>
      <c r="F38">
        <v>69.31</v>
      </c>
      <c r="G38">
        <v>33.65</v>
      </c>
      <c r="H38">
        <v>13.35</v>
      </c>
      <c r="I38">
        <v>5.9</v>
      </c>
      <c r="J38">
        <v>2.4</v>
      </c>
      <c r="K38">
        <v>-29.9284915724344</v>
      </c>
      <c r="L38">
        <v>-2.5089999999999799</v>
      </c>
      <c r="M38">
        <v>-8.6999999999999993</v>
      </c>
      <c r="N38">
        <v>-22.31</v>
      </c>
      <c r="O38">
        <v>-44.18</v>
      </c>
      <c r="P38">
        <v>-81.09</v>
      </c>
      <c r="Q38">
        <v>0.83162687878290598</v>
      </c>
      <c r="R38">
        <v>22.31</v>
      </c>
      <c r="S38">
        <v>0</v>
      </c>
      <c r="T38">
        <v>0</v>
      </c>
      <c r="U38">
        <v>0</v>
      </c>
      <c r="V38">
        <v>-20.07</v>
      </c>
      <c r="W38">
        <v>103591</v>
      </c>
      <c r="Y38">
        <f>db_AdjustmentFrequency!Y410</f>
        <v>6.1411500000000001E-2</v>
      </c>
      <c r="Z38">
        <f>db_AdjustmentFrequency!AB410</f>
        <v>7.8328981723236879E-3</v>
      </c>
      <c r="AB38">
        <f t="shared" si="0"/>
        <v>2.2399999999999984</v>
      </c>
      <c r="AC38">
        <f t="shared" si="1"/>
        <v>1.3991666666666411</v>
      </c>
    </row>
    <row r="39" spans="1:29" x14ac:dyDescent="0.25">
      <c r="A39" s="1">
        <v>44621</v>
      </c>
      <c r="B39">
        <v>0.13729460040854</v>
      </c>
      <c r="C39">
        <v>8.5395614526654506E-2</v>
      </c>
      <c r="D39">
        <v>0.77730978506480597</v>
      </c>
      <c r="E39">
        <v>22.587103357471999</v>
      </c>
      <c r="F39">
        <v>69.31</v>
      </c>
      <c r="G39">
        <v>35.67</v>
      </c>
      <c r="H39">
        <v>13.98</v>
      </c>
      <c r="I39">
        <v>5.41</v>
      </c>
      <c r="J39">
        <v>2.2400000000000002</v>
      </c>
      <c r="K39">
        <v>-28.766643734123601</v>
      </c>
      <c r="L39">
        <v>-3.2210000000000201</v>
      </c>
      <c r="M39">
        <v>-8.65</v>
      </c>
      <c r="N39">
        <v>-22.31</v>
      </c>
      <c r="O39">
        <v>-41.77</v>
      </c>
      <c r="P39">
        <v>-77.319999999999993</v>
      </c>
      <c r="Q39">
        <v>0.64454211030568198</v>
      </c>
      <c r="R39">
        <v>22.31</v>
      </c>
      <c r="S39">
        <v>0</v>
      </c>
      <c r="T39">
        <v>0</v>
      </c>
      <c r="U39">
        <v>0</v>
      </c>
      <c r="V39">
        <v>-17.444500000000001</v>
      </c>
      <c r="W39">
        <v>110638</v>
      </c>
      <c r="Y39">
        <f>db_AdjustmentFrequency!Y411</f>
        <v>7.0383905999999996E-2</v>
      </c>
      <c r="Z39">
        <f>db_AdjustmentFrequency!AB411</f>
        <v>1.1226252158894612E-2</v>
      </c>
      <c r="AB39">
        <f t="shared" si="0"/>
        <v>4.8654999999999973</v>
      </c>
      <c r="AC39">
        <f t="shared" si="1"/>
        <v>1.8046249999999742</v>
      </c>
    </row>
    <row r="40" spans="1:29" x14ac:dyDescent="0.25">
      <c r="A40" s="1">
        <v>44652</v>
      </c>
      <c r="B40">
        <v>0.147890053739759</v>
      </c>
      <c r="C40">
        <v>9.3780283675447093E-2</v>
      </c>
      <c r="D40">
        <v>0.75832966258479395</v>
      </c>
      <c r="E40">
        <v>20.2274641091321</v>
      </c>
      <c r="F40">
        <v>69.31</v>
      </c>
      <c r="G40">
        <v>29.885999999999999</v>
      </c>
      <c r="H40">
        <v>11.78</v>
      </c>
      <c r="I40">
        <v>4.88</v>
      </c>
      <c r="J40">
        <v>2.2000000000000002</v>
      </c>
      <c r="K40">
        <v>-28.492232033818699</v>
      </c>
      <c r="L40">
        <v>-3.09</v>
      </c>
      <c r="M40">
        <v>-10.54</v>
      </c>
      <c r="N40">
        <v>-22.31</v>
      </c>
      <c r="O40">
        <v>-40.549999999999997</v>
      </c>
      <c r="P40">
        <v>-71.91</v>
      </c>
      <c r="Q40">
        <v>0.31943115144040202</v>
      </c>
      <c r="R40">
        <v>20.07</v>
      </c>
      <c r="S40">
        <v>0</v>
      </c>
      <c r="T40">
        <v>0</v>
      </c>
      <c r="U40">
        <v>0</v>
      </c>
      <c r="V40">
        <v>-22.31</v>
      </c>
      <c r="W40">
        <v>113510</v>
      </c>
      <c r="Y40">
        <f>db_AdjustmentFrequency!Y412</f>
        <v>8.9918256000000002E-2</v>
      </c>
      <c r="Z40">
        <f>db_AdjustmentFrequency!AB412</f>
        <v>2.4765157984628638E-2</v>
      </c>
      <c r="AB40">
        <f t="shared" si="0"/>
        <v>-2.2399999999999984</v>
      </c>
      <c r="AC40">
        <f t="shared" si="1"/>
        <v>1.3621249999999743</v>
      </c>
    </row>
    <row r="41" spans="1:29" x14ac:dyDescent="0.25">
      <c r="A41" s="1">
        <v>44682</v>
      </c>
      <c r="B41">
        <v>0.164774651924296</v>
      </c>
      <c r="C41">
        <v>8.41287901817898E-2</v>
      </c>
      <c r="D41">
        <v>0.75109655789391405</v>
      </c>
      <c r="E41">
        <v>20.1274323968162</v>
      </c>
      <c r="F41">
        <v>63.66</v>
      </c>
      <c r="G41">
        <v>28.77</v>
      </c>
      <c r="H41">
        <v>12.78</v>
      </c>
      <c r="I41">
        <v>5.31</v>
      </c>
      <c r="J41">
        <v>2.25</v>
      </c>
      <c r="K41">
        <v>-27.936554821391699</v>
      </c>
      <c r="L41">
        <v>-3.37</v>
      </c>
      <c r="M41">
        <v>-9.5299999999999994</v>
      </c>
      <c r="N41">
        <v>-21.36</v>
      </c>
      <c r="O41">
        <v>-40.549999999999997</v>
      </c>
      <c r="P41">
        <v>-73.400000000000006</v>
      </c>
      <c r="Q41">
        <v>0.96622210834426303</v>
      </c>
      <c r="R41">
        <v>22.31</v>
      </c>
      <c r="S41">
        <v>0</v>
      </c>
      <c r="T41">
        <v>0</v>
      </c>
      <c r="U41">
        <v>0</v>
      </c>
      <c r="V41">
        <v>-16.260000000000002</v>
      </c>
      <c r="W41">
        <v>115133</v>
      </c>
      <c r="Y41">
        <f>db_AdjustmentFrequency!Y413</f>
        <v>9.0252757000000003E-2</v>
      </c>
      <c r="Z41">
        <f>db_AdjustmentFrequency!AB413</f>
        <v>6.6666666666665986E-3</v>
      </c>
      <c r="AB41">
        <f t="shared" si="0"/>
        <v>6.0499999999999972</v>
      </c>
      <c r="AC41">
        <f t="shared" si="1"/>
        <v>1.5904583333333069</v>
      </c>
    </row>
    <row r="42" spans="1:29" x14ac:dyDescent="0.25">
      <c r="A42" s="1">
        <v>44713</v>
      </c>
      <c r="B42">
        <v>0.15506949626056299</v>
      </c>
      <c r="C42">
        <v>8.5790140380711102E-2</v>
      </c>
      <c r="D42">
        <v>0.75914036335872603</v>
      </c>
      <c r="E42">
        <v>19.330550551110601</v>
      </c>
      <c r="F42">
        <v>63.25</v>
      </c>
      <c r="G42">
        <v>28.77</v>
      </c>
      <c r="H42">
        <v>11.78</v>
      </c>
      <c r="I42">
        <v>5.13</v>
      </c>
      <c r="J42">
        <v>2.25</v>
      </c>
      <c r="K42">
        <v>-28.2038015776699</v>
      </c>
      <c r="L42">
        <v>-2.67</v>
      </c>
      <c r="M42">
        <v>-9.5299999999999994</v>
      </c>
      <c r="N42">
        <v>-22.31</v>
      </c>
      <c r="O42">
        <v>-40.630000000000003</v>
      </c>
      <c r="P42">
        <v>-70.33</v>
      </c>
      <c r="Q42">
        <v>0.57797063978205399</v>
      </c>
      <c r="R42">
        <v>20.07</v>
      </c>
      <c r="S42">
        <v>0</v>
      </c>
      <c r="T42">
        <v>0</v>
      </c>
      <c r="U42">
        <v>0</v>
      </c>
      <c r="V42">
        <v>-17.899999999999999</v>
      </c>
      <c r="W42">
        <v>115258</v>
      </c>
      <c r="Y42">
        <f>db_AdjustmentFrequency!Y414</f>
        <v>9.4339609000000005E-2</v>
      </c>
      <c r="Z42">
        <f>db_AdjustmentFrequency!AB414</f>
        <v>8.2781456953642252E-3</v>
      </c>
      <c r="AB42">
        <f t="shared" si="0"/>
        <v>2.1700000000000017</v>
      </c>
      <c r="AC42">
        <f t="shared" si="1"/>
        <v>1.6908749999999741</v>
      </c>
    </row>
    <row r="43" spans="1:29" x14ac:dyDescent="0.25">
      <c r="A43" s="1">
        <v>44743</v>
      </c>
      <c r="B43">
        <v>0.16799930546512101</v>
      </c>
      <c r="C43">
        <v>9.6687936797325999E-2</v>
      </c>
      <c r="D43">
        <v>0.735312757737553</v>
      </c>
      <c r="E43">
        <v>19.499335434861202</v>
      </c>
      <c r="F43">
        <v>63.954999999999998</v>
      </c>
      <c r="G43">
        <v>28.77</v>
      </c>
      <c r="H43">
        <v>12.52</v>
      </c>
      <c r="I43">
        <v>5.44</v>
      </c>
      <c r="J43">
        <v>2.67</v>
      </c>
      <c r="K43">
        <v>-29.033299811439299</v>
      </c>
      <c r="L43">
        <v>-3.7780000000000098</v>
      </c>
      <c r="M43">
        <v>-10.01</v>
      </c>
      <c r="N43">
        <v>-22.31</v>
      </c>
      <c r="O43">
        <v>-42.29</v>
      </c>
      <c r="P43">
        <v>-72.091999999999999</v>
      </c>
      <c r="Q43">
        <v>0.46870495290185399</v>
      </c>
      <c r="R43">
        <v>22.31</v>
      </c>
      <c r="S43">
        <v>0</v>
      </c>
      <c r="T43">
        <v>0</v>
      </c>
      <c r="U43">
        <v>0</v>
      </c>
      <c r="V43">
        <v>-22.31</v>
      </c>
      <c r="W43">
        <v>115185</v>
      </c>
      <c r="Y43">
        <f>db_AdjustmentFrequency!Y415</f>
        <v>0.10062897</v>
      </c>
      <c r="Z43">
        <f>db_AdjustmentFrequency!AB415</f>
        <v>5.7471264367816577E-3</v>
      </c>
      <c r="AB43">
        <f t="shared" si="0"/>
        <v>0</v>
      </c>
      <c r="AC43">
        <f t="shared" si="1"/>
        <v>2.0742083333333072</v>
      </c>
    </row>
    <row r="44" spans="1:29" x14ac:dyDescent="0.25">
      <c r="A44" s="1">
        <v>44774</v>
      </c>
      <c r="B44">
        <v>0.177865961978665</v>
      </c>
      <c r="C44">
        <v>8.5702669977993196E-2</v>
      </c>
      <c r="D44">
        <v>0.73643136804334197</v>
      </c>
      <c r="E44">
        <v>18.704928198757798</v>
      </c>
      <c r="F44">
        <v>63.65</v>
      </c>
      <c r="G44">
        <v>27.19</v>
      </c>
      <c r="H44">
        <v>11.03</v>
      </c>
      <c r="I44">
        <v>4.76</v>
      </c>
      <c r="J44">
        <v>2.14</v>
      </c>
      <c r="K44">
        <v>-28.8111292152212</v>
      </c>
      <c r="L44">
        <v>-2.25</v>
      </c>
      <c r="M44">
        <v>-7.47</v>
      </c>
      <c r="N44">
        <v>-22.31</v>
      </c>
      <c r="O44">
        <v>-44.155999999999999</v>
      </c>
      <c r="P44">
        <v>-77.319999999999993</v>
      </c>
      <c r="Q44">
        <v>0.85777934898848396</v>
      </c>
      <c r="R44">
        <v>21.41</v>
      </c>
      <c r="S44">
        <v>0</v>
      </c>
      <c r="T44">
        <v>0</v>
      </c>
      <c r="U44">
        <v>0</v>
      </c>
      <c r="V44">
        <v>-16.71</v>
      </c>
      <c r="W44">
        <v>113147</v>
      </c>
      <c r="Y44">
        <f>db_AdjustmentFrequency!Y416</f>
        <v>9.8126649999999996E-2</v>
      </c>
      <c r="Z44">
        <f>db_AdjustmentFrequency!AB416</f>
        <v>4.8979591836735281E-3</v>
      </c>
      <c r="AB44">
        <f t="shared" si="0"/>
        <v>4.6999999999999993</v>
      </c>
      <c r="AC44">
        <f t="shared" si="1"/>
        <v>2.1258749999999744</v>
      </c>
    </row>
    <row r="45" spans="1:29" x14ac:dyDescent="0.25">
      <c r="A45" s="1">
        <v>44805</v>
      </c>
      <c r="B45">
        <v>0.15237636909695301</v>
      </c>
      <c r="C45">
        <v>8.7996506519084902E-2</v>
      </c>
      <c r="D45">
        <v>0.75962712438396196</v>
      </c>
      <c r="E45">
        <v>21.571813662416702</v>
      </c>
      <c r="F45">
        <v>69.31</v>
      </c>
      <c r="G45">
        <v>32.31</v>
      </c>
      <c r="H45">
        <v>13.365</v>
      </c>
      <c r="I45">
        <v>5.57</v>
      </c>
      <c r="J45">
        <v>2.5299999999999998</v>
      </c>
      <c r="K45">
        <v>-27.618195260279499</v>
      </c>
      <c r="L45">
        <v>-2.6</v>
      </c>
      <c r="M45">
        <v>-8.34</v>
      </c>
      <c r="N45">
        <v>-21.85</v>
      </c>
      <c r="O45">
        <v>-40.549999999999997</v>
      </c>
      <c r="P45">
        <v>-73.400000000000006</v>
      </c>
      <c r="Q45">
        <v>0.85672994144854697</v>
      </c>
      <c r="R45">
        <v>22.31</v>
      </c>
      <c r="S45">
        <v>0</v>
      </c>
      <c r="T45">
        <v>0</v>
      </c>
      <c r="U45">
        <v>0</v>
      </c>
      <c r="V45">
        <v>-18.23</v>
      </c>
      <c r="W45">
        <v>112209</v>
      </c>
      <c r="Y45">
        <f>db_AdjustmentFrequency!Y417</f>
        <v>0.1014235</v>
      </c>
      <c r="Z45">
        <f>db_AdjustmentFrequency!AB417</f>
        <v>5.6864337936637366E-3</v>
      </c>
      <c r="AB45">
        <f t="shared" si="0"/>
        <v>4.0799999999999983</v>
      </c>
      <c r="AC45">
        <f t="shared" si="1"/>
        <v>2.4658749999999743</v>
      </c>
    </row>
    <row r="46" spans="1:29" x14ac:dyDescent="0.25">
      <c r="A46" s="1">
        <v>44835</v>
      </c>
      <c r="B46">
        <v>0.17095220386406701</v>
      </c>
      <c r="C46">
        <v>8.3922151977190995E-2</v>
      </c>
      <c r="D46">
        <v>0.74512564415874205</v>
      </c>
      <c r="E46">
        <v>19.818397990366201</v>
      </c>
      <c r="F46">
        <v>65.39</v>
      </c>
      <c r="G46">
        <v>28.77</v>
      </c>
      <c r="H46">
        <v>12.52</v>
      </c>
      <c r="I46">
        <v>5.41</v>
      </c>
      <c r="J46">
        <v>2.5299999999999998</v>
      </c>
      <c r="K46">
        <v>-27.450983329816399</v>
      </c>
      <c r="L46">
        <v>-3.17</v>
      </c>
      <c r="M46">
        <v>-8.6999999999999993</v>
      </c>
      <c r="N46">
        <v>-22.31</v>
      </c>
      <c r="O46">
        <v>-40.549999999999997</v>
      </c>
      <c r="P46">
        <v>-72.39</v>
      </c>
      <c r="Q46">
        <v>1.0842532185801099</v>
      </c>
      <c r="R46">
        <v>22.31</v>
      </c>
      <c r="S46">
        <v>0</v>
      </c>
      <c r="T46">
        <v>0</v>
      </c>
      <c r="U46">
        <v>0</v>
      </c>
      <c r="V46">
        <v>-16.71</v>
      </c>
      <c r="W46">
        <v>112938</v>
      </c>
      <c r="Y46">
        <f>db_AdjustmentFrequency!Y418</f>
        <v>0.11091554000000001</v>
      </c>
      <c r="Z46">
        <f>db_AdjustmentFrequency!AB418</f>
        <v>1.938610662358653E-2</v>
      </c>
      <c r="AB46">
        <f t="shared" si="0"/>
        <v>5.5999999999999979</v>
      </c>
      <c r="AC46">
        <f t="shared" si="1"/>
        <v>2.4771249999999987</v>
      </c>
    </row>
    <row r="47" spans="1:29" x14ac:dyDescent="0.25">
      <c r="A47" s="1">
        <v>44866</v>
      </c>
      <c r="B47">
        <v>0.16077116065550401</v>
      </c>
      <c r="C47">
        <v>9.2453870927563603E-2</v>
      </c>
      <c r="D47">
        <v>0.74677496841693203</v>
      </c>
      <c r="E47">
        <v>19.269556748381401</v>
      </c>
      <c r="F47">
        <v>62.954999999999998</v>
      </c>
      <c r="G47">
        <v>28.77</v>
      </c>
      <c r="H47">
        <v>11.56</v>
      </c>
      <c r="I47">
        <v>4.6500000000000004</v>
      </c>
      <c r="J47">
        <v>2.06</v>
      </c>
      <c r="K47">
        <v>-27.811840839106999</v>
      </c>
      <c r="L47">
        <v>-3.42</v>
      </c>
      <c r="M47">
        <v>-9.16</v>
      </c>
      <c r="N47">
        <v>-22.31</v>
      </c>
      <c r="O47">
        <v>-40.549999999999997</v>
      </c>
      <c r="P47">
        <v>-69.33</v>
      </c>
      <c r="Q47">
        <v>0.52667666055764195</v>
      </c>
      <c r="R47">
        <v>20.48</v>
      </c>
      <c r="S47">
        <v>0</v>
      </c>
      <c r="T47">
        <v>0</v>
      </c>
      <c r="U47">
        <v>0</v>
      </c>
      <c r="V47">
        <v>-20.53</v>
      </c>
      <c r="W47">
        <v>112402</v>
      </c>
      <c r="Y47">
        <f>db_AdjustmentFrequency!Y419</f>
        <v>0.10655022</v>
      </c>
      <c r="Z47">
        <f>db_AdjustmentFrequency!AB419</f>
        <v>3.961965134706924E-3</v>
      </c>
      <c r="AB47">
        <f t="shared" si="0"/>
        <v>-5.0000000000000711E-2</v>
      </c>
      <c r="AC47">
        <f t="shared" si="1"/>
        <v>2.4721249999999988</v>
      </c>
    </row>
    <row r="48" spans="1:29" x14ac:dyDescent="0.25">
      <c r="A48" s="1">
        <v>44896</v>
      </c>
      <c r="B48">
        <v>0.15681210962282499</v>
      </c>
      <c r="C48">
        <v>9.5388299630956699E-2</v>
      </c>
      <c r="D48">
        <v>0.74779959074621805</v>
      </c>
      <c r="E48">
        <v>19.554470910023401</v>
      </c>
      <c r="F48">
        <v>61.9</v>
      </c>
      <c r="G48">
        <v>28.834</v>
      </c>
      <c r="H48">
        <v>11.8</v>
      </c>
      <c r="I48">
        <v>4.88</v>
      </c>
      <c r="J48">
        <v>2.15</v>
      </c>
      <c r="K48">
        <v>-28.975649648711901</v>
      </c>
      <c r="L48">
        <v>-3.28</v>
      </c>
      <c r="M48">
        <v>-9.24</v>
      </c>
      <c r="N48">
        <v>-22.31</v>
      </c>
      <c r="O48">
        <v>-40.61</v>
      </c>
      <c r="P48">
        <v>-76.209999999999994</v>
      </c>
      <c r="Q48">
        <v>0.30243988526596999</v>
      </c>
      <c r="R48">
        <v>22.31</v>
      </c>
      <c r="S48">
        <v>0</v>
      </c>
      <c r="T48">
        <v>0</v>
      </c>
      <c r="U48">
        <v>0</v>
      </c>
      <c r="V48">
        <v>-22.31</v>
      </c>
      <c r="W48">
        <v>111911</v>
      </c>
      <c r="Y48">
        <f>db_AdjustmentFrequency!Y420</f>
        <v>0.10512602</v>
      </c>
      <c r="Z48">
        <f>db_AdjustmentFrequency!AB420</f>
        <v>3.9463299131807794E-3</v>
      </c>
      <c r="AB48">
        <f t="shared" si="0"/>
        <v>0</v>
      </c>
      <c r="AC48">
        <f t="shared" si="1"/>
        <v>2.1529583333333324</v>
      </c>
    </row>
    <row r="49" spans="1:23" x14ac:dyDescent="0.25">
      <c r="A49" s="1">
        <v>44927</v>
      </c>
      <c r="B49">
        <v>0.146298004172524</v>
      </c>
      <c r="C49">
        <v>0.115057797516184</v>
      </c>
      <c r="D49">
        <v>0.73864419831129202</v>
      </c>
      <c r="E49">
        <v>22.202811065548701</v>
      </c>
      <c r="F49">
        <v>69.31</v>
      </c>
      <c r="G49">
        <v>33.65</v>
      </c>
      <c r="H49">
        <v>15.42</v>
      </c>
      <c r="I49">
        <v>6.45</v>
      </c>
      <c r="J49">
        <v>2.92</v>
      </c>
      <c r="K49">
        <v>-30.252640466926099</v>
      </c>
      <c r="L49">
        <v>-3.57</v>
      </c>
      <c r="M49">
        <v>-10.14</v>
      </c>
      <c r="N49">
        <v>-22.32</v>
      </c>
      <c r="O49">
        <v>-45.43</v>
      </c>
      <c r="P49">
        <v>-73.19</v>
      </c>
      <c r="Q49">
        <v>-0.23257523526409599</v>
      </c>
      <c r="R49">
        <v>22.31</v>
      </c>
      <c r="S49">
        <v>0</v>
      </c>
      <c r="T49">
        <v>0</v>
      </c>
      <c r="U49">
        <v>0</v>
      </c>
      <c r="V49">
        <v>-28.64</v>
      </c>
      <c r="W49">
        <v>111683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73BA-3CBF-456A-BCC0-2B5EC9CA04CC}">
  <dimension ref="A1:AE420"/>
  <sheetViews>
    <sheetView workbookViewId="0">
      <pane xSplit="2" ySplit="1" topLeftCell="C391" activePane="bottomRight" state="frozen"/>
      <selection pane="topRight" activeCell="C1" sqref="C1"/>
      <selection pane="bottomLeft" activeCell="A2" sqref="A2"/>
      <selection pane="bottomRight" activeCell="AF417" sqref="AF417"/>
    </sheetView>
  </sheetViews>
  <sheetFormatPr defaultRowHeight="15" x14ac:dyDescent="0.25"/>
  <cols>
    <col min="2" max="2" width="10.7109375" bestFit="1" customWidth="1"/>
  </cols>
  <sheetData>
    <row r="1" spans="1:28" x14ac:dyDescent="0.25">
      <c r="A1" t="s">
        <v>16</v>
      </c>
      <c r="B1" t="s">
        <v>17</v>
      </c>
      <c r="C1" t="s">
        <v>0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</row>
    <row r="2" spans="1:28" x14ac:dyDescent="0.25">
      <c r="A2">
        <v>1</v>
      </c>
      <c r="B2" s="1">
        <v>32174</v>
      </c>
      <c r="C2">
        <v>198802</v>
      </c>
      <c r="D2">
        <v>2</v>
      </c>
      <c r="E2">
        <v>1</v>
      </c>
      <c r="F2">
        <v>1988</v>
      </c>
      <c r="G2">
        <v>35459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V2">
        <v>35459</v>
      </c>
      <c r="W2">
        <v>51065</v>
      </c>
      <c r="X2">
        <v>48.6</v>
      </c>
    </row>
    <row r="3" spans="1:28" x14ac:dyDescent="0.25">
      <c r="A3">
        <v>2</v>
      </c>
      <c r="B3" s="1">
        <v>32203</v>
      </c>
      <c r="C3">
        <v>198803</v>
      </c>
      <c r="D3">
        <v>3</v>
      </c>
      <c r="E3">
        <v>1</v>
      </c>
      <c r="F3">
        <v>1988</v>
      </c>
      <c r="G3">
        <v>35240</v>
      </c>
      <c r="H3">
        <v>3728</v>
      </c>
      <c r="I3">
        <v>1884</v>
      </c>
      <c r="J3">
        <v>26070</v>
      </c>
      <c r="K3">
        <v>0</v>
      </c>
      <c r="L3">
        <v>0</v>
      </c>
      <c r="M3">
        <v>0</v>
      </c>
      <c r="N3">
        <v>5612</v>
      </c>
      <c r="O3">
        <v>0.10578888</v>
      </c>
      <c r="P3">
        <v>5.3461976000000001E-2</v>
      </c>
      <c r="Q3">
        <v>0.73978436000000003</v>
      </c>
      <c r="R3">
        <v>0.15925085999999999</v>
      </c>
      <c r="V3">
        <v>35240</v>
      </c>
      <c r="W3">
        <v>49987</v>
      </c>
      <c r="X3">
        <v>48.7</v>
      </c>
      <c r="AB3">
        <f>X3/X2-1</f>
        <v>2.057613168724215E-3</v>
      </c>
    </row>
    <row r="4" spans="1:28" x14ac:dyDescent="0.25">
      <c r="A4">
        <v>3</v>
      </c>
      <c r="B4" s="1">
        <v>32234</v>
      </c>
      <c r="C4">
        <v>198804</v>
      </c>
      <c r="D4">
        <v>4</v>
      </c>
      <c r="E4">
        <v>2</v>
      </c>
      <c r="F4">
        <v>1988</v>
      </c>
      <c r="G4">
        <v>36066</v>
      </c>
      <c r="H4">
        <v>6599</v>
      </c>
      <c r="I4">
        <v>1762</v>
      </c>
      <c r="J4">
        <v>23652</v>
      </c>
      <c r="K4">
        <v>0</v>
      </c>
      <c r="L4">
        <v>0</v>
      </c>
      <c r="M4">
        <v>0</v>
      </c>
      <c r="N4">
        <v>8361</v>
      </c>
      <c r="O4">
        <v>0.18297010999999999</v>
      </c>
      <c r="P4">
        <v>4.8854875999999998E-2</v>
      </c>
      <c r="Q4">
        <v>0.65579772000000003</v>
      </c>
      <c r="R4">
        <v>0.23182499000000001</v>
      </c>
      <c r="V4">
        <v>36066</v>
      </c>
      <c r="W4">
        <v>51716</v>
      </c>
      <c r="X4">
        <v>49.3</v>
      </c>
      <c r="AB4">
        <f t="shared" ref="AB4:AB67" si="0">X4/X3-1</f>
        <v>1.2320328542094305E-2</v>
      </c>
    </row>
    <row r="5" spans="1:28" x14ac:dyDescent="0.25">
      <c r="A5">
        <v>4</v>
      </c>
      <c r="B5" s="1">
        <v>32264</v>
      </c>
      <c r="C5">
        <v>198805</v>
      </c>
      <c r="D5">
        <v>5</v>
      </c>
      <c r="E5">
        <v>2</v>
      </c>
      <c r="F5">
        <v>1988</v>
      </c>
      <c r="G5">
        <v>35869</v>
      </c>
      <c r="H5">
        <v>3512</v>
      </c>
      <c r="I5">
        <v>2262</v>
      </c>
      <c r="J5">
        <v>27109</v>
      </c>
      <c r="K5">
        <v>0</v>
      </c>
      <c r="L5">
        <v>0</v>
      </c>
      <c r="M5">
        <v>0</v>
      </c>
      <c r="N5">
        <v>5774</v>
      </c>
      <c r="O5">
        <v>9.7911841999999999E-2</v>
      </c>
      <c r="P5">
        <v>6.3062808999999997E-2</v>
      </c>
      <c r="Q5">
        <v>0.75577795999999997</v>
      </c>
      <c r="R5">
        <v>0.16097465</v>
      </c>
      <c r="V5">
        <v>35869</v>
      </c>
      <c r="W5">
        <v>51209</v>
      </c>
      <c r="X5">
        <v>49.5</v>
      </c>
      <c r="AB5">
        <f t="shared" si="0"/>
        <v>4.0567951318459805E-3</v>
      </c>
    </row>
    <row r="6" spans="1:28" x14ac:dyDescent="0.25">
      <c r="A6">
        <v>5</v>
      </c>
      <c r="B6" s="1">
        <v>32295</v>
      </c>
      <c r="C6">
        <v>198806</v>
      </c>
      <c r="D6">
        <v>6</v>
      </c>
      <c r="E6">
        <v>2</v>
      </c>
      <c r="F6">
        <v>1988</v>
      </c>
      <c r="G6">
        <v>35811</v>
      </c>
      <c r="H6">
        <v>3107</v>
      </c>
      <c r="I6">
        <v>1934</v>
      </c>
      <c r="J6">
        <v>27415</v>
      </c>
      <c r="K6">
        <v>0</v>
      </c>
      <c r="L6">
        <v>0</v>
      </c>
      <c r="M6">
        <v>0</v>
      </c>
      <c r="N6">
        <v>5041</v>
      </c>
      <c r="O6">
        <v>8.6761050000000006E-2</v>
      </c>
      <c r="P6">
        <v>5.4005752999999997E-2</v>
      </c>
      <c r="Q6">
        <v>0.76554692000000002</v>
      </c>
      <c r="R6">
        <v>0.1407668</v>
      </c>
      <c r="V6">
        <v>35811</v>
      </c>
      <c r="W6">
        <v>51126</v>
      </c>
      <c r="X6">
        <v>49.7</v>
      </c>
      <c r="AB6">
        <f t="shared" si="0"/>
        <v>4.0404040404040664E-3</v>
      </c>
    </row>
    <row r="7" spans="1:28" x14ac:dyDescent="0.25">
      <c r="A7">
        <v>6</v>
      </c>
      <c r="B7" s="1">
        <v>32325</v>
      </c>
      <c r="C7">
        <v>198807</v>
      </c>
      <c r="D7">
        <v>7</v>
      </c>
      <c r="E7">
        <v>3</v>
      </c>
      <c r="F7">
        <v>1988</v>
      </c>
      <c r="G7">
        <v>36038</v>
      </c>
      <c r="H7">
        <v>3227</v>
      </c>
      <c r="I7">
        <v>3121</v>
      </c>
      <c r="J7">
        <v>25180</v>
      </c>
      <c r="K7">
        <v>0</v>
      </c>
      <c r="L7">
        <v>0</v>
      </c>
      <c r="M7">
        <v>0</v>
      </c>
      <c r="N7">
        <v>6348</v>
      </c>
      <c r="O7">
        <v>8.9544370999999998E-2</v>
      </c>
      <c r="P7">
        <v>8.6603030999999997E-2</v>
      </c>
      <c r="Q7">
        <v>0.69870692000000001</v>
      </c>
      <c r="R7">
        <v>0.17614740000000001</v>
      </c>
      <c r="V7">
        <v>36038</v>
      </c>
      <c r="W7">
        <v>50053</v>
      </c>
      <c r="X7">
        <v>49.7</v>
      </c>
      <c r="AB7">
        <f t="shared" si="0"/>
        <v>0</v>
      </c>
    </row>
    <row r="8" spans="1:28" x14ac:dyDescent="0.25">
      <c r="A8">
        <v>7</v>
      </c>
      <c r="B8" s="1">
        <v>32356</v>
      </c>
      <c r="C8">
        <v>198808</v>
      </c>
      <c r="D8">
        <v>8</v>
      </c>
      <c r="E8">
        <v>3</v>
      </c>
      <c r="F8">
        <v>1988</v>
      </c>
      <c r="V8">
        <v>0</v>
      </c>
      <c r="W8">
        <v>0</v>
      </c>
      <c r="X8">
        <v>49.9</v>
      </c>
      <c r="AB8">
        <f t="shared" si="0"/>
        <v>4.0241448692150961E-3</v>
      </c>
    </row>
    <row r="9" spans="1:28" x14ac:dyDescent="0.25">
      <c r="A9">
        <v>8</v>
      </c>
      <c r="B9" s="1">
        <v>32387</v>
      </c>
      <c r="C9">
        <v>198809</v>
      </c>
      <c r="D9">
        <v>9</v>
      </c>
      <c r="E9">
        <v>3</v>
      </c>
      <c r="F9">
        <v>1988</v>
      </c>
      <c r="G9">
        <v>34038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V9">
        <v>34038</v>
      </c>
      <c r="W9">
        <v>47264</v>
      </c>
      <c r="X9">
        <v>50.1</v>
      </c>
      <c r="AB9">
        <f t="shared" si="0"/>
        <v>4.0080160320641323E-3</v>
      </c>
    </row>
    <row r="10" spans="1:28" x14ac:dyDescent="0.25">
      <c r="A10">
        <v>9</v>
      </c>
      <c r="B10" s="1">
        <v>32417</v>
      </c>
      <c r="C10">
        <v>198810</v>
      </c>
      <c r="D10">
        <v>10</v>
      </c>
      <c r="E10">
        <v>4</v>
      </c>
      <c r="F10">
        <v>1988</v>
      </c>
      <c r="G10">
        <v>35834</v>
      </c>
      <c r="H10">
        <v>3534</v>
      </c>
      <c r="I10">
        <v>1630</v>
      </c>
      <c r="J10">
        <v>25105</v>
      </c>
      <c r="K10">
        <v>0</v>
      </c>
      <c r="L10">
        <v>0</v>
      </c>
      <c r="M10">
        <v>0</v>
      </c>
      <c r="N10">
        <v>5164</v>
      </c>
      <c r="O10">
        <v>9.8621421000000001E-2</v>
      </c>
      <c r="P10">
        <v>4.5487527E-2</v>
      </c>
      <c r="Q10">
        <v>0.70059161999999997</v>
      </c>
      <c r="R10">
        <v>0.14410895000000001</v>
      </c>
      <c r="V10">
        <v>35834</v>
      </c>
      <c r="W10">
        <v>50282</v>
      </c>
      <c r="X10">
        <v>50.3</v>
      </c>
      <c r="AB10">
        <f t="shared" si="0"/>
        <v>3.9920159680637557E-3</v>
      </c>
    </row>
    <row r="11" spans="1:28" x14ac:dyDescent="0.25">
      <c r="A11">
        <v>10</v>
      </c>
      <c r="B11" s="1">
        <v>32448</v>
      </c>
      <c r="C11">
        <v>198811</v>
      </c>
      <c r="D11">
        <v>11</v>
      </c>
      <c r="E11">
        <v>4</v>
      </c>
      <c r="F11">
        <v>1988</v>
      </c>
      <c r="G11">
        <v>35351</v>
      </c>
      <c r="H11">
        <v>3990</v>
      </c>
      <c r="I11">
        <v>2016</v>
      </c>
      <c r="J11">
        <v>26072</v>
      </c>
      <c r="K11">
        <v>0</v>
      </c>
      <c r="L11">
        <v>0</v>
      </c>
      <c r="M11">
        <v>0</v>
      </c>
      <c r="N11">
        <v>6006</v>
      </c>
      <c r="O11">
        <v>0.11286809</v>
      </c>
      <c r="P11">
        <v>5.7028088999999997E-2</v>
      </c>
      <c r="Q11">
        <v>0.73751800999999995</v>
      </c>
      <c r="R11">
        <v>0.16989619</v>
      </c>
      <c r="V11">
        <v>35351</v>
      </c>
      <c r="W11">
        <v>49281</v>
      </c>
      <c r="X11">
        <v>50.5</v>
      </c>
      <c r="AB11">
        <f t="shared" si="0"/>
        <v>3.9761431411531323E-3</v>
      </c>
    </row>
    <row r="12" spans="1:28" x14ac:dyDescent="0.25">
      <c r="A12">
        <v>11</v>
      </c>
      <c r="B12" s="1">
        <v>32478</v>
      </c>
      <c r="C12">
        <v>198812</v>
      </c>
      <c r="D12">
        <v>12</v>
      </c>
      <c r="E12">
        <v>4</v>
      </c>
      <c r="F12">
        <v>1988</v>
      </c>
      <c r="G12">
        <v>36701</v>
      </c>
      <c r="H12">
        <v>2743</v>
      </c>
      <c r="I12">
        <v>1559</v>
      </c>
      <c r="J12">
        <v>28115</v>
      </c>
      <c r="K12">
        <v>0</v>
      </c>
      <c r="L12">
        <v>0</v>
      </c>
      <c r="M12">
        <v>0</v>
      </c>
      <c r="N12">
        <v>4302</v>
      </c>
      <c r="O12">
        <v>7.4739106E-2</v>
      </c>
      <c r="P12">
        <v>4.2478404999999997E-2</v>
      </c>
      <c r="Q12">
        <v>0.76605540999999999</v>
      </c>
      <c r="R12">
        <v>0.11721751</v>
      </c>
      <c r="V12">
        <v>36701</v>
      </c>
      <c r="W12">
        <v>51813</v>
      </c>
      <c r="X12">
        <v>50.6</v>
      </c>
      <c r="AB12">
        <f t="shared" si="0"/>
        <v>1.980198019801982E-3</v>
      </c>
    </row>
    <row r="13" spans="1:28" x14ac:dyDescent="0.25">
      <c r="A13">
        <v>12</v>
      </c>
      <c r="B13" s="1">
        <v>32509</v>
      </c>
      <c r="C13">
        <v>198901</v>
      </c>
      <c r="D13">
        <v>1</v>
      </c>
      <c r="E13">
        <v>1</v>
      </c>
      <c r="F13">
        <v>1989</v>
      </c>
      <c r="G13">
        <v>35145</v>
      </c>
      <c r="H13">
        <v>5191</v>
      </c>
      <c r="I13">
        <v>3141</v>
      </c>
      <c r="J13">
        <v>23183</v>
      </c>
      <c r="K13">
        <v>0</v>
      </c>
      <c r="L13">
        <v>0</v>
      </c>
      <c r="M13">
        <v>0</v>
      </c>
      <c r="N13">
        <v>8332</v>
      </c>
      <c r="O13">
        <v>0.14770237999999999</v>
      </c>
      <c r="P13">
        <v>8.9372597999999998E-2</v>
      </c>
      <c r="Q13">
        <v>0.65963864000000005</v>
      </c>
      <c r="R13">
        <v>0.23707497</v>
      </c>
      <c r="V13">
        <v>35145</v>
      </c>
      <c r="W13">
        <v>48551</v>
      </c>
      <c r="X13">
        <v>50.8</v>
      </c>
      <c r="AB13">
        <f t="shared" si="0"/>
        <v>3.9525691699604515E-3</v>
      </c>
    </row>
    <row r="14" spans="1:28" x14ac:dyDescent="0.25">
      <c r="A14">
        <v>13</v>
      </c>
      <c r="B14" s="1">
        <v>32540</v>
      </c>
      <c r="C14">
        <v>198902</v>
      </c>
      <c r="D14">
        <v>2</v>
      </c>
      <c r="E14">
        <v>1</v>
      </c>
      <c r="F14">
        <v>1989</v>
      </c>
      <c r="V14">
        <v>0</v>
      </c>
      <c r="W14">
        <v>0</v>
      </c>
      <c r="X14">
        <v>51</v>
      </c>
      <c r="Y14">
        <v>4.9382687000000001E-2</v>
      </c>
      <c r="AB14">
        <f t="shared" si="0"/>
        <v>3.937007874015741E-3</v>
      </c>
    </row>
    <row r="15" spans="1:28" x14ac:dyDescent="0.25">
      <c r="A15">
        <v>14</v>
      </c>
      <c r="B15" s="1">
        <v>32568</v>
      </c>
      <c r="C15">
        <v>198903</v>
      </c>
      <c r="D15">
        <v>3</v>
      </c>
      <c r="E15">
        <v>1</v>
      </c>
      <c r="F15">
        <v>1989</v>
      </c>
      <c r="G15">
        <v>41887</v>
      </c>
      <c r="H15">
        <v>0</v>
      </c>
      <c r="I15">
        <v>0</v>
      </c>
      <c r="J15">
        <v>0</v>
      </c>
      <c r="K15">
        <v>15694</v>
      </c>
      <c r="L15">
        <v>4109</v>
      </c>
      <c r="M15">
        <v>6158</v>
      </c>
      <c r="N15">
        <v>0</v>
      </c>
      <c r="S15">
        <v>0.37467471000000002</v>
      </c>
      <c r="T15">
        <v>9.8097265000000003E-2</v>
      </c>
      <c r="U15">
        <v>0.14701459</v>
      </c>
      <c r="V15">
        <v>41887</v>
      </c>
      <c r="W15">
        <v>57413</v>
      </c>
      <c r="X15">
        <v>51.2</v>
      </c>
      <c r="Y15">
        <v>5.1334738999999997E-2</v>
      </c>
      <c r="Z15">
        <v>0.27657744000000001</v>
      </c>
      <c r="AB15">
        <f t="shared" si="0"/>
        <v>3.9215686274509665E-3</v>
      </c>
    </row>
    <row r="16" spans="1:28" x14ac:dyDescent="0.25">
      <c r="A16">
        <v>15</v>
      </c>
      <c r="B16" s="1">
        <v>32599</v>
      </c>
      <c r="C16">
        <v>198904</v>
      </c>
      <c r="D16">
        <v>4</v>
      </c>
      <c r="E16">
        <v>2</v>
      </c>
      <c r="F16">
        <v>1989</v>
      </c>
      <c r="G16">
        <v>12740</v>
      </c>
      <c r="H16">
        <v>2209</v>
      </c>
      <c r="I16">
        <v>784</v>
      </c>
      <c r="J16">
        <v>8530</v>
      </c>
      <c r="K16">
        <v>4672</v>
      </c>
      <c r="L16">
        <v>1329</v>
      </c>
      <c r="M16">
        <v>1870</v>
      </c>
      <c r="N16">
        <v>2993</v>
      </c>
      <c r="O16">
        <v>0.17339089999999999</v>
      </c>
      <c r="P16">
        <v>6.1538462000000002E-2</v>
      </c>
      <c r="Q16">
        <v>0.66954475999999996</v>
      </c>
      <c r="R16">
        <v>0.23492935000000001</v>
      </c>
      <c r="S16">
        <v>0.36671901000000001</v>
      </c>
      <c r="T16">
        <v>0.10431711</v>
      </c>
      <c r="U16">
        <v>0.14678179</v>
      </c>
      <c r="V16">
        <v>12740</v>
      </c>
      <c r="W16">
        <v>20572</v>
      </c>
      <c r="X16">
        <v>51.9</v>
      </c>
      <c r="Y16">
        <v>5.2738308999999997E-2</v>
      </c>
      <c r="Z16">
        <v>0.26240187999999998</v>
      </c>
      <c r="AB16">
        <f t="shared" si="0"/>
        <v>1.3671875E-2</v>
      </c>
    </row>
    <row r="17" spans="1:28" x14ac:dyDescent="0.25">
      <c r="A17">
        <v>16</v>
      </c>
      <c r="B17" s="1">
        <v>32629</v>
      </c>
      <c r="C17">
        <v>198905</v>
      </c>
      <c r="D17">
        <v>5</v>
      </c>
      <c r="E17">
        <v>2</v>
      </c>
      <c r="F17">
        <v>1989</v>
      </c>
      <c r="G17">
        <v>42317</v>
      </c>
      <c r="H17">
        <v>1944</v>
      </c>
      <c r="I17">
        <v>839</v>
      </c>
      <c r="J17">
        <v>8987</v>
      </c>
      <c r="K17">
        <v>15984</v>
      </c>
      <c r="L17">
        <v>4184</v>
      </c>
      <c r="M17">
        <v>6215</v>
      </c>
      <c r="N17">
        <v>2783</v>
      </c>
      <c r="S17">
        <v>0.37772053</v>
      </c>
      <c r="T17">
        <v>9.8872795999999999E-2</v>
      </c>
      <c r="U17">
        <v>0.14686769</v>
      </c>
      <c r="V17">
        <v>42317</v>
      </c>
      <c r="W17">
        <v>57869</v>
      </c>
      <c r="X17">
        <v>52.2</v>
      </c>
      <c r="Y17">
        <v>5.4545402999999999E-2</v>
      </c>
      <c r="Z17">
        <v>0.27884775000000001</v>
      </c>
      <c r="AB17">
        <f t="shared" si="0"/>
        <v>5.7803468208093012E-3</v>
      </c>
    </row>
    <row r="18" spans="1:28" x14ac:dyDescent="0.25">
      <c r="A18">
        <v>17</v>
      </c>
      <c r="B18" s="1">
        <v>32660</v>
      </c>
      <c r="C18">
        <v>198906</v>
      </c>
      <c r="D18">
        <v>6</v>
      </c>
      <c r="E18">
        <v>2</v>
      </c>
      <c r="F18">
        <v>1989</v>
      </c>
      <c r="G18">
        <v>42455</v>
      </c>
      <c r="H18">
        <v>3683</v>
      </c>
      <c r="I18">
        <v>2107</v>
      </c>
      <c r="J18">
        <v>32881</v>
      </c>
      <c r="K18">
        <v>16132</v>
      </c>
      <c r="L18">
        <v>4092</v>
      </c>
      <c r="M18">
        <v>6275</v>
      </c>
      <c r="N18">
        <v>5790</v>
      </c>
      <c r="O18">
        <v>8.6750678999999997E-2</v>
      </c>
      <c r="P18">
        <v>4.9629017999999997E-2</v>
      </c>
      <c r="Q18">
        <v>0.77449064999999995</v>
      </c>
      <c r="R18">
        <v>0.13637969</v>
      </c>
      <c r="S18">
        <v>0.37997881</v>
      </c>
      <c r="T18">
        <v>9.6384406000000006E-2</v>
      </c>
      <c r="U18">
        <v>0.14780356</v>
      </c>
      <c r="V18">
        <v>42455</v>
      </c>
      <c r="W18">
        <v>58028</v>
      </c>
      <c r="X18">
        <v>52.3</v>
      </c>
      <c r="Y18">
        <v>5.2313923999999998E-2</v>
      </c>
      <c r="Z18">
        <v>0.28359440000000002</v>
      </c>
      <c r="AB18">
        <f t="shared" si="0"/>
        <v>1.9157088122603305E-3</v>
      </c>
    </row>
    <row r="19" spans="1:28" x14ac:dyDescent="0.25">
      <c r="A19">
        <v>18</v>
      </c>
      <c r="B19" s="1">
        <v>32690</v>
      </c>
      <c r="C19">
        <v>198907</v>
      </c>
      <c r="D19">
        <v>7</v>
      </c>
      <c r="E19">
        <v>3</v>
      </c>
      <c r="F19">
        <v>1989</v>
      </c>
      <c r="G19">
        <v>41792</v>
      </c>
      <c r="H19">
        <v>4992</v>
      </c>
      <c r="I19">
        <v>3932</v>
      </c>
      <c r="J19">
        <v>28376</v>
      </c>
      <c r="K19">
        <v>16198</v>
      </c>
      <c r="L19">
        <v>4007</v>
      </c>
      <c r="M19">
        <v>5969</v>
      </c>
      <c r="N19">
        <v>8924</v>
      </c>
      <c r="O19">
        <v>0.1194487</v>
      </c>
      <c r="P19">
        <v>9.4084993000000006E-2</v>
      </c>
      <c r="Q19">
        <v>0.67898159999999996</v>
      </c>
      <c r="R19">
        <v>0.21353368</v>
      </c>
      <c r="S19">
        <v>0.38758615000000002</v>
      </c>
      <c r="T19">
        <v>9.5879592E-2</v>
      </c>
      <c r="U19">
        <v>0.14282638</v>
      </c>
      <c r="V19">
        <v>41792</v>
      </c>
      <c r="W19">
        <v>56793</v>
      </c>
      <c r="X19">
        <v>52.3</v>
      </c>
      <c r="Y19">
        <v>5.2313923999999998E-2</v>
      </c>
      <c r="Z19">
        <v>0.29170656</v>
      </c>
      <c r="AB19">
        <f t="shared" si="0"/>
        <v>0</v>
      </c>
    </row>
    <row r="20" spans="1:28" x14ac:dyDescent="0.25">
      <c r="A20">
        <v>19</v>
      </c>
      <c r="B20" s="1">
        <v>32721</v>
      </c>
      <c r="C20">
        <v>198908</v>
      </c>
      <c r="D20">
        <v>8</v>
      </c>
      <c r="E20">
        <v>3</v>
      </c>
      <c r="F20">
        <v>1989</v>
      </c>
      <c r="G20">
        <v>41236</v>
      </c>
      <c r="H20">
        <v>4565</v>
      </c>
      <c r="I20">
        <v>2815</v>
      </c>
      <c r="J20">
        <v>30111</v>
      </c>
      <c r="K20">
        <v>0</v>
      </c>
      <c r="L20">
        <v>0</v>
      </c>
      <c r="M20">
        <v>0</v>
      </c>
      <c r="N20">
        <v>7380</v>
      </c>
      <c r="O20">
        <v>0.11070424</v>
      </c>
      <c r="P20">
        <v>6.8265594999999998E-2</v>
      </c>
      <c r="Q20">
        <v>0.73021144000000004</v>
      </c>
      <c r="R20">
        <v>0.17896983</v>
      </c>
      <c r="V20">
        <v>41236</v>
      </c>
      <c r="W20">
        <v>55705</v>
      </c>
      <c r="X20">
        <v>52.4</v>
      </c>
      <c r="Y20">
        <v>5.0100207000000001E-2</v>
      </c>
      <c r="AB20">
        <f t="shared" si="0"/>
        <v>1.9120458891013214E-3</v>
      </c>
    </row>
    <row r="21" spans="1:28" x14ac:dyDescent="0.25">
      <c r="A21">
        <v>20</v>
      </c>
      <c r="B21" s="1">
        <v>32752</v>
      </c>
      <c r="C21">
        <v>198909</v>
      </c>
      <c r="D21">
        <v>9</v>
      </c>
      <c r="E21">
        <v>3</v>
      </c>
      <c r="F21">
        <v>1989</v>
      </c>
      <c r="G21">
        <v>41727</v>
      </c>
      <c r="H21">
        <v>4717</v>
      </c>
      <c r="I21">
        <v>2190</v>
      </c>
      <c r="J21">
        <v>29662</v>
      </c>
      <c r="K21">
        <v>15444</v>
      </c>
      <c r="L21">
        <v>3636</v>
      </c>
      <c r="M21">
        <v>5349</v>
      </c>
      <c r="N21">
        <v>6907</v>
      </c>
      <c r="O21">
        <v>0.11304431</v>
      </c>
      <c r="P21">
        <v>5.2484002000000002E-2</v>
      </c>
      <c r="Q21">
        <v>0.71085869999999995</v>
      </c>
      <c r="R21">
        <v>0.16552831000000001</v>
      </c>
      <c r="S21">
        <v>0.37012008000000002</v>
      </c>
      <c r="T21">
        <v>8.7137826000000002E-2</v>
      </c>
      <c r="U21">
        <v>0.12819037999999999</v>
      </c>
      <c r="V21">
        <v>41727</v>
      </c>
      <c r="W21">
        <v>56655</v>
      </c>
      <c r="X21">
        <v>52.7</v>
      </c>
      <c r="Y21">
        <v>5.1896214000000003E-2</v>
      </c>
      <c r="Z21">
        <v>0.28298225999999999</v>
      </c>
      <c r="AB21">
        <f t="shared" si="0"/>
        <v>5.7251908396946938E-3</v>
      </c>
    </row>
    <row r="22" spans="1:28" x14ac:dyDescent="0.25">
      <c r="A22">
        <v>21</v>
      </c>
      <c r="B22" s="1">
        <v>32782</v>
      </c>
      <c r="C22">
        <v>198910</v>
      </c>
      <c r="D22">
        <v>10</v>
      </c>
      <c r="E22">
        <v>4</v>
      </c>
      <c r="F22">
        <v>1989</v>
      </c>
      <c r="G22">
        <v>40912</v>
      </c>
      <c r="H22">
        <v>5777</v>
      </c>
      <c r="I22">
        <v>1981</v>
      </c>
      <c r="J22">
        <v>28368</v>
      </c>
      <c r="K22">
        <v>16250</v>
      </c>
      <c r="L22">
        <v>3630</v>
      </c>
      <c r="M22">
        <v>5555</v>
      </c>
      <c r="N22">
        <v>7758</v>
      </c>
      <c r="O22">
        <v>0.14120552</v>
      </c>
      <c r="P22">
        <v>4.8421002999999997E-2</v>
      </c>
      <c r="Q22">
        <v>0.69339066999999999</v>
      </c>
      <c r="R22">
        <v>0.18962651</v>
      </c>
      <c r="S22">
        <v>0.39719397000000001</v>
      </c>
      <c r="T22">
        <v>8.8727027E-2</v>
      </c>
      <c r="U22">
        <v>0.13577923</v>
      </c>
      <c r="V22">
        <v>40912</v>
      </c>
      <c r="W22">
        <v>55533</v>
      </c>
      <c r="X22">
        <v>53.1</v>
      </c>
      <c r="Y22">
        <v>5.5665970000000002E-2</v>
      </c>
      <c r="Z22">
        <v>0.30846694000000002</v>
      </c>
      <c r="AB22">
        <f t="shared" si="0"/>
        <v>7.5901328273244584E-3</v>
      </c>
    </row>
    <row r="23" spans="1:28" x14ac:dyDescent="0.25">
      <c r="A23">
        <v>22</v>
      </c>
      <c r="B23" s="1">
        <v>32813</v>
      </c>
      <c r="C23">
        <v>198911</v>
      </c>
      <c r="D23">
        <v>11</v>
      </c>
      <c r="E23">
        <v>4</v>
      </c>
      <c r="F23">
        <v>1989</v>
      </c>
      <c r="G23">
        <v>42544</v>
      </c>
      <c r="H23">
        <v>4538</v>
      </c>
      <c r="I23">
        <v>2230</v>
      </c>
      <c r="J23">
        <v>30199</v>
      </c>
      <c r="K23">
        <v>16903</v>
      </c>
      <c r="L23">
        <v>3561</v>
      </c>
      <c r="M23">
        <v>5684</v>
      </c>
      <c r="N23">
        <v>6768</v>
      </c>
      <c r="O23">
        <v>0.10666604</v>
      </c>
      <c r="P23">
        <v>5.2416321000000002E-2</v>
      </c>
      <c r="Q23">
        <v>0.70982981000000001</v>
      </c>
      <c r="R23">
        <v>0.15908237</v>
      </c>
      <c r="S23">
        <v>0.39730631999999999</v>
      </c>
      <c r="T23">
        <v>8.3701580999999997E-2</v>
      </c>
      <c r="U23">
        <v>0.13360285999999999</v>
      </c>
      <c r="V23">
        <v>42544</v>
      </c>
      <c r="W23">
        <v>57758</v>
      </c>
      <c r="X23">
        <v>53.3</v>
      </c>
      <c r="Y23">
        <v>5.5445552000000002E-2</v>
      </c>
      <c r="Z23">
        <v>0.31360473999999999</v>
      </c>
      <c r="AB23">
        <f t="shared" si="0"/>
        <v>3.7664783427493465E-3</v>
      </c>
    </row>
    <row r="24" spans="1:28" x14ac:dyDescent="0.25">
      <c r="A24">
        <v>23</v>
      </c>
      <c r="B24" s="1">
        <v>32843</v>
      </c>
      <c r="C24">
        <v>198912</v>
      </c>
      <c r="D24">
        <v>12</v>
      </c>
      <c r="E24">
        <v>4</v>
      </c>
      <c r="F24">
        <v>1989</v>
      </c>
      <c r="G24">
        <v>40845</v>
      </c>
      <c r="H24">
        <v>3809</v>
      </c>
      <c r="I24">
        <v>2399</v>
      </c>
      <c r="J24">
        <v>31614</v>
      </c>
      <c r="K24">
        <v>16784</v>
      </c>
      <c r="L24">
        <v>3631</v>
      </c>
      <c r="M24">
        <v>5476</v>
      </c>
      <c r="N24">
        <v>6208</v>
      </c>
      <c r="O24">
        <v>9.3254990999999995E-2</v>
      </c>
      <c r="P24">
        <v>5.8734238000000001E-2</v>
      </c>
      <c r="Q24">
        <v>0.77399927000000002</v>
      </c>
      <c r="R24">
        <v>0.15198922000000001</v>
      </c>
      <c r="S24">
        <v>0.41091934000000002</v>
      </c>
      <c r="T24">
        <v>8.8897049000000006E-2</v>
      </c>
      <c r="U24">
        <v>0.13406782</v>
      </c>
      <c r="V24">
        <v>40845</v>
      </c>
      <c r="W24">
        <v>54852</v>
      </c>
      <c r="X24">
        <v>53.4</v>
      </c>
      <c r="Y24">
        <v>5.5335998999999997E-2</v>
      </c>
      <c r="Z24">
        <v>0.32202228999999999</v>
      </c>
      <c r="AB24">
        <f t="shared" si="0"/>
        <v>1.8761726078799779E-3</v>
      </c>
    </row>
    <row r="25" spans="1:28" x14ac:dyDescent="0.25">
      <c r="A25">
        <v>24</v>
      </c>
      <c r="B25" s="1">
        <v>32874</v>
      </c>
      <c r="C25">
        <v>199001</v>
      </c>
      <c r="D25">
        <v>1</v>
      </c>
      <c r="E25">
        <v>1</v>
      </c>
      <c r="F25">
        <v>1990</v>
      </c>
      <c r="G25">
        <v>40857</v>
      </c>
      <c r="H25">
        <v>5695</v>
      </c>
      <c r="I25">
        <v>3152</v>
      </c>
      <c r="J25">
        <v>25400</v>
      </c>
      <c r="K25">
        <v>16521</v>
      </c>
      <c r="L25">
        <v>3491</v>
      </c>
      <c r="M25">
        <v>5455</v>
      </c>
      <c r="N25">
        <v>8847</v>
      </c>
      <c r="O25">
        <v>0.13938861</v>
      </c>
      <c r="P25">
        <v>7.7147125999999996E-2</v>
      </c>
      <c r="Q25">
        <v>0.62168049999999997</v>
      </c>
      <c r="R25">
        <v>0.21653571999999999</v>
      </c>
      <c r="S25">
        <v>0.40436155000000001</v>
      </c>
      <c r="T25">
        <v>8.5444354E-2</v>
      </c>
      <c r="U25">
        <v>0.13351445000000001</v>
      </c>
      <c r="V25">
        <v>40857</v>
      </c>
      <c r="W25">
        <v>54121</v>
      </c>
      <c r="X25">
        <v>53.6</v>
      </c>
      <c r="Y25">
        <v>5.5118083999999998E-2</v>
      </c>
      <c r="Z25">
        <v>0.31891719000000002</v>
      </c>
      <c r="AB25">
        <f t="shared" si="0"/>
        <v>3.7453183520599342E-3</v>
      </c>
    </row>
    <row r="26" spans="1:28" x14ac:dyDescent="0.25">
      <c r="A26">
        <v>25</v>
      </c>
      <c r="B26" s="1">
        <v>32905</v>
      </c>
      <c r="C26">
        <v>199002</v>
      </c>
      <c r="D26">
        <v>2</v>
      </c>
      <c r="E26">
        <v>1</v>
      </c>
      <c r="F26">
        <v>1990</v>
      </c>
      <c r="G26">
        <v>45692</v>
      </c>
      <c r="H26">
        <v>5345</v>
      </c>
      <c r="I26">
        <v>2151</v>
      </c>
      <c r="J26">
        <v>29385</v>
      </c>
      <c r="K26">
        <v>0</v>
      </c>
      <c r="L26">
        <v>0</v>
      </c>
      <c r="M26">
        <v>0</v>
      </c>
      <c r="N26">
        <v>7496</v>
      </c>
      <c r="O26">
        <v>0.1169789</v>
      </c>
      <c r="P26">
        <v>4.7076076000000001E-2</v>
      </c>
      <c r="Q26">
        <v>0.64311039000000003</v>
      </c>
      <c r="R26">
        <v>0.16405496999999999</v>
      </c>
      <c r="V26">
        <v>45692</v>
      </c>
      <c r="W26">
        <v>60253</v>
      </c>
      <c r="X26">
        <v>54</v>
      </c>
      <c r="Y26">
        <v>5.8823585999999997E-2</v>
      </c>
      <c r="AB26">
        <f t="shared" si="0"/>
        <v>7.4626865671640896E-3</v>
      </c>
    </row>
    <row r="27" spans="1:28" x14ac:dyDescent="0.25">
      <c r="A27">
        <v>26</v>
      </c>
      <c r="B27" s="1">
        <v>32933</v>
      </c>
      <c r="C27">
        <v>199003</v>
      </c>
      <c r="D27">
        <v>3</v>
      </c>
      <c r="E27">
        <v>1</v>
      </c>
      <c r="F27">
        <v>1990</v>
      </c>
      <c r="G27">
        <v>46154</v>
      </c>
      <c r="H27">
        <v>5410</v>
      </c>
      <c r="I27">
        <v>2312</v>
      </c>
      <c r="J27">
        <v>33751</v>
      </c>
      <c r="K27">
        <v>20604</v>
      </c>
      <c r="L27">
        <v>4500</v>
      </c>
      <c r="M27">
        <v>6639</v>
      </c>
      <c r="N27">
        <v>7722</v>
      </c>
      <c r="O27">
        <v>0.11721627</v>
      </c>
      <c r="P27">
        <v>5.0093167000000001E-2</v>
      </c>
      <c r="Q27">
        <v>0.73126924000000004</v>
      </c>
      <c r="R27">
        <v>0.16730945</v>
      </c>
      <c r="S27">
        <v>0.44641851999999999</v>
      </c>
      <c r="T27">
        <v>9.7499675999999993E-2</v>
      </c>
      <c r="U27">
        <v>0.14384452</v>
      </c>
      <c r="V27">
        <v>46154</v>
      </c>
      <c r="W27">
        <v>60923</v>
      </c>
      <c r="X27">
        <v>54.2</v>
      </c>
      <c r="Y27">
        <v>5.859375E-2</v>
      </c>
      <c r="Z27">
        <v>0.34891886</v>
      </c>
      <c r="AB27">
        <f t="shared" si="0"/>
        <v>3.7037037037037646E-3</v>
      </c>
    </row>
    <row r="28" spans="1:28" x14ac:dyDescent="0.25">
      <c r="A28">
        <v>27</v>
      </c>
      <c r="B28" s="1">
        <v>32964</v>
      </c>
      <c r="C28">
        <v>199004</v>
      </c>
      <c r="D28">
        <v>4</v>
      </c>
      <c r="E28">
        <v>2</v>
      </c>
      <c r="F28">
        <v>1990</v>
      </c>
      <c r="G28">
        <v>46210</v>
      </c>
      <c r="H28">
        <v>9817</v>
      </c>
      <c r="I28">
        <v>2171</v>
      </c>
      <c r="J28">
        <v>29248</v>
      </c>
      <c r="K28">
        <v>6985</v>
      </c>
      <c r="L28">
        <v>1269</v>
      </c>
      <c r="M28">
        <v>1757</v>
      </c>
      <c r="N28">
        <v>11988</v>
      </c>
      <c r="O28">
        <v>0.21244319</v>
      </c>
      <c r="P28">
        <v>4.6981174000000001E-2</v>
      </c>
      <c r="Q28">
        <v>0.63293659999999996</v>
      </c>
      <c r="R28">
        <v>0.25942436000000002</v>
      </c>
      <c r="V28">
        <v>46210</v>
      </c>
      <c r="W28">
        <v>60819</v>
      </c>
      <c r="X28">
        <v>55.2</v>
      </c>
      <c r="Y28">
        <v>6.3583850999999997E-2</v>
      </c>
      <c r="AB28">
        <f t="shared" si="0"/>
        <v>1.8450184501844991E-2</v>
      </c>
    </row>
    <row r="29" spans="1:28" x14ac:dyDescent="0.25">
      <c r="A29">
        <v>28</v>
      </c>
      <c r="B29" s="1">
        <v>32994</v>
      </c>
      <c r="C29">
        <v>199005</v>
      </c>
      <c r="D29">
        <v>5</v>
      </c>
      <c r="E29">
        <v>2</v>
      </c>
      <c r="F29">
        <v>1990</v>
      </c>
      <c r="G29">
        <v>46421</v>
      </c>
      <c r="H29">
        <v>7504</v>
      </c>
      <c r="I29">
        <v>3053</v>
      </c>
      <c r="J29">
        <v>31198</v>
      </c>
      <c r="K29">
        <v>21873</v>
      </c>
      <c r="L29">
        <v>4253</v>
      </c>
      <c r="M29">
        <v>6169</v>
      </c>
      <c r="N29">
        <v>10557</v>
      </c>
      <c r="O29">
        <v>0.16165097</v>
      </c>
      <c r="P29">
        <v>6.5767645999999999E-2</v>
      </c>
      <c r="Q29">
        <v>0.67206650999999995</v>
      </c>
      <c r="R29">
        <v>0.22741863000000001</v>
      </c>
      <c r="S29">
        <v>0.47118761999999997</v>
      </c>
      <c r="T29">
        <v>9.1618015999999997E-2</v>
      </c>
      <c r="U29">
        <v>0.13289244</v>
      </c>
      <c r="V29">
        <v>46421</v>
      </c>
      <c r="W29">
        <v>61136</v>
      </c>
      <c r="X29">
        <v>55.7</v>
      </c>
      <c r="Y29">
        <v>6.7049861000000002E-2</v>
      </c>
      <c r="Z29">
        <v>0.37956959000000001</v>
      </c>
      <c r="AB29">
        <f t="shared" si="0"/>
        <v>9.0579710144926828E-3</v>
      </c>
    </row>
    <row r="30" spans="1:28" x14ac:dyDescent="0.25">
      <c r="A30">
        <v>29</v>
      </c>
      <c r="B30" s="1">
        <v>33025</v>
      </c>
      <c r="C30">
        <v>199006</v>
      </c>
      <c r="D30">
        <v>6</v>
      </c>
      <c r="E30">
        <v>2</v>
      </c>
      <c r="F30">
        <v>1990</v>
      </c>
      <c r="G30">
        <v>46944</v>
      </c>
      <c r="H30">
        <v>4668</v>
      </c>
      <c r="I30">
        <v>3056</v>
      </c>
      <c r="J30">
        <v>34507</v>
      </c>
      <c r="K30">
        <v>21875</v>
      </c>
      <c r="L30">
        <v>4653</v>
      </c>
      <c r="M30">
        <v>5953</v>
      </c>
      <c r="N30">
        <v>7724</v>
      </c>
      <c r="O30">
        <v>9.9437624000000002E-2</v>
      </c>
      <c r="P30">
        <v>6.5098844000000003E-2</v>
      </c>
      <c r="Q30">
        <v>0.73506731000000003</v>
      </c>
      <c r="R30">
        <v>0.16453648000000001</v>
      </c>
      <c r="S30">
        <v>0.46598074</v>
      </c>
      <c r="T30">
        <v>9.9118099000000001E-2</v>
      </c>
      <c r="U30">
        <v>0.12681066999999999</v>
      </c>
      <c r="V30">
        <v>46944</v>
      </c>
      <c r="W30">
        <v>62259</v>
      </c>
      <c r="X30">
        <v>55.9</v>
      </c>
      <c r="Y30">
        <v>6.8833709000000007E-2</v>
      </c>
      <c r="Z30">
        <v>0.36686265000000001</v>
      </c>
      <c r="AB30">
        <f t="shared" si="0"/>
        <v>3.5906642728904536E-3</v>
      </c>
    </row>
    <row r="31" spans="1:28" x14ac:dyDescent="0.25">
      <c r="A31">
        <v>30</v>
      </c>
      <c r="B31" s="1">
        <v>33055</v>
      </c>
      <c r="C31">
        <v>199007</v>
      </c>
      <c r="D31">
        <v>7</v>
      </c>
      <c r="E31">
        <v>3</v>
      </c>
      <c r="F31">
        <v>1990</v>
      </c>
      <c r="G31">
        <v>44950</v>
      </c>
      <c r="H31">
        <v>5599</v>
      </c>
      <c r="I31">
        <v>4859</v>
      </c>
      <c r="J31">
        <v>29418</v>
      </c>
      <c r="K31">
        <v>20642</v>
      </c>
      <c r="L31">
        <v>4484</v>
      </c>
      <c r="M31">
        <v>5392</v>
      </c>
      <c r="N31">
        <v>10458</v>
      </c>
      <c r="O31">
        <v>0.12456062</v>
      </c>
      <c r="P31">
        <v>0.10809789</v>
      </c>
      <c r="Q31">
        <v>0.65446048999999995</v>
      </c>
      <c r="R31">
        <v>0.23265851000000001</v>
      </c>
      <c r="S31">
        <v>0.45922136000000002</v>
      </c>
      <c r="T31">
        <v>9.9755286999999998E-2</v>
      </c>
      <c r="U31">
        <v>0.11995550000000001</v>
      </c>
      <c r="V31">
        <v>44950</v>
      </c>
      <c r="W31">
        <v>59060</v>
      </c>
      <c r="X31">
        <v>55.8</v>
      </c>
      <c r="Y31">
        <v>6.6921592000000002E-2</v>
      </c>
      <c r="Z31">
        <v>0.35946608000000002</v>
      </c>
      <c r="AB31">
        <f t="shared" si="0"/>
        <v>-1.7889087656529634E-3</v>
      </c>
    </row>
    <row r="32" spans="1:28" x14ac:dyDescent="0.25">
      <c r="A32">
        <v>31</v>
      </c>
      <c r="B32" s="1">
        <v>33086</v>
      </c>
      <c r="C32">
        <v>199008</v>
      </c>
      <c r="D32">
        <v>8</v>
      </c>
      <c r="E32">
        <v>3</v>
      </c>
      <c r="F32">
        <v>1990</v>
      </c>
      <c r="G32">
        <v>45293</v>
      </c>
      <c r="H32">
        <v>6962</v>
      </c>
      <c r="I32">
        <v>3015</v>
      </c>
      <c r="J32">
        <v>30099</v>
      </c>
      <c r="K32">
        <v>21097</v>
      </c>
      <c r="L32">
        <v>4333</v>
      </c>
      <c r="M32">
        <v>5199</v>
      </c>
      <c r="N32">
        <v>9977</v>
      </c>
      <c r="O32">
        <v>0.15371029</v>
      </c>
      <c r="P32">
        <v>6.6566579000000001E-2</v>
      </c>
      <c r="Q32">
        <v>0.66453974999999998</v>
      </c>
      <c r="R32">
        <v>0.22027685999999999</v>
      </c>
      <c r="S32">
        <v>0.46578941000000001</v>
      </c>
      <c r="T32">
        <v>9.5665999000000002E-2</v>
      </c>
      <c r="U32">
        <v>0.11478595</v>
      </c>
      <c r="V32">
        <v>45293</v>
      </c>
      <c r="W32">
        <v>60067</v>
      </c>
      <c r="X32">
        <v>56.4</v>
      </c>
      <c r="Y32">
        <v>7.6335906999999995E-2</v>
      </c>
      <c r="Z32">
        <v>0.37012341999999998</v>
      </c>
      <c r="AB32">
        <f t="shared" si="0"/>
        <v>1.0752688172043001E-2</v>
      </c>
    </row>
    <row r="33" spans="1:28" x14ac:dyDescent="0.25">
      <c r="A33">
        <v>32</v>
      </c>
      <c r="B33" s="1">
        <v>33117</v>
      </c>
      <c r="C33">
        <v>199009</v>
      </c>
      <c r="D33">
        <v>9</v>
      </c>
      <c r="E33">
        <v>3</v>
      </c>
      <c r="F33">
        <v>1990</v>
      </c>
      <c r="G33">
        <v>46122</v>
      </c>
      <c r="H33">
        <v>6190</v>
      </c>
      <c r="I33">
        <v>2610</v>
      </c>
      <c r="J33">
        <v>30943</v>
      </c>
      <c r="K33">
        <v>21524</v>
      </c>
      <c r="L33">
        <v>4111</v>
      </c>
      <c r="M33">
        <v>4908</v>
      </c>
      <c r="N33">
        <v>8800</v>
      </c>
      <c r="O33">
        <v>0.13420927999999999</v>
      </c>
      <c r="P33">
        <v>5.6589044999999998E-2</v>
      </c>
      <c r="Q33">
        <v>0.67089456000000003</v>
      </c>
      <c r="R33">
        <v>0.19079831</v>
      </c>
      <c r="S33">
        <v>0.46667533999999999</v>
      </c>
      <c r="T33">
        <v>8.9133166E-2</v>
      </c>
      <c r="U33">
        <v>0.10641341999999999</v>
      </c>
      <c r="V33">
        <v>46122</v>
      </c>
      <c r="W33">
        <v>61285</v>
      </c>
      <c r="X33">
        <v>57</v>
      </c>
      <c r="Y33">
        <v>8.1593870999999998E-2</v>
      </c>
      <c r="Z33">
        <v>0.37754217000000001</v>
      </c>
      <c r="AB33">
        <f t="shared" si="0"/>
        <v>1.0638297872340496E-2</v>
      </c>
    </row>
    <row r="34" spans="1:28" x14ac:dyDescent="0.25">
      <c r="A34">
        <v>33</v>
      </c>
      <c r="B34" s="1">
        <v>33147</v>
      </c>
      <c r="C34">
        <v>199010</v>
      </c>
      <c r="D34">
        <v>10</v>
      </c>
      <c r="E34">
        <v>4</v>
      </c>
      <c r="F34">
        <v>1990</v>
      </c>
      <c r="G34">
        <v>46861</v>
      </c>
      <c r="H34">
        <v>7320</v>
      </c>
      <c r="I34">
        <v>2966</v>
      </c>
      <c r="J34">
        <v>30812</v>
      </c>
      <c r="K34">
        <v>21129</v>
      </c>
      <c r="L34">
        <v>4070</v>
      </c>
      <c r="M34">
        <v>4953</v>
      </c>
      <c r="N34">
        <v>10286</v>
      </c>
      <c r="O34">
        <v>0.15620665</v>
      </c>
      <c r="P34">
        <v>6.3293568999999994E-2</v>
      </c>
      <c r="Q34">
        <v>0.65751904000000005</v>
      </c>
      <c r="R34">
        <v>0.21950022999999999</v>
      </c>
      <c r="S34">
        <v>0.45088666999999999</v>
      </c>
      <c r="T34">
        <v>8.6852609999999997E-2</v>
      </c>
      <c r="U34">
        <v>0.10569557</v>
      </c>
      <c r="V34">
        <v>46861</v>
      </c>
      <c r="W34">
        <v>62163</v>
      </c>
      <c r="X34">
        <v>57.4</v>
      </c>
      <c r="Y34">
        <v>8.0979228E-2</v>
      </c>
      <c r="Z34">
        <v>0.36403405999999999</v>
      </c>
      <c r="AB34">
        <f t="shared" si="0"/>
        <v>7.0175438596491446E-3</v>
      </c>
    </row>
    <row r="35" spans="1:28" x14ac:dyDescent="0.25">
      <c r="A35">
        <v>34</v>
      </c>
      <c r="B35" s="1">
        <v>33178</v>
      </c>
      <c r="C35">
        <v>199011</v>
      </c>
      <c r="D35">
        <v>11</v>
      </c>
      <c r="E35">
        <v>4</v>
      </c>
      <c r="F35">
        <v>1990</v>
      </c>
      <c r="G35">
        <v>48942</v>
      </c>
      <c r="H35">
        <v>5356</v>
      </c>
      <c r="I35">
        <v>3797</v>
      </c>
      <c r="J35">
        <v>33729</v>
      </c>
      <c r="K35">
        <v>22324</v>
      </c>
      <c r="L35">
        <v>4366</v>
      </c>
      <c r="M35">
        <v>5369</v>
      </c>
      <c r="N35">
        <v>9153</v>
      </c>
      <c r="O35">
        <v>0.10943566</v>
      </c>
      <c r="P35">
        <v>7.7581628999999999E-2</v>
      </c>
      <c r="Q35">
        <v>0.68916266999999998</v>
      </c>
      <c r="R35">
        <v>0.18701729</v>
      </c>
      <c r="S35">
        <v>0.45613176</v>
      </c>
      <c r="T35">
        <v>8.9207633999999994E-2</v>
      </c>
      <c r="U35">
        <v>0.10970128</v>
      </c>
      <c r="V35">
        <v>48942</v>
      </c>
      <c r="W35">
        <v>65091</v>
      </c>
      <c r="X35">
        <v>57.5</v>
      </c>
      <c r="Y35">
        <v>7.8799248000000002E-2</v>
      </c>
      <c r="Z35">
        <v>0.36692411000000003</v>
      </c>
      <c r="AB35">
        <f t="shared" si="0"/>
        <v>1.7421602787457413E-3</v>
      </c>
    </row>
    <row r="36" spans="1:28" x14ac:dyDescent="0.25">
      <c r="A36">
        <v>35</v>
      </c>
      <c r="B36" s="1">
        <v>33208</v>
      </c>
      <c r="C36">
        <v>199012</v>
      </c>
      <c r="D36">
        <v>12</v>
      </c>
      <c r="E36">
        <v>4</v>
      </c>
      <c r="F36">
        <v>1990</v>
      </c>
      <c r="G36">
        <v>48573</v>
      </c>
      <c r="H36">
        <v>5004</v>
      </c>
      <c r="I36">
        <v>3819</v>
      </c>
      <c r="J36">
        <v>35375</v>
      </c>
      <c r="K36">
        <v>20950</v>
      </c>
      <c r="L36">
        <v>4207</v>
      </c>
      <c r="M36">
        <v>4678</v>
      </c>
      <c r="N36">
        <v>8823</v>
      </c>
      <c r="O36">
        <v>0.10302020000000001</v>
      </c>
      <c r="P36">
        <v>7.8623927999999996E-2</v>
      </c>
      <c r="Q36">
        <v>0.72828525</v>
      </c>
      <c r="R36">
        <v>0.18164412999999999</v>
      </c>
      <c r="S36">
        <v>0.43130958000000003</v>
      </c>
      <c r="T36">
        <v>8.6611904000000003E-2</v>
      </c>
      <c r="U36">
        <v>9.6308648999999996E-2</v>
      </c>
      <c r="V36">
        <v>48573</v>
      </c>
      <c r="W36">
        <v>63911</v>
      </c>
      <c r="X36">
        <v>57.5</v>
      </c>
      <c r="Y36">
        <v>7.6779007999999996E-2</v>
      </c>
      <c r="Z36">
        <v>0.34469768000000001</v>
      </c>
      <c r="AB36">
        <f t="shared" si="0"/>
        <v>0</v>
      </c>
    </row>
    <row r="37" spans="1:28" x14ac:dyDescent="0.25">
      <c r="A37">
        <v>36</v>
      </c>
      <c r="B37" s="1">
        <v>33239</v>
      </c>
      <c r="C37">
        <v>199101</v>
      </c>
      <c r="D37">
        <v>1</v>
      </c>
      <c r="E37">
        <v>1</v>
      </c>
      <c r="F37">
        <v>1991</v>
      </c>
      <c r="G37">
        <v>44560</v>
      </c>
      <c r="H37">
        <v>7721</v>
      </c>
      <c r="I37">
        <v>6013</v>
      </c>
      <c r="J37">
        <v>25321</v>
      </c>
      <c r="K37">
        <v>19838</v>
      </c>
      <c r="L37">
        <v>4071</v>
      </c>
      <c r="M37">
        <v>4145</v>
      </c>
      <c r="N37">
        <v>13734</v>
      </c>
      <c r="O37">
        <v>0.17327200000000001</v>
      </c>
      <c r="P37">
        <v>0.13494165</v>
      </c>
      <c r="Q37">
        <v>0.56824505000000003</v>
      </c>
      <c r="R37">
        <v>0.30821365000000001</v>
      </c>
      <c r="S37">
        <v>0.44519748999999997</v>
      </c>
      <c r="T37">
        <v>9.1359966000000001E-2</v>
      </c>
      <c r="U37">
        <v>9.3020647999999997E-2</v>
      </c>
      <c r="V37">
        <v>44560</v>
      </c>
      <c r="W37">
        <v>57581</v>
      </c>
      <c r="X37">
        <v>57.4</v>
      </c>
      <c r="Y37">
        <v>7.0895553E-2</v>
      </c>
      <c r="Z37">
        <v>0.35383752000000002</v>
      </c>
      <c r="AB37">
        <f t="shared" si="0"/>
        <v>-1.7391304347826875E-3</v>
      </c>
    </row>
    <row r="38" spans="1:28" x14ac:dyDescent="0.25">
      <c r="A38">
        <v>37</v>
      </c>
      <c r="B38" s="1">
        <v>33270</v>
      </c>
      <c r="C38">
        <v>199102</v>
      </c>
      <c r="D38">
        <v>2</v>
      </c>
      <c r="E38">
        <v>1</v>
      </c>
      <c r="F38">
        <v>1991</v>
      </c>
      <c r="G38">
        <v>53277</v>
      </c>
      <c r="H38">
        <v>6019</v>
      </c>
      <c r="I38">
        <v>3183</v>
      </c>
      <c r="J38">
        <v>28587</v>
      </c>
      <c r="K38">
        <v>20853</v>
      </c>
      <c r="L38">
        <v>4755</v>
      </c>
      <c r="M38">
        <v>4334</v>
      </c>
      <c r="N38">
        <v>9202</v>
      </c>
      <c r="O38">
        <v>0.11297558000000001</v>
      </c>
      <c r="P38">
        <v>5.9744354E-2</v>
      </c>
      <c r="Q38">
        <v>0.53657299000000003</v>
      </c>
      <c r="R38">
        <v>0.17271993999999999</v>
      </c>
      <c r="S38">
        <v>0.39140715999999998</v>
      </c>
      <c r="T38">
        <v>8.925052E-2</v>
      </c>
      <c r="U38">
        <v>8.1348427000000001E-2</v>
      </c>
      <c r="V38">
        <v>53277</v>
      </c>
      <c r="W38">
        <v>68575</v>
      </c>
      <c r="X38">
        <v>57.7</v>
      </c>
      <c r="Y38">
        <v>6.8518519E-2</v>
      </c>
      <c r="Z38">
        <v>0.30215662999999998</v>
      </c>
      <c r="AB38">
        <f t="shared" si="0"/>
        <v>5.2264808362370019E-3</v>
      </c>
    </row>
    <row r="39" spans="1:28" x14ac:dyDescent="0.25">
      <c r="A39">
        <v>38</v>
      </c>
      <c r="B39" s="1">
        <v>33298</v>
      </c>
      <c r="C39">
        <v>199103</v>
      </c>
      <c r="D39">
        <v>3</v>
      </c>
      <c r="E39">
        <v>1</v>
      </c>
      <c r="F39">
        <v>1991</v>
      </c>
      <c r="G39">
        <v>54923</v>
      </c>
      <c r="H39">
        <v>6645</v>
      </c>
      <c r="I39">
        <v>3703</v>
      </c>
      <c r="J39">
        <v>38165</v>
      </c>
      <c r="K39">
        <v>21976</v>
      </c>
      <c r="L39">
        <v>4982</v>
      </c>
      <c r="M39">
        <v>4755</v>
      </c>
      <c r="N39">
        <v>10348</v>
      </c>
      <c r="O39">
        <v>0.12098755999999999</v>
      </c>
      <c r="P39">
        <v>6.7421659999999994E-2</v>
      </c>
      <c r="Q39">
        <v>0.69488192000000004</v>
      </c>
      <c r="R39">
        <v>0.18840921999999999</v>
      </c>
      <c r="S39">
        <v>0.40012379999999997</v>
      </c>
      <c r="T39">
        <v>9.0708807000000002E-2</v>
      </c>
      <c r="U39">
        <v>8.6575754000000005E-2</v>
      </c>
      <c r="V39">
        <v>54923</v>
      </c>
      <c r="W39">
        <v>71151</v>
      </c>
      <c r="X39">
        <v>57.9</v>
      </c>
      <c r="Y39">
        <v>6.8265675999999997E-2</v>
      </c>
      <c r="Z39">
        <v>0.30941498000000001</v>
      </c>
      <c r="AB39">
        <f t="shared" si="0"/>
        <v>3.4662045060658286E-3</v>
      </c>
    </row>
    <row r="40" spans="1:28" x14ac:dyDescent="0.25">
      <c r="A40">
        <v>39</v>
      </c>
      <c r="B40" s="1">
        <v>33329</v>
      </c>
      <c r="C40">
        <v>199104</v>
      </c>
      <c r="D40">
        <v>4</v>
      </c>
      <c r="E40">
        <v>2</v>
      </c>
      <c r="F40">
        <v>1991</v>
      </c>
      <c r="G40">
        <v>56273</v>
      </c>
      <c r="H40">
        <v>21632</v>
      </c>
      <c r="I40">
        <v>3187</v>
      </c>
      <c r="J40">
        <v>23235</v>
      </c>
      <c r="K40">
        <v>22512</v>
      </c>
      <c r="L40">
        <v>4801</v>
      </c>
      <c r="M40">
        <v>3761</v>
      </c>
      <c r="N40">
        <v>24819</v>
      </c>
      <c r="O40">
        <v>0.38441168999999997</v>
      </c>
      <c r="P40">
        <v>5.6634619999999997E-2</v>
      </c>
      <c r="Q40">
        <v>0.41289783000000002</v>
      </c>
      <c r="R40">
        <v>0.44104632999999999</v>
      </c>
      <c r="S40">
        <v>0.40004974999999998</v>
      </c>
      <c r="T40">
        <v>8.5316225999999995E-2</v>
      </c>
      <c r="U40">
        <v>6.6834897000000004E-2</v>
      </c>
      <c r="V40">
        <v>56273</v>
      </c>
      <c r="W40">
        <v>72853</v>
      </c>
      <c r="X40">
        <v>59.9</v>
      </c>
      <c r="Y40">
        <v>8.5144876999999994E-2</v>
      </c>
      <c r="Z40">
        <v>0.31473350999999999</v>
      </c>
      <c r="AB40">
        <f t="shared" si="0"/>
        <v>3.4542314335060498E-2</v>
      </c>
    </row>
    <row r="41" spans="1:28" x14ac:dyDescent="0.25">
      <c r="A41">
        <v>40</v>
      </c>
      <c r="B41" s="1">
        <v>33359</v>
      </c>
      <c r="C41">
        <v>199105</v>
      </c>
      <c r="D41">
        <v>5</v>
      </c>
      <c r="E41">
        <v>2</v>
      </c>
      <c r="F41">
        <v>1991</v>
      </c>
      <c r="G41">
        <v>59061</v>
      </c>
      <c r="H41">
        <v>8567</v>
      </c>
      <c r="I41">
        <v>4028</v>
      </c>
      <c r="J41">
        <v>35429</v>
      </c>
      <c r="K41">
        <v>21760</v>
      </c>
      <c r="L41">
        <v>4809</v>
      </c>
      <c r="M41">
        <v>3553</v>
      </c>
      <c r="N41">
        <v>12595</v>
      </c>
      <c r="O41">
        <v>0.14505341999999999</v>
      </c>
      <c r="P41">
        <v>6.8200670000000005E-2</v>
      </c>
      <c r="Q41">
        <v>0.59987133999999998</v>
      </c>
      <c r="R41">
        <v>0.21325409000000001</v>
      </c>
      <c r="S41">
        <v>0.36843263999999998</v>
      </c>
      <c r="T41">
        <v>8.1424287999999997E-2</v>
      </c>
      <c r="U41">
        <v>6.0158140999999998E-2</v>
      </c>
      <c r="V41">
        <v>59061</v>
      </c>
      <c r="W41">
        <v>74482</v>
      </c>
      <c r="X41">
        <v>60.3</v>
      </c>
      <c r="Y41">
        <v>8.2585334999999996E-2</v>
      </c>
      <c r="Z41">
        <v>0.28700835000000002</v>
      </c>
      <c r="AB41">
        <f t="shared" si="0"/>
        <v>6.6777963272119933E-3</v>
      </c>
    </row>
    <row r="42" spans="1:28" x14ac:dyDescent="0.25">
      <c r="A42">
        <v>41</v>
      </c>
      <c r="B42" s="1">
        <v>33390</v>
      </c>
      <c r="C42">
        <v>199106</v>
      </c>
      <c r="D42">
        <v>6</v>
      </c>
      <c r="E42">
        <v>2</v>
      </c>
      <c r="F42">
        <v>1991</v>
      </c>
      <c r="G42">
        <v>61249</v>
      </c>
      <c r="H42">
        <v>7036</v>
      </c>
      <c r="I42">
        <v>4670</v>
      </c>
      <c r="J42">
        <v>42185</v>
      </c>
      <c r="K42">
        <v>22380</v>
      </c>
      <c r="L42">
        <v>4573</v>
      </c>
      <c r="M42">
        <v>3622</v>
      </c>
      <c r="N42">
        <v>11706</v>
      </c>
      <c r="O42">
        <v>0.11487535</v>
      </c>
      <c r="P42">
        <v>7.6246142000000003E-2</v>
      </c>
      <c r="Q42">
        <v>0.68874592000000001</v>
      </c>
      <c r="R42">
        <v>0.19112149</v>
      </c>
      <c r="S42">
        <v>0.36539373000000003</v>
      </c>
      <c r="T42">
        <v>7.4662447000000007E-2</v>
      </c>
      <c r="U42">
        <v>5.9135660999999999E-2</v>
      </c>
      <c r="V42">
        <v>61249</v>
      </c>
      <c r="W42">
        <v>77477</v>
      </c>
      <c r="X42">
        <v>60.6</v>
      </c>
      <c r="Y42">
        <v>8.4078669999999994E-2</v>
      </c>
      <c r="Z42">
        <v>0.29073127999999998</v>
      </c>
      <c r="AB42">
        <f t="shared" si="0"/>
        <v>4.9751243781095411E-3</v>
      </c>
    </row>
    <row r="43" spans="1:28" x14ac:dyDescent="0.25">
      <c r="A43">
        <v>42</v>
      </c>
      <c r="B43" s="1">
        <v>33420</v>
      </c>
      <c r="C43">
        <v>199107</v>
      </c>
      <c r="D43">
        <v>7</v>
      </c>
      <c r="E43">
        <v>3</v>
      </c>
      <c r="F43">
        <v>1991</v>
      </c>
      <c r="G43">
        <v>63435</v>
      </c>
      <c r="H43">
        <v>7818</v>
      </c>
      <c r="I43">
        <v>7731</v>
      </c>
      <c r="J43">
        <v>38443</v>
      </c>
      <c r="K43">
        <v>21314</v>
      </c>
      <c r="L43">
        <v>4676</v>
      </c>
      <c r="M43">
        <v>3552</v>
      </c>
      <c r="N43">
        <v>15549</v>
      </c>
      <c r="O43">
        <v>0.12324425999999999</v>
      </c>
      <c r="P43">
        <v>0.12187278</v>
      </c>
      <c r="Q43">
        <v>0.60602193999999998</v>
      </c>
      <c r="R43">
        <v>0.24511705</v>
      </c>
      <c r="S43">
        <v>0.33599749000000001</v>
      </c>
      <c r="T43">
        <v>7.3713249999999994E-2</v>
      </c>
      <c r="U43">
        <v>5.5994323999999998E-2</v>
      </c>
      <c r="V43">
        <v>63435</v>
      </c>
      <c r="W43">
        <v>78589</v>
      </c>
      <c r="X43">
        <v>60.5</v>
      </c>
      <c r="Y43">
        <v>8.4229349999999995E-2</v>
      </c>
      <c r="Z43">
        <v>0.26228425</v>
      </c>
      <c r="AB43">
        <f t="shared" si="0"/>
        <v>-1.6501650165017256E-3</v>
      </c>
    </row>
    <row r="44" spans="1:28" x14ac:dyDescent="0.25">
      <c r="A44">
        <v>43</v>
      </c>
      <c r="B44" s="1">
        <v>33451</v>
      </c>
      <c r="C44">
        <v>199108</v>
      </c>
      <c r="D44">
        <v>8</v>
      </c>
      <c r="E44">
        <v>3</v>
      </c>
      <c r="F44">
        <v>1991</v>
      </c>
      <c r="G44">
        <v>62510</v>
      </c>
      <c r="H44">
        <v>7191</v>
      </c>
      <c r="I44">
        <v>5546</v>
      </c>
      <c r="J44">
        <v>44764</v>
      </c>
      <c r="K44">
        <v>21364</v>
      </c>
      <c r="L44">
        <v>4699</v>
      </c>
      <c r="M44">
        <v>3600</v>
      </c>
      <c r="N44">
        <v>12737</v>
      </c>
      <c r="O44">
        <v>0.11503759</v>
      </c>
      <c r="P44">
        <v>8.8721804000000001E-2</v>
      </c>
      <c r="Q44">
        <v>0.71610940000000001</v>
      </c>
      <c r="R44">
        <v>0.20375940000000001</v>
      </c>
      <c r="S44">
        <v>0.34176930999999999</v>
      </c>
      <c r="T44">
        <v>7.5171970000000005E-2</v>
      </c>
      <c r="U44">
        <v>5.7590785999999998E-2</v>
      </c>
      <c r="V44">
        <v>62510</v>
      </c>
      <c r="W44">
        <v>77622</v>
      </c>
      <c r="X44">
        <v>60.9</v>
      </c>
      <c r="Y44">
        <v>7.9787254000000002E-2</v>
      </c>
      <c r="Z44">
        <v>0.26659733000000002</v>
      </c>
      <c r="AB44">
        <f t="shared" si="0"/>
        <v>6.6115702479339067E-3</v>
      </c>
    </row>
    <row r="45" spans="1:28" x14ac:dyDescent="0.25">
      <c r="A45">
        <v>44</v>
      </c>
      <c r="B45" s="1">
        <v>33482</v>
      </c>
      <c r="C45">
        <v>199109</v>
      </c>
      <c r="D45">
        <v>9</v>
      </c>
      <c r="E45">
        <v>3</v>
      </c>
      <c r="F45">
        <v>1991</v>
      </c>
      <c r="G45">
        <v>68122</v>
      </c>
      <c r="H45">
        <v>6511</v>
      </c>
      <c r="I45">
        <v>4965</v>
      </c>
      <c r="J45">
        <v>43477</v>
      </c>
      <c r="K45">
        <v>20988</v>
      </c>
      <c r="L45">
        <v>5443</v>
      </c>
      <c r="M45">
        <v>3721</v>
      </c>
      <c r="N45">
        <v>11476</v>
      </c>
      <c r="O45">
        <v>9.5578521E-2</v>
      </c>
      <c r="P45">
        <v>7.2883940999999994E-2</v>
      </c>
      <c r="Q45">
        <v>0.63822257999999998</v>
      </c>
      <c r="R45">
        <v>0.16846247</v>
      </c>
      <c r="S45">
        <v>0.30809428999999999</v>
      </c>
      <c r="T45">
        <v>7.9900763999999999E-2</v>
      </c>
      <c r="U45">
        <v>5.4622590999999998E-2</v>
      </c>
      <c r="V45">
        <v>68122</v>
      </c>
      <c r="W45">
        <v>84335</v>
      </c>
      <c r="X45">
        <v>61.1</v>
      </c>
      <c r="Y45">
        <v>7.1929811999999996E-2</v>
      </c>
      <c r="Z45">
        <v>0.22819352000000001</v>
      </c>
      <c r="AB45">
        <f t="shared" si="0"/>
        <v>3.284072249589487E-3</v>
      </c>
    </row>
    <row r="46" spans="1:28" x14ac:dyDescent="0.25">
      <c r="A46">
        <v>45</v>
      </c>
      <c r="B46" s="1">
        <v>33512</v>
      </c>
      <c r="C46">
        <v>199110</v>
      </c>
      <c r="D46">
        <v>10</v>
      </c>
      <c r="E46">
        <v>4</v>
      </c>
      <c r="F46">
        <v>1991</v>
      </c>
      <c r="G46">
        <v>70068</v>
      </c>
      <c r="H46">
        <v>8222</v>
      </c>
      <c r="I46">
        <v>5626</v>
      </c>
      <c r="J46">
        <v>47475</v>
      </c>
      <c r="K46">
        <v>21016</v>
      </c>
      <c r="L46">
        <v>5679</v>
      </c>
      <c r="M46">
        <v>3911</v>
      </c>
      <c r="N46">
        <v>13848</v>
      </c>
      <c r="O46">
        <v>0.11734314999999999</v>
      </c>
      <c r="P46">
        <v>8.0293431999999998E-2</v>
      </c>
      <c r="Q46">
        <v>0.67755609999999999</v>
      </c>
      <c r="R46">
        <v>0.19763657000000001</v>
      </c>
      <c r="S46">
        <v>0.29993722</v>
      </c>
      <c r="T46">
        <v>8.1049837E-2</v>
      </c>
      <c r="U46">
        <v>5.5817205000000002E-2</v>
      </c>
      <c r="V46">
        <v>70068</v>
      </c>
      <c r="W46">
        <v>87414</v>
      </c>
      <c r="X46">
        <v>61.3</v>
      </c>
      <c r="Y46">
        <v>6.7944288000000005E-2</v>
      </c>
      <c r="Z46">
        <v>0.21888738999999999</v>
      </c>
      <c r="AB46">
        <f t="shared" si="0"/>
        <v>3.2733224222585289E-3</v>
      </c>
    </row>
    <row r="47" spans="1:28" x14ac:dyDescent="0.25">
      <c r="A47">
        <v>46</v>
      </c>
      <c r="B47" s="1">
        <v>33543</v>
      </c>
      <c r="C47">
        <v>199111</v>
      </c>
      <c r="D47">
        <v>11</v>
      </c>
      <c r="E47">
        <v>4</v>
      </c>
      <c r="F47">
        <v>1991</v>
      </c>
      <c r="G47">
        <v>73918</v>
      </c>
      <c r="H47">
        <v>8624</v>
      </c>
      <c r="I47">
        <v>5345</v>
      </c>
      <c r="J47">
        <v>51429</v>
      </c>
      <c r="K47">
        <v>23272</v>
      </c>
      <c r="L47">
        <v>5636</v>
      </c>
      <c r="M47">
        <v>4354</v>
      </c>
      <c r="N47">
        <v>13969</v>
      </c>
      <c r="O47">
        <v>0.11666983</v>
      </c>
      <c r="P47">
        <v>7.2309859000000004E-2</v>
      </c>
      <c r="Q47">
        <v>0.69575745</v>
      </c>
      <c r="R47">
        <v>0.18897969000000001</v>
      </c>
      <c r="S47">
        <v>0.31483537</v>
      </c>
      <c r="T47">
        <v>7.6246649E-2</v>
      </c>
      <c r="U47">
        <v>5.8903109000000002E-2</v>
      </c>
      <c r="V47">
        <v>73918</v>
      </c>
      <c r="W47">
        <v>92291</v>
      </c>
      <c r="X47">
        <v>61.5</v>
      </c>
      <c r="Y47">
        <v>6.9565177000000006E-2</v>
      </c>
      <c r="Z47">
        <v>0.23858872</v>
      </c>
      <c r="AB47">
        <f t="shared" si="0"/>
        <v>3.2626427406199365E-3</v>
      </c>
    </row>
    <row r="48" spans="1:28" x14ac:dyDescent="0.25">
      <c r="A48">
        <v>47</v>
      </c>
      <c r="B48" s="1">
        <v>33573</v>
      </c>
      <c r="C48">
        <v>199112</v>
      </c>
      <c r="D48">
        <v>12</v>
      </c>
      <c r="E48">
        <v>4</v>
      </c>
      <c r="F48">
        <v>1991</v>
      </c>
      <c r="G48">
        <v>75882</v>
      </c>
      <c r="H48">
        <v>7547</v>
      </c>
      <c r="I48">
        <v>6053</v>
      </c>
      <c r="J48">
        <v>55793</v>
      </c>
      <c r="K48">
        <v>22982</v>
      </c>
      <c r="L48">
        <v>5480</v>
      </c>
      <c r="M48">
        <v>4406</v>
      </c>
      <c r="N48">
        <v>13600</v>
      </c>
      <c r="O48">
        <v>9.9457055000000003E-2</v>
      </c>
      <c r="P48">
        <v>7.9768591E-2</v>
      </c>
      <c r="Q48">
        <v>0.73526000999999996</v>
      </c>
      <c r="R48">
        <v>0.17922563999999999</v>
      </c>
      <c r="S48">
        <v>0.30286497000000001</v>
      </c>
      <c r="T48">
        <v>7.2217390000000006E-2</v>
      </c>
      <c r="U48">
        <v>5.8063835000000001E-2</v>
      </c>
      <c r="V48">
        <v>75882</v>
      </c>
      <c r="W48">
        <v>94958</v>
      </c>
      <c r="X48">
        <v>61.6</v>
      </c>
      <c r="Y48">
        <v>7.1304321000000004E-2</v>
      </c>
      <c r="Z48">
        <v>0.23064757999999999</v>
      </c>
      <c r="AB48">
        <f t="shared" si="0"/>
        <v>1.6260162601626771E-3</v>
      </c>
    </row>
    <row r="49" spans="1:28" x14ac:dyDescent="0.25">
      <c r="A49">
        <v>48</v>
      </c>
      <c r="B49" s="1">
        <v>33604</v>
      </c>
      <c r="C49">
        <v>199201</v>
      </c>
      <c r="D49">
        <v>1</v>
      </c>
      <c r="E49">
        <v>1</v>
      </c>
      <c r="F49">
        <v>1992</v>
      </c>
      <c r="G49">
        <v>73230</v>
      </c>
      <c r="H49">
        <v>9843</v>
      </c>
      <c r="I49">
        <v>10012</v>
      </c>
      <c r="J49">
        <v>47316</v>
      </c>
      <c r="K49">
        <v>21075</v>
      </c>
      <c r="L49">
        <v>4977</v>
      </c>
      <c r="M49">
        <v>4431</v>
      </c>
      <c r="N49">
        <v>19855</v>
      </c>
      <c r="O49">
        <v>0.13441212</v>
      </c>
      <c r="P49">
        <v>0.13671992999999999</v>
      </c>
      <c r="Q49">
        <v>0.64612864999999997</v>
      </c>
      <c r="R49">
        <v>0.27113205000000001</v>
      </c>
      <c r="S49">
        <v>0.28779188</v>
      </c>
      <c r="T49">
        <v>6.7963949999999995E-2</v>
      </c>
      <c r="U49">
        <v>6.0507986999999999E-2</v>
      </c>
      <c r="V49">
        <v>73230</v>
      </c>
      <c r="W49">
        <v>90912</v>
      </c>
      <c r="X49">
        <v>61.4</v>
      </c>
      <c r="Y49">
        <v>6.9686413000000003E-2</v>
      </c>
      <c r="Z49">
        <v>0.21982792000000001</v>
      </c>
      <c r="AB49">
        <f t="shared" si="0"/>
        <v>-3.2467532467532756E-3</v>
      </c>
    </row>
    <row r="50" spans="1:28" x14ac:dyDescent="0.25">
      <c r="A50">
        <v>49</v>
      </c>
      <c r="B50" s="1">
        <v>33635</v>
      </c>
      <c r="C50">
        <v>199202</v>
      </c>
      <c r="D50">
        <v>2</v>
      </c>
      <c r="E50">
        <v>1</v>
      </c>
      <c r="F50">
        <v>1992</v>
      </c>
      <c r="G50">
        <v>75957</v>
      </c>
      <c r="H50">
        <v>8312</v>
      </c>
      <c r="I50">
        <v>3930</v>
      </c>
      <c r="J50">
        <v>44032</v>
      </c>
      <c r="K50">
        <v>22501</v>
      </c>
      <c r="L50">
        <v>5484</v>
      </c>
      <c r="M50">
        <v>4706</v>
      </c>
      <c r="N50">
        <v>12242</v>
      </c>
      <c r="O50">
        <v>0.10943034</v>
      </c>
      <c r="P50">
        <v>5.1739801000000002E-2</v>
      </c>
      <c r="Q50">
        <v>0.57969641999999999</v>
      </c>
      <c r="R50">
        <v>0.16117013999999999</v>
      </c>
      <c r="S50">
        <v>0.29623338999999999</v>
      </c>
      <c r="T50">
        <v>7.2198740999999997E-2</v>
      </c>
      <c r="U50">
        <v>6.1956108000000003E-2</v>
      </c>
      <c r="V50">
        <v>75957</v>
      </c>
      <c r="W50">
        <v>90929</v>
      </c>
      <c r="X50">
        <v>61.7</v>
      </c>
      <c r="Y50">
        <v>6.9324135999999995E-2</v>
      </c>
      <c r="Z50">
        <v>0.22403464000000001</v>
      </c>
      <c r="AB50">
        <f t="shared" si="0"/>
        <v>4.8859934853420217E-3</v>
      </c>
    </row>
    <row r="51" spans="1:28" x14ac:dyDescent="0.25">
      <c r="A51">
        <v>50</v>
      </c>
      <c r="B51" s="1">
        <v>33664</v>
      </c>
      <c r="C51">
        <v>199203</v>
      </c>
      <c r="D51">
        <v>3</v>
      </c>
      <c r="E51">
        <v>1</v>
      </c>
      <c r="F51">
        <v>1992</v>
      </c>
      <c r="G51">
        <v>75612</v>
      </c>
      <c r="H51">
        <v>9165</v>
      </c>
      <c r="I51">
        <v>4736</v>
      </c>
      <c r="J51">
        <v>55850</v>
      </c>
      <c r="K51">
        <v>23462</v>
      </c>
      <c r="L51">
        <v>5576</v>
      </c>
      <c r="M51">
        <v>5041</v>
      </c>
      <c r="N51">
        <v>13901</v>
      </c>
      <c r="O51">
        <v>0.12121092</v>
      </c>
      <c r="P51">
        <v>6.2635563000000005E-2</v>
      </c>
      <c r="Q51">
        <v>0.73863935000000003</v>
      </c>
      <c r="R51">
        <v>0.18384647000000001</v>
      </c>
      <c r="S51">
        <v>0.31029466</v>
      </c>
      <c r="T51">
        <v>7.3744907999999998E-2</v>
      </c>
      <c r="U51">
        <v>6.6669315000000007E-2</v>
      </c>
      <c r="V51">
        <v>75612</v>
      </c>
      <c r="W51">
        <v>90207</v>
      </c>
      <c r="X51">
        <v>62</v>
      </c>
      <c r="Y51">
        <v>7.0811748999999993E-2</v>
      </c>
      <c r="Z51">
        <v>0.23654975</v>
      </c>
      <c r="AB51">
        <f t="shared" si="0"/>
        <v>4.8622366288493257E-3</v>
      </c>
    </row>
    <row r="52" spans="1:28" x14ac:dyDescent="0.25">
      <c r="A52">
        <v>51</v>
      </c>
      <c r="B52" s="1">
        <v>33695</v>
      </c>
      <c r="C52">
        <v>199204</v>
      </c>
      <c r="D52">
        <v>4</v>
      </c>
      <c r="E52">
        <v>2</v>
      </c>
      <c r="F52">
        <v>1992</v>
      </c>
      <c r="G52">
        <v>79424</v>
      </c>
      <c r="H52">
        <v>14367</v>
      </c>
      <c r="I52">
        <v>5920</v>
      </c>
      <c r="J52">
        <v>49158</v>
      </c>
      <c r="K52">
        <v>21204</v>
      </c>
      <c r="L52">
        <v>7055</v>
      </c>
      <c r="M52">
        <v>6850</v>
      </c>
      <c r="N52">
        <v>20287</v>
      </c>
      <c r="O52">
        <v>0.18088989999999999</v>
      </c>
      <c r="P52">
        <v>7.4536666000000001E-2</v>
      </c>
      <c r="Q52">
        <v>0.61893129000000002</v>
      </c>
      <c r="R52">
        <v>0.25542659000000001</v>
      </c>
      <c r="S52">
        <v>0.26697220999999999</v>
      </c>
      <c r="T52">
        <v>8.8827051000000004E-2</v>
      </c>
      <c r="U52">
        <v>8.6245969000000006E-2</v>
      </c>
      <c r="V52">
        <v>79424</v>
      </c>
      <c r="W52">
        <v>94520</v>
      </c>
      <c r="X52">
        <v>62.7</v>
      </c>
      <c r="Y52">
        <v>4.6744584999999998E-2</v>
      </c>
      <c r="Z52">
        <v>0.17814516999999999</v>
      </c>
      <c r="AB52">
        <f t="shared" si="0"/>
        <v>1.1290322580645107E-2</v>
      </c>
    </row>
    <row r="53" spans="1:28" x14ac:dyDescent="0.25">
      <c r="A53">
        <v>52</v>
      </c>
      <c r="B53" s="1">
        <v>33725</v>
      </c>
      <c r="C53">
        <v>199205</v>
      </c>
      <c r="D53">
        <v>5</v>
      </c>
      <c r="E53">
        <v>2</v>
      </c>
      <c r="F53">
        <v>1992</v>
      </c>
      <c r="G53">
        <v>81214</v>
      </c>
      <c r="H53">
        <v>9874</v>
      </c>
      <c r="I53">
        <v>5822</v>
      </c>
      <c r="J53">
        <v>58901</v>
      </c>
      <c r="K53">
        <v>23378</v>
      </c>
      <c r="L53">
        <v>8160</v>
      </c>
      <c r="M53">
        <v>7949</v>
      </c>
      <c r="N53">
        <v>15696</v>
      </c>
      <c r="O53">
        <v>0.12158002</v>
      </c>
      <c r="P53">
        <v>7.1687147000000007E-2</v>
      </c>
      <c r="Q53">
        <v>0.72525673999999996</v>
      </c>
      <c r="R53">
        <v>0.19326716999999999</v>
      </c>
      <c r="S53">
        <v>0.28785678999999997</v>
      </c>
      <c r="T53">
        <v>0.10047528999999999</v>
      </c>
      <c r="U53">
        <v>9.7877212000000005E-2</v>
      </c>
      <c r="V53">
        <v>81214</v>
      </c>
      <c r="W53">
        <v>96568</v>
      </c>
      <c r="X53">
        <v>62.9</v>
      </c>
      <c r="Y53">
        <v>4.3117761999999997E-2</v>
      </c>
      <c r="Z53">
        <v>0.18738151</v>
      </c>
      <c r="AB53">
        <f t="shared" si="0"/>
        <v>3.1897926634767426E-3</v>
      </c>
    </row>
    <row r="54" spans="1:28" x14ac:dyDescent="0.25">
      <c r="A54">
        <v>53</v>
      </c>
      <c r="B54" s="1">
        <v>33756</v>
      </c>
      <c r="C54">
        <v>199206</v>
      </c>
      <c r="D54">
        <v>6</v>
      </c>
      <c r="E54">
        <v>2</v>
      </c>
      <c r="F54">
        <v>1992</v>
      </c>
      <c r="G54">
        <v>82875</v>
      </c>
      <c r="H54">
        <v>8332</v>
      </c>
      <c r="I54">
        <v>7051</v>
      </c>
      <c r="J54">
        <v>60746</v>
      </c>
      <c r="K54">
        <v>23959</v>
      </c>
      <c r="L54">
        <v>8719</v>
      </c>
      <c r="M54">
        <v>8510</v>
      </c>
      <c r="N54">
        <v>15383</v>
      </c>
      <c r="O54">
        <v>0.10053695</v>
      </c>
      <c r="P54">
        <v>8.5079937999999994E-2</v>
      </c>
      <c r="Q54">
        <v>0.73298341</v>
      </c>
      <c r="R54">
        <v>0.1856169</v>
      </c>
      <c r="S54">
        <v>0.28909802000000001</v>
      </c>
      <c r="T54">
        <v>0.10520664</v>
      </c>
      <c r="U54">
        <v>0.10268476999999999</v>
      </c>
      <c r="V54">
        <v>82875</v>
      </c>
      <c r="W54">
        <v>98437</v>
      </c>
      <c r="X54">
        <v>62.9</v>
      </c>
      <c r="Y54">
        <v>3.7953854000000002E-2</v>
      </c>
      <c r="Z54">
        <v>0.18389138999999999</v>
      </c>
      <c r="AB54">
        <f t="shared" si="0"/>
        <v>0</v>
      </c>
    </row>
    <row r="55" spans="1:28" x14ac:dyDescent="0.25">
      <c r="A55">
        <v>54</v>
      </c>
      <c r="B55" s="1">
        <v>33786</v>
      </c>
      <c r="C55">
        <v>199207</v>
      </c>
      <c r="D55">
        <v>7</v>
      </c>
      <c r="E55">
        <v>3</v>
      </c>
      <c r="F55">
        <v>1992</v>
      </c>
      <c r="G55">
        <v>82758</v>
      </c>
      <c r="H55">
        <v>9331</v>
      </c>
      <c r="I55">
        <v>11168</v>
      </c>
      <c r="J55">
        <v>55647</v>
      </c>
      <c r="K55">
        <v>24129</v>
      </c>
      <c r="L55">
        <v>9015</v>
      </c>
      <c r="M55">
        <v>8747</v>
      </c>
      <c r="N55">
        <v>20499</v>
      </c>
      <c r="O55">
        <v>0.11275043</v>
      </c>
      <c r="P55">
        <v>0.13494766999999999</v>
      </c>
      <c r="Q55">
        <v>0.67240632</v>
      </c>
      <c r="R55">
        <v>0.24769811</v>
      </c>
      <c r="S55">
        <v>0.29156094999999999</v>
      </c>
      <c r="T55">
        <v>0.10893207000000001</v>
      </c>
      <c r="U55">
        <v>0.10569371</v>
      </c>
      <c r="V55">
        <v>82758</v>
      </c>
      <c r="W55">
        <v>98202</v>
      </c>
      <c r="X55">
        <v>62.6</v>
      </c>
      <c r="Y55">
        <v>3.4710764999999998E-2</v>
      </c>
      <c r="Z55">
        <v>0.18262887</v>
      </c>
      <c r="AB55">
        <f t="shared" si="0"/>
        <v>-4.7694753577106619E-3</v>
      </c>
    </row>
    <row r="56" spans="1:28" x14ac:dyDescent="0.25">
      <c r="A56">
        <v>55</v>
      </c>
      <c r="B56" s="1">
        <v>33817</v>
      </c>
      <c r="C56">
        <v>199208</v>
      </c>
      <c r="D56">
        <v>8</v>
      </c>
      <c r="E56">
        <v>3</v>
      </c>
      <c r="F56">
        <v>1992</v>
      </c>
      <c r="G56">
        <v>83050</v>
      </c>
      <c r="H56">
        <v>8070</v>
      </c>
      <c r="I56">
        <v>7794</v>
      </c>
      <c r="J56">
        <v>61224</v>
      </c>
      <c r="K56">
        <v>23502</v>
      </c>
      <c r="L56">
        <v>9169</v>
      </c>
      <c r="M56">
        <v>8999</v>
      </c>
      <c r="N56">
        <v>15864</v>
      </c>
      <c r="O56">
        <v>9.7170382999999999E-2</v>
      </c>
      <c r="P56">
        <v>9.3847080999999999E-2</v>
      </c>
      <c r="Q56">
        <v>0.73719447999999999</v>
      </c>
      <c r="R56">
        <v>0.19101746</v>
      </c>
      <c r="S56">
        <v>0.28298615999999999</v>
      </c>
      <c r="T56">
        <v>0.11040337</v>
      </c>
      <c r="U56">
        <v>0.10835641</v>
      </c>
      <c r="V56">
        <v>83050</v>
      </c>
      <c r="W56">
        <v>98595</v>
      </c>
      <c r="X56">
        <v>62.7</v>
      </c>
      <c r="Y56">
        <v>2.9556631999999999E-2</v>
      </c>
      <c r="Z56">
        <v>0.17258279000000001</v>
      </c>
      <c r="AB56">
        <f t="shared" si="0"/>
        <v>1.5974440894568342E-3</v>
      </c>
    </row>
    <row r="57" spans="1:28" x14ac:dyDescent="0.25">
      <c r="A57">
        <v>56</v>
      </c>
      <c r="B57" s="1">
        <v>33848</v>
      </c>
      <c r="C57">
        <v>199209</v>
      </c>
      <c r="D57">
        <v>9</v>
      </c>
      <c r="E57">
        <v>3</v>
      </c>
      <c r="F57">
        <v>1992</v>
      </c>
      <c r="G57">
        <v>84452</v>
      </c>
      <c r="H57">
        <v>8766</v>
      </c>
      <c r="I57">
        <v>6523</v>
      </c>
      <c r="J57">
        <v>61725</v>
      </c>
      <c r="K57">
        <v>25837</v>
      </c>
      <c r="L57">
        <v>9864</v>
      </c>
      <c r="M57">
        <v>10311</v>
      </c>
      <c r="N57">
        <v>15289</v>
      </c>
      <c r="O57">
        <v>0.10379861</v>
      </c>
      <c r="P57">
        <v>7.7239140999999997E-2</v>
      </c>
      <c r="Q57">
        <v>0.73088854999999997</v>
      </c>
      <c r="R57">
        <v>0.18103775</v>
      </c>
      <c r="S57">
        <v>0.30593711000000001</v>
      </c>
      <c r="T57">
        <v>0.11680008</v>
      </c>
      <c r="U57">
        <v>0.12209302</v>
      </c>
      <c r="V57">
        <v>84452</v>
      </c>
      <c r="W57">
        <v>100395</v>
      </c>
      <c r="X57">
        <v>62.9</v>
      </c>
      <c r="Y57">
        <v>2.9459953000000001E-2</v>
      </c>
      <c r="Z57">
        <v>0.18913704000000001</v>
      </c>
      <c r="AB57">
        <f t="shared" si="0"/>
        <v>3.1897926634767426E-3</v>
      </c>
    </row>
    <row r="58" spans="1:28" x14ac:dyDescent="0.25">
      <c r="A58">
        <v>57</v>
      </c>
      <c r="B58" s="1">
        <v>33878</v>
      </c>
      <c r="C58">
        <v>199210</v>
      </c>
      <c r="D58">
        <v>10</v>
      </c>
      <c r="E58">
        <v>4</v>
      </c>
      <c r="F58">
        <v>1992</v>
      </c>
      <c r="G58">
        <v>84757</v>
      </c>
      <c r="H58">
        <v>10671</v>
      </c>
      <c r="I58">
        <v>6679</v>
      </c>
      <c r="J58">
        <v>61431</v>
      </c>
      <c r="K58">
        <v>26693</v>
      </c>
      <c r="L58">
        <v>9598</v>
      </c>
      <c r="M58">
        <v>10868</v>
      </c>
      <c r="N58">
        <v>17350</v>
      </c>
      <c r="O58">
        <v>0.12590109999999999</v>
      </c>
      <c r="P58">
        <v>7.8801751000000003E-2</v>
      </c>
      <c r="Q58">
        <v>0.72478967999999999</v>
      </c>
      <c r="R58">
        <v>0.20470284999999999</v>
      </c>
      <c r="S58">
        <v>0.31493565000000001</v>
      </c>
      <c r="T58">
        <v>0.11324138</v>
      </c>
      <c r="U58">
        <v>0.12822539999999999</v>
      </c>
      <c r="V58">
        <v>84757</v>
      </c>
      <c r="W58">
        <v>100846</v>
      </c>
      <c r="X58">
        <v>63.1</v>
      </c>
      <c r="Y58">
        <v>2.9363751E-2</v>
      </c>
      <c r="Z58">
        <v>0.20169428</v>
      </c>
      <c r="AB58">
        <f t="shared" si="0"/>
        <v>3.1796502384737746E-3</v>
      </c>
    </row>
    <row r="59" spans="1:28" x14ac:dyDescent="0.25">
      <c r="A59">
        <v>58</v>
      </c>
      <c r="B59" s="1">
        <v>33909</v>
      </c>
      <c r="C59">
        <v>199211</v>
      </c>
      <c r="D59">
        <v>11</v>
      </c>
      <c r="E59">
        <v>4</v>
      </c>
      <c r="F59">
        <v>1992</v>
      </c>
      <c r="G59">
        <v>85493</v>
      </c>
      <c r="H59">
        <v>10194</v>
      </c>
      <c r="I59">
        <v>6935</v>
      </c>
      <c r="J59">
        <v>63454</v>
      </c>
      <c r="K59">
        <v>27879</v>
      </c>
      <c r="L59">
        <v>10446</v>
      </c>
      <c r="M59">
        <v>11685</v>
      </c>
      <c r="N59">
        <v>17129</v>
      </c>
      <c r="O59">
        <v>0.11923783</v>
      </c>
      <c r="P59">
        <v>8.1117749000000003E-2</v>
      </c>
      <c r="Q59">
        <v>0.74221283000000005</v>
      </c>
      <c r="R59">
        <v>0.20035559</v>
      </c>
      <c r="S59">
        <v>0.32609685999999999</v>
      </c>
      <c r="T59">
        <v>0.12218544000000001</v>
      </c>
      <c r="U59">
        <v>0.13667786000000001</v>
      </c>
      <c r="V59">
        <v>85493</v>
      </c>
      <c r="W59">
        <v>101767</v>
      </c>
      <c r="X59">
        <v>63.1</v>
      </c>
      <c r="Y59">
        <v>2.6016234999999999E-2</v>
      </c>
      <c r="Z59">
        <v>0.20391142000000001</v>
      </c>
      <c r="AB59">
        <f t="shared" si="0"/>
        <v>0</v>
      </c>
    </row>
    <row r="60" spans="1:28" x14ac:dyDescent="0.25">
      <c r="A60">
        <v>59</v>
      </c>
      <c r="B60" s="1">
        <v>33939</v>
      </c>
      <c r="C60">
        <v>199212</v>
      </c>
      <c r="D60">
        <v>12</v>
      </c>
      <c r="E60">
        <v>4</v>
      </c>
      <c r="F60">
        <v>1992</v>
      </c>
      <c r="G60">
        <v>84914</v>
      </c>
      <c r="H60">
        <v>10033</v>
      </c>
      <c r="I60">
        <v>6855</v>
      </c>
      <c r="J60">
        <v>63026</v>
      </c>
      <c r="K60">
        <v>28210</v>
      </c>
      <c r="L60">
        <v>10557</v>
      </c>
      <c r="M60">
        <v>11744</v>
      </c>
      <c r="N60">
        <v>16888</v>
      </c>
      <c r="O60">
        <v>0.11815484</v>
      </c>
      <c r="P60">
        <v>8.0728739999999993E-2</v>
      </c>
      <c r="Q60">
        <v>0.74223333999999996</v>
      </c>
      <c r="R60">
        <v>0.19888358</v>
      </c>
      <c r="S60">
        <v>0.33221846999999999</v>
      </c>
      <c r="T60">
        <v>0.12432579000000001</v>
      </c>
      <c r="U60">
        <v>0.13830464000000001</v>
      </c>
      <c r="V60">
        <v>84914</v>
      </c>
      <c r="W60">
        <v>101025</v>
      </c>
      <c r="X60">
        <v>63.2</v>
      </c>
      <c r="Y60">
        <v>2.5974034999999999E-2</v>
      </c>
      <c r="Z60">
        <v>0.20789268999999999</v>
      </c>
      <c r="AB60">
        <f t="shared" si="0"/>
        <v>1.5847860538826808E-3</v>
      </c>
    </row>
    <row r="61" spans="1:28" x14ac:dyDescent="0.25">
      <c r="A61">
        <v>60</v>
      </c>
      <c r="B61" s="1">
        <v>33970</v>
      </c>
      <c r="C61">
        <v>199301</v>
      </c>
      <c r="D61">
        <v>1</v>
      </c>
      <c r="E61">
        <v>1</v>
      </c>
      <c r="F61">
        <v>1993</v>
      </c>
      <c r="G61">
        <v>84940</v>
      </c>
      <c r="H61">
        <v>10073</v>
      </c>
      <c r="I61">
        <v>10948</v>
      </c>
      <c r="J61">
        <v>54922</v>
      </c>
      <c r="K61">
        <v>26884</v>
      </c>
      <c r="L61">
        <v>9939</v>
      </c>
      <c r="M61">
        <v>11356</v>
      </c>
      <c r="N61">
        <v>21021</v>
      </c>
      <c r="O61">
        <v>0.11858958999999999</v>
      </c>
      <c r="P61">
        <v>0.12889097999999999</v>
      </c>
      <c r="Q61">
        <v>0.64659761999999998</v>
      </c>
      <c r="R61">
        <v>0.24748057000000001</v>
      </c>
      <c r="S61">
        <v>0.31650576000000002</v>
      </c>
      <c r="T61">
        <v>0.11701201</v>
      </c>
      <c r="U61">
        <v>0.13369437000000001</v>
      </c>
      <c r="V61">
        <v>84940</v>
      </c>
      <c r="W61">
        <v>101122</v>
      </c>
      <c r="X61">
        <v>62.8</v>
      </c>
      <c r="Y61">
        <v>2.280128E-2</v>
      </c>
      <c r="Z61">
        <v>0.19949375</v>
      </c>
      <c r="AB61">
        <f t="shared" si="0"/>
        <v>-6.3291139240507777E-3</v>
      </c>
    </row>
    <row r="62" spans="1:28" x14ac:dyDescent="0.25">
      <c r="A62">
        <v>61</v>
      </c>
      <c r="B62" s="1">
        <v>34001</v>
      </c>
      <c r="C62">
        <v>199302</v>
      </c>
      <c r="D62">
        <v>2</v>
      </c>
      <c r="E62">
        <v>1</v>
      </c>
      <c r="F62">
        <v>1993</v>
      </c>
      <c r="G62">
        <v>89688</v>
      </c>
      <c r="H62">
        <v>11658</v>
      </c>
      <c r="I62">
        <v>5782</v>
      </c>
      <c r="J62">
        <v>58666</v>
      </c>
      <c r="K62">
        <v>31045</v>
      </c>
      <c r="L62">
        <v>12888</v>
      </c>
      <c r="M62">
        <v>14112</v>
      </c>
      <c r="N62">
        <v>17440</v>
      </c>
      <c r="O62">
        <v>0.12998394999999999</v>
      </c>
      <c r="P62">
        <v>6.4467937000000003E-2</v>
      </c>
      <c r="Q62">
        <v>0.65411204000000001</v>
      </c>
      <c r="R62">
        <v>0.19445187999999999</v>
      </c>
      <c r="S62">
        <v>0.34614441000000001</v>
      </c>
      <c r="T62">
        <v>0.14369815999999999</v>
      </c>
      <c r="U62">
        <v>0.15734545999999999</v>
      </c>
      <c r="V62">
        <v>89688</v>
      </c>
      <c r="W62">
        <v>105604</v>
      </c>
      <c r="X62">
        <v>63.2</v>
      </c>
      <c r="Y62">
        <v>2.4311184999999999E-2</v>
      </c>
      <c r="Z62">
        <v>0.20244624999999999</v>
      </c>
      <c r="AB62">
        <f t="shared" si="0"/>
        <v>6.3694267515923553E-3</v>
      </c>
    </row>
    <row r="63" spans="1:28" x14ac:dyDescent="0.25">
      <c r="A63">
        <v>62</v>
      </c>
      <c r="B63" s="1">
        <v>34029</v>
      </c>
      <c r="C63">
        <v>199303</v>
      </c>
      <c r="D63">
        <v>3</v>
      </c>
      <c r="E63">
        <v>1</v>
      </c>
      <c r="F63">
        <v>1993</v>
      </c>
      <c r="G63">
        <v>90799</v>
      </c>
      <c r="H63">
        <v>12814</v>
      </c>
      <c r="I63">
        <v>6430</v>
      </c>
      <c r="J63">
        <v>64637</v>
      </c>
      <c r="K63">
        <v>32054</v>
      </c>
      <c r="L63">
        <v>12641</v>
      </c>
      <c r="M63">
        <v>14394</v>
      </c>
      <c r="N63">
        <v>19244</v>
      </c>
      <c r="O63">
        <v>0.1411249</v>
      </c>
      <c r="P63">
        <v>7.0815756999999993E-2</v>
      </c>
      <c r="Q63">
        <v>0.71186906000000005</v>
      </c>
      <c r="R63">
        <v>0.21194066</v>
      </c>
      <c r="S63">
        <v>0.35302149999999999</v>
      </c>
      <c r="T63">
        <v>0.1392196</v>
      </c>
      <c r="U63">
        <v>0.15852596999999999</v>
      </c>
      <c r="V63">
        <v>90799</v>
      </c>
      <c r="W63">
        <v>107092</v>
      </c>
      <c r="X63">
        <v>63.6</v>
      </c>
      <c r="Y63">
        <v>2.5806427E-2</v>
      </c>
      <c r="Z63">
        <v>0.21380191000000001</v>
      </c>
      <c r="AB63">
        <f t="shared" si="0"/>
        <v>6.3291139240506666E-3</v>
      </c>
    </row>
    <row r="64" spans="1:28" x14ac:dyDescent="0.25">
      <c r="A64">
        <v>63</v>
      </c>
      <c r="B64" s="1">
        <v>34060</v>
      </c>
      <c r="C64">
        <v>199304</v>
      </c>
      <c r="D64">
        <v>4</v>
      </c>
      <c r="E64">
        <v>2</v>
      </c>
      <c r="F64">
        <v>1993</v>
      </c>
      <c r="G64">
        <v>91729</v>
      </c>
      <c r="H64">
        <v>16942</v>
      </c>
      <c r="I64">
        <v>7536</v>
      </c>
      <c r="J64">
        <v>60391</v>
      </c>
      <c r="K64">
        <v>34039</v>
      </c>
      <c r="L64">
        <v>13673</v>
      </c>
      <c r="M64">
        <v>15001</v>
      </c>
      <c r="N64">
        <v>24478</v>
      </c>
      <c r="O64">
        <v>0.18469622999999999</v>
      </c>
      <c r="P64">
        <v>8.2155040999999998E-2</v>
      </c>
      <c r="Q64">
        <v>0.65836322000000003</v>
      </c>
      <c r="R64">
        <v>0.26685128000000002</v>
      </c>
      <c r="S64">
        <v>0.37108222000000002</v>
      </c>
      <c r="T64">
        <v>0.14905863999999999</v>
      </c>
      <c r="U64">
        <v>0.16353607000000001</v>
      </c>
      <c r="V64">
        <v>91729</v>
      </c>
      <c r="W64">
        <v>108050</v>
      </c>
      <c r="X64">
        <v>64.3</v>
      </c>
      <c r="Y64">
        <v>2.5518297999999998E-2</v>
      </c>
      <c r="Z64">
        <v>0.22202358</v>
      </c>
      <c r="AB64">
        <f t="shared" si="0"/>
        <v>1.1006289308175932E-2</v>
      </c>
    </row>
    <row r="65" spans="1:28" x14ac:dyDescent="0.25">
      <c r="A65">
        <v>64</v>
      </c>
      <c r="B65" s="1">
        <v>34090</v>
      </c>
      <c r="C65">
        <v>199305</v>
      </c>
      <c r="D65">
        <v>5</v>
      </c>
      <c r="E65">
        <v>2</v>
      </c>
      <c r="F65">
        <v>1993</v>
      </c>
      <c r="G65">
        <v>94217</v>
      </c>
      <c r="H65">
        <v>10788</v>
      </c>
      <c r="I65">
        <v>7138</v>
      </c>
      <c r="J65">
        <v>68922</v>
      </c>
      <c r="K65">
        <v>35175</v>
      </c>
      <c r="L65">
        <v>14125</v>
      </c>
      <c r="M65">
        <v>15612</v>
      </c>
      <c r="N65">
        <v>17926</v>
      </c>
      <c r="O65">
        <v>0.11450162999999999</v>
      </c>
      <c r="P65">
        <v>7.5761274000000003E-2</v>
      </c>
      <c r="Q65">
        <v>0.73152404999999998</v>
      </c>
      <c r="R65">
        <v>0.19026290000000001</v>
      </c>
      <c r="S65">
        <v>0.37334028000000002</v>
      </c>
      <c r="T65">
        <v>0.14991987000000001</v>
      </c>
      <c r="U65">
        <v>0.16570257999999999</v>
      </c>
      <c r="V65">
        <v>94217</v>
      </c>
      <c r="W65">
        <v>111087</v>
      </c>
      <c r="X65">
        <v>64.5</v>
      </c>
      <c r="Y65">
        <v>2.5437235999999998E-2</v>
      </c>
      <c r="Z65">
        <v>0.22342041000000001</v>
      </c>
      <c r="AB65">
        <f t="shared" si="0"/>
        <v>3.1104199066873672E-3</v>
      </c>
    </row>
    <row r="66" spans="1:28" x14ac:dyDescent="0.25">
      <c r="A66">
        <v>65</v>
      </c>
      <c r="B66" s="1">
        <v>34121</v>
      </c>
      <c r="C66">
        <v>199306</v>
      </c>
      <c r="D66">
        <v>6</v>
      </c>
      <c r="E66">
        <v>2</v>
      </c>
      <c r="F66">
        <v>1993</v>
      </c>
      <c r="G66">
        <v>94264</v>
      </c>
      <c r="H66">
        <v>9307</v>
      </c>
      <c r="I66">
        <v>7855</v>
      </c>
      <c r="J66">
        <v>73354</v>
      </c>
      <c r="K66">
        <v>35431</v>
      </c>
      <c r="L66">
        <v>14870</v>
      </c>
      <c r="M66">
        <v>16219</v>
      </c>
      <c r="N66">
        <v>17162</v>
      </c>
      <c r="O66">
        <v>9.8733343000000001E-2</v>
      </c>
      <c r="P66">
        <v>8.3329796999999997E-2</v>
      </c>
      <c r="Q66">
        <v>0.77817619000000005</v>
      </c>
      <c r="R66">
        <v>0.18206315000000001</v>
      </c>
      <c r="S66">
        <v>0.37586989999999998</v>
      </c>
      <c r="T66">
        <v>0.15774845000000001</v>
      </c>
      <c r="U66">
        <v>0.17205933000000001</v>
      </c>
      <c r="V66">
        <v>94264</v>
      </c>
      <c r="W66">
        <v>111072</v>
      </c>
      <c r="X66">
        <v>64.5</v>
      </c>
      <c r="Y66">
        <v>2.5437235999999998E-2</v>
      </c>
      <c r="Z66">
        <v>0.21812144999999999</v>
      </c>
      <c r="AB66">
        <f t="shared" si="0"/>
        <v>0</v>
      </c>
    </row>
    <row r="67" spans="1:28" x14ac:dyDescent="0.25">
      <c r="A67">
        <v>66</v>
      </c>
      <c r="B67" s="1">
        <v>34151</v>
      </c>
      <c r="C67">
        <v>199307</v>
      </c>
      <c r="D67">
        <v>7</v>
      </c>
      <c r="E67">
        <v>3</v>
      </c>
      <c r="F67">
        <v>1993</v>
      </c>
      <c r="G67">
        <v>94821</v>
      </c>
      <c r="H67">
        <v>9301</v>
      </c>
      <c r="I67">
        <v>10611</v>
      </c>
      <c r="J67">
        <v>68494</v>
      </c>
      <c r="K67">
        <v>35967</v>
      </c>
      <c r="L67">
        <v>14560</v>
      </c>
      <c r="M67">
        <v>16072</v>
      </c>
      <c r="N67">
        <v>19912</v>
      </c>
      <c r="O67">
        <v>9.8090081999999995E-2</v>
      </c>
      <c r="P67">
        <v>0.11190559</v>
      </c>
      <c r="Q67">
        <v>0.72235053999999999</v>
      </c>
      <c r="R67">
        <v>0.20999567</v>
      </c>
      <c r="S67">
        <v>0.37931471999999999</v>
      </c>
      <c r="T67">
        <v>0.15355249000000001</v>
      </c>
      <c r="U67">
        <v>0.16949832000000001</v>
      </c>
      <c r="V67">
        <v>94821</v>
      </c>
      <c r="W67">
        <v>111736</v>
      </c>
      <c r="X67">
        <v>64.2</v>
      </c>
      <c r="Y67">
        <v>2.5559068000000001E-2</v>
      </c>
      <c r="Z67">
        <v>0.22576223000000001</v>
      </c>
      <c r="AB67">
        <f t="shared" si="0"/>
        <v>-4.6511627906976605E-3</v>
      </c>
    </row>
    <row r="68" spans="1:28" x14ac:dyDescent="0.25">
      <c r="A68">
        <v>67</v>
      </c>
      <c r="B68" s="1">
        <v>34182</v>
      </c>
      <c r="C68">
        <v>199308</v>
      </c>
      <c r="D68">
        <v>8</v>
      </c>
      <c r="E68">
        <v>3</v>
      </c>
      <c r="F68">
        <v>1993</v>
      </c>
      <c r="G68">
        <v>94780</v>
      </c>
      <c r="H68">
        <v>11441</v>
      </c>
      <c r="I68">
        <v>8018</v>
      </c>
      <c r="J68">
        <v>69831</v>
      </c>
      <c r="K68">
        <v>35830</v>
      </c>
      <c r="L68">
        <v>14067</v>
      </c>
      <c r="M68">
        <v>16400</v>
      </c>
      <c r="N68">
        <v>19459</v>
      </c>
      <c r="O68">
        <v>0.12071112000000001</v>
      </c>
      <c r="P68">
        <v>8.4595904E-2</v>
      </c>
      <c r="Q68">
        <v>0.73676938000000003</v>
      </c>
      <c r="R68">
        <v>0.20530702000000001</v>
      </c>
      <c r="S68">
        <v>0.37803334</v>
      </c>
      <c r="T68">
        <v>0.14841737999999999</v>
      </c>
      <c r="U68">
        <v>0.17303228000000001</v>
      </c>
      <c r="V68">
        <v>94780</v>
      </c>
      <c r="W68">
        <v>111577</v>
      </c>
      <c r="X68">
        <v>64.5</v>
      </c>
      <c r="Y68">
        <v>2.87081E-2</v>
      </c>
      <c r="Z68">
        <v>0.22961596000000001</v>
      </c>
      <c r="AB68">
        <f t="shared" ref="AB68:AB131" si="1">X68/X67-1</f>
        <v>4.6728971962617383E-3</v>
      </c>
    </row>
    <row r="69" spans="1:28" x14ac:dyDescent="0.25">
      <c r="A69">
        <v>68</v>
      </c>
      <c r="B69" s="1">
        <v>34213</v>
      </c>
      <c r="C69">
        <v>199309</v>
      </c>
      <c r="D69">
        <v>9</v>
      </c>
      <c r="E69">
        <v>3</v>
      </c>
      <c r="F69">
        <v>1993</v>
      </c>
      <c r="G69">
        <v>96495</v>
      </c>
      <c r="H69">
        <v>10929</v>
      </c>
      <c r="I69">
        <v>7171</v>
      </c>
      <c r="J69">
        <v>70760</v>
      </c>
      <c r="K69">
        <v>36572</v>
      </c>
      <c r="L69">
        <v>14219</v>
      </c>
      <c r="M69">
        <v>17086</v>
      </c>
      <c r="N69">
        <v>18100</v>
      </c>
      <c r="O69">
        <v>0.11325976</v>
      </c>
      <c r="P69">
        <v>7.4314727999999997E-2</v>
      </c>
      <c r="Q69">
        <v>0.73330223999999999</v>
      </c>
      <c r="R69">
        <v>0.18757449000000001</v>
      </c>
      <c r="S69">
        <v>0.37900409000000002</v>
      </c>
      <c r="T69">
        <v>0.14735477999999999</v>
      </c>
      <c r="U69">
        <v>0.17706616</v>
      </c>
      <c r="V69">
        <v>96495</v>
      </c>
      <c r="W69">
        <v>113472</v>
      </c>
      <c r="X69">
        <v>64.8</v>
      </c>
      <c r="Y69">
        <v>3.020668E-2</v>
      </c>
      <c r="Z69">
        <v>0.23164931</v>
      </c>
      <c r="AB69">
        <f t="shared" si="1"/>
        <v>4.6511627906975495E-3</v>
      </c>
    </row>
    <row r="70" spans="1:28" x14ac:dyDescent="0.25">
      <c r="A70">
        <v>69</v>
      </c>
      <c r="B70" s="1">
        <v>34243</v>
      </c>
      <c r="C70">
        <v>199310</v>
      </c>
      <c r="D70">
        <v>10</v>
      </c>
      <c r="E70">
        <v>4</v>
      </c>
      <c r="F70">
        <v>1993</v>
      </c>
      <c r="G70">
        <v>96451</v>
      </c>
      <c r="H70">
        <v>9323</v>
      </c>
      <c r="I70">
        <v>8696</v>
      </c>
      <c r="J70">
        <v>72660</v>
      </c>
      <c r="K70">
        <v>36179</v>
      </c>
      <c r="L70">
        <v>14762</v>
      </c>
      <c r="M70">
        <v>17713</v>
      </c>
      <c r="N70">
        <v>18019</v>
      </c>
      <c r="O70">
        <v>9.6660479999999993E-2</v>
      </c>
      <c r="P70">
        <v>9.0159773999999998E-2</v>
      </c>
      <c r="Q70">
        <v>0.75333589000000001</v>
      </c>
      <c r="R70">
        <v>0.18682024999999999</v>
      </c>
      <c r="S70">
        <v>0.37510237000000002</v>
      </c>
      <c r="T70">
        <v>0.15305181000000001</v>
      </c>
      <c r="U70">
        <v>0.18364765999999999</v>
      </c>
      <c r="V70">
        <v>96451</v>
      </c>
      <c r="W70">
        <v>113796</v>
      </c>
      <c r="X70">
        <v>64.7</v>
      </c>
      <c r="Y70">
        <v>2.5356531000000002E-2</v>
      </c>
      <c r="Z70">
        <v>0.22205056000000001</v>
      </c>
      <c r="AB70">
        <f t="shared" si="1"/>
        <v>-1.5432098765431057E-3</v>
      </c>
    </row>
    <row r="71" spans="1:28" x14ac:dyDescent="0.25">
      <c r="A71">
        <v>70</v>
      </c>
      <c r="B71" s="1">
        <v>34274</v>
      </c>
      <c r="C71">
        <v>199311</v>
      </c>
      <c r="D71">
        <v>11</v>
      </c>
      <c r="E71">
        <v>4</v>
      </c>
      <c r="F71">
        <v>1993</v>
      </c>
      <c r="G71">
        <v>96331</v>
      </c>
      <c r="H71">
        <v>8136</v>
      </c>
      <c r="I71">
        <v>8551</v>
      </c>
      <c r="J71">
        <v>75506</v>
      </c>
      <c r="K71">
        <v>36226</v>
      </c>
      <c r="L71">
        <v>15235</v>
      </c>
      <c r="M71">
        <v>18228</v>
      </c>
      <c r="N71">
        <v>16687</v>
      </c>
      <c r="O71">
        <v>8.4458791000000005E-2</v>
      </c>
      <c r="P71">
        <v>8.8766858000000004E-2</v>
      </c>
      <c r="Q71">
        <v>0.78381829999999997</v>
      </c>
      <c r="R71">
        <v>0.17322566</v>
      </c>
      <c r="S71">
        <v>0.37605757000000001</v>
      </c>
      <c r="T71">
        <v>0.15815261999999999</v>
      </c>
      <c r="U71">
        <v>0.18922257000000001</v>
      </c>
      <c r="V71">
        <v>96331</v>
      </c>
      <c r="W71">
        <v>113474</v>
      </c>
      <c r="X71">
        <v>64.599999999999895</v>
      </c>
      <c r="Y71">
        <v>2.3771763000000001E-2</v>
      </c>
      <c r="Z71">
        <v>0.21790493999999999</v>
      </c>
      <c r="AB71">
        <f t="shared" si="1"/>
        <v>-1.5455950540974595E-3</v>
      </c>
    </row>
    <row r="72" spans="1:28" x14ac:dyDescent="0.25">
      <c r="A72">
        <v>71</v>
      </c>
      <c r="B72" s="1">
        <v>34304</v>
      </c>
      <c r="C72">
        <v>199312</v>
      </c>
      <c r="D72">
        <v>12</v>
      </c>
      <c r="E72">
        <v>4</v>
      </c>
      <c r="F72">
        <v>1993</v>
      </c>
      <c r="G72">
        <v>97310</v>
      </c>
      <c r="H72">
        <v>9828</v>
      </c>
      <c r="I72">
        <v>6529</v>
      </c>
      <c r="J72">
        <v>75565</v>
      </c>
      <c r="K72">
        <v>35843</v>
      </c>
      <c r="L72">
        <v>15329</v>
      </c>
      <c r="M72">
        <v>18181</v>
      </c>
      <c r="N72">
        <v>16357</v>
      </c>
      <c r="O72">
        <v>0.10099681000000001</v>
      </c>
      <c r="P72">
        <v>6.7094854999999995E-2</v>
      </c>
      <c r="Q72">
        <v>0.77653890999999997</v>
      </c>
      <c r="R72">
        <v>0.16809167</v>
      </c>
      <c r="S72">
        <v>0.36833829000000001</v>
      </c>
      <c r="T72">
        <v>0.15752748999999999</v>
      </c>
      <c r="U72">
        <v>0.18683589</v>
      </c>
      <c r="V72">
        <v>97310</v>
      </c>
      <c r="W72">
        <v>114457</v>
      </c>
      <c r="X72">
        <v>64.7</v>
      </c>
      <c r="Y72">
        <v>2.3734212000000001E-2</v>
      </c>
      <c r="Z72">
        <v>0.21081079999999999</v>
      </c>
      <c r="AB72">
        <f t="shared" si="1"/>
        <v>1.5479876161006434E-3</v>
      </c>
    </row>
    <row r="73" spans="1:28" x14ac:dyDescent="0.25">
      <c r="A73">
        <v>72</v>
      </c>
      <c r="B73" s="1">
        <v>34335</v>
      </c>
      <c r="C73">
        <v>199401</v>
      </c>
      <c r="D73">
        <v>1</v>
      </c>
      <c r="E73">
        <v>1</v>
      </c>
      <c r="F73">
        <v>1994</v>
      </c>
      <c r="G73">
        <v>96405</v>
      </c>
      <c r="H73">
        <v>11194</v>
      </c>
      <c r="I73">
        <v>10743</v>
      </c>
      <c r="J73">
        <v>69561</v>
      </c>
      <c r="K73">
        <v>36193</v>
      </c>
      <c r="L73">
        <v>15298</v>
      </c>
      <c r="M73">
        <v>18948</v>
      </c>
      <c r="N73">
        <v>21937</v>
      </c>
      <c r="O73">
        <v>0.11611431</v>
      </c>
      <c r="P73">
        <v>0.11143612999999999</v>
      </c>
      <c r="Q73">
        <v>0.72154969000000002</v>
      </c>
      <c r="R73">
        <v>0.22755043</v>
      </c>
      <c r="S73">
        <v>0.37542659</v>
      </c>
      <c r="T73">
        <v>0.15868472</v>
      </c>
      <c r="U73">
        <v>0.19654582000000001</v>
      </c>
      <c r="V73">
        <v>96405</v>
      </c>
      <c r="W73">
        <v>113415</v>
      </c>
      <c r="X73">
        <v>64.5</v>
      </c>
      <c r="Y73">
        <v>2.7070045000000001E-2</v>
      </c>
      <c r="Z73">
        <v>0.21674187</v>
      </c>
      <c r="AB73">
        <f t="shared" si="1"/>
        <v>-3.0911901081916993E-3</v>
      </c>
    </row>
    <row r="74" spans="1:28" x14ac:dyDescent="0.25">
      <c r="A74">
        <v>73</v>
      </c>
      <c r="B74" s="1">
        <v>34366</v>
      </c>
      <c r="C74">
        <v>199402</v>
      </c>
      <c r="D74">
        <v>2</v>
      </c>
      <c r="E74">
        <v>1</v>
      </c>
      <c r="F74">
        <v>1994</v>
      </c>
      <c r="G74">
        <v>93950</v>
      </c>
      <c r="H74">
        <v>10619</v>
      </c>
      <c r="I74">
        <v>6917</v>
      </c>
      <c r="J74">
        <v>66244</v>
      </c>
      <c r="K74">
        <v>35197</v>
      </c>
      <c r="L74">
        <v>15663</v>
      </c>
      <c r="M74">
        <v>19969</v>
      </c>
      <c r="N74">
        <v>17536</v>
      </c>
      <c r="O74">
        <v>0.11302821</v>
      </c>
      <c r="P74">
        <v>7.3624268000000007E-2</v>
      </c>
      <c r="Q74">
        <v>0.70509845000000004</v>
      </c>
      <c r="R74">
        <v>0.18665248000000001</v>
      </c>
      <c r="S74">
        <v>0.37463545999999998</v>
      </c>
      <c r="T74">
        <v>0.16671633999999999</v>
      </c>
      <c r="U74">
        <v>0.21254922000000001</v>
      </c>
      <c r="V74">
        <v>93950</v>
      </c>
      <c r="W74">
        <v>109226</v>
      </c>
      <c r="X74">
        <v>64.8</v>
      </c>
      <c r="Y74">
        <v>2.5316477E-2</v>
      </c>
      <c r="Z74">
        <v>0.20791912000000001</v>
      </c>
      <c r="AB74">
        <f t="shared" si="1"/>
        <v>4.6511627906975495E-3</v>
      </c>
    </row>
    <row r="75" spans="1:28" x14ac:dyDescent="0.25">
      <c r="A75">
        <v>74</v>
      </c>
      <c r="B75" s="1">
        <v>34394</v>
      </c>
      <c r="C75">
        <v>199403</v>
      </c>
      <c r="D75">
        <v>3</v>
      </c>
      <c r="E75">
        <v>1</v>
      </c>
      <c r="F75">
        <v>1994</v>
      </c>
      <c r="G75">
        <v>94589</v>
      </c>
      <c r="H75">
        <v>9414</v>
      </c>
      <c r="I75">
        <v>6286</v>
      </c>
      <c r="J75">
        <v>70322</v>
      </c>
      <c r="K75">
        <v>33987</v>
      </c>
      <c r="L75">
        <v>16146</v>
      </c>
      <c r="M75">
        <v>21226</v>
      </c>
      <c r="N75">
        <v>15700</v>
      </c>
      <c r="O75">
        <v>9.9525318000000002E-2</v>
      </c>
      <c r="P75">
        <v>6.6455929999999996E-2</v>
      </c>
      <c r="Q75">
        <v>0.74344796000000002</v>
      </c>
      <c r="R75">
        <v>0.16598125</v>
      </c>
      <c r="S75">
        <v>0.35931238999999998</v>
      </c>
      <c r="T75">
        <v>0.17069638000000001</v>
      </c>
      <c r="U75">
        <v>0.22440241</v>
      </c>
      <c r="V75">
        <v>94589</v>
      </c>
      <c r="W75">
        <v>109122</v>
      </c>
      <c r="X75">
        <v>65</v>
      </c>
      <c r="Y75">
        <v>2.2012591000000001E-2</v>
      </c>
      <c r="Z75">
        <v>0.18861601</v>
      </c>
      <c r="AB75">
        <f t="shared" si="1"/>
        <v>3.0864197530864335E-3</v>
      </c>
    </row>
    <row r="76" spans="1:28" x14ac:dyDescent="0.25">
      <c r="A76">
        <v>75</v>
      </c>
      <c r="B76" s="1">
        <v>34425</v>
      </c>
      <c r="C76">
        <v>199404</v>
      </c>
      <c r="D76">
        <v>4</v>
      </c>
      <c r="E76">
        <v>2</v>
      </c>
      <c r="F76">
        <v>1994</v>
      </c>
      <c r="G76">
        <v>94068</v>
      </c>
      <c r="H76">
        <v>11080</v>
      </c>
      <c r="I76">
        <v>7028</v>
      </c>
      <c r="J76">
        <v>66778</v>
      </c>
      <c r="K76">
        <v>32057</v>
      </c>
      <c r="L76">
        <v>15915</v>
      </c>
      <c r="M76">
        <v>21832</v>
      </c>
      <c r="N76">
        <v>18108</v>
      </c>
      <c r="O76">
        <v>0.11778713</v>
      </c>
      <c r="P76">
        <v>7.4711911000000006E-2</v>
      </c>
      <c r="Q76">
        <v>0.70989071999999998</v>
      </c>
      <c r="R76">
        <v>0.19249904000000001</v>
      </c>
      <c r="S76">
        <v>0.34078538000000003</v>
      </c>
      <c r="T76">
        <v>0.16918612</v>
      </c>
      <c r="U76">
        <v>0.23208743000000001</v>
      </c>
      <c r="V76">
        <v>94068</v>
      </c>
      <c r="W76">
        <v>108186</v>
      </c>
      <c r="X76">
        <v>65.5</v>
      </c>
      <c r="Y76">
        <v>1.8662571999999999E-2</v>
      </c>
      <c r="Z76">
        <v>0.17159927</v>
      </c>
      <c r="AB76">
        <f t="shared" si="1"/>
        <v>7.692307692307665E-3</v>
      </c>
    </row>
    <row r="77" spans="1:28" x14ac:dyDescent="0.25">
      <c r="A77">
        <v>76</v>
      </c>
      <c r="B77" s="1">
        <v>34455</v>
      </c>
      <c r="C77">
        <v>199405</v>
      </c>
      <c r="D77">
        <v>5</v>
      </c>
      <c r="E77">
        <v>2</v>
      </c>
      <c r="F77">
        <v>1994</v>
      </c>
      <c r="G77">
        <v>102551</v>
      </c>
      <c r="H77">
        <v>10605</v>
      </c>
      <c r="I77">
        <v>7540</v>
      </c>
      <c r="J77">
        <v>70512</v>
      </c>
      <c r="K77">
        <v>34716</v>
      </c>
      <c r="L77">
        <v>18504</v>
      </c>
      <c r="M77">
        <v>23556</v>
      </c>
      <c r="N77">
        <v>18145</v>
      </c>
      <c r="O77">
        <v>0.10341196</v>
      </c>
      <c r="P77">
        <v>7.3524392999999993E-2</v>
      </c>
      <c r="Q77">
        <v>0.68757981000000001</v>
      </c>
      <c r="R77">
        <v>0.17693635999999999</v>
      </c>
      <c r="S77">
        <v>0.33852425000000003</v>
      </c>
      <c r="T77">
        <v>0.18043706000000001</v>
      </c>
      <c r="U77">
        <v>0.22970034</v>
      </c>
      <c r="V77">
        <v>102551</v>
      </c>
      <c r="W77">
        <v>119067</v>
      </c>
      <c r="X77">
        <v>65.8</v>
      </c>
      <c r="Y77">
        <v>2.0155072E-2</v>
      </c>
      <c r="Z77">
        <v>0.15808718999999999</v>
      </c>
      <c r="AB77">
        <f t="shared" si="1"/>
        <v>4.5801526717557106E-3</v>
      </c>
    </row>
    <row r="78" spans="1:28" x14ac:dyDescent="0.25">
      <c r="A78">
        <v>77</v>
      </c>
      <c r="B78" s="1">
        <v>34486</v>
      </c>
      <c r="C78">
        <v>199406</v>
      </c>
      <c r="D78">
        <v>6</v>
      </c>
      <c r="E78">
        <v>2</v>
      </c>
      <c r="F78">
        <v>1994</v>
      </c>
      <c r="G78">
        <v>102149</v>
      </c>
      <c r="H78">
        <v>10203</v>
      </c>
      <c r="I78">
        <v>7238</v>
      </c>
      <c r="J78">
        <v>79862</v>
      </c>
      <c r="K78">
        <v>34958</v>
      </c>
      <c r="L78">
        <v>17426</v>
      </c>
      <c r="M78">
        <v>23890</v>
      </c>
      <c r="N78">
        <v>17441</v>
      </c>
      <c r="O78">
        <v>9.9883503999999998E-2</v>
      </c>
      <c r="P78">
        <v>7.0857278999999995E-2</v>
      </c>
      <c r="Q78">
        <v>0.78181869000000004</v>
      </c>
      <c r="R78">
        <v>0.17074078000000001</v>
      </c>
      <c r="S78">
        <v>0.34222557999999997</v>
      </c>
      <c r="T78">
        <v>0.17059393</v>
      </c>
      <c r="U78">
        <v>0.23387405</v>
      </c>
      <c r="V78">
        <v>102149</v>
      </c>
      <c r="W78">
        <v>118695</v>
      </c>
      <c r="X78">
        <v>65.8</v>
      </c>
      <c r="Y78">
        <v>2.0155072E-2</v>
      </c>
      <c r="Z78">
        <v>0.17163165</v>
      </c>
      <c r="AB78">
        <f t="shared" si="1"/>
        <v>0</v>
      </c>
    </row>
    <row r="79" spans="1:28" x14ac:dyDescent="0.25">
      <c r="A79">
        <v>78</v>
      </c>
      <c r="B79" s="1">
        <v>34516</v>
      </c>
      <c r="C79">
        <v>199407</v>
      </c>
      <c r="D79">
        <v>7</v>
      </c>
      <c r="E79">
        <v>3</v>
      </c>
      <c r="F79">
        <v>1994</v>
      </c>
      <c r="G79">
        <v>103741</v>
      </c>
      <c r="H79">
        <v>8495</v>
      </c>
      <c r="I79">
        <v>11791</v>
      </c>
      <c r="J79">
        <v>76570</v>
      </c>
      <c r="K79">
        <v>34973</v>
      </c>
      <c r="L79">
        <v>18206</v>
      </c>
      <c r="M79">
        <v>24366</v>
      </c>
      <c r="N79">
        <v>20286</v>
      </c>
      <c r="O79">
        <v>8.1886618999999994E-2</v>
      </c>
      <c r="P79">
        <v>0.11365806000000001</v>
      </c>
      <c r="Q79">
        <v>0.73808812999999995</v>
      </c>
      <c r="R79">
        <v>0.19554467</v>
      </c>
      <c r="S79">
        <v>0.33711838999999999</v>
      </c>
      <c r="T79">
        <v>0.17549475</v>
      </c>
      <c r="U79">
        <v>0.23487337999999999</v>
      </c>
      <c r="V79">
        <v>103741</v>
      </c>
      <c r="W79">
        <v>120570</v>
      </c>
      <c r="X79">
        <v>65.400000000000006</v>
      </c>
      <c r="Y79">
        <v>1.869154E-2</v>
      </c>
      <c r="Z79">
        <v>0.16162364000000001</v>
      </c>
      <c r="AB79">
        <f t="shared" si="1"/>
        <v>-6.0790273556229346E-3</v>
      </c>
    </row>
    <row r="80" spans="1:28" x14ac:dyDescent="0.25">
      <c r="A80">
        <v>79</v>
      </c>
      <c r="B80" s="1">
        <v>34547</v>
      </c>
      <c r="C80">
        <v>199408</v>
      </c>
      <c r="D80">
        <v>8</v>
      </c>
      <c r="E80">
        <v>3</v>
      </c>
      <c r="F80">
        <v>1994</v>
      </c>
      <c r="G80">
        <v>93085</v>
      </c>
      <c r="H80">
        <v>10048</v>
      </c>
      <c r="I80">
        <v>6537</v>
      </c>
      <c r="J80">
        <v>70865</v>
      </c>
      <c r="K80">
        <v>31753</v>
      </c>
      <c r="L80">
        <v>15506</v>
      </c>
      <c r="M80">
        <v>22781</v>
      </c>
      <c r="N80">
        <v>16585</v>
      </c>
      <c r="O80">
        <v>0.10794434999999999</v>
      </c>
      <c r="P80">
        <v>7.0226140000000006E-2</v>
      </c>
      <c r="Q80">
        <v>0.76129347000000003</v>
      </c>
      <c r="R80">
        <v>0.17817048999999999</v>
      </c>
      <c r="S80">
        <v>0.34111834000000002</v>
      </c>
      <c r="T80">
        <v>0.16657892999999999</v>
      </c>
      <c r="U80">
        <v>0.24473329999999999</v>
      </c>
      <c r="V80">
        <v>93085</v>
      </c>
      <c r="W80">
        <v>106634</v>
      </c>
      <c r="X80">
        <v>65.7</v>
      </c>
      <c r="Y80">
        <v>1.8604636000000001E-2</v>
      </c>
      <c r="Z80">
        <v>0.17453940000000001</v>
      </c>
      <c r="AB80">
        <f t="shared" si="1"/>
        <v>4.5871559633026138E-3</v>
      </c>
    </row>
    <row r="81" spans="1:28" x14ac:dyDescent="0.25">
      <c r="A81">
        <v>80</v>
      </c>
      <c r="B81" s="1">
        <v>34578</v>
      </c>
      <c r="C81">
        <v>199409</v>
      </c>
      <c r="D81">
        <v>9</v>
      </c>
      <c r="E81">
        <v>3</v>
      </c>
      <c r="F81">
        <v>1994</v>
      </c>
      <c r="G81">
        <v>100875</v>
      </c>
      <c r="H81">
        <v>8309</v>
      </c>
      <c r="I81">
        <v>7057</v>
      </c>
      <c r="J81">
        <v>69890</v>
      </c>
      <c r="K81">
        <v>34774</v>
      </c>
      <c r="L81">
        <v>17269</v>
      </c>
      <c r="M81">
        <v>25004</v>
      </c>
      <c r="N81">
        <v>15366</v>
      </c>
      <c r="O81">
        <v>8.2369267999999995E-2</v>
      </c>
      <c r="P81">
        <v>6.9957867000000007E-2</v>
      </c>
      <c r="Q81">
        <v>0.69283766000000002</v>
      </c>
      <c r="R81">
        <v>0.15232714</v>
      </c>
      <c r="S81">
        <v>0.34472366999999998</v>
      </c>
      <c r="T81">
        <v>0.17119206000000001</v>
      </c>
      <c r="U81">
        <v>0.24787113</v>
      </c>
      <c r="V81">
        <v>100875</v>
      </c>
      <c r="W81">
        <v>116814</v>
      </c>
      <c r="X81">
        <v>65.8</v>
      </c>
      <c r="Y81">
        <v>1.5432118999999999E-2</v>
      </c>
      <c r="Z81">
        <v>0.17353161</v>
      </c>
      <c r="AB81">
        <f t="shared" si="1"/>
        <v>1.5220700152205335E-3</v>
      </c>
    </row>
    <row r="82" spans="1:28" x14ac:dyDescent="0.25">
      <c r="A82">
        <v>81</v>
      </c>
      <c r="B82" s="1">
        <v>34608</v>
      </c>
      <c r="C82">
        <v>199410</v>
      </c>
      <c r="D82">
        <v>10</v>
      </c>
      <c r="E82">
        <v>4</v>
      </c>
      <c r="F82">
        <v>1994</v>
      </c>
      <c r="G82">
        <v>99985</v>
      </c>
      <c r="H82">
        <v>10311</v>
      </c>
      <c r="I82">
        <v>10151</v>
      </c>
      <c r="J82">
        <v>72184</v>
      </c>
      <c r="K82">
        <v>35156</v>
      </c>
      <c r="L82">
        <v>17370</v>
      </c>
      <c r="M82">
        <v>24818</v>
      </c>
      <c r="N82">
        <v>20462</v>
      </c>
      <c r="O82">
        <v>0.10312547</v>
      </c>
      <c r="P82">
        <v>0.10152522999999999</v>
      </c>
      <c r="Q82">
        <v>0.72194826999999995</v>
      </c>
      <c r="R82">
        <v>0.20465069999999999</v>
      </c>
      <c r="S82">
        <v>0.35161274999999997</v>
      </c>
      <c r="T82">
        <v>0.17372604999999999</v>
      </c>
      <c r="U82">
        <v>0.24821724000000001</v>
      </c>
      <c r="V82">
        <v>99985</v>
      </c>
      <c r="W82">
        <v>115660</v>
      </c>
      <c r="X82">
        <v>65.7</v>
      </c>
      <c r="Y82">
        <v>1.5455961000000001E-2</v>
      </c>
      <c r="Z82">
        <v>0.17788668999999999</v>
      </c>
      <c r="AB82">
        <f t="shared" si="1"/>
        <v>-1.5197568389057059E-3</v>
      </c>
    </row>
    <row r="83" spans="1:28" x14ac:dyDescent="0.25">
      <c r="A83">
        <v>82</v>
      </c>
      <c r="B83" s="1">
        <v>34639</v>
      </c>
      <c r="C83">
        <v>199411</v>
      </c>
      <c r="D83">
        <v>11</v>
      </c>
      <c r="E83">
        <v>4</v>
      </c>
      <c r="F83">
        <v>1994</v>
      </c>
      <c r="G83">
        <v>101255</v>
      </c>
      <c r="H83">
        <v>9464</v>
      </c>
      <c r="I83">
        <v>7387</v>
      </c>
      <c r="J83">
        <v>78040</v>
      </c>
      <c r="K83">
        <v>36512</v>
      </c>
      <c r="L83">
        <v>17044</v>
      </c>
      <c r="M83">
        <v>25185</v>
      </c>
      <c r="N83">
        <v>16851</v>
      </c>
      <c r="O83">
        <v>9.346699E-2</v>
      </c>
      <c r="P83">
        <v>7.2954424000000004E-2</v>
      </c>
      <c r="Q83">
        <v>0.77072739999999995</v>
      </c>
      <c r="R83">
        <v>0.16642140999999999</v>
      </c>
      <c r="S83">
        <v>0.36059454000000002</v>
      </c>
      <c r="T83">
        <v>0.16832749999999999</v>
      </c>
      <c r="U83">
        <v>0.24872844999999999</v>
      </c>
      <c r="V83">
        <v>101255</v>
      </c>
      <c r="W83">
        <v>117297</v>
      </c>
      <c r="X83">
        <v>65.7</v>
      </c>
      <c r="Y83">
        <v>1.7027855000000001E-2</v>
      </c>
      <c r="Z83">
        <v>0.19226704999999999</v>
      </c>
      <c r="AB83">
        <f t="shared" si="1"/>
        <v>0</v>
      </c>
    </row>
    <row r="84" spans="1:28" x14ac:dyDescent="0.25">
      <c r="A84">
        <v>83</v>
      </c>
      <c r="B84" s="1">
        <v>34669</v>
      </c>
      <c r="C84">
        <v>199412</v>
      </c>
      <c r="D84">
        <v>12</v>
      </c>
      <c r="E84">
        <v>4</v>
      </c>
      <c r="F84">
        <v>1994</v>
      </c>
      <c r="G84">
        <v>100583</v>
      </c>
      <c r="H84">
        <v>9977</v>
      </c>
      <c r="I84">
        <v>6303</v>
      </c>
      <c r="J84">
        <v>79241</v>
      </c>
      <c r="K84">
        <v>36623</v>
      </c>
      <c r="L84">
        <v>16928</v>
      </c>
      <c r="M84">
        <v>25184</v>
      </c>
      <c r="N84">
        <v>16280</v>
      </c>
      <c r="O84">
        <v>9.9191710000000002E-2</v>
      </c>
      <c r="P84">
        <v>6.2664664999999994E-2</v>
      </c>
      <c r="Q84">
        <v>0.78781699999999999</v>
      </c>
      <c r="R84">
        <v>0.16185637999999999</v>
      </c>
      <c r="S84">
        <v>0.36410724999999999</v>
      </c>
      <c r="T84">
        <v>0.16829880999999999</v>
      </c>
      <c r="U84">
        <v>0.25038028000000001</v>
      </c>
      <c r="V84">
        <v>100583</v>
      </c>
      <c r="W84">
        <v>116315</v>
      </c>
      <c r="X84">
        <v>66</v>
      </c>
      <c r="Y84">
        <v>2.0092726000000002E-2</v>
      </c>
      <c r="Z84">
        <v>0.19580844</v>
      </c>
      <c r="AB84">
        <f t="shared" si="1"/>
        <v>4.5662100456620447E-3</v>
      </c>
    </row>
    <row r="85" spans="1:28" x14ac:dyDescent="0.25">
      <c r="A85">
        <v>84</v>
      </c>
      <c r="B85" s="1">
        <v>34700</v>
      </c>
      <c r="C85">
        <v>199501</v>
      </c>
      <c r="D85">
        <v>1</v>
      </c>
      <c r="E85">
        <v>1</v>
      </c>
      <c r="F85">
        <v>1995</v>
      </c>
      <c r="G85">
        <v>99591</v>
      </c>
      <c r="H85">
        <v>15347</v>
      </c>
      <c r="I85">
        <v>8978</v>
      </c>
      <c r="J85">
        <v>70549</v>
      </c>
      <c r="K85">
        <v>37737</v>
      </c>
      <c r="L85">
        <v>16205</v>
      </c>
      <c r="M85">
        <v>24376</v>
      </c>
      <c r="N85">
        <v>24325</v>
      </c>
      <c r="O85">
        <v>0.15410027000000001</v>
      </c>
      <c r="P85">
        <v>9.0148710000000007E-2</v>
      </c>
      <c r="Q85">
        <v>0.70838732000000004</v>
      </c>
      <c r="R85">
        <v>0.24424897000000001</v>
      </c>
      <c r="S85">
        <v>0.37891977999999998</v>
      </c>
      <c r="T85">
        <v>0.16271551000000001</v>
      </c>
      <c r="U85">
        <v>0.24476107999999999</v>
      </c>
      <c r="V85">
        <v>99591</v>
      </c>
      <c r="W85">
        <v>115148</v>
      </c>
      <c r="X85">
        <v>66</v>
      </c>
      <c r="Y85">
        <v>2.3255825000000001E-2</v>
      </c>
      <c r="Z85">
        <v>0.21620427</v>
      </c>
      <c r="AB85">
        <f t="shared" si="1"/>
        <v>0</v>
      </c>
    </row>
    <row r="86" spans="1:28" x14ac:dyDescent="0.25">
      <c r="A86">
        <v>85</v>
      </c>
      <c r="B86" s="1">
        <v>34731</v>
      </c>
      <c r="C86">
        <v>199502</v>
      </c>
      <c r="D86">
        <v>2</v>
      </c>
      <c r="E86">
        <v>1</v>
      </c>
      <c r="F86">
        <v>1995</v>
      </c>
      <c r="G86">
        <v>97294</v>
      </c>
      <c r="H86">
        <v>17622</v>
      </c>
      <c r="I86">
        <v>10808</v>
      </c>
      <c r="J86">
        <v>50827</v>
      </c>
      <c r="K86">
        <v>35487</v>
      </c>
      <c r="L86">
        <v>14930</v>
      </c>
      <c r="M86">
        <v>20016</v>
      </c>
      <c r="N86">
        <v>28430</v>
      </c>
      <c r="O86">
        <v>0.18112114000000001</v>
      </c>
      <c r="P86">
        <v>0.11108599</v>
      </c>
      <c r="Q86">
        <v>0.52240633999999997</v>
      </c>
      <c r="R86">
        <v>0.29220711999999999</v>
      </c>
      <c r="S86">
        <v>0.36473987000000002</v>
      </c>
      <c r="T86">
        <v>0.15345243</v>
      </c>
      <c r="U86">
        <v>0.20572697000000001</v>
      </c>
      <c r="V86">
        <v>97294</v>
      </c>
      <c r="W86">
        <v>110133</v>
      </c>
      <c r="X86">
        <v>66.3</v>
      </c>
      <c r="Y86">
        <v>2.3148179000000001E-2</v>
      </c>
      <c r="Z86">
        <v>0.21128743999999999</v>
      </c>
      <c r="AB86">
        <f t="shared" si="1"/>
        <v>4.5454545454544082E-3</v>
      </c>
    </row>
    <row r="87" spans="1:28" x14ac:dyDescent="0.25">
      <c r="A87">
        <v>86</v>
      </c>
      <c r="B87" s="1">
        <v>34759</v>
      </c>
      <c r="C87">
        <v>199503</v>
      </c>
      <c r="D87">
        <v>3</v>
      </c>
      <c r="E87">
        <v>1</v>
      </c>
      <c r="F87">
        <v>1995</v>
      </c>
      <c r="G87">
        <v>100458</v>
      </c>
      <c r="H87">
        <v>11267</v>
      </c>
      <c r="I87">
        <v>5722</v>
      </c>
      <c r="J87">
        <v>73721</v>
      </c>
      <c r="K87">
        <v>36983</v>
      </c>
      <c r="L87">
        <v>14774</v>
      </c>
      <c r="M87">
        <v>21281</v>
      </c>
      <c r="N87">
        <v>16989</v>
      </c>
      <c r="O87">
        <v>0.11215632</v>
      </c>
      <c r="P87">
        <v>5.6959125999999999E-2</v>
      </c>
      <c r="Q87">
        <v>0.73384899000000003</v>
      </c>
      <c r="R87">
        <v>0.16911545</v>
      </c>
      <c r="S87">
        <v>0.36814388999999997</v>
      </c>
      <c r="T87">
        <v>0.14706643</v>
      </c>
      <c r="U87">
        <v>0.21183978000000001</v>
      </c>
      <c r="V87">
        <v>100458</v>
      </c>
      <c r="W87">
        <v>113822</v>
      </c>
      <c r="X87">
        <v>66.7</v>
      </c>
      <c r="Y87">
        <v>2.6153803E-2</v>
      </c>
      <c r="Z87">
        <v>0.22107746</v>
      </c>
      <c r="AB87">
        <f t="shared" si="1"/>
        <v>6.0331825037707176E-3</v>
      </c>
    </row>
    <row r="88" spans="1:28" x14ac:dyDescent="0.25">
      <c r="A88">
        <v>87</v>
      </c>
      <c r="B88" s="1">
        <v>34790</v>
      </c>
      <c r="C88">
        <v>199504</v>
      </c>
      <c r="D88">
        <v>4</v>
      </c>
      <c r="E88">
        <v>2</v>
      </c>
      <c r="F88">
        <v>1995</v>
      </c>
      <c r="G88">
        <v>104970</v>
      </c>
      <c r="H88">
        <v>11995</v>
      </c>
      <c r="I88">
        <v>6964</v>
      </c>
      <c r="J88">
        <v>74520</v>
      </c>
      <c r="K88">
        <v>37339</v>
      </c>
      <c r="L88">
        <v>15722</v>
      </c>
      <c r="M88">
        <v>21064</v>
      </c>
      <c r="N88">
        <v>18959</v>
      </c>
      <c r="O88">
        <v>0.11427075</v>
      </c>
      <c r="P88">
        <v>6.6342763999999999E-2</v>
      </c>
      <c r="Q88">
        <v>0.70991713000000001</v>
      </c>
      <c r="R88">
        <v>0.18061350000000001</v>
      </c>
      <c r="S88">
        <v>0.35571116000000003</v>
      </c>
      <c r="T88">
        <v>0.14977613000000001</v>
      </c>
      <c r="U88">
        <v>0.20066686</v>
      </c>
      <c r="V88">
        <v>104970</v>
      </c>
      <c r="W88">
        <v>119189</v>
      </c>
      <c r="X88">
        <v>67</v>
      </c>
      <c r="Y88">
        <v>2.2900819999999999E-2</v>
      </c>
      <c r="Z88">
        <v>0.20593502999999999</v>
      </c>
      <c r="AB88">
        <f t="shared" si="1"/>
        <v>4.4977511244377322E-3</v>
      </c>
    </row>
    <row r="89" spans="1:28" x14ac:dyDescent="0.25">
      <c r="A89">
        <v>88</v>
      </c>
      <c r="B89" s="1">
        <v>34820</v>
      </c>
      <c r="C89">
        <v>199505</v>
      </c>
      <c r="D89">
        <v>5</v>
      </c>
      <c r="E89">
        <v>2</v>
      </c>
      <c r="F89">
        <v>1995</v>
      </c>
      <c r="G89">
        <v>107365</v>
      </c>
      <c r="H89">
        <v>13353</v>
      </c>
      <c r="I89">
        <v>6598</v>
      </c>
      <c r="J89">
        <v>78304</v>
      </c>
      <c r="K89">
        <v>41688</v>
      </c>
      <c r="L89">
        <v>16473</v>
      </c>
      <c r="M89">
        <v>22709</v>
      </c>
      <c r="N89">
        <v>19951</v>
      </c>
      <c r="O89">
        <v>0.12437014</v>
      </c>
      <c r="P89">
        <v>6.1453920000000002E-2</v>
      </c>
      <c r="Q89">
        <v>0.72932518000000002</v>
      </c>
      <c r="R89">
        <v>0.18582404999999999</v>
      </c>
      <c r="S89">
        <v>0.38828295000000002</v>
      </c>
      <c r="T89">
        <v>0.15342990000000001</v>
      </c>
      <c r="U89">
        <v>0.21151212999999999</v>
      </c>
      <c r="V89">
        <v>107365</v>
      </c>
      <c r="W89">
        <v>121754</v>
      </c>
      <c r="X89">
        <v>67.400000000000006</v>
      </c>
      <c r="Y89">
        <v>2.4316072000000001E-2</v>
      </c>
      <c r="Z89">
        <v>0.23485306</v>
      </c>
      <c r="AB89">
        <f t="shared" si="1"/>
        <v>5.9701492537314049E-3</v>
      </c>
    </row>
    <row r="90" spans="1:28" x14ac:dyDescent="0.25">
      <c r="A90">
        <v>89</v>
      </c>
      <c r="B90" s="1">
        <v>34851</v>
      </c>
      <c r="C90">
        <v>199506</v>
      </c>
      <c r="D90">
        <v>6</v>
      </c>
      <c r="E90">
        <v>2</v>
      </c>
      <c r="F90">
        <v>1995</v>
      </c>
      <c r="G90">
        <v>108547</v>
      </c>
      <c r="H90">
        <v>9750</v>
      </c>
      <c r="I90">
        <v>7197</v>
      </c>
      <c r="J90">
        <v>84397</v>
      </c>
      <c r="K90">
        <v>41480</v>
      </c>
      <c r="L90">
        <v>16891</v>
      </c>
      <c r="M90">
        <v>22750</v>
      </c>
      <c r="N90">
        <v>16947</v>
      </c>
      <c r="O90">
        <v>8.9822843999999999E-2</v>
      </c>
      <c r="P90">
        <v>6.6303074000000004E-2</v>
      </c>
      <c r="Q90">
        <v>0.77751570999999997</v>
      </c>
      <c r="R90">
        <v>0.15612592</v>
      </c>
      <c r="S90">
        <v>0.38213860999999999</v>
      </c>
      <c r="T90">
        <v>0.15561000999999999</v>
      </c>
      <c r="U90">
        <v>0.20958663999999999</v>
      </c>
      <c r="V90">
        <v>108547</v>
      </c>
      <c r="W90">
        <v>123384</v>
      </c>
      <c r="X90">
        <v>67.400000000000006</v>
      </c>
      <c r="Y90">
        <v>2.4316072000000001E-2</v>
      </c>
      <c r="Z90">
        <v>0.2265286</v>
      </c>
      <c r="AB90">
        <f t="shared" si="1"/>
        <v>0</v>
      </c>
    </row>
    <row r="91" spans="1:28" x14ac:dyDescent="0.25">
      <c r="A91">
        <v>90</v>
      </c>
      <c r="B91" s="1">
        <v>34881</v>
      </c>
      <c r="C91">
        <v>199507</v>
      </c>
      <c r="D91">
        <v>7</v>
      </c>
      <c r="E91">
        <v>3</v>
      </c>
      <c r="F91">
        <v>1995</v>
      </c>
      <c r="G91">
        <v>108613</v>
      </c>
      <c r="H91">
        <v>9972</v>
      </c>
      <c r="I91">
        <v>10264</v>
      </c>
      <c r="J91">
        <v>81251</v>
      </c>
      <c r="K91">
        <v>43192</v>
      </c>
      <c r="L91">
        <v>16727</v>
      </c>
      <c r="M91">
        <v>21759</v>
      </c>
      <c r="N91">
        <v>20236</v>
      </c>
      <c r="O91">
        <v>9.1812216000000002E-2</v>
      </c>
      <c r="P91">
        <v>9.4500661E-2</v>
      </c>
      <c r="Q91">
        <v>0.74807805000000005</v>
      </c>
      <c r="R91">
        <v>0.18631286999999999</v>
      </c>
      <c r="S91">
        <v>0.39766878</v>
      </c>
      <c r="T91">
        <v>0.15400551000000001</v>
      </c>
      <c r="U91">
        <v>0.20033513</v>
      </c>
      <c r="V91">
        <v>108613</v>
      </c>
      <c r="W91">
        <v>123162</v>
      </c>
      <c r="X91">
        <v>67.099999999999895</v>
      </c>
      <c r="Y91">
        <v>2.5993942999999999E-2</v>
      </c>
      <c r="Z91">
        <v>0.24366326999999999</v>
      </c>
      <c r="AB91">
        <f t="shared" si="1"/>
        <v>-4.4510385756693083E-3</v>
      </c>
    </row>
    <row r="92" spans="1:28" x14ac:dyDescent="0.25">
      <c r="A92">
        <v>91</v>
      </c>
      <c r="B92" s="1">
        <v>34912</v>
      </c>
      <c r="C92">
        <v>199508</v>
      </c>
      <c r="D92">
        <v>8</v>
      </c>
      <c r="E92">
        <v>3</v>
      </c>
      <c r="F92">
        <v>1995</v>
      </c>
      <c r="G92">
        <v>108330</v>
      </c>
      <c r="H92">
        <v>10390</v>
      </c>
      <c r="I92">
        <v>7602</v>
      </c>
      <c r="J92">
        <v>83017</v>
      </c>
      <c r="K92">
        <v>38698</v>
      </c>
      <c r="L92">
        <v>14199</v>
      </c>
      <c r="M92">
        <v>19862</v>
      </c>
      <c r="N92">
        <v>17992</v>
      </c>
      <c r="O92">
        <v>9.5910646000000002E-2</v>
      </c>
      <c r="P92">
        <v>7.0174471000000002E-2</v>
      </c>
      <c r="Q92">
        <v>0.76633435000000005</v>
      </c>
      <c r="R92">
        <v>0.16608511000000001</v>
      </c>
      <c r="S92">
        <v>0.35722330000000002</v>
      </c>
      <c r="T92">
        <v>0.13107173</v>
      </c>
      <c r="U92">
        <v>0.18334718</v>
      </c>
      <c r="V92">
        <v>108330</v>
      </c>
      <c r="W92">
        <v>122786</v>
      </c>
      <c r="X92">
        <v>67.400000000000006</v>
      </c>
      <c r="Y92">
        <v>2.5875210999999999E-2</v>
      </c>
      <c r="Z92">
        <v>0.22615157</v>
      </c>
      <c r="AB92">
        <f t="shared" si="1"/>
        <v>4.4709388971699848E-3</v>
      </c>
    </row>
    <row r="93" spans="1:28" x14ac:dyDescent="0.25">
      <c r="A93">
        <v>92</v>
      </c>
      <c r="B93" s="1">
        <v>34943</v>
      </c>
      <c r="C93">
        <v>199509</v>
      </c>
      <c r="D93">
        <v>9</v>
      </c>
      <c r="E93">
        <v>3</v>
      </c>
      <c r="F93">
        <v>1995</v>
      </c>
      <c r="G93">
        <v>108908</v>
      </c>
      <c r="H93">
        <v>10918</v>
      </c>
      <c r="I93">
        <v>6830</v>
      </c>
      <c r="J93">
        <v>83504</v>
      </c>
      <c r="K93">
        <v>42250</v>
      </c>
      <c r="L93">
        <v>14732</v>
      </c>
      <c r="M93">
        <v>22336</v>
      </c>
      <c r="N93">
        <v>17748</v>
      </c>
      <c r="O93">
        <v>0.10024975</v>
      </c>
      <c r="P93">
        <v>6.2713481000000001E-2</v>
      </c>
      <c r="Q93">
        <v>0.76673888999999995</v>
      </c>
      <c r="R93">
        <v>0.16296324000000001</v>
      </c>
      <c r="S93">
        <v>0.38794211000000001</v>
      </c>
      <c r="T93">
        <v>0.13527012999999999</v>
      </c>
      <c r="U93">
        <v>0.20509053999999999</v>
      </c>
      <c r="V93">
        <v>108908</v>
      </c>
      <c r="W93">
        <v>123415</v>
      </c>
      <c r="X93">
        <v>67.7</v>
      </c>
      <c r="Y93">
        <v>2.8875351E-2</v>
      </c>
      <c r="Z93">
        <v>0.25267195999999997</v>
      </c>
      <c r="AB93">
        <f t="shared" si="1"/>
        <v>4.4510385756675319E-3</v>
      </c>
    </row>
    <row r="94" spans="1:28" x14ac:dyDescent="0.25">
      <c r="A94">
        <v>93</v>
      </c>
      <c r="B94" s="1">
        <v>34973</v>
      </c>
      <c r="C94">
        <v>199510</v>
      </c>
      <c r="D94">
        <v>10</v>
      </c>
      <c r="E94">
        <v>4</v>
      </c>
      <c r="F94">
        <v>1995</v>
      </c>
      <c r="G94">
        <v>109153</v>
      </c>
      <c r="H94">
        <v>10594</v>
      </c>
      <c r="I94">
        <v>9549</v>
      </c>
      <c r="J94">
        <v>81168</v>
      </c>
      <c r="K94">
        <v>41936</v>
      </c>
      <c r="L94">
        <v>14926</v>
      </c>
      <c r="M94">
        <v>21963</v>
      </c>
      <c r="N94">
        <v>20143</v>
      </c>
      <c r="O94">
        <v>9.7056426000000001E-2</v>
      </c>
      <c r="P94">
        <v>8.7482705999999993E-2</v>
      </c>
      <c r="Q94">
        <v>0.74361675999999999</v>
      </c>
      <c r="R94">
        <v>0.18453913999999999</v>
      </c>
      <c r="S94">
        <v>0.38419467000000002</v>
      </c>
      <c r="T94">
        <v>0.13674384000000001</v>
      </c>
      <c r="U94">
        <v>0.20121296999999999</v>
      </c>
      <c r="V94">
        <v>109153</v>
      </c>
      <c r="W94">
        <v>123492</v>
      </c>
      <c r="X94">
        <v>67.599999999999895</v>
      </c>
      <c r="Y94">
        <v>2.8919338999999999E-2</v>
      </c>
      <c r="Z94">
        <v>0.24745083000000001</v>
      </c>
      <c r="AB94">
        <f t="shared" si="1"/>
        <v>-1.4771048744476323E-3</v>
      </c>
    </row>
    <row r="95" spans="1:28" x14ac:dyDescent="0.25">
      <c r="A95">
        <v>94</v>
      </c>
      <c r="B95" s="1">
        <v>35004</v>
      </c>
      <c r="C95">
        <v>199511</v>
      </c>
      <c r="D95">
        <v>11</v>
      </c>
      <c r="E95">
        <v>4</v>
      </c>
      <c r="F95">
        <v>1995</v>
      </c>
      <c r="G95">
        <v>110420</v>
      </c>
      <c r="H95">
        <v>8850</v>
      </c>
      <c r="I95">
        <v>7566</v>
      </c>
      <c r="J95">
        <v>86902</v>
      </c>
      <c r="K95">
        <v>42056</v>
      </c>
      <c r="L95">
        <v>15294</v>
      </c>
      <c r="M95">
        <v>22078</v>
      </c>
      <c r="N95">
        <v>16416</v>
      </c>
      <c r="O95">
        <v>8.0148525999999998E-2</v>
      </c>
      <c r="P95">
        <v>6.8520196000000005E-2</v>
      </c>
      <c r="Q95">
        <v>0.78701323000000001</v>
      </c>
      <c r="R95">
        <v>0.14866872</v>
      </c>
      <c r="S95">
        <v>0.38087302000000001</v>
      </c>
      <c r="T95">
        <v>0.13850752</v>
      </c>
      <c r="U95">
        <v>0.19994566</v>
      </c>
      <c r="V95">
        <v>110420</v>
      </c>
      <c r="W95">
        <v>124808</v>
      </c>
      <c r="X95">
        <v>67.599999999999895</v>
      </c>
      <c r="Y95">
        <v>2.8919338999999999E-2</v>
      </c>
      <c r="Z95">
        <v>0.24236551000000001</v>
      </c>
      <c r="AB95">
        <f t="shared" si="1"/>
        <v>0</v>
      </c>
    </row>
    <row r="96" spans="1:28" x14ac:dyDescent="0.25">
      <c r="A96">
        <v>95</v>
      </c>
      <c r="B96" s="1">
        <v>35034</v>
      </c>
      <c r="C96">
        <v>199512</v>
      </c>
      <c r="D96">
        <v>12</v>
      </c>
      <c r="E96">
        <v>4</v>
      </c>
      <c r="F96">
        <v>1995</v>
      </c>
      <c r="G96">
        <v>111222</v>
      </c>
      <c r="H96">
        <v>11076</v>
      </c>
      <c r="I96">
        <v>6587</v>
      </c>
      <c r="J96">
        <v>87365</v>
      </c>
      <c r="K96">
        <v>41996</v>
      </c>
      <c r="L96">
        <v>15396</v>
      </c>
      <c r="M96">
        <v>21670</v>
      </c>
      <c r="N96">
        <v>17663</v>
      </c>
      <c r="O96">
        <v>9.9584617E-2</v>
      </c>
      <c r="P96">
        <v>5.9223893999999999E-2</v>
      </c>
      <c r="Q96">
        <v>0.78550105999999997</v>
      </c>
      <c r="R96">
        <v>0.15880851000000001</v>
      </c>
      <c r="S96">
        <v>0.37758717000000003</v>
      </c>
      <c r="T96">
        <v>0.13842586000000001</v>
      </c>
      <c r="U96">
        <v>0.19483555999999999</v>
      </c>
      <c r="V96">
        <v>111222</v>
      </c>
      <c r="W96">
        <v>125879</v>
      </c>
      <c r="X96">
        <v>68</v>
      </c>
      <c r="Y96">
        <v>3.0303001E-2</v>
      </c>
      <c r="Z96">
        <v>0.23916130999999999</v>
      </c>
      <c r="AB96">
        <f t="shared" si="1"/>
        <v>5.917159763315194E-3</v>
      </c>
    </row>
    <row r="97" spans="1:28" x14ac:dyDescent="0.25">
      <c r="A97">
        <v>96</v>
      </c>
      <c r="B97" s="1">
        <v>35065</v>
      </c>
      <c r="C97">
        <v>199601</v>
      </c>
      <c r="D97">
        <v>1</v>
      </c>
      <c r="E97">
        <v>1</v>
      </c>
      <c r="F97">
        <v>1996</v>
      </c>
      <c r="G97">
        <v>119985</v>
      </c>
      <c r="H97">
        <v>12469</v>
      </c>
      <c r="I97">
        <v>10720</v>
      </c>
      <c r="J97">
        <v>80260</v>
      </c>
      <c r="K97">
        <v>40452</v>
      </c>
      <c r="L97">
        <v>16058</v>
      </c>
      <c r="M97">
        <v>20661</v>
      </c>
      <c r="N97">
        <v>23189</v>
      </c>
      <c r="O97">
        <v>0.10392132</v>
      </c>
      <c r="P97">
        <v>8.9344501000000007E-2</v>
      </c>
      <c r="Q97">
        <v>0.66891694000000002</v>
      </c>
      <c r="R97">
        <v>0.19326583</v>
      </c>
      <c r="S97">
        <v>0.33714213999999998</v>
      </c>
      <c r="T97">
        <v>0.13383339</v>
      </c>
      <c r="U97">
        <v>0.17219651999999999</v>
      </c>
      <c r="V97">
        <v>119985</v>
      </c>
      <c r="W97">
        <v>135408</v>
      </c>
      <c r="X97">
        <v>67.8</v>
      </c>
      <c r="Y97">
        <v>2.7272701E-2</v>
      </c>
      <c r="Z97">
        <v>0.20330875000000001</v>
      </c>
      <c r="AB97">
        <f t="shared" si="1"/>
        <v>-2.9411764705882248E-3</v>
      </c>
    </row>
    <row r="98" spans="1:28" x14ac:dyDescent="0.25">
      <c r="A98">
        <v>97</v>
      </c>
      <c r="B98" s="1">
        <v>35096</v>
      </c>
      <c r="C98">
        <v>199602</v>
      </c>
      <c r="D98">
        <v>2</v>
      </c>
      <c r="E98">
        <v>1</v>
      </c>
      <c r="F98">
        <v>1996</v>
      </c>
      <c r="G98">
        <v>113968</v>
      </c>
      <c r="H98">
        <v>12913</v>
      </c>
      <c r="I98">
        <v>7725</v>
      </c>
      <c r="J98">
        <v>63476</v>
      </c>
      <c r="K98">
        <v>33482</v>
      </c>
      <c r="L98">
        <v>12257</v>
      </c>
      <c r="M98">
        <v>19425</v>
      </c>
      <c r="N98">
        <v>20638</v>
      </c>
      <c r="O98">
        <v>0.11330374</v>
      </c>
      <c r="P98">
        <v>6.7782185999999994E-2</v>
      </c>
      <c r="Q98">
        <v>0.55696338000000001</v>
      </c>
      <c r="R98">
        <v>0.18108590999999999</v>
      </c>
      <c r="S98">
        <v>0.29378422999999998</v>
      </c>
      <c r="T98">
        <v>0.10754772999999999</v>
      </c>
      <c r="U98">
        <v>0.17044258000000001</v>
      </c>
      <c r="V98">
        <v>113968</v>
      </c>
      <c r="W98">
        <v>128879</v>
      </c>
      <c r="X98">
        <v>68.099999999999895</v>
      </c>
      <c r="Y98">
        <v>2.7149320000000001E-2</v>
      </c>
      <c r="Z98">
        <v>0.1862365</v>
      </c>
      <c r="AB98">
        <f t="shared" si="1"/>
        <v>4.4247787610605105E-3</v>
      </c>
    </row>
    <row r="99" spans="1:28" x14ac:dyDescent="0.25">
      <c r="A99">
        <v>98</v>
      </c>
      <c r="B99" s="1">
        <v>35125</v>
      </c>
      <c r="C99">
        <v>199603</v>
      </c>
      <c r="D99">
        <v>3</v>
      </c>
      <c r="E99">
        <v>1</v>
      </c>
      <c r="F99">
        <v>1996</v>
      </c>
      <c r="G99">
        <v>115038</v>
      </c>
      <c r="H99">
        <v>12508</v>
      </c>
      <c r="I99">
        <v>7146</v>
      </c>
      <c r="J99">
        <v>86589</v>
      </c>
      <c r="K99">
        <v>34467</v>
      </c>
      <c r="L99">
        <v>12368</v>
      </c>
      <c r="M99">
        <v>20608</v>
      </c>
      <c r="N99">
        <v>19654</v>
      </c>
      <c r="O99">
        <v>0.10872929000000001</v>
      </c>
      <c r="P99">
        <v>6.2118605E-2</v>
      </c>
      <c r="Q99">
        <v>0.75269914000000004</v>
      </c>
      <c r="R99">
        <v>0.17084789</v>
      </c>
      <c r="S99">
        <v>0.29961404000000003</v>
      </c>
      <c r="T99">
        <v>0.10751230000000001</v>
      </c>
      <c r="U99">
        <v>0.17914081000000001</v>
      </c>
      <c r="V99">
        <v>115038</v>
      </c>
      <c r="W99">
        <v>130055</v>
      </c>
      <c r="X99">
        <v>68.400000000000006</v>
      </c>
      <c r="Y99">
        <v>2.5487303999999999E-2</v>
      </c>
      <c r="Z99">
        <v>0.19210174999999999</v>
      </c>
      <c r="AB99">
        <f t="shared" si="1"/>
        <v>4.4052863436139233E-3</v>
      </c>
    </row>
    <row r="100" spans="1:28" x14ac:dyDescent="0.25">
      <c r="A100">
        <v>99</v>
      </c>
      <c r="B100" s="1">
        <v>35156</v>
      </c>
      <c r="C100">
        <v>199604</v>
      </c>
      <c r="D100">
        <v>4</v>
      </c>
      <c r="E100">
        <v>2</v>
      </c>
      <c r="F100">
        <v>1996</v>
      </c>
      <c r="G100">
        <v>118115</v>
      </c>
      <c r="H100">
        <v>13766</v>
      </c>
      <c r="I100">
        <v>9166</v>
      </c>
      <c r="J100">
        <v>83444</v>
      </c>
      <c r="K100">
        <v>35996</v>
      </c>
      <c r="L100">
        <v>13213</v>
      </c>
      <c r="M100">
        <v>21704</v>
      </c>
      <c r="N100">
        <v>22932</v>
      </c>
      <c r="O100">
        <v>0.11654744</v>
      </c>
      <c r="P100">
        <v>7.7602333999999995E-2</v>
      </c>
      <c r="Q100">
        <v>0.70646405000000001</v>
      </c>
      <c r="R100">
        <v>0.19414976</v>
      </c>
      <c r="S100">
        <v>0.30475384</v>
      </c>
      <c r="T100">
        <v>0.11186556</v>
      </c>
      <c r="U100">
        <v>0.18375311999999999</v>
      </c>
      <c r="V100">
        <v>118115</v>
      </c>
      <c r="W100">
        <v>133400</v>
      </c>
      <c r="X100">
        <v>68.7</v>
      </c>
      <c r="Y100">
        <v>2.5373100999999999E-2</v>
      </c>
      <c r="Z100">
        <v>0.19288828999999999</v>
      </c>
      <c r="AB100">
        <f t="shared" si="1"/>
        <v>4.3859649122806044E-3</v>
      </c>
    </row>
    <row r="101" spans="1:28" x14ac:dyDescent="0.25">
      <c r="A101">
        <v>100</v>
      </c>
      <c r="B101" s="1">
        <v>35186</v>
      </c>
      <c r="C101">
        <v>199605</v>
      </c>
      <c r="D101">
        <v>5</v>
      </c>
      <c r="E101">
        <v>2</v>
      </c>
      <c r="F101">
        <v>1996</v>
      </c>
      <c r="G101">
        <v>121452</v>
      </c>
      <c r="H101">
        <v>12975</v>
      </c>
      <c r="I101">
        <v>8188</v>
      </c>
      <c r="J101">
        <v>89766</v>
      </c>
      <c r="K101">
        <v>37271</v>
      </c>
      <c r="L101">
        <v>13707</v>
      </c>
      <c r="M101">
        <v>22229</v>
      </c>
      <c r="N101">
        <v>21163</v>
      </c>
      <c r="O101">
        <v>0.10683233</v>
      </c>
      <c r="P101">
        <v>6.7417577000000006E-2</v>
      </c>
      <c r="Q101">
        <v>0.73910682999999999</v>
      </c>
      <c r="R101">
        <v>0.17424990000000001</v>
      </c>
      <c r="S101">
        <v>0.30687845000000002</v>
      </c>
      <c r="T101">
        <v>0.1128594</v>
      </c>
      <c r="U101">
        <v>0.18302704</v>
      </c>
      <c r="V101">
        <v>121452</v>
      </c>
      <c r="W101">
        <v>137447</v>
      </c>
      <c r="X101">
        <v>68.900000000000006</v>
      </c>
      <c r="Y101">
        <v>2.2255181999999998E-2</v>
      </c>
      <c r="Z101">
        <v>0.19401905</v>
      </c>
      <c r="AB101">
        <f t="shared" si="1"/>
        <v>2.9112081513829047E-3</v>
      </c>
    </row>
    <row r="102" spans="1:28" x14ac:dyDescent="0.25">
      <c r="A102">
        <v>101</v>
      </c>
      <c r="B102" s="1">
        <v>35217</v>
      </c>
      <c r="C102">
        <v>199606</v>
      </c>
      <c r="D102">
        <v>6</v>
      </c>
      <c r="E102">
        <v>2</v>
      </c>
      <c r="F102">
        <v>1996</v>
      </c>
      <c r="G102">
        <v>124177</v>
      </c>
      <c r="H102">
        <v>11582</v>
      </c>
      <c r="I102">
        <v>8023</v>
      </c>
      <c r="J102">
        <v>94397</v>
      </c>
      <c r="K102">
        <v>38402</v>
      </c>
      <c r="L102">
        <v>13329</v>
      </c>
      <c r="M102">
        <v>22461</v>
      </c>
      <c r="N102">
        <v>19605</v>
      </c>
      <c r="O102">
        <v>9.3270092999999998E-2</v>
      </c>
      <c r="P102">
        <v>6.4609386000000005E-2</v>
      </c>
      <c r="Q102">
        <v>0.76018101000000005</v>
      </c>
      <c r="R102">
        <v>0.15787946999999999</v>
      </c>
      <c r="S102">
        <v>0.30925211000000002</v>
      </c>
      <c r="T102">
        <v>0.10733872</v>
      </c>
      <c r="U102">
        <v>0.18087891</v>
      </c>
      <c r="V102">
        <v>124177</v>
      </c>
      <c r="W102">
        <v>141075</v>
      </c>
      <c r="X102">
        <v>69</v>
      </c>
      <c r="Y102">
        <v>2.3738861E-2</v>
      </c>
      <c r="Z102">
        <v>0.20191339</v>
      </c>
      <c r="AB102">
        <f t="shared" si="1"/>
        <v>1.4513788098693414E-3</v>
      </c>
    </row>
    <row r="103" spans="1:28" x14ac:dyDescent="0.25">
      <c r="A103">
        <v>102</v>
      </c>
      <c r="B103" s="1">
        <v>35247</v>
      </c>
      <c r="C103">
        <v>199607</v>
      </c>
      <c r="D103">
        <v>7</v>
      </c>
      <c r="E103">
        <v>3</v>
      </c>
      <c r="F103">
        <v>1996</v>
      </c>
      <c r="G103">
        <v>124400</v>
      </c>
      <c r="H103">
        <v>10383</v>
      </c>
      <c r="I103">
        <v>14168</v>
      </c>
      <c r="J103">
        <v>91240</v>
      </c>
      <c r="K103">
        <v>38413</v>
      </c>
      <c r="L103">
        <v>14114</v>
      </c>
      <c r="M103">
        <v>21874</v>
      </c>
      <c r="N103">
        <v>24551</v>
      </c>
      <c r="O103">
        <v>8.3464629999999998E-2</v>
      </c>
      <c r="P103">
        <v>0.11389067999999999</v>
      </c>
      <c r="Q103">
        <v>0.73344052000000004</v>
      </c>
      <c r="R103">
        <v>0.19735530000000001</v>
      </c>
      <c r="S103">
        <v>0.30878618000000002</v>
      </c>
      <c r="T103">
        <v>0.11345659</v>
      </c>
      <c r="U103">
        <v>0.17583600999999999</v>
      </c>
      <c r="V103">
        <v>124400</v>
      </c>
      <c r="W103">
        <v>141114</v>
      </c>
      <c r="X103">
        <v>68.599999999999895</v>
      </c>
      <c r="Y103">
        <v>2.2354722E-2</v>
      </c>
      <c r="Z103">
        <v>0.19532959</v>
      </c>
      <c r="AB103">
        <f t="shared" si="1"/>
        <v>-5.7971014492769202E-3</v>
      </c>
    </row>
    <row r="104" spans="1:28" x14ac:dyDescent="0.25">
      <c r="A104">
        <v>103</v>
      </c>
      <c r="B104" s="1">
        <v>35278</v>
      </c>
      <c r="C104">
        <v>199608</v>
      </c>
      <c r="D104">
        <v>8</v>
      </c>
      <c r="E104">
        <v>3</v>
      </c>
      <c r="F104">
        <v>1996</v>
      </c>
      <c r="G104">
        <v>104973</v>
      </c>
      <c r="H104">
        <v>10353</v>
      </c>
      <c r="I104">
        <v>7947</v>
      </c>
      <c r="J104">
        <v>78162</v>
      </c>
      <c r="K104">
        <v>31485</v>
      </c>
      <c r="L104">
        <v>12267</v>
      </c>
      <c r="M104">
        <v>18122</v>
      </c>
      <c r="N104">
        <v>18300</v>
      </c>
      <c r="O104">
        <v>9.8625361999999994E-2</v>
      </c>
      <c r="P104">
        <v>7.5705177999999998E-2</v>
      </c>
      <c r="Q104">
        <v>0.74459147000000003</v>
      </c>
      <c r="R104">
        <v>0.17433055</v>
      </c>
      <c r="S104">
        <v>0.29993427</v>
      </c>
      <c r="T104">
        <v>0.11685862</v>
      </c>
      <c r="U104">
        <v>0.17263487</v>
      </c>
      <c r="V104">
        <v>104973</v>
      </c>
      <c r="W104">
        <v>115650</v>
      </c>
      <c r="X104">
        <v>68.900000000000006</v>
      </c>
      <c r="Y104">
        <v>2.2255181999999998E-2</v>
      </c>
      <c r="Z104">
        <v>0.18307564000000001</v>
      </c>
      <c r="AB104">
        <f t="shared" si="1"/>
        <v>4.3731778425672996E-3</v>
      </c>
    </row>
    <row r="105" spans="1:28" x14ac:dyDescent="0.25">
      <c r="A105">
        <v>104</v>
      </c>
      <c r="B105" s="1">
        <v>35309</v>
      </c>
      <c r="C105">
        <v>199609</v>
      </c>
      <c r="D105">
        <v>9</v>
      </c>
      <c r="E105">
        <v>3</v>
      </c>
      <c r="F105">
        <v>1996</v>
      </c>
      <c r="G105">
        <v>104522</v>
      </c>
      <c r="H105">
        <v>10597</v>
      </c>
      <c r="I105">
        <v>6938</v>
      </c>
      <c r="J105">
        <v>79331</v>
      </c>
      <c r="K105">
        <v>30658</v>
      </c>
      <c r="L105">
        <v>11996</v>
      </c>
      <c r="M105">
        <v>18569</v>
      </c>
      <c r="N105">
        <v>17535</v>
      </c>
      <c r="O105">
        <v>0.10138535</v>
      </c>
      <c r="P105">
        <v>6.6378370000000006E-2</v>
      </c>
      <c r="Q105">
        <v>0.75898856000000003</v>
      </c>
      <c r="R105">
        <v>0.16776372000000001</v>
      </c>
      <c r="S105">
        <v>0.29331625</v>
      </c>
      <c r="T105">
        <v>0.1147701</v>
      </c>
      <c r="U105">
        <v>0.17765638</v>
      </c>
      <c r="V105">
        <v>104522</v>
      </c>
      <c r="W105">
        <v>115367</v>
      </c>
      <c r="X105">
        <v>69.3</v>
      </c>
      <c r="Y105">
        <v>2.3633718000000001E-2</v>
      </c>
      <c r="Z105">
        <v>0.17854614999999999</v>
      </c>
      <c r="AB105">
        <f t="shared" si="1"/>
        <v>5.8055152394773657E-3</v>
      </c>
    </row>
    <row r="106" spans="1:28" x14ac:dyDescent="0.25">
      <c r="A106">
        <v>105</v>
      </c>
      <c r="B106" s="1">
        <v>35339</v>
      </c>
      <c r="C106">
        <v>199610</v>
      </c>
      <c r="D106">
        <v>10</v>
      </c>
      <c r="E106">
        <v>4</v>
      </c>
      <c r="F106">
        <v>1996</v>
      </c>
      <c r="G106">
        <v>105150</v>
      </c>
      <c r="H106">
        <v>9208</v>
      </c>
      <c r="I106">
        <v>8922</v>
      </c>
      <c r="J106">
        <v>79463</v>
      </c>
      <c r="K106">
        <v>31096</v>
      </c>
      <c r="L106">
        <v>12434</v>
      </c>
      <c r="M106">
        <v>18845</v>
      </c>
      <c r="N106">
        <v>18130</v>
      </c>
      <c r="O106">
        <v>8.7570138000000006E-2</v>
      </c>
      <c r="P106">
        <v>8.4850213999999993E-2</v>
      </c>
      <c r="Q106">
        <v>0.75571089999999996</v>
      </c>
      <c r="R106">
        <v>0.17242035</v>
      </c>
      <c r="S106">
        <v>0.29572990999999998</v>
      </c>
      <c r="T106">
        <v>0.11825012</v>
      </c>
      <c r="U106">
        <v>0.17922014999999999</v>
      </c>
      <c r="V106">
        <v>105150</v>
      </c>
      <c r="W106">
        <v>116066</v>
      </c>
      <c r="X106">
        <v>69.3</v>
      </c>
      <c r="Y106">
        <v>2.5147915E-2</v>
      </c>
      <c r="Z106">
        <v>0.17747979</v>
      </c>
      <c r="AB106">
        <f t="shared" si="1"/>
        <v>0</v>
      </c>
    </row>
    <row r="107" spans="1:28" x14ac:dyDescent="0.25">
      <c r="A107">
        <v>106</v>
      </c>
      <c r="B107" s="1">
        <v>35370</v>
      </c>
      <c r="C107">
        <v>199611</v>
      </c>
      <c r="D107">
        <v>11</v>
      </c>
      <c r="E107">
        <v>4</v>
      </c>
      <c r="F107">
        <v>1996</v>
      </c>
      <c r="G107">
        <v>104999</v>
      </c>
      <c r="H107">
        <v>9432</v>
      </c>
      <c r="I107">
        <v>6643</v>
      </c>
      <c r="J107">
        <v>82880</v>
      </c>
      <c r="K107">
        <v>31452</v>
      </c>
      <c r="L107">
        <v>12288</v>
      </c>
      <c r="M107">
        <v>19139</v>
      </c>
      <c r="N107">
        <v>16075</v>
      </c>
      <c r="O107">
        <v>8.9829430000000002E-2</v>
      </c>
      <c r="P107">
        <v>6.3267268000000002E-2</v>
      </c>
      <c r="Q107">
        <v>0.78934084999999998</v>
      </c>
      <c r="R107">
        <v>0.15309669000000001</v>
      </c>
      <c r="S107">
        <v>0.29954571000000002</v>
      </c>
      <c r="T107">
        <v>0.11702969000000001</v>
      </c>
      <c r="U107">
        <v>0.18227793</v>
      </c>
      <c r="V107">
        <v>104999</v>
      </c>
      <c r="W107">
        <v>115843</v>
      </c>
      <c r="X107">
        <v>69.3</v>
      </c>
      <c r="Y107">
        <v>2.5147915E-2</v>
      </c>
      <c r="Z107">
        <v>0.18251601000000001</v>
      </c>
      <c r="AB107">
        <f t="shared" si="1"/>
        <v>0</v>
      </c>
    </row>
    <row r="108" spans="1:28" x14ac:dyDescent="0.25">
      <c r="A108">
        <v>107</v>
      </c>
      <c r="B108" s="1">
        <v>35400</v>
      </c>
      <c r="C108">
        <v>199612</v>
      </c>
      <c r="D108">
        <v>12</v>
      </c>
      <c r="E108">
        <v>4</v>
      </c>
      <c r="F108">
        <v>1996</v>
      </c>
      <c r="G108">
        <v>107403</v>
      </c>
      <c r="H108">
        <v>9441</v>
      </c>
      <c r="I108">
        <v>6860</v>
      </c>
      <c r="J108">
        <v>83673</v>
      </c>
      <c r="K108">
        <v>31843</v>
      </c>
      <c r="L108">
        <v>12866</v>
      </c>
      <c r="M108">
        <v>19433</v>
      </c>
      <c r="N108">
        <v>16301</v>
      </c>
      <c r="O108">
        <v>8.7902575999999996E-2</v>
      </c>
      <c r="P108">
        <v>6.3871584999999995E-2</v>
      </c>
      <c r="Q108">
        <v>0.77905643000000002</v>
      </c>
      <c r="R108">
        <v>0.15177415</v>
      </c>
      <c r="S108">
        <v>0.29648149000000001</v>
      </c>
      <c r="T108">
        <v>0.11979181</v>
      </c>
      <c r="U108">
        <v>0.18093534999999999</v>
      </c>
      <c r="V108">
        <v>107403</v>
      </c>
      <c r="W108">
        <v>118682</v>
      </c>
      <c r="X108">
        <v>69.5</v>
      </c>
      <c r="Y108">
        <v>2.2058845000000001E-2</v>
      </c>
      <c r="Z108">
        <v>0.17668967999999999</v>
      </c>
      <c r="AB108">
        <f t="shared" si="1"/>
        <v>2.8860028860029363E-3</v>
      </c>
    </row>
    <row r="109" spans="1:28" x14ac:dyDescent="0.25">
      <c r="A109">
        <v>108</v>
      </c>
      <c r="B109" s="1">
        <v>35431</v>
      </c>
      <c r="C109">
        <v>199701</v>
      </c>
      <c r="D109">
        <v>1</v>
      </c>
      <c r="E109">
        <v>1</v>
      </c>
      <c r="F109">
        <v>1997</v>
      </c>
      <c r="G109">
        <v>104526</v>
      </c>
      <c r="H109">
        <v>10296</v>
      </c>
      <c r="I109">
        <v>12037</v>
      </c>
      <c r="J109">
        <v>76171</v>
      </c>
      <c r="K109">
        <v>31270</v>
      </c>
      <c r="L109">
        <v>12893</v>
      </c>
      <c r="M109">
        <v>18922</v>
      </c>
      <c r="N109">
        <v>22333</v>
      </c>
      <c r="O109">
        <v>9.8501808999999996E-2</v>
      </c>
      <c r="P109">
        <v>0.11515795</v>
      </c>
      <c r="Q109">
        <v>0.72872775999999995</v>
      </c>
      <c r="R109">
        <v>0.21365976</v>
      </c>
      <c r="S109">
        <v>0.29915999999999998</v>
      </c>
      <c r="T109">
        <v>0.12334729999999999</v>
      </c>
      <c r="U109">
        <v>0.18102673</v>
      </c>
      <c r="V109">
        <v>104526</v>
      </c>
      <c r="W109">
        <v>115198</v>
      </c>
      <c r="X109">
        <v>69.2</v>
      </c>
      <c r="Y109">
        <v>2.0648956E-2</v>
      </c>
      <c r="Z109">
        <v>0.17581268999999999</v>
      </c>
      <c r="AB109">
        <f t="shared" si="1"/>
        <v>-4.3165467625898568E-3</v>
      </c>
    </row>
    <row r="110" spans="1:28" x14ac:dyDescent="0.25">
      <c r="A110">
        <v>109</v>
      </c>
      <c r="B110" s="1">
        <v>35462</v>
      </c>
      <c r="C110">
        <v>199702</v>
      </c>
      <c r="D110">
        <v>2</v>
      </c>
      <c r="E110">
        <v>1</v>
      </c>
      <c r="F110">
        <v>1997</v>
      </c>
      <c r="G110">
        <v>101043</v>
      </c>
      <c r="H110">
        <v>7255</v>
      </c>
      <c r="I110">
        <v>5418</v>
      </c>
      <c r="J110">
        <v>50112</v>
      </c>
      <c r="K110">
        <v>23669</v>
      </c>
      <c r="L110">
        <v>11338</v>
      </c>
      <c r="M110">
        <v>16187</v>
      </c>
      <c r="N110">
        <v>12673</v>
      </c>
      <c r="O110">
        <v>7.1801111000000001E-2</v>
      </c>
      <c r="P110">
        <v>5.3620737000000002E-2</v>
      </c>
      <c r="Q110">
        <v>0.49594727</v>
      </c>
      <c r="R110">
        <v>0.12542185</v>
      </c>
      <c r="S110">
        <v>0.23424681</v>
      </c>
      <c r="T110">
        <v>0.11220966</v>
      </c>
      <c r="U110">
        <v>0.16019912</v>
      </c>
      <c r="V110">
        <v>101043</v>
      </c>
      <c r="W110">
        <v>111216</v>
      </c>
      <c r="X110">
        <v>69.400000000000006</v>
      </c>
      <c r="Y110">
        <v>1.9089579999999998E-2</v>
      </c>
      <c r="Z110">
        <v>0.12203715</v>
      </c>
      <c r="AB110">
        <f t="shared" si="1"/>
        <v>2.8901734104047616E-3</v>
      </c>
    </row>
    <row r="111" spans="1:28" x14ac:dyDescent="0.25">
      <c r="A111">
        <v>110</v>
      </c>
      <c r="B111" s="1">
        <v>35490</v>
      </c>
      <c r="C111">
        <v>199703</v>
      </c>
      <c r="D111">
        <v>3</v>
      </c>
      <c r="E111">
        <v>1</v>
      </c>
      <c r="F111">
        <v>1997</v>
      </c>
      <c r="G111">
        <v>100281</v>
      </c>
      <c r="H111">
        <v>9596</v>
      </c>
      <c r="I111">
        <v>7176</v>
      </c>
      <c r="J111">
        <v>78048</v>
      </c>
      <c r="K111">
        <v>23766</v>
      </c>
      <c r="L111">
        <v>12193</v>
      </c>
      <c r="M111">
        <v>16686</v>
      </c>
      <c r="N111">
        <v>16772</v>
      </c>
      <c r="O111">
        <v>9.5691106999999997E-2</v>
      </c>
      <c r="P111">
        <v>7.1558922999999997E-2</v>
      </c>
      <c r="Q111">
        <v>0.77829300999999995</v>
      </c>
      <c r="R111">
        <v>0.16725002</v>
      </c>
      <c r="S111">
        <v>0.23699403999999999</v>
      </c>
      <c r="T111">
        <v>0.12158832999999999</v>
      </c>
      <c r="U111">
        <v>0.16639243000000001</v>
      </c>
      <c r="V111">
        <v>100281</v>
      </c>
      <c r="W111">
        <v>110302</v>
      </c>
      <c r="X111">
        <v>69.5</v>
      </c>
      <c r="Y111">
        <v>1.6081928999999998E-2</v>
      </c>
      <c r="Z111">
        <v>0.11540570999999999</v>
      </c>
      <c r="AB111">
        <f t="shared" si="1"/>
        <v>1.4409221902016434E-3</v>
      </c>
    </row>
    <row r="112" spans="1:28" x14ac:dyDescent="0.25">
      <c r="A112">
        <v>111</v>
      </c>
      <c r="B112" s="1">
        <v>35521</v>
      </c>
      <c r="C112">
        <v>199704</v>
      </c>
      <c r="D112">
        <v>4</v>
      </c>
      <c r="E112">
        <v>2</v>
      </c>
      <c r="F112">
        <v>1997</v>
      </c>
      <c r="G112">
        <v>103090</v>
      </c>
      <c r="H112">
        <v>10179</v>
      </c>
      <c r="I112">
        <v>7892</v>
      </c>
      <c r="J112">
        <v>74765</v>
      </c>
      <c r="K112">
        <v>24035</v>
      </c>
      <c r="L112">
        <v>12455</v>
      </c>
      <c r="M112">
        <v>17425</v>
      </c>
      <c r="N112">
        <v>18071</v>
      </c>
      <c r="O112">
        <v>9.8738967999999996E-2</v>
      </c>
      <c r="P112">
        <v>7.6554469999999999E-2</v>
      </c>
      <c r="Q112">
        <v>0.72524005000000002</v>
      </c>
      <c r="R112">
        <v>0.17529343</v>
      </c>
      <c r="S112">
        <v>0.23314578999999999</v>
      </c>
      <c r="T112">
        <v>0.12081676</v>
      </c>
      <c r="U112">
        <v>0.16902706000000001</v>
      </c>
      <c r="V112">
        <v>103090</v>
      </c>
      <c r="W112">
        <v>113726</v>
      </c>
      <c r="X112">
        <v>69.8</v>
      </c>
      <c r="Y112">
        <v>1.6011595999999999E-2</v>
      </c>
      <c r="Z112">
        <v>0.11232903</v>
      </c>
      <c r="AB112">
        <f t="shared" si="1"/>
        <v>4.3165467625898568E-3</v>
      </c>
    </row>
    <row r="113" spans="1:28" x14ac:dyDescent="0.25">
      <c r="A113">
        <v>112</v>
      </c>
      <c r="B113" s="1">
        <v>35551</v>
      </c>
      <c r="C113">
        <v>199705</v>
      </c>
      <c r="D113">
        <v>5</v>
      </c>
      <c r="E113">
        <v>2</v>
      </c>
      <c r="F113">
        <v>1997</v>
      </c>
      <c r="G113">
        <v>105208</v>
      </c>
      <c r="H113">
        <v>10261</v>
      </c>
      <c r="I113">
        <v>6361</v>
      </c>
      <c r="J113">
        <v>80696</v>
      </c>
      <c r="K113">
        <v>24657</v>
      </c>
      <c r="L113">
        <v>12602</v>
      </c>
      <c r="M113">
        <v>18150</v>
      </c>
      <c r="N113">
        <v>16622</v>
      </c>
      <c r="O113">
        <v>9.7530602999999993E-2</v>
      </c>
      <c r="P113">
        <v>6.0461182000000002E-2</v>
      </c>
      <c r="Q113">
        <v>0.76701390999999997</v>
      </c>
      <c r="R113">
        <v>0.15799178</v>
      </c>
      <c r="S113">
        <v>0.2343643</v>
      </c>
      <c r="T113">
        <v>0.11978176</v>
      </c>
      <c r="U113">
        <v>0.17251538999999999</v>
      </c>
      <c r="V113">
        <v>105208</v>
      </c>
      <c r="W113">
        <v>116191</v>
      </c>
      <c r="X113">
        <v>70</v>
      </c>
      <c r="Y113">
        <v>1.5965223000000001E-2</v>
      </c>
      <c r="Z113">
        <v>0.11458254</v>
      </c>
      <c r="AB113">
        <f t="shared" si="1"/>
        <v>2.8653295128939771E-3</v>
      </c>
    </row>
    <row r="114" spans="1:28" x14ac:dyDescent="0.25">
      <c r="A114">
        <v>113</v>
      </c>
      <c r="B114" s="1">
        <v>35582</v>
      </c>
      <c r="C114">
        <v>199706</v>
      </c>
      <c r="D114">
        <v>6</v>
      </c>
      <c r="E114">
        <v>2</v>
      </c>
      <c r="F114">
        <v>1997</v>
      </c>
      <c r="G114">
        <v>106997</v>
      </c>
      <c r="H114">
        <v>9459</v>
      </c>
      <c r="I114">
        <v>6896</v>
      </c>
      <c r="J114">
        <v>83644</v>
      </c>
      <c r="K114">
        <v>24878</v>
      </c>
      <c r="L114">
        <v>13062</v>
      </c>
      <c r="M114">
        <v>19008</v>
      </c>
      <c r="N114">
        <v>16355</v>
      </c>
      <c r="O114">
        <v>8.8404350000000007E-2</v>
      </c>
      <c r="P114">
        <v>6.4450406000000002E-2</v>
      </c>
      <c r="Q114">
        <v>0.78174155999999995</v>
      </c>
      <c r="R114">
        <v>0.15285476000000001</v>
      </c>
      <c r="S114">
        <v>0.23251119000000001</v>
      </c>
      <c r="T114">
        <v>0.12207819</v>
      </c>
      <c r="U114">
        <v>0.17764984</v>
      </c>
      <c r="V114">
        <v>106997</v>
      </c>
      <c r="W114">
        <v>118238</v>
      </c>
      <c r="X114">
        <v>70.2</v>
      </c>
      <c r="Y114">
        <v>1.7391324E-2</v>
      </c>
      <c r="Z114">
        <v>0.110433</v>
      </c>
      <c r="AB114">
        <f t="shared" si="1"/>
        <v>2.8571428571428914E-3</v>
      </c>
    </row>
    <row r="115" spans="1:28" x14ac:dyDescent="0.25">
      <c r="A115">
        <v>114</v>
      </c>
      <c r="B115" s="1">
        <v>35612</v>
      </c>
      <c r="C115">
        <v>199707</v>
      </c>
      <c r="D115">
        <v>7</v>
      </c>
      <c r="E115">
        <v>3</v>
      </c>
      <c r="F115">
        <v>1997</v>
      </c>
      <c r="G115">
        <v>106391</v>
      </c>
      <c r="H115">
        <v>9539</v>
      </c>
      <c r="I115">
        <v>12056</v>
      </c>
      <c r="J115">
        <v>78642</v>
      </c>
      <c r="K115">
        <v>24756</v>
      </c>
      <c r="L115">
        <v>13316</v>
      </c>
      <c r="M115">
        <v>18859</v>
      </c>
      <c r="N115">
        <v>21595</v>
      </c>
      <c r="O115">
        <v>8.9659840000000005E-2</v>
      </c>
      <c r="P115">
        <v>0.11331785</v>
      </c>
      <c r="Q115">
        <v>0.73917907000000005</v>
      </c>
      <c r="R115">
        <v>0.20297770000000001</v>
      </c>
      <c r="S115">
        <v>0.23268886</v>
      </c>
      <c r="T115">
        <v>0.12516095999999999</v>
      </c>
      <c r="U115">
        <v>0.17726122999999999</v>
      </c>
      <c r="V115">
        <v>106391</v>
      </c>
      <c r="W115">
        <v>117317</v>
      </c>
      <c r="X115">
        <v>69.900000000000006</v>
      </c>
      <c r="Y115">
        <v>1.8950462000000001E-2</v>
      </c>
      <c r="Z115">
        <v>0.1075279</v>
      </c>
      <c r="AB115">
        <f t="shared" si="1"/>
        <v>-4.2735042735042583E-3</v>
      </c>
    </row>
    <row r="116" spans="1:28" x14ac:dyDescent="0.25">
      <c r="A116">
        <v>115</v>
      </c>
      <c r="B116" s="1">
        <v>35643</v>
      </c>
      <c r="C116">
        <v>199708</v>
      </c>
      <c r="D116">
        <v>8</v>
      </c>
      <c r="E116">
        <v>3</v>
      </c>
      <c r="F116">
        <v>1997</v>
      </c>
      <c r="G116">
        <v>105872</v>
      </c>
      <c r="H116">
        <v>11795</v>
      </c>
      <c r="I116">
        <v>8180</v>
      </c>
      <c r="J116">
        <v>79064</v>
      </c>
      <c r="K116">
        <v>24470</v>
      </c>
      <c r="L116">
        <v>12655</v>
      </c>
      <c r="M116">
        <v>19410</v>
      </c>
      <c r="N116">
        <v>19975</v>
      </c>
      <c r="O116">
        <v>0.11140811</v>
      </c>
      <c r="P116">
        <v>7.7263108999999996E-2</v>
      </c>
      <c r="Q116">
        <v>0.74678856000000005</v>
      </c>
      <c r="R116">
        <v>0.18867123</v>
      </c>
      <c r="S116">
        <v>0.23112816</v>
      </c>
      <c r="T116">
        <v>0.11953113</v>
      </c>
      <c r="U116">
        <v>0.18333458999999999</v>
      </c>
      <c r="V116">
        <v>105872</v>
      </c>
      <c r="W116">
        <v>116676</v>
      </c>
      <c r="X116">
        <v>70.3</v>
      </c>
      <c r="Y116">
        <v>2.0319343E-2</v>
      </c>
      <c r="Z116">
        <v>0.11159702000000001</v>
      </c>
      <c r="AB116">
        <f t="shared" si="1"/>
        <v>5.7224606580827952E-3</v>
      </c>
    </row>
    <row r="117" spans="1:28" x14ac:dyDescent="0.25">
      <c r="A117">
        <v>116</v>
      </c>
      <c r="B117" s="1">
        <v>35674</v>
      </c>
      <c r="C117">
        <v>199709</v>
      </c>
      <c r="D117">
        <v>9</v>
      </c>
      <c r="E117">
        <v>3</v>
      </c>
      <c r="F117">
        <v>1997</v>
      </c>
      <c r="G117">
        <v>106852</v>
      </c>
      <c r="H117">
        <v>10408</v>
      </c>
      <c r="I117">
        <v>7236</v>
      </c>
      <c r="J117">
        <v>81887</v>
      </c>
      <c r="K117">
        <v>24380</v>
      </c>
      <c r="L117">
        <v>12116</v>
      </c>
      <c r="M117">
        <v>19709</v>
      </c>
      <c r="N117">
        <v>17644</v>
      </c>
      <c r="O117">
        <v>9.7405753999999997E-2</v>
      </c>
      <c r="P117">
        <v>6.7719840000000003E-2</v>
      </c>
      <c r="Q117">
        <v>0.76635909000000002</v>
      </c>
      <c r="R117">
        <v>0.16512558999999999</v>
      </c>
      <c r="S117">
        <v>0.22816606</v>
      </c>
      <c r="T117">
        <v>0.11339048</v>
      </c>
      <c r="U117">
        <v>0.18445138999999999</v>
      </c>
      <c r="V117">
        <v>106852</v>
      </c>
      <c r="W117">
        <v>117704</v>
      </c>
      <c r="X117">
        <v>70.599999999999895</v>
      </c>
      <c r="Y117">
        <v>1.8759011999999999E-2</v>
      </c>
      <c r="Z117">
        <v>0.11477558</v>
      </c>
      <c r="AB117">
        <f t="shared" si="1"/>
        <v>4.267425320055418E-3</v>
      </c>
    </row>
    <row r="118" spans="1:28" x14ac:dyDescent="0.25">
      <c r="A118">
        <v>117</v>
      </c>
      <c r="B118" s="1">
        <v>35704</v>
      </c>
      <c r="C118">
        <v>199710</v>
      </c>
      <c r="D118">
        <v>10</v>
      </c>
      <c r="E118">
        <v>4</v>
      </c>
      <c r="F118">
        <v>1997</v>
      </c>
      <c r="G118">
        <v>106288</v>
      </c>
      <c r="H118">
        <v>9423</v>
      </c>
      <c r="I118">
        <v>9000</v>
      </c>
      <c r="J118">
        <v>82111</v>
      </c>
      <c r="K118">
        <v>25313</v>
      </c>
      <c r="L118">
        <v>12010</v>
      </c>
      <c r="M118">
        <v>19430</v>
      </c>
      <c r="N118">
        <v>18423</v>
      </c>
      <c r="O118">
        <v>8.8655353000000006E-2</v>
      </c>
      <c r="P118">
        <v>8.4675595000000006E-2</v>
      </c>
      <c r="Q118">
        <v>0.77253311999999996</v>
      </c>
      <c r="R118">
        <v>0.17333095000000001</v>
      </c>
      <c r="S118">
        <v>0.23815483000000001</v>
      </c>
      <c r="T118">
        <v>0.11299488000000001</v>
      </c>
      <c r="U118">
        <v>0.18280521</v>
      </c>
      <c r="V118">
        <v>106288</v>
      </c>
      <c r="W118">
        <v>117099</v>
      </c>
      <c r="X118">
        <v>70.599999999999895</v>
      </c>
      <c r="Y118">
        <v>1.8759011999999999E-2</v>
      </c>
      <c r="Z118">
        <v>0.12515994999999999</v>
      </c>
      <c r="AB118">
        <f t="shared" si="1"/>
        <v>0</v>
      </c>
    </row>
    <row r="119" spans="1:28" x14ac:dyDescent="0.25">
      <c r="A119">
        <v>118</v>
      </c>
      <c r="B119" s="1">
        <v>35735</v>
      </c>
      <c r="C119">
        <v>199711</v>
      </c>
      <c r="D119">
        <v>11</v>
      </c>
      <c r="E119">
        <v>4</v>
      </c>
      <c r="F119">
        <v>1997</v>
      </c>
      <c r="G119">
        <v>106897</v>
      </c>
      <c r="H119">
        <v>8524</v>
      </c>
      <c r="I119">
        <v>7920</v>
      </c>
      <c r="J119">
        <v>84875</v>
      </c>
      <c r="K119">
        <v>24739</v>
      </c>
      <c r="L119">
        <v>11912</v>
      </c>
      <c r="M119">
        <v>20038</v>
      </c>
      <c r="N119">
        <v>16444</v>
      </c>
      <c r="O119">
        <v>7.9740307999999996E-2</v>
      </c>
      <c r="P119">
        <v>7.4090010999999997E-2</v>
      </c>
      <c r="Q119">
        <v>0.79398858999999999</v>
      </c>
      <c r="R119">
        <v>0.15383031999999999</v>
      </c>
      <c r="S119">
        <v>0.23142837999999999</v>
      </c>
      <c r="T119">
        <v>0.11143437</v>
      </c>
      <c r="U119">
        <v>0.18745147000000001</v>
      </c>
      <c r="V119">
        <v>106897</v>
      </c>
      <c r="W119">
        <v>117659</v>
      </c>
      <c r="X119">
        <v>70.599999999999895</v>
      </c>
      <c r="Y119">
        <v>1.8759011999999999E-2</v>
      </c>
      <c r="Z119">
        <v>0.11999401</v>
      </c>
      <c r="AB119">
        <f t="shared" si="1"/>
        <v>0</v>
      </c>
    </row>
    <row r="120" spans="1:28" x14ac:dyDescent="0.25">
      <c r="A120">
        <v>119</v>
      </c>
      <c r="B120" s="1">
        <v>35765</v>
      </c>
      <c r="C120">
        <v>199712</v>
      </c>
      <c r="D120">
        <v>12</v>
      </c>
      <c r="E120">
        <v>4</v>
      </c>
      <c r="F120">
        <v>1997</v>
      </c>
      <c r="G120">
        <v>106444</v>
      </c>
      <c r="H120">
        <v>7789</v>
      </c>
      <c r="I120">
        <v>7349</v>
      </c>
      <c r="J120">
        <v>86167</v>
      </c>
      <c r="K120">
        <v>24857</v>
      </c>
      <c r="L120">
        <v>12705</v>
      </c>
      <c r="M120">
        <v>20142</v>
      </c>
      <c r="N120">
        <v>15138</v>
      </c>
      <c r="O120">
        <v>7.3174626000000006E-2</v>
      </c>
      <c r="P120">
        <v>6.9040999000000006E-2</v>
      </c>
      <c r="Q120">
        <v>0.80950546000000001</v>
      </c>
      <c r="R120">
        <v>0.14221561999999999</v>
      </c>
      <c r="S120">
        <v>0.23352185</v>
      </c>
      <c r="T120">
        <v>0.11935854</v>
      </c>
      <c r="U120">
        <v>0.18922625000000001</v>
      </c>
      <c r="V120">
        <v>106444</v>
      </c>
      <c r="W120">
        <v>117241</v>
      </c>
      <c r="X120">
        <v>70.7</v>
      </c>
      <c r="Y120">
        <v>1.7266153999999999E-2</v>
      </c>
      <c r="Z120">
        <v>0.11416331</v>
      </c>
      <c r="AB120">
        <f t="shared" si="1"/>
        <v>1.4164305949024847E-3</v>
      </c>
    </row>
    <row r="121" spans="1:28" x14ac:dyDescent="0.25">
      <c r="A121">
        <v>120</v>
      </c>
      <c r="B121" s="1">
        <v>35796</v>
      </c>
      <c r="C121">
        <v>199801</v>
      </c>
      <c r="D121">
        <v>1</v>
      </c>
      <c r="E121">
        <v>1</v>
      </c>
      <c r="F121">
        <v>1998</v>
      </c>
      <c r="G121">
        <v>104898</v>
      </c>
      <c r="H121">
        <v>10062</v>
      </c>
      <c r="I121">
        <v>13261</v>
      </c>
      <c r="J121">
        <v>75636</v>
      </c>
      <c r="K121">
        <v>23991</v>
      </c>
      <c r="L121">
        <v>12927</v>
      </c>
      <c r="M121">
        <v>19489</v>
      </c>
      <c r="N121">
        <v>23323</v>
      </c>
      <c r="O121">
        <v>9.5921754999999997E-2</v>
      </c>
      <c r="P121">
        <v>0.12641804000000001</v>
      </c>
      <c r="Q121">
        <v>0.72104329</v>
      </c>
      <c r="R121">
        <v>0.22233979000000001</v>
      </c>
      <c r="S121">
        <v>0.22870789</v>
      </c>
      <c r="T121">
        <v>0.123234</v>
      </c>
      <c r="U121">
        <v>0.18579000000000001</v>
      </c>
      <c r="V121">
        <v>104898</v>
      </c>
      <c r="W121">
        <v>115152</v>
      </c>
      <c r="X121">
        <v>70.3</v>
      </c>
      <c r="Y121">
        <v>1.5895962999999999E-2</v>
      </c>
      <c r="Z121">
        <v>0.1054739</v>
      </c>
      <c r="AB121">
        <f t="shared" si="1"/>
        <v>-5.657708628005742E-3</v>
      </c>
    </row>
    <row r="122" spans="1:28" x14ac:dyDescent="0.25">
      <c r="A122">
        <v>121</v>
      </c>
      <c r="B122" s="1">
        <v>35827</v>
      </c>
      <c r="C122">
        <v>199802</v>
      </c>
      <c r="D122">
        <v>2</v>
      </c>
      <c r="E122">
        <v>1</v>
      </c>
      <c r="F122">
        <v>1998</v>
      </c>
      <c r="G122">
        <v>93470</v>
      </c>
      <c r="H122">
        <v>9062</v>
      </c>
      <c r="I122">
        <v>6097</v>
      </c>
      <c r="J122">
        <v>48735</v>
      </c>
      <c r="K122">
        <v>23099</v>
      </c>
      <c r="L122">
        <v>12537</v>
      </c>
      <c r="M122">
        <v>17524</v>
      </c>
      <c r="N122">
        <v>15159</v>
      </c>
      <c r="O122">
        <v>9.6950895999999995E-2</v>
      </c>
      <c r="P122">
        <v>6.5229483000000005E-2</v>
      </c>
      <c r="Q122">
        <v>0.52139723000000004</v>
      </c>
      <c r="R122">
        <v>0.16218038000000001</v>
      </c>
      <c r="S122">
        <v>0.24712740999999999</v>
      </c>
      <c r="T122">
        <v>0.13412859999999999</v>
      </c>
      <c r="U122">
        <v>0.18748260999999999</v>
      </c>
      <c r="V122">
        <v>93470</v>
      </c>
      <c r="W122">
        <v>103493</v>
      </c>
      <c r="X122">
        <v>70.5</v>
      </c>
      <c r="Y122">
        <v>1.5850185999999999E-2</v>
      </c>
      <c r="Z122">
        <v>0.11299881000000001</v>
      </c>
      <c r="AB122">
        <f t="shared" si="1"/>
        <v>2.8449502133713889E-3</v>
      </c>
    </row>
    <row r="123" spans="1:28" x14ac:dyDescent="0.25">
      <c r="A123">
        <v>122</v>
      </c>
      <c r="B123" s="1">
        <v>35855</v>
      </c>
      <c r="C123">
        <v>199803</v>
      </c>
      <c r="D123">
        <v>3</v>
      </c>
      <c r="E123">
        <v>1</v>
      </c>
      <c r="F123">
        <v>1998</v>
      </c>
      <c r="G123">
        <v>95249</v>
      </c>
      <c r="H123">
        <v>8664</v>
      </c>
      <c r="I123">
        <v>6190</v>
      </c>
      <c r="J123">
        <v>73050</v>
      </c>
      <c r="K123">
        <v>23675</v>
      </c>
      <c r="L123">
        <v>12264</v>
      </c>
      <c r="M123">
        <v>17963</v>
      </c>
      <c r="N123">
        <v>14854</v>
      </c>
      <c r="O123">
        <v>9.0961582999999999E-2</v>
      </c>
      <c r="P123">
        <v>6.4987562999999998E-2</v>
      </c>
      <c r="Q123">
        <v>0.76693719999999999</v>
      </c>
      <c r="R123">
        <v>0.15594915000000001</v>
      </c>
      <c r="S123">
        <v>0.24855904000000001</v>
      </c>
      <c r="T123">
        <v>0.12875724999999999</v>
      </c>
      <c r="U123">
        <v>0.1885899</v>
      </c>
      <c r="V123">
        <v>95249</v>
      </c>
      <c r="W123">
        <v>105832</v>
      </c>
      <c r="X123">
        <v>70.7</v>
      </c>
      <c r="Y123">
        <v>1.7266153999999999E-2</v>
      </c>
      <c r="Z123">
        <v>0.11980179000000001</v>
      </c>
      <c r="AB123">
        <f t="shared" si="1"/>
        <v>2.8368794326241176E-3</v>
      </c>
    </row>
    <row r="124" spans="1:28" x14ac:dyDescent="0.25">
      <c r="A124">
        <v>123</v>
      </c>
      <c r="B124" s="1">
        <v>35886</v>
      </c>
      <c r="C124">
        <v>199804</v>
      </c>
      <c r="D124">
        <v>4</v>
      </c>
      <c r="E124">
        <v>2</v>
      </c>
      <c r="F124">
        <v>1998</v>
      </c>
      <c r="G124">
        <v>96896</v>
      </c>
      <c r="H124">
        <v>10150</v>
      </c>
      <c r="I124">
        <v>7310</v>
      </c>
      <c r="J124">
        <v>71043</v>
      </c>
      <c r="K124">
        <v>24346</v>
      </c>
      <c r="L124">
        <v>13204</v>
      </c>
      <c r="M124">
        <v>18562</v>
      </c>
      <c r="N124">
        <v>17460</v>
      </c>
      <c r="O124">
        <v>0.10475147999999999</v>
      </c>
      <c r="P124">
        <v>7.5441710999999995E-2</v>
      </c>
      <c r="Q124">
        <v>0.73318815000000004</v>
      </c>
      <c r="R124">
        <v>0.1801932</v>
      </c>
      <c r="S124">
        <v>0.25125909000000002</v>
      </c>
      <c r="T124">
        <v>0.13626980999999999</v>
      </c>
      <c r="U124">
        <v>0.19156620999999999</v>
      </c>
      <c r="V124">
        <v>96896</v>
      </c>
      <c r="W124">
        <v>107681</v>
      </c>
      <c r="X124">
        <v>71.099999999999895</v>
      </c>
      <c r="Y124">
        <v>1.8624663E-2</v>
      </c>
      <c r="Z124">
        <v>0.11498928</v>
      </c>
      <c r="AB124">
        <f t="shared" si="1"/>
        <v>5.6577086280040767E-3</v>
      </c>
    </row>
    <row r="125" spans="1:28" x14ac:dyDescent="0.25">
      <c r="A125">
        <v>124</v>
      </c>
      <c r="B125" s="1">
        <v>35916</v>
      </c>
      <c r="C125">
        <v>199805</v>
      </c>
      <c r="D125">
        <v>5</v>
      </c>
      <c r="E125">
        <v>2</v>
      </c>
      <c r="F125">
        <v>1998</v>
      </c>
      <c r="G125">
        <v>98112</v>
      </c>
      <c r="H125">
        <v>10993</v>
      </c>
      <c r="I125">
        <v>5385</v>
      </c>
      <c r="J125">
        <v>74940</v>
      </c>
      <c r="K125">
        <v>25553</v>
      </c>
      <c r="L125">
        <v>13163</v>
      </c>
      <c r="M125">
        <v>19111</v>
      </c>
      <c r="N125">
        <v>16378</v>
      </c>
      <c r="O125">
        <v>0.11204541</v>
      </c>
      <c r="P125">
        <v>5.4886252000000003E-2</v>
      </c>
      <c r="Q125">
        <v>0.76382095000000005</v>
      </c>
      <c r="R125">
        <v>0.16693167</v>
      </c>
      <c r="S125">
        <v>0.26044722999999997</v>
      </c>
      <c r="T125">
        <v>0.13416299000000001</v>
      </c>
      <c r="U125">
        <v>0.19478759000000001</v>
      </c>
      <c r="V125">
        <v>98112</v>
      </c>
      <c r="W125">
        <v>109251</v>
      </c>
      <c r="X125">
        <v>71.400000000000006</v>
      </c>
      <c r="Y125">
        <v>1.9999981E-2</v>
      </c>
      <c r="Z125">
        <v>0.12628423999999999</v>
      </c>
      <c r="AB125">
        <f t="shared" si="1"/>
        <v>4.2194092827019247E-3</v>
      </c>
    </row>
    <row r="126" spans="1:28" x14ac:dyDescent="0.25">
      <c r="A126">
        <v>125</v>
      </c>
      <c r="B126" s="1">
        <v>35947</v>
      </c>
      <c r="C126">
        <v>199806</v>
      </c>
      <c r="D126">
        <v>6</v>
      </c>
      <c r="E126">
        <v>2</v>
      </c>
      <c r="F126">
        <v>1998</v>
      </c>
      <c r="G126">
        <v>99985</v>
      </c>
      <c r="H126">
        <v>7613</v>
      </c>
      <c r="I126">
        <v>7709</v>
      </c>
      <c r="J126">
        <v>77889</v>
      </c>
      <c r="K126">
        <v>25957</v>
      </c>
      <c r="L126">
        <v>14320</v>
      </c>
      <c r="M126">
        <v>19353</v>
      </c>
      <c r="N126">
        <v>15322</v>
      </c>
      <c r="O126">
        <v>7.6141423999999999E-2</v>
      </c>
      <c r="P126">
        <v>7.7101565999999996E-2</v>
      </c>
      <c r="Q126">
        <v>0.77900683999999998</v>
      </c>
      <c r="R126">
        <v>0.15324299</v>
      </c>
      <c r="S126">
        <v>0.25960895</v>
      </c>
      <c r="T126">
        <v>0.14322148000000001</v>
      </c>
      <c r="U126">
        <v>0.19355903999999999</v>
      </c>
      <c r="V126">
        <v>99985</v>
      </c>
      <c r="W126">
        <v>111444</v>
      </c>
      <c r="X126">
        <v>71.3</v>
      </c>
      <c r="Y126">
        <v>1.5669465E-2</v>
      </c>
      <c r="Z126">
        <v>0.11638747000000001</v>
      </c>
      <c r="AB126">
        <f t="shared" si="1"/>
        <v>-1.4005602240897419E-3</v>
      </c>
    </row>
    <row r="127" spans="1:28" x14ac:dyDescent="0.25">
      <c r="A127">
        <v>126</v>
      </c>
      <c r="B127" s="1">
        <v>35977</v>
      </c>
      <c r="C127">
        <v>199807</v>
      </c>
      <c r="D127">
        <v>7</v>
      </c>
      <c r="E127">
        <v>3</v>
      </c>
      <c r="F127">
        <v>1998</v>
      </c>
      <c r="G127">
        <v>98691</v>
      </c>
      <c r="H127">
        <v>8488</v>
      </c>
      <c r="I127">
        <v>11823</v>
      </c>
      <c r="J127">
        <v>72755</v>
      </c>
      <c r="K127">
        <v>25586</v>
      </c>
      <c r="L127">
        <v>14267</v>
      </c>
      <c r="M127">
        <v>18659</v>
      </c>
      <c r="N127">
        <v>20311</v>
      </c>
      <c r="O127">
        <v>8.6005814E-2</v>
      </c>
      <c r="P127">
        <v>0.11979816</v>
      </c>
      <c r="Q127">
        <v>0.73719995999999999</v>
      </c>
      <c r="R127">
        <v>0.20580398</v>
      </c>
      <c r="S127">
        <v>0.25925362000000002</v>
      </c>
      <c r="T127">
        <v>0.14456231999999999</v>
      </c>
      <c r="U127">
        <v>0.18906486</v>
      </c>
      <c r="V127">
        <v>98691</v>
      </c>
      <c r="W127">
        <v>109571</v>
      </c>
      <c r="X127">
        <v>71</v>
      </c>
      <c r="Y127">
        <v>1.5736818E-2</v>
      </c>
      <c r="Z127">
        <v>0.1146913</v>
      </c>
      <c r="AB127">
        <f t="shared" si="1"/>
        <v>-4.2075736325385416E-3</v>
      </c>
    </row>
    <row r="128" spans="1:28" x14ac:dyDescent="0.25">
      <c r="A128">
        <v>127</v>
      </c>
      <c r="B128" s="1">
        <v>36008</v>
      </c>
      <c r="C128">
        <v>199808</v>
      </c>
      <c r="D128">
        <v>8</v>
      </c>
      <c r="E128">
        <v>3</v>
      </c>
      <c r="F128">
        <v>1998</v>
      </c>
      <c r="G128">
        <v>97455</v>
      </c>
      <c r="H128">
        <v>9287</v>
      </c>
      <c r="I128">
        <v>7559</v>
      </c>
      <c r="J128">
        <v>74096</v>
      </c>
      <c r="K128">
        <v>25361</v>
      </c>
      <c r="L128">
        <v>13488</v>
      </c>
      <c r="M128">
        <v>19144</v>
      </c>
      <c r="N128">
        <v>16846</v>
      </c>
      <c r="O128">
        <v>9.5295265000000004E-2</v>
      </c>
      <c r="P128">
        <v>7.7564000999999994E-2</v>
      </c>
      <c r="Q128">
        <v>0.76030987999999999</v>
      </c>
      <c r="R128">
        <v>0.17285927000000001</v>
      </c>
      <c r="S128">
        <v>0.26023292999999997</v>
      </c>
      <c r="T128">
        <v>0.13840234000000001</v>
      </c>
      <c r="U128">
        <v>0.19643938999999999</v>
      </c>
      <c r="V128">
        <v>97455</v>
      </c>
      <c r="W128">
        <v>108215</v>
      </c>
      <c r="X128">
        <v>71.2</v>
      </c>
      <c r="Y128">
        <v>1.2802243E-2</v>
      </c>
      <c r="Z128">
        <v>0.12183057999999999</v>
      </c>
      <c r="AB128">
        <f t="shared" si="1"/>
        <v>2.8169014084507005E-3</v>
      </c>
    </row>
    <row r="129" spans="1:28" x14ac:dyDescent="0.25">
      <c r="A129">
        <v>128</v>
      </c>
      <c r="B129" s="1">
        <v>36039</v>
      </c>
      <c r="C129">
        <v>199809</v>
      </c>
      <c r="D129">
        <v>9</v>
      </c>
      <c r="E129">
        <v>3</v>
      </c>
      <c r="F129">
        <v>1998</v>
      </c>
      <c r="G129">
        <v>98390</v>
      </c>
      <c r="H129">
        <v>8292</v>
      </c>
      <c r="I129">
        <v>7059</v>
      </c>
      <c r="J129">
        <v>74986</v>
      </c>
      <c r="K129">
        <v>25510</v>
      </c>
      <c r="L129">
        <v>13626</v>
      </c>
      <c r="M129">
        <v>20065</v>
      </c>
      <c r="N129">
        <v>15351</v>
      </c>
      <c r="O129">
        <v>8.4276854999999998E-2</v>
      </c>
      <c r="P129">
        <v>7.1745097999999993E-2</v>
      </c>
      <c r="Q129">
        <v>0.76213032000000003</v>
      </c>
      <c r="R129">
        <v>0.15602194999999999</v>
      </c>
      <c r="S129">
        <v>0.25927430000000001</v>
      </c>
      <c r="T129">
        <v>0.13848968</v>
      </c>
      <c r="U129">
        <v>0.20393333</v>
      </c>
      <c r="V129">
        <v>98390</v>
      </c>
      <c r="W129">
        <v>109148</v>
      </c>
      <c r="X129">
        <v>71.5</v>
      </c>
      <c r="Y129">
        <v>1.2747883999999999E-2</v>
      </c>
      <c r="Z129">
        <v>0.12078463</v>
      </c>
      <c r="AB129">
        <f t="shared" si="1"/>
        <v>4.2134831460673983E-3</v>
      </c>
    </row>
    <row r="130" spans="1:28" x14ac:dyDescent="0.25">
      <c r="A130">
        <v>129</v>
      </c>
      <c r="B130" s="1">
        <v>36069</v>
      </c>
      <c r="C130">
        <v>199810</v>
      </c>
      <c r="D130">
        <v>10</v>
      </c>
      <c r="E130">
        <v>4</v>
      </c>
      <c r="F130">
        <v>1998</v>
      </c>
      <c r="G130">
        <v>98100</v>
      </c>
      <c r="H130">
        <v>7642</v>
      </c>
      <c r="I130">
        <v>8287</v>
      </c>
      <c r="J130">
        <v>75868</v>
      </c>
      <c r="K130">
        <v>26004</v>
      </c>
      <c r="L130">
        <v>13940</v>
      </c>
      <c r="M130">
        <v>19402</v>
      </c>
      <c r="N130">
        <v>15929</v>
      </c>
      <c r="O130">
        <v>7.7900103999999998E-2</v>
      </c>
      <c r="P130">
        <v>8.4475025999999995E-2</v>
      </c>
      <c r="Q130">
        <v>0.77337407999999996</v>
      </c>
      <c r="R130">
        <v>0.16237512000000001</v>
      </c>
      <c r="S130">
        <v>0.26507646000000001</v>
      </c>
      <c r="T130">
        <v>0.1420999</v>
      </c>
      <c r="U130">
        <v>0.19777777999999999</v>
      </c>
      <c r="V130">
        <v>98100</v>
      </c>
      <c r="W130">
        <v>108530</v>
      </c>
      <c r="X130">
        <v>71.5</v>
      </c>
      <c r="Y130">
        <v>1.2747883999999999E-2</v>
      </c>
      <c r="Z130">
        <v>0.12297656</v>
      </c>
      <c r="AB130">
        <f t="shared" si="1"/>
        <v>0</v>
      </c>
    </row>
    <row r="131" spans="1:28" x14ac:dyDescent="0.25">
      <c r="A131">
        <v>130</v>
      </c>
      <c r="B131" s="1">
        <v>36100</v>
      </c>
      <c r="C131">
        <v>199811</v>
      </c>
      <c r="D131">
        <v>11</v>
      </c>
      <c r="E131">
        <v>4</v>
      </c>
      <c r="F131">
        <v>1998</v>
      </c>
      <c r="G131">
        <v>99371</v>
      </c>
      <c r="H131">
        <v>7875</v>
      </c>
      <c r="I131">
        <v>7495</v>
      </c>
      <c r="J131">
        <v>77811</v>
      </c>
      <c r="K131">
        <v>26042</v>
      </c>
      <c r="L131">
        <v>14508</v>
      </c>
      <c r="M131">
        <v>19916</v>
      </c>
      <c r="N131">
        <v>15370</v>
      </c>
      <c r="O131">
        <v>7.9248473E-2</v>
      </c>
      <c r="P131">
        <v>7.5424417999999993E-2</v>
      </c>
      <c r="Q131">
        <v>0.78303528</v>
      </c>
      <c r="R131">
        <v>0.15467289000000001</v>
      </c>
      <c r="S131">
        <v>0.26206842000000002</v>
      </c>
      <c r="T131">
        <v>0.14599833000000001</v>
      </c>
      <c r="U131">
        <v>0.20042065000000001</v>
      </c>
      <c r="V131">
        <v>99371</v>
      </c>
      <c r="W131">
        <v>110134</v>
      </c>
      <c r="X131">
        <v>71.599999999999895</v>
      </c>
      <c r="Y131">
        <v>1.4164329E-2</v>
      </c>
      <c r="Z131">
        <v>0.11607009</v>
      </c>
      <c r="AB131">
        <f t="shared" si="1"/>
        <v>1.3986013985998191E-3</v>
      </c>
    </row>
    <row r="132" spans="1:28" x14ac:dyDescent="0.25">
      <c r="A132">
        <v>131</v>
      </c>
      <c r="B132" s="1">
        <v>36130</v>
      </c>
      <c r="C132">
        <v>199812</v>
      </c>
      <c r="D132">
        <v>12</v>
      </c>
      <c r="E132">
        <v>4</v>
      </c>
      <c r="F132">
        <v>1998</v>
      </c>
      <c r="G132">
        <v>99101</v>
      </c>
      <c r="H132">
        <v>8265</v>
      </c>
      <c r="I132">
        <v>6833</v>
      </c>
      <c r="J132">
        <v>78913</v>
      </c>
      <c r="K132">
        <v>26303</v>
      </c>
      <c r="L132">
        <v>14194</v>
      </c>
      <c r="M132">
        <v>19849</v>
      </c>
      <c r="N132">
        <v>15098</v>
      </c>
      <c r="O132">
        <v>8.3399765000000001E-2</v>
      </c>
      <c r="P132">
        <v>6.8949856000000004E-2</v>
      </c>
      <c r="Q132">
        <v>0.79628860999999995</v>
      </c>
      <c r="R132">
        <v>0.15234961999999999</v>
      </c>
      <c r="S132">
        <v>0.26541608999999999</v>
      </c>
      <c r="T132">
        <v>0.14322762</v>
      </c>
      <c r="U132">
        <v>0.20029061000000001</v>
      </c>
      <c r="V132">
        <v>99101</v>
      </c>
      <c r="W132">
        <v>109954</v>
      </c>
      <c r="X132">
        <v>71.8</v>
      </c>
      <c r="Y132">
        <v>1.555872E-2</v>
      </c>
      <c r="Z132">
        <v>0.12218846</v>
      </c>
      <c r="AB132">
        <f t="shared" ref="AB132:AB195" si="2">X132/X131-1</f>
        <v>2.7932960893868319E-3</v>
      </c>
    </row>
    <row r="133" spans="1:28" x14ac:dyDescent="0.25">
      <c r="A133">
        <v>132</v>
      </c>
      <c r="B133" s="1">
        <v>36161</v>
      </c>
      <c r="C133">
        <v>199901</v>
      </c>
      <c r="D133">
        <v>1</v>
      </c>
      <c r="E133">
        <v>1</v>
      </c>
      <c r="F133">
        <v>1999</v>
      </c>
      <c r="G133">
        <v>69941</v>
      </c>
      <c r="H133">
        <v>6946</v>
      </c>
      <c r="I133">
        <v>7097</v>
      </c>
      <c r="J133">
        <v>48960</v>
      </c>
      <c r="K133">
        <v>16803</v>
      </c>
      <c r="L133">
        <v>9115</v>
      </c>
      <c r="M133">
        <v>11821</v>
      </c>
      <c r="N133">
        <v>14043</v>
      </c>
      <c r="O133">
        <v>9.9312276000000005E-2</v>
      </c>
      <c r="P133">
        <v>0.10147124</v>
      </c>
      <c r="Q133">
        <v>0.70001857999999995</v>
      </c>
      <c r="R133">
        <v>0.20078351999999999</v>
      </c>
      <c r="S133">
        <v>0.24024534</v>
      </c>
      <c r="T133">
        <v>0.13032413000000001</v>
      </c>
      <c r="U133">
        <v>0.16901389</v>
      </c>
      <c r="V133">
        <v>69941</v>
      </c>
      <c r="W133">
        <v>76829</v>
      </c>
      <c r="X133">
        <v>71.400000000000006</v>
      </c>
      <c r="Y133">
        <v>1.5647173E-2</v>
      </c>
      <c r="Z133">
        <v>0.10992122</v>
      </c>
      <c r="AB133">
        <f t="shared" si="2"/>
        <v>-5.5710306406684396E-3</v>
      </c>
    </row>
    <row r="134" spans="1:28" x14ac:dyDescent="0.25">
      <c r="A134">
        <v>133</v>
      </c>
      <c r="B134" s="1">
        <v>36192</v>
      </c>
      <c r="C134">
        <v>199902</v>
      </c>
      <c r="D134">
        <v>2</v>
      </c>
      <c r="E134">
        <v>1</v>
      </c>
      <c r="F134">
        <v>1999</v>
      </c>
      <c r="G134">
        <v>91802</v>
      </c>
      <c r="H134">
        <v>6781</v>
      </c>
      <c r="I134">
        <v>4523</v>
      </c>
      <c r="J134">
        <v>51113</v>
      </c>
      <c r="K134">
        <v>25119</v>
      </c>
      <c r="L134">
        <v>13177</v>
      </c>
      <c r="M134">
        <v>18642</v>
      </c>
      <c r="N134">
        <v>11304</v>
      </c>
      <c r="O134">
        <v>7.3865496000000003E-2</v>
      </c>
      <c r="P134">
        <v>4.926908E-2</v>
      </c>
      <c r="Q134">
        <v>0.55677438000000001</v>
      </c>
      <c r="R134">
        <v>0.12313457999999999</v>
      </c>
      <c r="S134">
        <v>0.27362150000000002</v>
      </c>
      <c r="T134">
        <v>0.14353717999999999</v>
      </c>
      <c r="U134">
        <v>0.20306747</v>
      </c>
      <c r="V134">
        <v>91802</v>
      </c>
      <c r="W134">
        <v>103893</v>
      </c>
      <c r="X134">
        <v>71.5</v>
      </c>
      <c r="Y134">
        <v>1.4184356E-2</v>
      </c>
      <c r="Z134">
        <v>0.13008432</v>
      </c>
      <c r="AB134">
        <f t="shared" si="2"/>
        <v>1.4005602240896309E-3</v>
      </c>
    </row>
    <row r="135" spans="1:28" x14ac:dyDescent="0.25">
      <c r="A135">
        <v>134</v>
      </c>
      <c r="B135" s="1">
        <v>36220</v>
      </c>
      <c r="C135">
        <v>199903</v>
      </c>
      <c r="D135">
        <v>3</v>
      </c>
      <c r="E135">
        <v>1</v>
      </c>
      <c r="F135">
        <v>1999</v>
      </c>
      <c r="G135">
        <v>93776</v>
      </c>
      <c r="H135">
        <v>9395</v>
      </c>
      <c r="I135">
        <v>6533</v>
      </c>
      <c r="J135">
        <v>70609</v>
      </c>
      <c r="K135">
        <v>25640</v>
      </c>
      <c r="L135">
        <v>14053</v>
      </c>
      <c r="M135">
        <v>19566</v>
      </c>
      <c r="N135">
        <v>15928</v>
      </c>
      <c r="O135">
        <v>0.10018555</v>
      </c>
      <c r="P135">
        <v>6.9666012999999999E-2</v>
      </c>
      <c r="Q135">
        <v>0.75295383000000005</v>
      </c>
      <c r="R135">
        <v>0.16985156000000001</v>
      </c>
      <c r="S135">
        <v>0.27341749999999998</v>
      </c>
      <c r="T135">
        <v>0.14985709999999999</v>
      </c>
      <c r="U135">
        <v>0.20864613000000001</v>
      </c>
      <c r="V135">
        <v>93776</v>
      </c>
      <c r="W135">
        <v>106210</v>
      </c>
      <c r="X135">
        <v>71.900000000000006</v>
      </c>
      <c r="Y135">
        <v>1.6973137999999999E-2</v>
      </c>
      <c r="Z135">
        <v>0.1235604</v>
      </c>
      <c r="AB135">
        <f t="shared" si="2"/>
        <v>5.5944055944057158E-3</v>
      </c>
    </row>
    <row r="136" spans="1:28" x14ac:dyDescent="0.25">
      <c r="A136">
        <v>135</v>
      </c>
      <c r="B136" s="1">
        <v>36251</v>
      </c>
      <c r="C136">
        <v>199904</v>
      </c>
      <c r="D136">
        <v>4</v>
      </c>
      <c r="E136">
        <v>2</v>
      </c>
      <c r="F136">
        <v>1999</v>
      </c>
      <c r="G136">
        <v>95289</v>
      </c>
      <c r="H136">
        <v>8357</v>
      </c>
      <c r="I136">
        <v>7951</v>
      </c>
      <c r="J136">
        <v>70851</v>
      </c>
      <c r="K136">
        <v>25701</v>
      </c>
      <c r="L136">
        <v>15195</v>
      </c>
      <c r="M136">
        <v>19880</v>
      </c>
      <c r="N136">
        <v>16308</v>
      </c>
      <c r="O136">
        <v>8.7701626000000005E-2</v>
      </c>
      <c r="P136">
        <v>8.3440899999999998E-2</v>
      </c>
      <c r="Q136">
        <v>0.74353807999999999</v>
      </c>
      <c r="R136">
        <v>0.17114251999999999</v>
      </c>
      <c r="S136">
        <v>0.26971632000000001</v>
      </c>
      <c r="T136">
        <v>0.15946226999999999</v>
      </c>
      <c r="U136">
        <v>0.20862849</v>
      </c>
      <c r="V136">
        <v>95289</v>
      </c>
      <c r="W136">
        <v>107934</v>
      </c>
      <c r="X136">
        <v>72.2</v>
      </c>
      <c r="Y136">
        <v>1.5471220000000001E-2</v>
      </c>
      <c r="Z136">
        <v>0.11025405000000001</v>
      </c>
      <c r="AB136">
        <f t="shared" si="2"/>
        <v>4.1724617524339092E-3</v>
      </c>
    </row>
    <row r="137" spans="1:28" x14ac:dyDescent="0.25">
      <c r="A137">
        <v>136</v>
      </c>
      <c r="B137" s="1">
        <v>36281</v>
      </c>
      <c r="C137">
        <v>199905</v>
      </c>
      <c r="D137">
        <v>5</v>
      </c>
      <c r="E137">
        <v>2</v>
      </c>
      <c r="F137">
        <v>1999</v>
      </c>
      <c r="G137">
        <v>96739</v>
      </c>
      <c r="H137">
        <v>8705</v>
      </c>
      <c r="I137">
        <v>5794</v>
      </c>
      <c r="J137">
        <v>75276</v>
      </c>
      <c r="K137">
        <v>25178</v>
      </c>
      <c r="L137">
        <v>15486</v>
      </c>
      <c r="M137">
        <v>20809</v>
      </c>
      <c r="N137">
        <v>14499</v>
      </c>
      <c r="O137">
        <v>8.9984394999999995E-2</v>
      </c>
      <c r="P137">
        <v>5.9893112999999998E-2</v>
      </c>
      <c r="Q137">
        <v>0.77813500000000002</v>
      </c>
      <c r="R137">
        <v>0.1498775</v>
      </c>
      <c r="S137">
        <v>0.26026732000000002</v>
      </c>
      <c r="T137">
        <v>0.16008021</v>
      </c>
      <c r="U137">
        <v>0.21510456999999999</v>
      </c>
      <c r="V137">
        <v>96739</v>
      </c>
      <c r="W137">
        <v>109518</v>
      </c>
      <c r="X137">
        <v>72.400000000000006</v>
      </c>
      <c r="Y137">
        <v>1.4005661000000001E-2</v>
      </c>
      <c r="Z137">
        <v>0.10018711</v>
      </c>
      <c r="AB137">
        <f t="shared" si="2"/>
        <v>2.7700831024930483E-3</v>
      </c>
    </row>
    <row r="138" spans="1:28" x14ac:dyDescent="0.25">
      <c r="A138">
        <v>137</v>
      </c>
      <c r="B138" s="1">
        <v>36312</v>
      </c>
      <c r="C138">
        <v>199906</v>
      </c>
      <c r="D138">
        <v>6</v>
      </c>
      <c r="E138">
        <v>2</v>
      </c>
      <c r="F138">
        <v>1999</v>
      </c>
      <c r="G138">
        <v>98143</v>
      </c>
      <c r="H138">
        <v>6909</v>
      </c>
      <c r="I138">
        <v>7093</v>
      </c>
      <c r="J138">
        <v>77690</v>
      </c>
      <c r="K138">
        <v>25837</v>
      </c>
      <c r="L138">
        <v>15969</v>
      </c>
      <c r="M138">
        <v>21219</v>
      </c>
      <c r="N138">
        <v>14002</v>
      </c>
      <c r="O138">
        <v>7.0397280000000007E-2</v>
      </c>
      <c r="P138">
        <v>7.2272091999999996E-2</v>
      </c>
      <c r="Q138">
        <v>0.79159999000000003</v>
      </c>
      <c r="R138">
        <v>0.14266936</v>
      </c>
      <c r="S138">
        <v>0.26325873</v>
      </c>
      <c r="T138">
        <v>0.16271156000000001</v>
      </c>
      <c r="U138">
        <v>0.21620492999999999</v>
      </c>
      <c r="V138">
        <v>98143</v>
      </c>
      <c r="W138">
        <v>110967</v>
      </c>
      <c r="X138">
        <v>72.3</v>
      </c>
      <c r="Y138">
        <v>1.4025210999999999E-2</v>
      </c>
      <c r="Z138">
        <v>0.10054716</v>
      </c>
      <c r="AB138">
        <f t="shared" si="2"/>
        <v>-1.3812154696133394E-3</v>
      </c>
    </row>
    <row r="139" spans="1:28" x14ac:dyDescent="0.25">
      <c r="A139">
        <v>138</v>
      </c>
      <c r="B139" s="1">
        <v>36342</v>
      </c>
      <c r="C139">
        <v>199907</v>
      </c>
      <c r="D139">
        <v>7</v>
      </c>
      <c r="E139">
        <v>3</v>
      </c>
      <c r="F139">
        <v>1999</v>
      </c>
      <c r="G139">
        <v>97541</v>
      </c>
      <c r="H139">
        <v>8676</v>
      </c>
      <c r="I139">
        <v>11481</v>
      </c>
      <c r="J139">
        <v>71508</v>
      </c>
      <c r="K139">
        <v>25054</v>
      </c>
      <c r="L139">
        <v>16299</v>
      </c>
      <c r="M139">
        <v>20728</v>
      </c>
      <c r="N139">
        <v>20157</v>
      </c>
      <c r="O139">
        <v>8.8947213999999997E-2</v>
      </c>
      <c r="P139">
        <v>0.11770435</v>
      </c>
      <c r="Q139">
        <v>0.73310708999999996</v>
      </c>
      <c r="R139">
        <v>0.20665157000000001</v>
      </c>
      <c r="S139">
        <v>0.25685607999999999</v>
      </c>
      <c r="T139">
        <v>0.16709897000000001</v>
      </c>
      <c r="U139">
        <v>0.21250550000000001</v>
      </c>
      <c r="V139">
        <v>97541</v>
      </c>
      <c r="W139">
        <v>109979</v>
      </c>
      <c r="X139">
        <v>71.900000000000006</v>
      </c>
      <c r="Y139">
        <v>1.2676000999999999E-2</v>
      </c>
      <c r="Z139">
        <v>8.9757114999999998E-2</v>
      </c>
      <c r="AB139">
        <f t="shared" si="2"/>
        <v>-5.5325034578145305E-3</v>
      </c>
    </row>
    <row r="140" spans="1:28" x14ac:dyDescent="0.25">
      <c r="A140">
        <v>139</v>
      </c>
      <c r="B140" s="1">
        <v>36373</v>
      </c>
      <c r="C140">
        <v>199908</v>
      </c>
      <c r="D140">
        <v>8</v>
      </c>
      <c r="E140">
        <v>3</v>
      </c>
      <c r="F140">
        <v>1999</v>
      </c>
      <c r="G140">
        <v>95711</v>
      </c>
      <c r="H140">
        <v>8995</v>
      </c>
      <c r="I140">
        <v>8098</v>
      </c>
      <c r="J140">
        <v>72568</v>
      </c>
      <c r="K140">
        <v>23794</v>
      </c>
      <c r="L140">
        <v>15886</v>
      </c>
      <c r="M140">
        <v>21301</v>
      </c>
      <c r="N140">
        <v>17093</v>
      </c>
      <c r="O140">
        <v>9.3980840999999996E-2</v>
      </c>
      <c r="P140">
        <v>8.4608875E-2</v>
      </c>
      <c r="Q140">
        <v>0.75819915999999998</v>
      </c>
      <c r="R140">
        <v>0.17858972000000001</v>
      </c>
      <c r="S140">
        <v>0.24860256999999999</v>
      </c>
      <c r="T140">
        <v>0.16597882999999999</v>
      </c>
      <c r="U140">
        <v>0.22255539999999999</v>
      </c>
      <c r="V140">
        <v>95711</v>
      </c>
      <c r="W140">
        <v>107986</v>
      </c>
      <c r="X140">
        <v>72.099999999999895</v>
      </c>
      <c r="Y140">
        <v>1.2640475999999999E-2</v>
      </c>
      <c r="Z140">
        <v>8.2623735000000004E-2</v>
      </c>
      <c r="AB140">
        <f t="shared" si="2"/>
        <v>2.7816411682877185E-3</v>
      </c>
    </row>
    <row r="141" spans="1:28" x14ac:dyDescent="0.25">
      <c r="A141">
        <v>140</v>
      </c>
      <c r="B141" s="1">
        <v>36404</v>
      </c>
      <c r="C141">
        <v>199909</v>
      </c>
      <c r="D141">
        <v>9</v>
      </c>
      <c r="E141">
        <v>3</v>
      </c>
      <c r="F141">
        <v>1999</v>
      </c>
      <c r="G141">
        <v>96163</v>
      </c>
      <c r="H141">
        <v>7626</v>
      </c>
      <c r="I141">
        <v>6677</v>
      </c>
      <c r="J141">
        <v>74205</v>
      </c>
      <c r="K141">
        <v>23527</v>
      </c>
      <c r="L141">
        <v>15981</v>
      </c>
      <c r="M141">
        <v>22064</v>
      </c>
      <c r="N141">
        <v>14303</v>
      </c>
      <c r="O141">
        <v>7.9302846999999996E-2</v>
      </c>
      <c r="P141">
        <v>6.9434187999999994E-2</v>
      </c>
      <c r="Q141">
        <v>0.77165854</v>
      </c>
      <c r="R141">
        <v>0.14873703999999999</v>
      </c>
      <c r="S141">
        <v>0.2446575</v>
      </c>
      <c r="T141">
        <v>0.16618659</v>
      </c>
      <c r="U141">
        <v>0.22944376</v>
      </c>
      <c r="V141">
        <v>96163</v>
      </c>
      <c r="W141">
        <v>108310</v>
      </c>
      <c r="X141">
        <v>72.400000000000006</v>
      </c>
      <c r="Y141">
        <v>1.2587427999999999E-2</v>
      </c>
      <c r="Z141">
        <v>7.8470916000000002E-2</v>
      </c>
      <c r="AB141">
        <f t="shared" si="2"/>
        <v>4.1608876560348396E-3</v>
      </c>
    </row>
    <row r="142" spans="1:28" x14ac:dyDescent="0.25">
      <c r="A142">
        <v>141</v>
      </c>
      <c r="B142" s="1">
        <v>36434</v>
      </c>
      <c r="C142">
        <v>199910</v>
      </c>
      <c r="D142">
        <v>10</v>
      </c>
      <c r="E142">
        <v>4</v>
      </c>
      <c r="F142">
        <v>1999</v>
      </c>
      <c r="G142">
        <v>96264</v>
      </c>
      <c r="H142">
        <v>7285</v>
      </c>
      <c r="I142">
        <v>8756</v>
      </c>
      <c r="J142">
        <v>73346</v>
      </c>
      <c r="K142">
        <v>23167</v>
      </c>
      <c r="L142">
        <v>16776</v>
      </c>
      <c r="M142">
        <v>22065</v>
      </c>
      <c r="N142">
        <v>16041</v>
      </c>
      <c r="O142">
        <v>7.5677305E-2</v>
      </c>
      <c r="P142">
        <v>9.0958200000000003E-2</v>
      </c>
      <c r="Q142">
        <v>0.76192552000000002</v>
      </c>
      <c r="R142">
        <v>0.16663549999999999</v>
      </c>
      <c r="S142">
        <v>0.24066109999999999</v>
      </c>
      <c r="T142">
        <v>0.17427075</v>
      </c>
      <c r="U142">
        <v>0.22921342</v>
      </c>
      <c r="V142">
        <v>96264</v>
      </c>
      <c r="W142">
        <v>108626</v>
      </c>
      <c r="X142">
        <v>72.3</v>
      </c>
      <c r="Y142">
        <v>1.1188864999999999E-2</v>
      </c>
      <c r="Z142">
        <v>6.6390350000000001E-2</v>
      </c>
      <c r="AB142">
        <f t="shared" si="2"/>
        <v>-1.3812154696133394E-3</v>
      </c>
    </row>
    <row r="143" spans="1:28" x14ac:dyDescent="0.25">
      <c r="A143">
        <v>142</v>
      </c>
      <c r="B143" s="1">
        <v>36465</v>
      </c>
      <c r="C143">
        <v>199911</v>
      </c>
      <c r="D143">
        <v>11</v>
      </c>
      <c r="E143">
        <v>4</v>
      </c>
      <c r="F143">
        <v>1999</v>
      </c>
      <c r="G143">
        <v>96504</v>
      </c>
      <c r="H143">
        <v>7617</v>
      </c>
      <c r="I143">
        <v>6942</v>
      </c>
      <c r="J143">
        <v>75889</v>
      </c>
      <c r="K143">
        <v>23720</v>
      </c>
      <c r="L143">
        <v>16966</v>
      </c>
      <c r="M143">
        <v>21991</v>
      </c>
      <c r="N143">
        <v>14559</v>
      </c>
      <c r="O143">
        <v>7.8929371999999998E-2</v>
      </c>
      <c r="P143">
        <v>7.1934841999999999E-2</v>
      </c>
      <c r="Q143">
        <v>0.78638189999999997</v>
      </c>
      <c r="R143">
        <v>0.15086421</v>
      </c>
      <c r="S143">
        <v>0.24579292999999999</v>
      </c>
      <c r="T143">
        <v>0.17580618000000001</v>
      </c>
      <c r="U143">
        <v>0.22787656000000001</v>
      </c>
      <c r="V143">
        <v>96504</v>
      </c>
      <c r="W143">
        <v>108959</v>
      </c>
      <c r="X143">
        <v>72.400000000000006</v>
      </c>
      <c r="Y143">
        <v>1.1173129E-2</v>
      </c>
      <c r="Z143">
        <v>6.9986746000000002E-2</v>
      </c>
      <c r="AB143">
        <f t="shared" si="2"/>
        <v>1.3831258644538824E-3</v>
      </c>
    </row>
    <row r="144" spans="1:28" x14ac:dyDescent="0.25">
      <c r="A144">
        <v>143</v>
      </c>
      <c r="B144" s="1">
        <v>36495</v>
      </c>
      <c r="C144">
        <v>199912</v>
      </c>
      <c r="D144">
        <v>12</v>
      </c>
      <c r="E144">
        <v>4</v>
      </c>
      <c r="F144">
        <v>1999</v>
      </c>
      <c r="G144">
        <v>98042</v>
      </c>
      <c r="H144">
        <v>8239</v>
      </c>
      <c r="I144">
        <v>6229</v>
      </c>
      <c r="J144">
        <v>77068</v>
      </c>
      <c r="K144">
        <v>23750</v>
      </c>
      <c r="L144">
        <v>17516</v>
      </c>
      <c r="M144">
        <v>21944</v>
      </c>
      <c r="N144">
        <v>14468</v>
      </c>
      <c r="O144">
        <v>8.4035411000000004E-2</v>
      </c>
      <c r="P144">
        <v>6.3533998999999994E-2</v>
      </c>
      <c r="Q144">
        <v>0.78607130000000003</v>
      </c>
      <c r="R144">
        <v>0.14756939999999999</v>
      </c>
      <c r="S144">
        <v>0.24224313</v>
      </c>
      <c r="T144">
        <v>0.17865813</v>
      </c>
      <c r="U144">
        <v>0.22382244000000001</v>
      </c>
      <c r="V144">
        <v>98042</v>
      </c>
      <c r="W144">
        <v>110478</v>
      </c>
      <c r="X144">
        <v>72.599999999999895</v>
      </c>
      <c r="Y144">
        <v>1.1142015E-2</v>
      </c>
      <c r="Z144">
        <v>6.3584998000000004E-2</v>
      </c>
      <c r="AB144">
        <f t="shared" si="2"/>
        <v>2.7624309392249025E-3</v>
      </c>
    </row>
    <row r="145" spans="1:28" x14ac:dyDescent="0.25">
      <c r="A145">
        <v>144</v>
      </c>
      <c r="B145" s="1">
        <v>36526</v>
      </c>
      <c r="C145">
        <v>200001</v>
      </c>
      <c r="D145">
        <v>1</v>
      </c>
      <c r="E145">
        <v>1</v>
      </c>
      <c r="F145">
        <v>2000</v>
      </c>
      <c r="G145">
        <v>93589</v>
      </c>
      <c r="H145">
        <v>7704</v>
      </c>
      <c r="I145">
        <v>12501</v>
      </c>
      <c r="J145">
        <v>67424</v>
      </c>
      <c r="K145">
        <v>19905</v>
      </c>
      <c r="L145">
        <v>13859</v>
      </c>
      <c r="M145">
        <v>20711</v>
      </c>
      <c r="N145">
        <v>20205</v>
      </c>
      <c r="O145">
        <v>8.2317367000000002E-2</v>
      </c>
      <c r="P145">
        <v>0.13357337999999999</v>
      </c>
      <c r="Q145">
        <v>0.72042656000000005</v>
      </c>
      <c r="R145">
        <v>0.21589074999999999</v>
      </c>
      <c r="S145">
        <v>0.21268525999999999</v>
      </c>
      <c r="T145">
        <v>0.14808363999999999</v>
      </c>
      <c r="U145">
        <v>0.22129736999999999</v>
      </c>
      <c r="V145">
        <v>93589</v>
      </c>
      <c r="W145">
        <v>105846</v>
      </c>
      <c r="X145">
        <v>71.900000000000006</v>
      </c>
      <c r="Y145">
        <v>7.0028305000000004E-3</v>
      </c>
      <c r="Z145">
        <v>6.4601615000000001E-2</v>
      </c>
      <c r="AB145">
        <f t="shared" si="2"/>
        <v>-9.6418732782354022E-3</v>
      </c>
    </row>
    <row r="146" spans="1:28" x14ac:dyDescent="0.25">
      <c r="A146">
        <v>145</v>
      </c>
      <c r="B146" s="1">
        <v>36557</v>
      </c>
      <c r="C146">
        <v>200002</v>
      </c>
      <c r="D146">
        <v>2</v>
      </c>
      <c r="E146">
        <v>1</v>
      </c>
      <c r="F146">
        <v>2000</v>
      </c>
      <c r="G146">
        <v>89173</v>
      </c>
      <c r="H146">
        <v>8734</v>
      </c>
      <c r="I146">
        <v>5918</v>
      </c>
      <c r="J146">
        <v>58836</v>
      </c>
      <c r="K146">
        <v>21724</v>
      </c>
      <c r="L146">
        <v>17702</v>
      </c>
      <c r="M146">
        <v>21975</v>
      </c>
      <c r="N146">
        <v>14652</v>
      </c>
      <c r="O146">
        <v>9.7944446000000004E-2</v>
      </c>
      <c r="P146">
        <v>6.6365376000000004E-2</v>
      </c>
      <c r="Q146">
        <v>0.65979611999999999</v>
      </c>
      <c r="R146">
        <v>0.16430982999999999</v>
      </c>
      <c r="S146">
        <v>0.24361633999999999</v>
      </c>
      <c r="T146">
        <v>0.198513</v>
      </c>
      <c r="U146">
        <v>0.24643109999999999</v>
      </c>
      <c r="V146">
        <v>89173</v>
      </c>
      <c r="W146">
        <v>99732</v>
      </c>
      <c r="X146">
        <v>72.2</v>
      </c>
      <c r="Y146">
        <v>9.7901820999999993E-3</v>
      </c>
      <c r="Z146">
        <v>4.5103340999999998E-2</v>
      </c>
      <c r="AB146">
        <f t="shared" si="2"/>
        <v>4.1724617524339092E-3</v>
      </c>
    </row>
    <row r="147" spans="1:28" x14ac:dyDescent="0.25">
      <c r="A147">
        <v>146</v>
      </c>
      <c r="B147" s="1">
        <v>36586</v>
      </c>
      <c r="C147">
        <v>200003</v>
      </c>
      <c r="D147">
        <v>3</v>
      </c>
      <c r="E147">
        <v>1</v>
      </c>
      <c r="F147">
        <v>2000</v>
      </c>
      <c r="G147">
        <v>92817</v>
      </c>
      <c r="H147">
        <v>7827</v>
      </c>
      <c r="I147">
        <v>6468</v>
      </c>
      <c r="J147">
        <v>69766</v>
      </c>
      <c r="K147">
        <v>22535</v>
      </c>
      <c r="L147">
        <v>19299</v>
      </c>
      <c r="M147">
        <v>24138</v>
      </c>
      <c r="N147">
        <v>14295</v>
      </c>
      <c r="O147">
        <v>8.4327220999999994E-2</v>
      </c>
      <c r="P147">
        <v>6.9685511000000006E-2</v>
      </c>
      <c r="Q147">
        <v>0.75165110999999996</v>
      </c>
      <c r="R147">
        <v>0.15401274000000001</v>
      </c>
      <c r="S147">
        <v>0.24278958</v>
      </c>
      <c r="T147">
        <v>0.20792527</v>
      </c>
      <c r="U147">
        <v>0.26006013</v>
      </c>
      <c r="V147">
        <v>92817</v>
      </c>
      <c r="W147">
        <v>103687</v>
      </c>
      <c r="X147">
        <v>72.3</v>
      </c>
      <c r="Y147">
        <v>5.5632590999999997E-3</v>
      </c>
      <c r="Z147">
        <v>3.4864305999999998E-2</v>
      </c>
      <c r="AB147">
        <f t="shared" si="2"/>
        <v>1.3850415512464131E-3</v>
      </c>
    </row>
    <row r="148" spans="1:28" x14ac:dyDescent="0.25">
      <c r="A148">
        <v>147</v>
      </c>
      <c r="B148" s="1">
        <v>36617</v>
      </c>
      <c r="C148">
        <v>200004</v>
      </c>
      <c r="D148">
        <v>4</v>
      </c>
      <c r="E148">
        <v>2</v>
      </c>
      <c r="F148">
        <v>2000</v>
      </c>
      <c r="G148">
        <v>94970</v>
      </c>
      <c r="H148">
        <v>9324</v>
      </c>
      <c r="I148">
        <v>6630</v>
      </c>
      <c r="J148">
        <v>70504</v>
      </c>
      <c r="K148">
        <v>24066</v>
      </c>
      <c r="L148">
        <v>19530</v>
      </c>
      <c r="M148">
        <v>24497</v>
      </c>
      <c r="N148">
        <v>15954</v>
      </c>
      <c r="O148">
        <v>9.8178372E-2</v>
      </c>
      <c r="P148">
        <v>6.9811523E-2</v>
      </c>
      <c r="Q148">
        <v>0.74238181000000003</v>
      </c>
      <c r="R148">
        <v>0.16798989</v>
      </c>
      <c r="S148">
        <v>0.25340635</v>
      </c>
      <c r="T148">
        <v>0.20564389</v>
      </c>
      <c r="U148">
        <v>0.25794461000000002</v>
      </c>
      <c r="V148">
        <v>94970</v>
      </c>
      <c r="W148">
        <v>106130</v>
      </c>
      <c r="X148">
        <v>72.599999999999895</v>
      </c>
      <c r="Y148">
        <v>5.5401325000000003E-3</v>
      </c>
      <c r="Z148">
        <v>4.7762454000000003E-2</v>
      </c>
      <c r="AB148">
        <f t="shared" si="2"/>
        <v>4.1493775933596488E-3</v>
      </c>
    </row>
    <row r="149" spans="1:28" x14ac:dyDescent="0.25">
      <c r="A149">
        <v>148</v>
      </c>
      <c r="B149" s="1">
        <v>36647</v>
      </c>
      <c r="C149">
        <v>200005</v>
      </c>
      <c r="D149">
        <v>5</v>
      </c>
      <c r="E149">
        <v>2</v>
      </c>
      <c r="F149">
        <v>2000</v>
      </c>
      <c r="G149">
        <v>96171</v>
      </c>
      <c r="H149">
        <v>8276</v>
      </c>
      <c r="I149">
        <v>6879</v>
      </c>
      <c r="J149">
        <v>74586</v>
      </c>
      <c r="K149">
        <v>24289</v>
      </c>
      <c r="L149">
        <v>20415</v>
      </c>
      <c r="M149">
        <v>24744</v>
      </c>
      <c r="N149">
        <v>15155</v>
      </c>
      <c r="O149">
        <v>8.6055047999999995E-2</v>
      </c>
      <c r="P149">
        <v>7.1528836999999998E-2</v>
      </c>
      <c r="Q149">
        <v>0.77555602999999995</v>
      </c>
      <c r="R149">
        <v>0.15758389</v>
      </c>
      <c r="S149">
        <v>0.25256055999999999</v>
      </c>
      <c r="T149">
        <v>0.21227813000000001</v>
      </c>
      <c r="U149">
        <v>0.25729170000000001</v>
      </c>
      <c r="V149">
        <v>96171</v>
      </c>
      <c r="W149">
        <v>107453</v>
      </c>
      <c r="X149">
        <v>72.8</v>
      </c>
      <c r="Y149">
        <v>5.5248737000000003E-3</v>
      </c>
      <c r="Z149">
        <v>4.0282428000000002E-2</v>
      </c>
      <c r="AB149">
        <f t="shared" si="2"/>
        <v>2.7548209366405896E-3</v>
      </c>
    </row>
    <row r="150" spans="1:28" x14ac:dyDescent="0.25">
      <c r="A150">
        <v>149</v>
      </c>
      <c r="B150" s="1">
        <v>36678</v>
      </c>
      <c r="C150">
        <v>200006</v>
      </c>
      <c r="D150">
        <v>6</v>
      </c>
      <c r="E150">
        <v>2</v>
      </c>
      <c r="F150">
        <v>2000</v>
      </c>
      <c r="G150">
        <v>95063</v>
      </c>
      <c r="H150">
        <v>7897</v>
      </c>
      <c r="I150">
        <v>6727</v>
      </c>
      <c r="J150">
        <v>74237</v>
      </c>
      <c r="K150">
        <v>24574</v>
      </c>
      <c r="L150">
        <v>20064</v>
      </c>
      <c r="M150">
        <v>24139</v>
      </c>
      <c r="N150">
        <v>14624</v>
      </c>
      <c r="O150">
        <v>8.3071223999999999E-2</v>
      </c>
      <c r="P150">
        <v>7.0763594999999999E-2</v>
      </c>
      <c r="Q150">
        <v>0.78092419999999996</v>
      </c>
      <c r="R150">
        <v>0.15383482000000001</v>
      </c>
      <c r="S150">
        <v>0.25850223999999999</v>
      </c>
      <c r="T150">
        <v>0.21106003000000001</v>
      </c>
      <c r="U150">
        <v>0.25392633999999997</v>
      </c>
      <c r="V150">
        <v>95063</v>
      </c>
      <c r="W150">
        <v>106540</v>
      </c>
      <c r="X150">
        <v>72.900000000000006</v>
      </c>
      <c r="Y150">
        <v>8.2987546999999991E-3</v>
      </c>
      <c r="Z150">
        <v>4.7442212999999997E-2</v>
      </c>
      <c r="AB150">
        <f t="shared" si="2"/>
        <v>1.3736263736265908E-3</v>
      </c>
    </row>
    <row r="151" spans="1:28" x14ac:dyDescent="0.25">
      <c r="A151">
        <v>150</v>
      </c>
      <c r="B151" s="1">
        <v>36708</v>
      </c>
      <c r="C151">
        <v>200007</v>
      </c>
      <c r="D151">
        <v>7</v>
      </c>
      <c r="E151">
        <v>3</v>
      </c>
      <c r="F151">
        <v>2000</v>
      </c>
      <c r="G151">
        <v>96065</v>
      </c>
      <c r="H151">
        <v>7874</v>
      </c>
      <c r="I151">
        <v>12042</v>
      </c>
      <c r="J151">
        <v>68175</v>
      </c>
      <c r="K151">
        <v>25177</v>
      </c>
      <c r="L151">
        <v>20870</v>
      </c>
      <c r="M151">
        <v>23704</v>
      </c>
      <c r="N151">
        <v>19916</v>
      </c>
      <c r="O151">
        <v>8.1965335E-2</v>
      </c>
      <c r="P151">
        <v>0.12535262</v>
      </c>
      <c r="Q151">
        <v>0.70967572999999995</v>
      </c>
      <c r="R151">
        <v>0.20731796</v>
      </c>
      <c r="S151">
        <v>0.26208295999999998</v>
      </c>
      <c r="T151">
        <v>0.21724874</v>
      </c>
      <c r="U151">
        <v>0.24674958999999999</v>
      </c>
      <c r="V151">
        <v>96065</v>
      </c>
      <c r="W151">
        <v>107334</v>
      </c>
      <c r="X151">
        <v>72.5</v>
      </c>
      <c r="Y151">
        <v>8.3448887000000006E-3</v>
      </c>
      <c r="Z151">
        <v>4.4834225999999998E-2</v>
      </c>
      <c r="AB151">
        <f t="shared" si="2"/>
        <v>-5.4869684499314619E-3</v>
      </c>
    </row>
    <row r="152" spans="1:28" x14ac:dyDescent="0.25">
      <c r="A152">
        <v>151</v>
      </c>
      <c r="B152" s="1">
        <v>36739</v>
      </c>
      <c r="C152">
        <v>200008</v>
      </c>
      <c r="D152">
        <v>8</v>
      </c>
      <c r="E152">
        <v>3</v>
      </c>
      <c r="F152">
        <v>2000</v>
      </c>
      <c r="G152">
        <v>93536</v>
      </c>
      <c r="H152">
        <v>8976</v>
      </c>
      <c r="I152">
        <v>8547</v>
      </c>
      <c r="J152">
        <v>70073</v>
      </c>
      <c r="K152">
        <v>24521</v>
      </c>
      <c r="L152">
        <v>19265</v>
      </c>
      <c r="M152">
        <v>23844</v>
      </c>
      <c r="N152">
        <v>17523</v>
      </c>
      <c r="O152">
        <v>9.5963053000000006E-2</v>
      </c>
      <c r="P152">
        <v>9.1376579999999999E-2</v>
      </c>
      <c r="Q152">
        <v>0.74915540000000003</v>
      </c>
      <c r="R152">
        <v>0.18733963000000001</v>
      </c>
      <c r="S152">
        <v>0.26215574000000003</v>
      </c>
      <c r="T152">
        <v>0.20596348</v>
      </c>
      <c r="U152">
        <v>0.25491788999999998</v>
      </c>
      <c r="V152">
        <v>93536</v>
      </c>
      <c r="W152">
        <v>104159</v>
      </c>
      <c r="X152">
        <v>72.5</v>
      </c>
      <c r="Y152">
        <v>5.5478810999999998E-3</v>
      </c>
      <c r="Z152">
        <v>5.6192263999999999E-2</v>
      </c>
      <c r="AB152">
        <f t="shared" si="2"/>
        <v>0</v>
      </c>
    </row>
    <row r="153" spans="1:28" x14ac:dyDescent="0.25">
      <c r="A153">
        <v>152</v>
      </c>
      <c r="B153" s="1">
        <v>36770</v>
      </c>
      <c r="C153">
        <v>200009</v>
      </c>
      <c r="D153">
        <v>9</v>
      </c>
      <c r="E153">
        <v>3</v>
      </c>
      <c r="F153">
        <v>2000</v>
      </c>
      <c r="G153">
        <v>93827</v>
      </c>
      <c r="H153">
        <v>8650</v>
      </c>
      <c r="I153">
        <v>5696</v>
      </c>
      <c r="J153">
        <v>71313</v>
      </c>
      <c r="K153">
        <v>24257</v>
      </c>
      <c r="L153">
        <v>19033</v>
      </c>
      <c r="M153">
        <v>24412</v>
      </c>
      <c r="N153">
        <v>14346</v>
      </c>
      <c r="O153">
        <v>9.2190943999999997E-2</v>
      </c>
      <c r="P153">
        <v>6.0707471999999998E-2</v>
      </c>
      <c r="Q153">
        <v>0.76004773000000003</v>
      </c>
      <c r="R153">
        <v>0.15289842000000001</v>
      </c>
      <c r="S153">
        <v>0.25852901</v>
      </c>
      <c r="T153">
        <v>0.20285206</v>
      </c>
      <c r="U153">
        <v>0.26018098000000001</v>
      </c>
      <c r="V153">
        <v>93827</v>
      </c>
      <c r="W153">
        <v>104363</v>
      </c>
      <c r="X153">
        <v>73.099999999999895</v>
      </c>
      <c r="Y153">
        <v>9.6684694000000009E-3</v>
      </c>
      <c r="Z153">
        <v>5.5676952000000002E-2</v>
      </c>
      <c r="AB153">
        <f t="shared" si="2"/>
        <v>8.2758620689640239E-3</v>
      </c>
    </row>
    <row r="154" spans="1:28" x14ac:dyDescent="0.25">
      <c r="A154">
        <v>153</v>
      </c>
      <c r="B154" s="1">
        <v>36800</v>
      </c>
      <c r="C154">
        <v>200010</v>
      </c>
      <c r="D154">
        <v>10</v>
      </c>
      <c r="E154">
        <v>4</v>
      </c>
      <c r="F154">
        <v>2000</v>
      </c>
      <c r="G154">
        <v>94666</v>
      </c>
      <c r="H154">
        <v>7130</v>
      </c>
      <c r="I154">
        <v>7210</v>
      </c>
      <c r="J154">
        <v>72777</v>
      </c>
      <c r="K154">
        <v>25578</v>
      </c>
      <c r="L154">
        <v>18728</v>
      </c>
      <c r="M154">
        <v>24738</v>
      </c>
      <c r="N154">
        <v>14340</v>
      </c>
      <c r="O154">
        <v>7.5317435000000002E-2</v>
      </c>
      <c r="P154">
        <v>7.6162510000000003E-2</v>
      </c>
      <c r="Q154">
        <v>0.76877653999999995</v>
      </c>
      <c r="R154">
        <v>0.15147994000000001</v>
      </c>
      <c r="S154">
        <v>0.27019206000000001</v>
      </c>
      <c r="T154">
        <v>0.19783238</v>
      </c>
      <c r="U154">
        <v>0.26131873999999999</v>
      </c>
      <c r="V154">
        <v>94666</v>
      </c>
      <c r="W154">
        <v>105335</v>
      </c>
      <c r="X154">
        <v>73.099999999999895</v>
      </c>
      <c r="Y154">
        <v>1.1065006E-2</v>
      </c>
      <c r="Z154">
        <v>7.2359680999999995E-2</v>
      </c>
      <c r="AB154">
        <f t="shared" si="2"/>
        <v>0</v>
      </c>
    </row>
    <row r="155" spans="1:28" x14ac:dyDescent="0.25">
      <c r="A155">
        <v>154</v>
      </c>
      <c r="B155" s="1">
        <v>36831</v>
      </c>
      <c r="C155">
        <v>200011</v>
      </c>
      <c r="D155">
        <v>11</v>
      </c>
      <c r="E155">
        <v>4</v>
      </c>
      <c r="F155">
        <v>2000</v>
      </c>
      <c r="G155">
        <v>94961</v>
      </c>
      <c r="H155">
        <v>7799</v>
      </c>
      <c r="I155">
        <v>5194</v>
      </c>
      <c r="J155">
        <v>76396</v>
      </c>
      <c r="K155">
        <v>25684</v>
      </c>
      <c r="L155">
        <v>18438</v>
      </c>
      <c r="M155">
        <v>25413</v>
      </c>
      <c r="N155">
        <v>12993</v>
      </c>
      <c r="O155">
        <v>8.2128450000000006E-2</v>
      </c>
      <c r="P155">
        <v>5.4696138999999998E-2</v>
      </c>
      <c r="Q155">
        <v>0.80449866999999997</v>
      </c>
      <c r="R155">
        <v>0.13682459</v>
      </c>
      <c r="S155">
        <v>0.27046892</v>
      </c>
      <c r="T155">
        <v>0.19416391999999999</v>
      </c>
      <c r="U155">
        <v>0.26761513999999997</v>
      </c>
      <c r="V155">
        <v>94961</v>
      </c>
      <c r="W155">
        <v>105762</v>
      </c>
      <c r="X155">
        <v>73.2</v>
      </c>
      <c r="Y155">
        <v>1.1049747E-2</v>
      </c>
      <c r="Z155">
        <v>7.6305001999999997E-2</v>
      </c>
      <c r="AB155">
        <f t="shared" si="2"/>
        <v>1.3679890560889252E-3</v>
      </c>
    </row>
    <row r="156" spans="1:28" x14ac:dyDescent="0.25">
      <c r="A156">
        <v>155</v>
      </c>
      <c r="B156" s="1">
        <v>36861</v>
      </c>
      <c r="C156">
        <v>200012</v>
      </c>
      <c r="D156">
        <v>12</v>
      </c>
      <c r="E156">
        <v>4</v>
      </c>
      <c r="F156">
        <v>2000</v>
      </c>
      <c r="G156">
        <v>95397</v>
      </c>
      <c r="H156">
        <v>6403</v>
      </c>
      <c r="I156">
        <v>5687</v>
      </c>
      <c r="J156">
        <v>77658</v>
      </c>
      <c r="K156">
        <v>25997</v>
      </c>
      <c r="L156">
        <v>18821</v>
      </c>
      <c r="M156">
        <v>25993</v>
      </c>
      <c r="N156">
        <v>12090</v>
      </c>
      <c r="O156">
        <v>6.7119508999999994E-2</v>
      </c>
      <c r="P156">
        <v>5.9614032999999997E-2</v>
      </c>
      <c r="Q156">
        <v>0.81405072999999994</v>
      </c>
      <c r="R156">
        <v>0.12673354000000001</v>
      </c>
      <c r="S156">
        <v>0.27251381000000002</v>
      </c>
      <c r="T156">
        <v>0.19729131</v>
      </c>
      <c r="U156">
        <v>0.27247187</v>
      </c>
      <c r="V156">
        <v>95397</v>
      </c>
      <c r="W156">
        <v>106142</v>
      </c>
      <c r="X156">
        <v>73.2</v>
      </c>
      <c r="Y156">
        <v>8.2644224000000006E-3</v>
      </c>
      <c r="Z156">
        <v>7.5222492000000002E-2</v>
      </c>
      <c r="AB156">
        <f t="shared" si="2"/>
        <v>0</v>
      </c>
    </row>
    <row r="157" spans="1:28" x14ac:dyDescent="0.25">
      <c r="A157">
        <v>156</v>
      </c>
      <c r="B157" s="1">
        <v>36892</v>
      </c>
      <c r="C157">
        <v>200101</v>
      </c>
      <c r="D157">
        <v>1</v>
      </c>
      <c r="E157">
        <v>1</v>
      </c>
      <c r="F157">
        <v>2001</v>
      </c>
      <c r="G157">
        <v>92481</v>
      </c>
      <c r="H157">
        <v>7117</v>
      </c>
      <c r="I157">
        <v>11912</v>
      </c>
      <c r="J157">
        <v>67668</v>
      </c>
      <c r="K157">
        <v>24800</v>
      </c>
      <c r="L157">
        <v>16431</v>
      </c>
      <c r="M157">
        <v>24067</v>
      </c>
      <c r="N157">
        <v>19029</v>
      </c>
      <c r="O157">
        <v>7.6956346999999994E-2</v>
      </c>
      <c r="P157">
        <v>0.12880483000000001</v>
      </c>
      <c r="Q157">
        <v>0.73169625000000005</v>
      </c>
      <c r="R157">
        <v>0.20576117999999999</v>
      </c>
      <c r="S157">
        <v>0.26816319999999999</v>
      </c>
      <c r="T157">
        <v>0.17766893</v>
      </c>
      <c r="U157">
        <v>0.26023724999999998</v>
      </c>
      <c r="V157">
        <v>92481</v>
      </c>
      <c r="W157">
        <v>102504</v>
      </c>
      <c r="X157">
        <v>72.599999999999895</v>
      </c>
      <c r="Y157">
        <v>9.7357034999999998E-3</v>
      </c>
      <c r="Z157">
        <v>9.0494274999999999E-2</v>
      </c>
      <c r="AB157">
        <f t="shared" si="2"/>
        <v>-8.1967213114768622E-3</v>
      </c>
    </row>
    <row r="158" spans="1:28" x14ac:dyDescent="0.25">
      <c r="A158">
        <v>157</v>
      </c>
      <c r="B158" s="1">
        <v>36923</v>
      </c>
      <c r="C158">
        <v>200102</v>
      </c>
      <c r="D158">
        <v>2</v>
      </c>
      <c r="E158">
        <v>1</v>
      </c>
      <c r="F158">
        <v>2001</v>
      </c>
      <c r="G158">
        <v>94217</v>
      </c>
      <c r="H158">
        <v>7887</v>
      </c>
      <c r="I158">
        <v>4778</v>
      </c>
      <c r="J158">
        <v>50890</v>
      </c>
      <c r="K158">
        <v>21500</v>
      </c>
      <c r="L158">
        <v>12376</v>
      </c>
      <c r="M158">
        <v>20241</v>
      </c>
      <c r="N158">
        <v>12665</v>
      </c>
      <c r="O158">
        <v>8.3711006000000004E-2</v>
      </c>
      <c r="P158">
        <v>5.0712715999999998E-2</v>
      </c>
      <c r="Q158">
        <v>0.54013604000000004</v>
      </c>
      <c r="R158">
        <v>0.13442372</v>
      </c>
      <c r="S158">
        <v>0.22819660999999999</v>
      </c>
      <c r="T158">
        <v>0.13135633999999999</v>
      </c>
      <c r="U158">
        <v>0.21483384</v>
      </c>
      <c r="V158">
        <v>94217</v>
      </c>
      <c r="W158">
        <v>104038</v>
      </c>
      <c r="X158">
        <v>72.7</v>
      </c>
      <c r="Y158">
        <v>6.9252252999999998E-3</v>
      </c>
      <c r="Z158">
        <v>9.6840261999999996E-2</v>
      </c>
      <c r="AB158">
        <f t="shared" si="2"/>
        <v>1.3774104683210719E-3</v>
      </c>
    </row>
    <row r="159" spans="1:28" x14ac:dyDescent="0.25">
      <c r="A159">
        <v>158</v>
      </c>
      <c r="B159" s="1">
        <v>36951</v>
      </c>
      <c r="C159">
        <v>200103</v>
      </c>
      <c r="D159">
        <v>3</v>
      </c>
      <c r="E159">
        <v>1</v>
      </c>
      <c r="F159">
        <v>2001</v>
      </c>
      <c r="G159">
        <v>94956</v>
      </c>
      <c r="H159">
        <v>10016</v>
      </c>
      <c r="I159">
        <v>5839</v>
      </c>
      <c r="J159">
        <v>71616</v>
      </c>
      <c r="K159">
        <v>22725</v>
      </c>
      <c r="L159">
        <v>13401</v>
      </c>
      <c r="M159">
        <v>21076</v>
      </c>
      <c r="N159">
        <v>15855</v>
      </c>
      <c r="O159">
        <v>0.10548043</v>
      </c>
      <c r="P159">
        <v>6.1491638000000001E-2</v>
      </c>
      <c r="Q159">
        <v>0.75420195000000001</v>
      </c>
      <c r="R159">
        <v>0.16697207</v>
      </c>
      <c r="S159">
        <v>0.23932137000000001</v>
      </c>
      <c r="T159">
        <v>0.14112853</v>
      </c>
      <c r="U159">
        <v>0.22195543000000001</v>
      </c>
      <c r="V159">
        <v>94956</v>
      </c>
      <c r="W159">
        <v>104696</v>
      </c>
      <c r="X159">
        <v>73</v>
      </c>
      <c r="Y159">
        <v>9.6819400999999996E-3</v>
      </c>
      <c r="Z159">
        <v>9.8192841000000003E-2</v>
      </c>
      <c r="AB159">
        <f t="shared" si="2"/>
        <v>4.126547455295615E-3</v>
      </c>
    </row>
    <row r="160" spans="1:28" x14ac:dyDescent="0.25">
      <c r="A160">
        <v>159</v>
      </c>
      <c r="B160" s="1">
        <v>36982</v>
      </c>
      <c r="C160">
        <v>200104</v>
      </c>
      <c r="D160">
        <v>4</v>
      </c>
      <c r="E160">
        <v>2</v>
      </c>
      <c r="F160">
        <v>2001</v>
      </c>
      <c r="G160">
        <v>95727</v>
      </c>
      <c r="H160">
        <v>8807</v>
      </c>
      <c r="I160">
        <v>6943</v>
      </c>
      <c r="J160">
        <v>72894</v>
      </c>
      <c r="K160">
        <v>23211</v>
      </c>
      <c r="L160">
        <v>13535</v>
      </c>
      <c r="M160">
        <v>21470</v>
      </c>
      <c r="N160">
        <v>15750</v>
      </c>
      <c r="O160">
        <v>9.2001214999999997E-2</v>
      </c>
      <c r="P160">
        <v>7.2529174000000002E-2</v>
      </c>
      <c r="Q160">
        <v>0.76147794999999996</v>
      </c>
      <c r="R160">
        <v>0.16453038</v>
      </c>
      <c r="S160">
        <v>0.24247077</v>
      </c>
      <c r="T160">
        <v>0.14139166</v>
      </c>
      <c r="U160">
        <v>0.22428364000000001</v>
      </c>
      <c r="V160">
        <v>95727</v>
      </c>
      <c r="W160">
        <v>105771</v>
      </c>
      <c r="X160">
        <v>73.400000000000006</v>
      </c>
      <c r="Y160">
        <v>1.101923E-2</v>
      </c>
      <c r="Z160">
        <v>0.10107911</v>
      </c>
      <c r="AB160">
        <f t="shared" si="2"/>
        <v>5.479452054794498E-3</v>
      </c>
    </row>
    <row r="161" spans="1:28" x14ac:dyDescent="0.25">
      <c r="A161">
        <v>160</v>
      </c>
      <c r="B161" s="1">
        <v>37012</v>
      </c>
      <c r="C161">
        <v>200105</v>
      </c>
      <c r="D161">
        <v>5</v>
      </c>
      <c r="E161">
        <v>2</v>
      </c>
      <c r="F161">
        <v>2001</v>
      </c>
      <c r="G161">
        <v>97803</v>
      </c>
      <c r="H161">
        <v>9689</v>
      </c>
      <c r="I161">
        <v>5329</v>
      </c>
      <c r="J161">
        <v>74847</v>
      </c>
      <c r="K161">
        <v>23992</v>
      </c>
      <c r="L161">
        <v>13362</v>
      </c>
      <c r="M161">
        <v>21666</v>
      </c>
      <c r="N161">
        <v>15018</v>
      </c>
      <c r="O161">
        <v>9.9066487999999994E-2</v>
      </c>
      <c r="P161">
        <v>5.4487079000000001E-2</v>
      </c>
      <c r="Q161">
        <v>0.76528328999999995</v>
      </c>
      <c r="R161">
        <v>0.15355358</v>
      </c>
      <c r="S161">
        <v>0.24530943999999999</v>
      </c>
      <c r="T161">
        <v>0.13662157999999999</v>
      </c>
      <c r="U161">
        <v>0.22152695</v>
      </c>
      <c r="V161">
        <v>97803</v>
      </c>
      <c r="W161">
        <v>108055</v>
      </c>
      <c r="X161">
        <v>74</v>
      </c>
      <c r="Y161">
        <v>1.6483544999999999E-2</v>
      </c>
      <c r="Z161">
        <v>0.10868786</v>
      </c>
      <c r="AB161">
        <f t="shared" si="2"/>
        <v>8.1743869209809361E-3</v>
      </c>
    </row>
    <row r="162" spans="1:28" x14ac:dyDescent="0.25">
      <c r="A162">
        <v>161</v>
      </c>
      <c r="B162" s="1">
        <v>37043</v>
      </c>
      <c r="C162">
        <v>200106</v>
      </c>
      <c r="D162">
        <v>6</v>
      </c>
      <c r="E162">
        <v>2</v>
      </c>
      <c r="F162">
        <v>2001</v>
      </c>
      <c r="G162">
        <v>99256</v>
      </c>
      <c r="H162">
        <v>7445</v>
      </c>
      <c r="I162">
        <v>6218</v>
      </c>
      <c r="J162">
        <v>78788</v>
      </c>
      <c r="K162">
        <v>24374</v>
      </c>
      <c r="L162">
        <v>12520</v>
      </c>
      <c r="M162">
        <v>20879</v>
      </c>
      <c r="N162">
        <v>13663</v>
      </c>
      <c r="O162">
        <v>7.5008057000000003E-2</v>
      </c>
      <c r="P162">
        <v>6.2646084000000005E-2</v>
      </c>
      <c r="Q162">
        <v>0.79378574999999996</v>
      </c>
      <c r="R162">
        <v>0.13765414000000001</v>
      </c>
      <c r="S162">
        <v>0.24556702</v>
      </c>
      <c r="T162">
        <v>0.12613846000000001</v>
      </c>
      <c r="U162">
        <v>0.21035503999999999</v>
      </c>
      <c r="V162">
        <v>99256</v>
      </c>
      <c r="W162">
        <v>109596</v>
      </c>
      <c r="X162">
        <v>74.099999999999895</v>
      </c>
      <c r="Y162">
        <v>1.6460895999999999E-2</v>
      </c>
      <c r="Z162">
        <v>0.11942856</v>
      </c>
      <c r="AB162">
        <f t="shared" si="2"/>
        <v>1.3513513513498943E-3</v>
      </c>
    </row>
    <row r="163" spans="1:28" x14ac:dyDescent="0.25">
      <c r="A163">
        <v>162</v>
      </c>
      <c r="B163" s="1">
        <v>37073</v>
      </c>
      <c r="C163">
        <v>200107</v>
      </c>
      <c r="D163">
        <v>7</v>
      </c>
      <c r="E163">
        <v>3</v>
      </c>
      <c r="F163">
        <v>2001</v>
      </c>
      <c r="G163">
        <v>98343</v>
      </c>
      <c r="H163">
        <v>6292</v>
      </c>
      <c r="I163">
        <v>12293</v>
      </c>
      <c r="J163">
        <v>73560</v>
      </c>
      <c r="K163">
        <v>24303</v>
      </c>
      <c r="L163">
        <v>13624</v>
      </c>
      <c r="M163">
        <v>20628</v>
      </c>
      <c r="N163">
        <v>18585</v>
      </c>
      <c r="O163">
        <v>6.3980154999999997E-2</v>
      </c>
      <c r="P163">
        <v>0.12500127</v>
      </c>
      <c r="Q163">
        <v>0.74799424000000003</v>
      </c>
      <c r="R163">
        <v>0.18898143000000001</v>
      </c>
      <c r="S163">
        <v>0.24712487</v>
      </c>
      <c r="T163">
        <v>0.13853552999999999</v>
      </c>
      <c r="U163">
        <v>0.20975563999999999</v>
      </c>
      <c r="V163">
        <v>98343</v>
      </c>
      <c r="W163">
        <v>108549</v>
      </c>
      <c r="X163">
        <v>73.599999999999895</v>
      </c>
      <c r="Y163">
        <v>1.5172362E-2</v>
      </c>
      <c r="Z163">
        <v>0.10858934000000001</v>
      </c>
      <c r="AB163">
        <f t="shared" si="2"/>
        <v>-6.7476383265857587E-3</v>
      </c>
    </row>
    <row r="164" spans="1:28" x14ac:dyDescent="0.25">
      <c r="A164">
        <v>163</v>
      </c>
      <c r="B164" s="1">
        <v>37104</v>
      </c>
      <c r="C164">
        <v>200108</v>
      </c>
      <c r="D164">
        <v>8</v>
      </c>
      <c r="E164">
        <v>3</v>
      </c>
      <c r="F164">
        <v>2001</v>
      </c>
      <c r="G164">
        <v>96921</v>
      </c>
      <c r="H164">
        <v>8526</v>
      </c>
      <c r="I164">
        <v>7283</v>
      </c>
      <c r="J164">
        <v>74763</v>
      </c>
      <c r="K164">
        <v>23730</v>
      </c>
      <c r="L164">
        <v>12314</v>
      </c>
      <c r="M164">
        <v>20872</v>
      </c>
      <c r="N164">
        <v>15809</v>
      </c>
      <c r="O164">
        <v>8.7968551000000006E-2</v>
      </c>
      <c r="P164">
        <v>7.5143672999999994E-2</v>
      </c>
      <c r="Q164">
        <v>0.77138083999999996</v>
      </c>
      <c r="R164">
        <v>0.16311222</v>
      </c>
      <c r="S164">
        <v>0.24483858</v>
      </c>
      <c r="T164">
        <v>0.12705193000000001</v>
      </c>
      <c r="U164">
        <v>0.21535064000000001</v>
      </c>
      <c r="V164">
        <v>96921</v>
      </c>
      <c r="W164">
        <v>106934</v>
      </c>
      <c r="X164">
        <v>73.900000000000006</v>
      </c>
      <c r="Y164">
        <v>1.9310355000000001E-2</v>
      </c>
      <c r="Z164">
        <v>0.11778665000000001</v>
      </c>
      <c r="AB164">
        <f t="shared" si="2"/>
        <v>4.0760869565232838E-3</v>
      </c>
    </row>
    <row r="165" spans="1:28" x14ac:dyDescent="0.25">
      <c r="A165">
        <v>164</v>
      </c>
      <c r="B165" s="1">
        <v>37135</v>
      </c>
      <c r="C165">
        <v>200109</v>
      </c>
      <c r="D165">
        <v>9</v>
      </c>
      <c r="E165">
        <v>3</v>
      </c>
      <c r="F165">
        <v>2001</v>
      </c>
      <c r="G165">
        <v>95804</v>
      </c>
      <c r="H165">
        <v>8889</v>
      </c>
      <c r="I165">
        <v>5873</v>
      </c>
      <c r="J165">
        <v>73461</v>
      </c>
      <c r="K165">
        <v>23685</v>
      </c>
      <c r="L165">
        <v>11926</v>
      </c>
      <c r="M165">
        <v>21169</v>
      </c>
      <c r="N165">
        <v>14762</v>
      </c>
      <c r="O165">
        <v>9.2783183000000005E-2</v>
      </c>
      <c r="P165">
        <v>6.1302241E-2</v>
      </c>
      <c r="Q165">
        <v>0.76678424999999995</v>
      </c>
      <c r="R165">
        <v>0.15408543</v>
      </c>
      <c r="S165">
        <v>0.24722350000000001</v>
      </c>
      <c r="T165">
        <v>0.12448331999999999</v>
      </c>
      <c r="U165">
        <v>0.22096154000000001</v>
      </c>
      <c r="V165">
        <v>95804</v>
      </c>
      <c r="W165">
        <v>105656</v>
      </c>
      <c r="X165">
        <v>74.099999999999895</v>
      </c>
      <c r="Y165">
        <v>1.3679861999999999E-2</v>
      </c>
      <c r="Z165">
        <v>0.12274018</v>
      </c>
      <c r="AB165">
        <f t="shared" si="2"/>
        <v>2.7063599458712062E-3</v>
      </c>
    </row>
    <row r="166" spans="1:28" x14ac:dyDescent="0.25">
      <c r="A166">
        <v>165</v>
      </c>
      <c r="B166" s="1">
        <v>37165</v>
      </c>
      <c r="C166">
        <v>200110</v>
      </c>
      <c r="D166">
        <v>10</v>
      </c>
      <c r="E166">
        <v>4</v>
      </c>
      <c r="F166">
        <v>2001</v>
      </c>
      <c r="G166">
        <v>96865</v>
      </c>
      <c r="H166">
        <v>6156</v>
      </c>
      <c r="I166">
        <v>7206</v>
      </c>
      <c r="J166">
        <v>75857</v>
      </c>
      <c r="K166">
        <v>23742</v>
      </c>
      <c r="L166">
        <v>12828</v>
      </c>
      <c r="M166">
        <v>21327</v>
      </c>
      <c r="N166">
        <v>13362</v>
      </c>
      <c r="O166">
        <v>6.3552365E-2</v>
      </c>
      <c r="P166">
        <v>7.4392191999999996E-2</v>
      </c>
      <c r="Q166">
        <v>0.78312081</v>
      </c>
      <c r="R166">
        <v>0.13794455999999999</v>
      </c>
      <c r="S166">
        <v>0.24510401000000001</v>
      </c>
      <c r="T166">
        <v>0.13243173</v>
      </c>
      <c r="U166">
        <v>0.22017241000000001</v>
      </c>
      <c r="V166">
        <v>96865</v>
      </c>
      <c r="W166">
        <v>106902</v>
      </c>
      <c r="X166">
        <v>73.900000000000006</v>
      </c>
      <c r="Y166">
        <v>1.094389E-2</v>
      </c>
      <c r="Z166">
        <v>0.11267228</v>
      </c>
      <c r="AB166">
        <f t="shared" si="2"/>
        <v>-2.6990553306327492E-3</v>
      </c>
    </row>
    <row r="167" spans="1:28" x14ac:dyDescent="0.25">
      <c r="A167">
        <v>166</v>
      </c>
      <c r="B167" s="1">
        <v>37196</v>
      </c>
      <c r="C167">
        <v>200111</v>
      </c>
      <c r="D167">
        <v>11</v>
      </c>
      <c r="E167">
        <v>4</v>
      </c>
      <c r="F167">
        <v>2001</v>
      </c>
      <c r="G167">
        <v>97541</v>
      </c>
      <c r="H167">
        <v>6643</v>
      </c>
      <c r="I167">
        <v>6912</v>
      </c>
      <c r="J167">
        <v>77361</v>
      </c>
      <c r="K167">
        <v>23794</v>
      </c>
      <c r="L167">
        <v>13280</v>
      </c>
      <c r="M167">
        <v>21304</v>
      </c>
      <c r="N167">
        <v>13555</v>
      </c>
      <c r="O167">
        <v>6.8104691999999994E-2</v>
      </c>
      <c r="P167">
        <v>7.0862509000000004E-2</v>
      </c>
      <c r="Q167">
        <v>0.79311264000000004</v>
      </c>
      <c r="R167">
        <v>0.13896720000000001</v>
      </c>
      <c r="S167">
        <v>0.24393845</v>
      </c>
      <c r="T167">
        <v>0.13614787</v>
      </c>
      <c r="U167">
        <v>0.21841072</v>
      </c>
      <c r="V167">
        <v>97541</v>
      </c>
      <c r="W167">
        <v>107581</v>
      </c>
      <c r="X167">
        <v>73.8</v>
      </c>
      <c r="Y167">
        <v>8.1967115000000004E-3</v>
      </c>
      <c r="Z167">
        <v>0.10779057</v>
      </c>
      <c r="AB167">
        <f t="shared" si="2"/>
        <v>-1.3531799729364913E-3</v>
      </c>
    </row>
    <row r="168" spans="1:28" x14ac:dyDescent="0.25">
      <c r="A168">
        <v>167</v>
      </c>
      <c r="B168" s="1">
        <v>37226</v>
      </c>
      <c r="C168">
        <v>200112</v>
      </c>
      <c r="D168">
        <v>12</v>
      </c>
      <c r="E168">
        <v>4</v>
      </c>
      <c r="F168">
        <v>2001</v>
      </c>
      <c r="G168">
        <v>96829</v>
      </c>
      <c r="H168">
        <v>6295</v>
      </c>
      <c r="I168">
        <v>5836</v>
      </c>
      <c r="J168">
        <v>78655</v>
      </c>
      <c r="K168">
        <v>23968</v>
      </c>
      <c r="L168">
        <v>13202</v>
      </c>
      <c r="M168">
        <v>21408</v>
      </c>
      <c r="N168">
        <v>12131</v>
      </c>
      <c r="O168">
        <v>6.5011516000000005E-2</v>
      </c>
      <c r="P168">
        <v>6.0271199999999997E-2</v>
      </c>
      <c r="Q168">
        <v>0.81230831000000003</v>
      </c>
      <c r="R168">
        <v>0.12528271999999999</v>
      </c>
      <c r="S168">
        <v>0.24752915</v>
      </c>
      <c r="T168">
        <v>0.13634345</v>
      </c>
      <c r="U168">
        <v>0.22109079000000001</v>
      </c>
      <c r="V168">
        <v>96829</v>
      </c>
      <c r="W168">
        <v>106644</v>
      </c>
      <c r="X168">
        <v>74</v>
      </c>
      <c r="Y168">
        <v>1.0928988000000001E-2</v>
      </c>
      <c r="Z168">
        <v>0.1111857</v>
      </c>
      <c r="AB168">
        <f t="shared" si="2"/>
        <v>2.7100271002711285E-3</v>
      </c>
    </row>
    <row r="169" spans="1:28" x14ac:dyDescent="0.25">
      <c r="A169">
        <v>168</v>
      </c>
      <c r="B169" s="1">
        <v>37257</v>
      </c>
      <c r="C169">
        <v>200201</v>
      </c>
      <c r="D169">
        <v>1</v>
      </c>
      <c r="E169">
        <v>1</v>
      </c>
      <c r="F169">
        <v>2002</v>
      </c>
      <c r="G169">
        <v>94724</v>
      </c>
      <c r="H169">
        <v>8348</v>
      </c>
      <c r="I169">
        <v>9617</v>
      </c>
      <c r="J169">
        <v>69795</v>
      </c>
      <c r="K169">
        <v>23995</v>
      </c>
      <c r="L169">
        <v>12674</v>
      </c>
      <c r="M169">
        <v>20078</v>
      </c>
      <c r="N169">
        <v>17965</v>
      </c>
      <c r="O169">
        <v>8.8129721999999994E-2</v>
      </c>
      <c r="P169">
        <v>0.10152654</v>
      </c>
      <c r="Q169">
        <v>0.73682486999999997</v>
      </c>
      <c r="R169">
        <v>0.18965625999999999</v>
      </c>
      <c r="S169">
        <v>0.25331488000000002</v>
      </c>
      <c r="T169">
        <v>0.13379925000000001</v>
      </c>
      <c r="U169">
        <v>0.21196318</v>
      </c>
      <c r="V169">
        <v>94724</v>
      </c>
      <c r="W169">
        <v>104308</v>
      </c>
      <c r="X169">
        <v>73.7</v>
      </c>
      <c r="Y169">
        <v>1.5151501E-2</v>
      </c>
      <c r="Z169">
        <v>0.11951563</v>
      </c>
      <c r="AB169">
        <f t="shared" si="2"/>
        <v>-4.0540540540540126E-3</v>
      </c>
    </row>
    <row r="170" spans="1:28" x14ac:dyDescent="0.25">
      <c r="A170">
        <v>169</v>
      </c>
      <c r="B170" s="1">
        <v>37288</v>
      </c>
      <c r="C170">
        <v>200202</v>
      </c>
      <c r="D170">
        <v>2</v>
      </c>
      <c r="E170">
        <v>1</v>
      </c>
      <c r="F170">
        <v>2002</v>
      </c>
      <c r="G170">
        <v>92143</v>
      </c>
      <c r="H170">
        <v>6435</v>
      </c>
      <c r="I170">
        <v>5015</v>
      </c>
      <c r="J170">
        <v>54201</v>
      </c>
      <c r="K170">
        <v>24021</v>
      </c>
      <c r="L170">
        <v>12617</v>
      </c>
      <c r="M170">
        <v>20296</v>
      </c>
      <c r="N170">
        <v>11450</v>
      </c>
      <c r="O170">
        <v>6.9837100999999999E-2</v>
      </c>
      <c r="P170">
        <v>5.4426270999999998E-2</v>
      </c>
      <c r="Q170">
        <v>0.58822697000000002</v>
      </c>
      <c r="R170">
        <v>0.12426338000000001</v>
      </c>
      <c r="S170">
        <v>0.26069262999999998</v>
      </c>
      <c r="T170">
        <v>0.13692847</v>
      </c>
      <c r="U170">
        <v>0.22026633000000001</v>
      </c>
      <c r="V170">
        <v>92143</v>
      </c>
      <c r="W170">
        <v>102172</v>
      </c>
      <c r="X170">
        <v>73.8</v>
      </c>
      <c r="Y170">
        <v>1.5130639E-2</v>
      </c>
      <c r="Z170">
        <v>0.12376416</v>
      </c>
      <c r="AB170">
        <f t="shared" si="2"/>
        <v>1.3568521031206426E-3</v>
      </c>
    </row>
    <row r="171" spans="1:28" x14ac:dyDescent="0.25">
      <c r="A171">
        <v>170</v>
      </c>
      <c r="B171" s="1">
        <v>37316</v>
      </c>
      <c r="C171">
        <v>200203</v>
      </c>
      <c r="D171">
        <v>3</v>
      </c>
      <c r="E171">
        <v>1</v>
      </c>
      <c r="F171">
        <v>2002</v>
      </c>
      <c r="G171">
        <v>94244</v>
      </c>
      <c r="H171">
        <v>7452</v>
      </c>
      <c r="I171">
        <v>4941</v>
      </c>
      <c r="J171">
        <v>73479</v>
      </c>
      <c r="K171">
        <v>23713</v>
      </c>
      <c r="L171">
        <v>13458</v>
      </c>
      <c r="M171">
        <v>21948</v>
      </c>
      <c r="N171">
        <v>12393</v>
      </c>
      <c r="O171">
        <v>7.9071349999999999E-2</v>
      </c>
      <c r="P171">
        <v>5.2427739000000001E-2</v>
      </c>
      <c r="Q171">
        <v>0.77966767999999997</v>
      </c>
      <c r="R171">
        <v>0.13149907999999999</v>
      </c>
      <c r="S171">
        <v>0.25161284</v>
      </c>
      <c r="T171">
        <v>0.14279954</v>
      </c>
      <c r="U171">
        <v>0.23288485</v>
      </c>
      <c r="V171">
        <v>94244</v>
      </c>
      <c r="W171">
        <v>104671</v>
      </c>
      <c r="X171">
        <v>74.099999999999895</v>
      </c>
      <c r="Y171">
        <v>1.5068531E-2</v>
      </c>
      <c r="Z171">
        <v>0.1088133</v>
      </c>
      <c r="AB171">
        <f t="shared" si="2"/>
        <v>4.0650406504050274E-3</v>
      </c>
    </row>
    <row r="172" spans="1:28" x14ac:dyDescent="0.25">
      <c r="A172">
        <v>171</v>
      </c>
      <c r="B172" s="1">
        <v>37347</v>
      </c>
      <c r="C172">
        <v>200204</v>
      </c>
      <c r="D172">
        <v>4</v>
      </c>
      <c r="E172">
        <v>2</v>
      </c>
      <c r="F172">
        <v>2002</v>
      </c>
      <c r="G172">
        <v>93898</v>
      </c>
      <c r="H172">
        <v>7100</v>
      </c>
      <c r="I172">
        <v>6704</v>
      </c>
      <c r="J172">
        <v>73389</v>
      </c>
      <c r="K172">
        <v>22783</v>
      </c>
      <c r="L172">
        <v>13517</v>
      </c>
      <c r="M172">
        <v>22865</v>
      </c>
      <c r="N172">
        <v>13804</v>
      </c>
      <c r="O172">
        <v>7.5613960999999993E-2</v>
      </c>
      <c r="P172">
        <v>7.1396618999999995E-2</v>
      </c>
      <c r="Q172">
        <v>0.78158212000000005</v>
      </c>
      <c r="R172">
        <v>0.14701058</v>
      </c>
      <c r="S172">
        <v>0.24263562</v>
      </c>
      <c r="T172">
        <v>0.14395408000000001</v>
      </c>
      <c r="U172">
        <v>0.24350891999999999</v>
      </c>
      <c r="V172">
        <v>93898</v>
      </c>
      <c r="W172">
        <v>104217</v>
      </c>
      <c r="X172">
        <v>74.400000000000006</v>
      </c>
      <c r="Y172">
        <v>1.3623952999999999E-2</v>
      </c>
      <c r="Z172">
        <v>9.8681538999999999E-2</v>
      </c>
      <c r="AB172">
        <f t="shared" si="2"/>
        <v>4.0485829959528985E-3</v>
      </c>
    </row>
    <row r="173" spans="1:28" x14ac:dyDescent="0.25">
      <c r="A173">
        <v>172</v>
      </c>
      <c r="B173" s="1">
        <v>37377</v>
      </c>
      <c r="C173">
        <v>200205</v>
      </c>
      <c r="D173">
        <v>5</v>
      </c>
      <c r="E173">
        <v>2</v>
      </c>
      <c r="F173">
        <v>2002</v>
      </c>
      <c r="G173">
        <v>96040</v>
      </c>
      <c r="H173">
        <v>7883</v>
      </c>
      <c r="I173">
        <v>5540</v>
      </c>
      <c r="J173">
        <v>75063</v>
      </c>
      <c r="K173">
        <v>22799</v>
      </c>
      <c r="L173">
        <v>14391</v>
      </c>
      <c r="M173">
        <v>23889</v>
      </c>
      <c r="N173">
        <v>13423</v>
      </c>
      <c r="O173">
        <v>8.2080387000000005E-2</v>
      </c>
      <c r="P173">
        <v>5.7684299000000001E-2</v>
      </c>
      <c r="Q173">
        <v>0.78158057000000003</v>
      </c>
      <c r="R173">
        <v>0.13976468</v>
      </c>
      <c r="S173">
        <v>0.23739067</v>
      </c>
      <c r="T173">
        <v>0.14984380999999999</v>
      </c>
      <c r="U173">
        <v>0.24874010999999999</v>
      </c>
      <c r="V173">
        <v>96040</v>
      </c>
      <c r="W173">
        <v>106651</v>
      </c>
      <c r="X173">
        <v>74.599999999999895</v>
      </c>
      <c r="Y173">
        <v>8.1081390000000003E-3</v>
      </c>
      <c r="Z173">
        <v>8.7546855000000007E-2</v>
      </c>
      <c r="AB173">
        <f t="shared" si="2"/>
        <v>2.688172043009196E-3</v>
      </c>
    </row>
    <row r="174" spans="1:28" x14ac:dyDescent="0.25">
      <c r="A174">
        <v>173</v>
      </c>
      <c r="B174" s="1">
        <v>37408</v>
      </c>
      <c r="C174">
        <v>200206</v>
      </c>
      <c r="D174">
        <v>6</v>
      </c>
      <c r="E174">
        <v>2</v>
      </c>
      <c r="F174">
        <v>2002</v>
      </c>
      <c r="G174">
        <v>96371</v>
      </c>
      <c r="H174">
        <v>6141</v>
      </c>
      <c r="I174">
        <v>7757</v>
      </c>
      <c r="J174">
        <v>75948</v>
      </c>
      <c r="K174">
        <v>22334</v>
      </c>
      <c r="L174">
        <v>15566</v>
      </c>
      <c r="M174">
        <v>24009</v>
      </c>
      <c r="N174">
        <v>13898</v>
      </c>
      <c r="O174">
        <v>6.3722491000000006E-2</v>
      </c>
      <c r="P174">
        <v>8.0491020999999996E-2</v>
      </c>
      <c r="Q174">
        <v>0.78807938</v>
      </c>
      <c r="R174">
        <v>0.14421350999999999</v>
      </c>
      <c r="S174">
        <v>0.23175022000000001</v>
      </c>
      <c r="T174">
        <v>0.16152161000000001</v>
      </c>
      <c r="U174">
        <v>0.24913096000000001</v>
      </c>
      <c r="V174">
        <v>96371</v>
      </c>
      <c r="W174">
        <v>106955</v>
      </c>
      <c r="X174">
        <v>74.599999999999895</v>
      </c>
      <c r="Y174">
        <v>6.7476033999999997E-3</v>
      </c>
      <c r="Z174">
        <v>7.0228605999999999E-2</v>
      </c>
      <c r="AB174">
        <f t="shared" si="2"/>
        <v>0</v>
      </c>
    </row>
    <row r="175" spans="1:28" x14ac:dyDescent="0.25">
      <c r="A175">
        <v>174</v>
      </c>
      <c r="B175" s="1">
        <v>37438</v>
      </c>
      <c r="C175">
        <v>200207</v>
      </c>
      <c r="D175">
        <v>7</v>
      </c>
      <c r="E175">
        <v>3</v>
      </c>
      <c r="F175">
        <v>2002</v>
      </c>
      <c r="G175">
        <v>96134</v>
      </c>
      <c r="H175">
        <v>5946</v>
      </c>
      <c r="I175">
        <v>9130</v>
      </c>
      <c r="J175">
        <v>74494</v>
      </c>
      <c r="K175">
        <v>22548</v>
      </c>
      <c r="L175">
        <v>14911</v>
      </c>
      <c r="M175">
        <v>23763</v>
      </c>
      <c r="N175">
        <v>15076</v>
      </c>
      <c r="O175">
        <v>6.1851165999999999E-2</v>
      </c>
      <c r="P175">
        <v>9.4971605000000001E-2</v>
      </c>
      <c r="Q175">
        <v>0.77489752000000001</v>
      </c>
      <c r="R175">
        <v>0.15682277</v>
      </c>
      <c r="S175">
        <v>0.23454762000000001</v>
      </c>
      <c r="T175">
        <v>0.15510641</v>
      </c>
      <c r="U175">
        <v>0.24718620999999999</v>
      </c>
      <c r="V175">
        <v>96134</v>
      </c>
      <c r="W175">
        <v>106605</v>
      </c>
      <c r="X175">
        <v>74.400000000000006</v>
      </c>
      <c r="Y175">
        <v>1.0869622000000001E-2</v>
      </c>
      <c r="Z175">
        <v>7.9441205000000001E-2</v>
      </c>
      <c r="AB175">
        <f t="shared" si="2"/>
        <v>-2.6809651474516416E-3</v>
      </c>
    </row>
    <row r="176" spans="1:28" x14ac:dyDescent="0.25">
      <c r="A176">
        <v>175</v>
      </c>
      <c r="B176" s="1">
        <v>37469</v>
      </c>
      <c r="C176">
        <v>200208</v>
      </c>
      <c r="D176">
        <v>8</v>
      </c>
      <c r="E176">
        <v>3</v>
      </c>
      <c r="F176">
        <v>2002</v>
      </c>
      <c r="G176">
        <v>94916</v>
      </c>
      <c r="H176">
        <v>7098</v>
      </c>
      <c r="I176">
        <v>7032</v>
      </c>
      <c r="J176">
        <v>74205</v>
      </c>
      <c r="K176">
        <v>21532</v>
      </c>
      <c r="L176">
        <v>14585</v>
      </c>
      <c r="M176">
        <v>24000</v>
      </c>
      <c r="N176">
        <v>14130</v>
      </c>
      <c r="O176">
        <v>7.4781909999999993E-2</v>
      </c>
      <c r="P176">
        <v>7.4086561999999995E-2</v>
      </c>
      <c r="Q176">
        <v>0.78179650999999994</v>
      </c>
      <c r="R176">
        <v>0.14886847</v>
      </c>
      <c r="S176">
        <v>0.22685321999999999</v>
      </c>
      <c r="T176">
        <v>0.15366219</v>
      </c>
      <c r="U176">
        <v>0.25285514999999997</v>
      </c>
      <c r="V176">
        <v>94916</v>
      </c>
      <c r="W176">
        <v>104997</v>
      </c>
      <c r="X176">
        <v>74.599999999999895</v>
      </c>
      <c r="Y176">
        <v>9.4722508999999996E-3</v>
      </c>
      <c r="Z176">
        <v>7.3191032000000003E-2</v>
      </c>
      <c r="AB176">
        <f t="shared" si="2"/>
        <v>2.688172043009196E-3</v>
      </c>
    </row>
    <row r="177" spans="1:28" x14ac:dyDescent="0.25">
      <c r="A177">
        <v>176</v>
      </c>
      <c r="B177" s="1">
        <v>37500</v>
      </c>
      <c r="C177">
        <v>200209</v>
      </c>
      <c r="D177">
        <v>9</v>
      </c>
      <c r="E177">
        <v>3</v>
      </c>
      <c r="F177">
        <v>2002</v>
      </c>
      <c r="G177">
        <v>93867</v>
      </c>
      <c r="H177">
        <v>8747</v>
      </c>
      <c r="I177">
        <v>5332</v>
      </c>
      <c r="J177">
        <v>72241</v>
      </c>
      <c r="K177">
        <v>21072</v>
      </c>
      <c r="L177">
        <v>13786</v>
      </c>
      <c r="M177">
        <v>24288</v>
      </c>
      <c r="N177">
        <v>14079</v>
      </c>
      <c r="O177">
        <v>9.3185036999999998E-2</v>
      </c>
      <c r="P177">
        <v>5.6803774000000001E-2</v>
      </c>
      <c r="Q177">
        <v>0.76961016999999998</v>
      </c>
      <c r="R177">
        <v>0.14998881999999999</v>
      </c>
      <c r="S177">
        <v>0.22448783999999999</v>
      </c>
      <c r="T177">
        <v>0.14686737999999999</v>
      </c>
      <c r="U177">
        <v>0.25874907000000003</v>
      </c>
      <c r="V177">
        <v>93867</v>
      </c>
      <c r="W177">
        <v>103963</v>
      </c>
      <c r="X177">
        <v>74.8</v>
      </c>
      <c r="Y177">
        <v>9.4467401999999995E-3</v>
      </c>
      <c r="Z177">
        <v>7.7620462000000001E-2</v>
      </c>
      <c r="AB177">
        <f t="shared" si="2"/>
        <v>2.6809651474544172E-3</v>
      </c>
    </row>
    <row r="178" spans="1:28" x14ac:dyDescent="0.25">
      <c r="A178">
        <v>177</v>
      </c>
      <c r="B178" s="1">
        <v>37530</v>
      </c>
      <c r="C178">
        <v>200210</v>
      </c>
      <c r="D178">
        <v>10</v>
      </c>
      <c r="E178">
        <v>4</v>
      </c>
      <c r="F178">
        <v>2002</v>
      </c>
      <c r="G178">
        <v>95162</v>
      </c>
      <c r="H178">
        <v>5762</v>
      </c>
      <c r="I178">
        <v>6443</v>
      </c>
      <c r="J178">
        <v>75384</v>
      </c>
      <c r="K178">
        <v>22107</v>
      </c>
      <c r="L178">
        <v>13950</v>
      </c>
      <c r="M178">
        <v>24711</v>
      </c>
      <c r="N178">
        <v>12205</v>
      </c>
      <c r="O178">
        <v>6.0549378000000001E-2</v>
      </c>
      <c r="P178">
        <v>6.7705593999999994E-2</v>
      </c>
      <c r="Q178">
        <v>0.79216492000000005</v>
      </c>
      <c r="R178">
        <v>0.12825497999999999</v>
      </c>
      <c r="S178">
        <v>0.23230912000000001</v>
      </c>
      <c r="T178">
        <v>0.14659212999999999</v>
      </c>
      <c r="U178">
        <v>0.25967297</v>
      </c>
      <c r="V178">
        <v>95162</v>
      </c>
      <c r="W178">
        <v>105493</v>
      </c>
      <c r="X178">
        <v>74.900000000000006</v>
      </c>
      <c r="Y178">
        <v>1.3531804E-2</v>
      </c>
      <c r="Z178">
        <v>8.5716993000000005E-2</v>
      </c>
      <c r="AB178">
        <f t="shared" si="2"/>
        <v>1.3368983957220415E-3</v>
      </c>
    </row>
    <row r="179" spans="1:28" x14ac:dyDescent="0.25">
      <c r="A179">
        <v>178</v>
      </c>
      <c r="B179" s="1">
        <v>37561</v>
      </c>
      <c r="C179">
        <v>200211</v>
      </c>
      <c r="D179">
        <v>11</v>
      </c>
      <c r="E179">
        <v>4</v>
      </c>
      <c r="F179">
        <v>2002</v>
      </c>
      <c r="G179">
        <v>95656</v>
      </c>
      <c r="H179">
        <v>6145</v>
      </c>
      <c r="I179">
        <v>5837</v>
      </c>
      <c r="J179">
        <v>77239</v>
      </c>
      <c r="K179">
        <v>22541</v>
      </c>
      <c r="L179">
        <v>13898</v>
      </c>
      <c r="M179">
        <v>25058</v>
      </c>
      <c r="N179">
        <v>11982</v>
      </c>
      <c r="O179">
        <v>6.4240612000000002E-2</v>
      </c>
      <c r="P179">
        <v>6.1020738999999997E-2</v>
      </c>
      <c r="Q179">
        <v>0.80746633000000001</v>
      </c>
      <c r="R179">
        <v>0.12526134999999999</v>
      </c>
      <c r="S179">
        <v>0.23564648999999999</v>
      </c>
      <c r="T179">
        <v>0.14529146000000001</v>
      </c>
      <c r="U179">
        <v>0.26195952</v>
      </c>
      <c r="V179">
        <v>95656</v>
      </c>
      <c r="W179">
        <v>106130</v>
      </c>
      <c r="X179">
        <v>74.900000000000006</v>
      </c>
      <c r="Y179">
        <v>1.4905095E-2</v>
      </c>
      <c r="Z179">
        <v>9.0355024000000006E-2</v>
      </c>
      <c r="AB179">
        <f t="shared" si="2"/>
        <v>0</v>
      </c>
    </row>
    <row r="180" spans="1:28" x14ac:dyDescent="0.25">
      <c r="A180">
        <v>179</v>
      </c>
      <c r="B180" s="1">
        <v>37591</v>
      </c>
      <c r="C180">
        <v>200212</v>
      </c>
      <c r="D180">
        <v>12</v>
      </c>
      <c r="E180">
        <v>4</v>
      </c>
      <c r="F180">
        <v>2002</v>
      </c>
      <c r="G180">
        <v>95571</v>
      </c>
      <c r="H180">
        <v>6358</v>
      </c>
      <c r="I180">
        <v>6667</v>
      </c>
      <c r="J180">
        <v>76454</v>
      </c>
      <c r="K180">
        <v>22331</v>
      </c>
      <c r="L180">
        <v>14368</v>
      </c>
      <c r="M180">
        <v>24604</v>
      </c>
      <c r="N180">
        <v>13025</v>
      </c>
      <c r="O180">
        <v>6.6526457999999997E-2</v>
      </c>
      <c r="P180">
        <v>6.9759652000000005E-2</v>
      </c>
      <c r="Q180">
        <v>0.79997068999999998</v>
      </c>
      <c r="R180">
        <v>0.13628610999999999</v>
      </c>
      <c r="S180">
        <v>0.23365875</v>
      </c>
      <c r="T180">
        <v>0.15033848999999999</v>
      </c>
      <c r="U180">
        <v>0.25744212</v>
      </c>
      <c r="V180">
        <v>95571</v>
      </c>
      <c r="W180">
        <v>106032</v>
      </c>
      <c r="X180">
        <v>75.2</v>
      </c>
      <c r="Y180">
        <v>1.6216159000000001E-2</v>
      </c>
      <c r="Z180">
        <v>8.3320259999999993E-2</v>
      </c>
      <c r="AB180">
        <f t="shared" si="2"/>
        <v>4.0053404539386328E-3</v>
      </c>
    </row>
    <row r="181" spans="1:28" x14ac:dyDescent="0.25">
      <c r="A181">
        <v>180</v>
      </c>
      <c r="B181" s="1">
        <v>37622</v>
      </c>
      <c r="C181">
        <v>200301</v>
      </c>
      <c r="D181">
        <v>1</v>
      </c>
      <c r="E181">
        <v>1</v>
      </c>
      <c r="F181">
        <v>2003</v>
      </c>
      <c r="G181">
        <v>93771</v>
      </c>
      <c r="H181">
        <v>8861</v>
      </c>
      <c r="I181">
        <v>9663</v>
      </c>
      <c r="J181">
        <v>68757</v>
      </c>
      <c r="K181">
        <v>22130</v>
      </c>
      <c r="L181">
        <v>14092</v>
      </c>
      <c r="M181">
        <v>23422</v>
      </c>
      <c r="N181">
        <v>18524</v>
      </c>
      <c r="O181">
        <v>9.4496168000000005E-2</v>
      </c>
      <c r="P181">
        <v>0.10304892</v>
      </c>
      <c r="Q181">
        <v>0.73324376000000002</v>
      </c>
      <c r="R181">
        <v>0.19754508000000001</v>
      </c>
      <c r="S181">
        <v>0.23600046</v>
      </c>
      <c r="T181">
        <v>0.150281</v>
      </c>
      <c r="U181">
        <v>0.24977872000000001</v>
      </c>
      <c r="V181">
        <v>93771</v>
      </c>
      <c r="W181">
        <v>103660</v>
      </c>
      <c r="X181">
        <v>74.7</v>
      </c>
      <c r="Y181">
        <v>1.3568521E-2</v>
      </c>
      <c r="Z181">
        <v>8.5719465999999994E-2</v>
      </c>
      <c r="AB181">
        <f t="shared" si="2"/>
        <v>-6.6489361702127825E-3</v>
      </c>
    </row>
    <row r="182" spans="1:28" x14ac:dyDescent="0.25">
      <c r="A182">
        <v>181</v>
      </c>
      <c r="B182" s="1">
        <v>37653</v>
      </c>
      <c r="C182">
        <v>200302</v>
      </c>
      <c r="D182">
        <v>2</v>
      </c>
      <c r="E182">
        <v>1</v>
      </c>
      <c r="F182">
        <v>2003</v>
      </c>
      <c r="G182">
        <v>96121</v>
      </c>
      <c r="H182">
        <v>6495</v>
      </c>
      <c r="I182">
        <v>3692</v>
      </c>
      <c r="J182">
        <v>54982</v>
      </c>
      <c r="K182">
        <v>21026</v>
      </c>
      <c r="L182">
        <v>13420</v>
      </c>
      <c r="M182">
        <v>22339</v>
      </c>
      <c r="N182">
        <v>10187</v>
      </c>
      <c r="O182">
        <v>6.7571081000000005E-2</v>
      </c>
      <c r="P182">
        <v>3.8409921999999999E-2</v>
      </c>
      <c r="Q182">
        <v>0.57200819000000003</v>
      </c>
      <c r="R182">
        <v>0.10598100000000001</v>
      </c>
      <c r="S182">
        <v>0.21874513000000001</v>
      </c>
      <c r="T182">
        <v>0.13961570000000001</v>
      </c>
      <c r="U182">
        <v>0.23240499000000001</v>
      </c>
      <c r="V182">
        <v>96121</v>
      </c>
      <c r="W182">
        <v>106569</v>
      </c>
      <c r="X182">
        <v>75</v>
      </c>
      <c r="Y182">
        <v>1.6260146999999999E-2</v>
      </c>
      <c r="Z182">
        <v>7.9129428000000002E-2</v>
      </c>
      <c r="AB182">
        <f t="shared" si="2"/>
        <v>4.0160642570281624E-3</v>
      </c>
    </row>
    <row r="183" spans="1:28" x14ac:dyDescent="0.25">
      <c r="A183">
        <v>182</v>
      </c>
      <c r="B183" s="1">
        <v>37681</v>
      </c>
      <c r="C183">
        <v>200303</v>
      </c>
      <c r="D183">
        <v>3</v>
      </c>
      <c r="E183">
        <v>1</v>
      </c>
      <c r="F183">
        <v>2003</v>
      </c>
      <c r="G183">
        <v>96763</v>
      </c>
      <c r="H183">
        <v>9235</v>
      </c>
      <c r="I183">
        <v>5662</v>
      </c>
      <c r="J183">
        <v>74348</v>
      </c>
      <c r="K183">
        <v>22141</v>
      </c>
      <c r="L183">
        <v>14085</v>
      </c>
      <c r="M183">
        <v>23021</v>
      </c>
      <c r="N183">
        <v>14897</v>
      </c>
      <c r="O183">
        <v>9.5439373999999993E-2</v>
      </c>
      <c r="P183">
        <v>5.8514102999999998E-2</v>
      </c>
      <c r="Q183">
        <v>0.76835154999999999</v>
      </c>
      <c r="R183">
        <v>0.15395348</v>
      </c>
      <c r="S183">
        <v>0.22881678999999999</v>
      </c>
      <c r="T183">
        <v>0.14556183</v>
      </c>
      <c r="U183">
        <v>0.23791118</v>
      </c>
      <c r="V183">
        <v>96763</v>
      </c>
      <c r="W183">
        <v>107246</v>
      </c>
      <c r="X183">
        <v>75.3</v>
      </c>
      <c r="Y183">
        <v>1.6194343999999999E-2</v>
      </c>
      <c r="Z183">
        <v>8.3254963000000001E-2</v>
      </c>
      <c r="AB183">
        <f t="shared" si="2"/>
        <v>4.0000000000000036E-3</v>
      </c>
    </row>
    <row r="184" spans="1:28" x14ac:dyDescent="0.25">
      <c r="A184">
        <v>183</v>
      </c>
      <c r="B184" s="1">
        <v>37712</v>
      </c>
      <c r="C184">
        <v>200304</v>
      </c>
      <c r="D184">
        <v>4</v>
      </c>
      <c r="E184">
        <v>2</v>
      </c>
      <c r="F184">
        <v>2003</v>
      </c>
      <c r="G184">
        <v>87146</v>
      </c>
      <c r="H184">
        <v>6912</v>
      </c>
      <c r="I184">
        <v>5808</v>
      </c>
      <c r="J184">
        <v>68241</v>
      </c>
      <c r="K184">
        <v>20049</v>
      </c>
      <c r="L184">
        <v>11646</v>
      </c>
      <c r="M184">
        <v>20998</v>
      </c>
      <c r="N184">
        <v>12720</v>
      </c>
      <c r="O184">
        <v>7.9315171000000004E-2</v>
      </c>
      <c r="P184">
        <v>6.6646777000000004E-2</v>
      </c>
      <c r="Q184">
        <v>0.78306520000000002</v>
      </c>
      <c r="R184">
        <v>0.14596196</v>
      </c>
      <c r="S184">
        <v>0.23006219999999999</v>
      </c>
      <c r="T184">
        <v>0.1336378</v>
      </c>
      <c r="U184">
        <v>0.24095196999999999</v>
      </c>
      <c r="V184">
        <v>87146</v>
      </c>
      <c r="W184">
        <v>96279</v>
      </c>
      <c r="X184">
        <v>75.5</v>
      </c>
      <c r="Y184">
        <v>1.4784932000000001E-2</v>
      </c>
      <c r="Z184">
        <v>9.6424401000000007E-2</v>
      </c>
      <c r="AB184">
        <f t="shared" si="2"/>
        <v>2.6560424966799445E-3</v>
      </c>
    </row>
    <row r="185" spans="1:28" x14ac:dyDescent="0.25">
      <c r="A185">
        <v>184</v>
      </c>
      <c r="B185" s="1">
        <v>37742</v>
      </c>
      <c r="C185">
        <v>200305</v>
      </c>
      <c r="D185">
        <v>5</v>
      </c>
      <c r="E185">
        <v>2</v>
      </c>
      <c r="F185">
        <v>2003</v>
      </c>
      <c r="G185">
        <v>89663</v>
      </c>
      <c r="H185">
        <v>7623</v>
      </c>
      <c r="I185">
        <v>5715</v>
      </c>
      <c r="J185">
        <v>69785</v>
      </c>
      <c r="K185">
        <v>20995</v>
      </c>
      <c r="L185">
        <v>11908</v>
      </c>
      <c r="M185">
        <v>21658</v>
      </c>
      <c r="N185">
        <v>13338</v>
      </c>
      <c r="O185">
        <v>8.5018343999999996E-2</v>
      </c>
      <c r="P185">
        <v>6.3738665999999999E-2</v>
      </c>
      <c r="Q185">
        <v>0.77830321000000002</v>
      </c>
      <c r="R185">
        <v>0.14875701</v>
      </c>
      <c r="S185">
        <v>0.23415454999999999</v>
      </c>
      <c r="T185">
        <v>0.13280839999999999</v>
      </c>
      <c r="U185">
        <v>0.24154891000000001</v>
      </c>
      <c r="V185">
        <v>89663</v>
      </c>
      <c r="W185">
        <v>99396</v>
      </c>
      <c r="X185">
        <v>75.5</v>
      </c>
      <c r="Y185">
        <v>1.2064338000000001E-2</v>
      </c>
      <c r="Z185">
        <v>0.10134615</v>
      </c>
      <c r="AB185">
        <f t="shared" si="2"/>
        <v>0</v>
      </c>
    </row>
    <row r="186" spans="1:28" x14ac:dyDescent="0.25">
      <c r="A186">
        <v>185</v>
      </c>
      <c r="B186" s="1">
        <v>37773</v>
      </c>
      <c r="C186">
        <v>200306</v>
      </c>
      <c r="D186">
        <v>6</v>
      </c>
      <c r="E186">
        <v>2</v>
      </c>
      <c r="F186">
        <v>2003</v>
      </c>
      <c r="G186">
        <v>90933</v>
      </c>
      <c r="H186">
        <v>5839</v>
      </c>
      <c r="I186">
        <v>5707</v>
      </c>
      <c r="J186">
        <v>74218</v>
      </c>
      <c r="K186">
        <v>21481</v>
      </c>
      <c r="L186">
        <v>11674</v>
      </c>
      <c r="M186">
        <v>22095</v>
      </c>
      <c r="N186">
        <v>11546</v>
      </c>
      <c r="O186">
        <v>6.4212114000000001E-2</v>
      </c>
      <c r="P186">
        <v>6.2760494999999999E-2</v>
      </c>
      <c r="Q186">
        <v>0.81618332999999998</v>
      </c>
      <c r="R186">
        <v>0.12697259999999999</v>
      </c>
      <c r="S186">
        <v>0.23622887000000001</v>
      </c>
      <c r="T186">
        <v>0.12838024000000001</v>
      </c>
      <c r="U186">
        <v>0.24298109000000001</v>
      </c>
      <c r="V186">
        <v>90933</v>
      </c>
      <c r="W186">
        <v>100902</v>
      </c>
      <c r="X186">
        <v>75.400000000000006</v>
      </c>
      <c r="Y186">
        <v>1.0723829000000001E-2</v>
      </c>
      <c r="Z186">
        <v>0.10784863</v>
      </c>
      <c r="AB186">
        <f t="shared" si="2"/>
        <v>-1.3245033112582183E-3</v>
      </c>
    </row>
    <row r="187" spans="1:28" x14ac:dyDescent="0.25">
      <c r="A187">
        <v>186</v>
      </c>
      <c r="B187" s="1">
        <v>37803</v>
      </c>
      <c r="C187">
        <v>200307</v>
      </c>
      <c r="D187">
        <v>7</v>
      </c>
      <c r="E187">
        <v>3</v>
      </c>
      <c r="F187">
        <v>2003</v>
      </c>
      <c r="G187">
        <v>91238</v>
      </c>
      <c r="H187">
        <v>7166</v>
      </c>
      <c r="I187">
        <v>7636</v>
      </c>
      <c r="J187">
        <v>71212</v>
      </c>
      <c r="K187">
        <v>22006</v>
      </c>
      <c r="L187">
        <v>11899</v>
      </c>
      <c r="M187">
        <v>21344</v>
      </c>
      <c r="N187">
        <v>14802</v>
      </c>
      <c r="O187">
        <v>7.8541838000000003E-2</v>
      </c>
      <c r="P187">
        <v>8.3693198999999996E-2</v>
      </c>
      <c r="Q187">
        <v>0.78050810000000004</v>
      </c>
      <c r="R187">
        <v>0.16223504</v>
      </c>
      <c r="S187">
        <v>0.24119336999999999</v>
      </c>
      <c r="T187">
        <v>0.13041715000000001</v>
      </c>
      <c r="U187">
        <v>0.23393762000000001</v>
      </c>
      <c r="V187">
        <v>91238</v>
      </c>
      <c r="W187">
        <v>101269</v>
      </c>
      <c r="X187">
        <v>75.3</v>
      </c>
      <c r="Y187">
        <v>1.2096763E-2</v>
      </c>
      <c r="Z187">
        <v>0.11077621999999999</v>
      </c>
      <c r="AB187">
        <f t="shared" si="2"/>
        <v>-1.3262599469496816E-3</v>
      </c>
    </row>
    <row r="188" spans="1:28" x14ac:dyDescent="0.25">
      <c r="A188">
        <v>187</v>
      </c>
      <c r="B188" s="1">
        <v>37834</v>
      </c>
      <c r="C188">
        <v>200308</v>
      </c>
      <c r="D188">
        <v>8</v>
      </c>
      <c r="E188">
        <v>3</v>
      </c>
      <c r="F188">
        <v>2003</v>
      </c>
      <c r="G188">
        <v>90674</v>
      </c>
      <c r="H188">
        <v>7893</v>
      </c>
      <c r="I188">
        <v>5327</v>
      </c>
      <c r="J188">
        <v>72095</v>
      </c>
      <c r="K188">
        <v>21820</v>
      </c>
      <c r="L188">
        <v>11153</v>
      </c>
      <c r="M188">
        <v>21555</v>
      </c>
      <c r="N188">
        <v>13220</v>
      </c>
      <c r="O188">
        <v>8.7048106E-2</v>
      </c>
      <c r="P188">
        <v>5.8748923000000002E-2</v>
      </c>
      <c r="Q188">
        <v>0.79510111000000006</v>
      </c>
      <c r="R188">
        <v>0.14579702999999999</v>
      </c>
      <c r="S188">
        <v>0.24064229000000001</v>
      </c>
      <c r="T188">
        <v>0.12300108</v>
      </c>
      <c r="U188">
        <v>0.23771974000000001</v>
      </c>
      <c r="V188">
        <v>90674</v>
      </c>
      <c r="W188">
        <v>100534</v>
      </c>
      <c r="X188">
        <v>75.599999999999895</v>
      </c>
      <c r="Y188">
        <v>1.3404846E-2</v>
      </c>
      <c r="Z188">
        <v>0.11764121</v>
      </c>
      <c r="AB188">
        <f t="shared" si="2"/>
        <v>3.9840637450185845E-3</v>
      </c>
    </row>
    <row r="189" spans="1:28" x14ac:dyDescent="0.25">
      <c r="A189">
        <v>188</v>
      </c>
      <c r="B189" s="1">
        <v>37865</v>
      </c>
      <c r="C189">
        <v>200309</v>
      </c>
      <c r="D189">
        <v>9</v>
      </c>
      <c r="E189">
        <v>3</v>
      </c>
      <c r="F189">
        <v>2003</v>
      </c>
      <c r="G189">
        <v>91398</v>
      </c>
      <c r="H189">
        <v>7479</v>
      </c>
      <c r="I189">
        <v>5242</v>
      </c>
      <c r="J189">
        <v>71436</v>
      </c>
      <c r="K189">
        <v>21519</v>
      </c>
      <c r="L189">
        <v>11288</v>
      </c>
      <c r="M189">
        <v>21811</v>
      </c>
      <c r="N189">
        <v>12721</v>
      </c>
      <c r="O189">
        <v>8.1828921999999998E-2</v>
      </c>
      <c r="P189">
        <v>5.7353552000000002E-2</v>
      </c>
      <c r="Q189">
        <v>0.78159261000000002</v>
      </c>
      <c r="R189">
        <v>0.13918248</v>
      </c>
      <c r="S189">
        <v>0.23544279000000001</v>
      </c>
      <c r="T189">
        <v>0.1235038</v>
      </c>
      <c r="U189">
        <v>0.23863761</v>
      </c>
      <c r="V189">
        <v>91398</v>
      </c>
      <c r="W189">
        <v>101448</v>
      </c>
      <c r="X189">
        <v>75.900000000000006</v>
      </c>
      <c r="Y189">
        <v>1.4705896E-2</v>
      </c>
      <c r="Z189">
        <v>0.11193899</v>
      </c>
      <c r="AB189">
        <f t="shared" si="2"/>
        <v>3.9682539682555085E-3</v>
      </c>
    </row>
    <row r="190" spans="1:28" x14ac:dyDescent="0.25">
      <c r="A190">
        <v>189</v>
      </c>
      <c r="B190" s="1">
        <v>37895</v>
      </c>
      <c r="C190">
        <v>200310</v>
      </c>
      <c r="D190">
        <v>10</v>
      </c>
      <c r="E190">
        <v>4</v>
      </c>
      <c r="F190">
        <v>2003</v>
      </c>
      <c r="G190">
        <v>94171</v>
      </c>
      <c r="H190">
        <v>5849</v>
      </c>
      <c r="I190">
        <v>5994</v>
      </c>
      <c r="J190">
        <v>75017</v>
      </c>
      <c r="K190">
        <v>22933</v>
      </c>
      <c r="L190">
        <v>12190</v>
      </c>
      <c r="M190">
        <v>22124</v>
      </c>
      <c r="N190">
        <v>11843</v>
      </c>
      <c r="O190">
        <v>6.2110417000000001E-2</v>
      </c>
      <c r="P190">
        <v>6.3650167999999993E-2</v>
      </c>
      <c r="Q190">
        <v>0.79660403999999996</v>
      </c>
      <c r="R190">
        <v>0.12576059000000001</v>
      </c>
      <c r="S190">
        <v>0.24352507000000001</v>
      </c>
      <c r="T190">
        <v>0.12944537</v>
      </c>
      <c r="U190">
        <v>0.23493432</v>
      </c>
      <c r="V190">
        <v>94171</v>
      </c>
      <c r="W190">
        <v>104513</v>
      </c>
      <c r="X190">
        <v>76</v>
      </c>
      <c r="Y190">
        <v>1.4686227E-2</v>
      </c>
      <c r="Z190">
        <v>0.11407970000000001</v>
      </c>
      <c r="AB190">
        <f t="shared" si="2"/>
        <v>1.3175230566533358E-3</v>
      </c>
    </row>
    <row r="191" spans="1:28" x14ac:dyDescent="0.25">
      <c r="A191">
        <v>190</v>
      </c>
      <c r="B191" s="1">
        <v>37926</v>
      </c>
      <c r="C191">
        <v>200311</v>
      </c>
      <c r="D191">
        <v>11</v>
      </c>
      <c r="E191">
        <v>4</v>
      </c>
      <c r="F191">
        <v>2003</v>
      </c>
      <c r="G191">
        <v>98437</v>
      </c>
      <c r="H191">
        <v>6741</v>
      </c>
      <c r="I191">
        <v>5612</v>
      </c>
      <c r="J191">
        <v>76190</v>
      </c>
      <c r="K191">
        <v>24447</v>
      </c>
      <c r="L191">
        <v>13472</v>
      </c>
      <c r="M191">
        <v>22585</v>
      </c>
      <c r="N191">
        <v>12353</v>
      </c>
      <c r="O191">
        <v>6.8480349999999995E-2</v>
      </c>
      <c r="P191">
        <v>5.7011082999999997E-2</v>
      </c>
      <c r="Q191">
        <v>0.77399759999999995</v>
      </c>
      <c r="R191">
        <v>0.12549142999999999</v>
      </c>
      <c r="S191">
        <v>0.24835173999999999</v>
      </c>
      <c r="T191">
        <v>0.13685910000000001</v>
      </c>
      <c r="U191">
        <v>0.22943607999999999</v>
      </c>
      <c r="V191">
        <v>98437</v>
      </c>
      <c r="W191">
        <v>109068</v>
      </c>
      <c r="X191">
        <v>75.900000000000006</v>
      </c>
      <c r="Y191">
        <v>1.3351083E-2</v>
      </c>
      <c r="Z191">
        <v>0.11149263</v>
      </c>
      <c r="AB191">
        <f t="shared" si="2"/>
        <v>-1.3157894736841591E-3</v>
      </c>
    </row>
    <row r="192" spans="1:28" x14ac:dyDescent="0.25">
      <c r="A192">
        <v>191</v>
      </c>
      <c r="B192" s="1">
        <v>37956</v>
      </c>
      <c r="C192">
        <v>200312</v>
      </c>
      <c r="D192">
        <v>12</v>
      </c>
      <c r="E192">
        <v>4</v>
      </c>
      <c r="F192">
        <v>2003</v>
      </c>
      <c r="G192">
        <v>99322</v>
      </c>
      <c r="H192">
        <v>6005</v>
      </c>
      <c r="I192">
        <v>5863</v>
      </c>
      <c r="J192">
        <v>81219</v>
      </c>
      <c r="K192">
        <v>24862</v>
      </c>
      <c r="L192">
        <v>13540</v>
      </c>
      <c r="M192">
        <v>22747</v>
      </c>
      <c r="N192">
        <v>11868</v>
      </c>
      <c r="O192">
        <v>6.0459919000000001E-2</v>
      </c>
      <c r="P192">
        <v>5.9030223999999999E-2</v>
      </c>
      <c r="Q192">
        <v>0.81773423999999995</v>
      </c>
      <c r="R192">
        <v>0.11949015</v>
      </c>
      <c r="S192">
        <v>0.25031715999999998</v>
      </c>
      <c r="T192">
        <v>0.13632427</v>
      </c>
      <c r="U192">
        <v>0.22902276999999999</v>
      </c>
      <c r="V192">
        <v>99322</v>
      </c>
      <c r="W192">
        <v>110012</v>
      </c>
      <c r="X192">
        <v>76.2</v>
      </c>
      <c r="Y192">
        <v>1.3297915E-2</v>
      </c>
      <c r="Z192">
        <v>0.11399288</v>
      </c>
      <c r="AB192">
        <f t="shared" si="2"/>
        <v>3.9525691699604515E-3</v>
      </c>
    </row>
    <row r="193" spans="1:28" x14ac:dyDescent="0.25">
      <c r="A193">
        <v>192</v>
      </c>
      <c r="B193" s="1">
        <v>37987</v>
      </c>
      <c r="C193">
        <v>200401</v>
      </c>
      <c r="D193">
        <v>1</v>
      </c>
      <c r="E193">
        <v>1</v>
      </c>
      <c r="F193">
        <v>2004</v>
      </c>
      <c r="G193">
        <v>97777</v>
      </c>
      <c r="H193">
        <v>8434</v>
      </c>
      <c r="I193">
        <v>9490</v>
      </c>
      <c r="J193">
        <v>72928</v>
      </c>
      <c r="K193">
        <v>23657</v>
      </c>
      <c r="L193">
        <v>13179</v>
      </c>
      <c r="M193">
        <v>21968</v>
      </c>
      <c r="N193">
        <v>17924</v>
      </c>
      <c r="O193">
        <v>8.6257502E-2</v>
      </c>
      <c r="P193">
        <v>9.7057588E-2</v>
      </c>
      <c r="Q193">
        <v>0.74586045999999995</v>
      </c>
      <c r="R193">
        <v>0.18331510000000001</v>
      </c>
      <c r="S193">
        <v>0.24194852</v>
      </c>
      <c r="T193">
        <v>0.13478629</v>
      </c>
      <c r="U193">
        <v>0.22467450999999999</v>
      </c>
      <c r="V193">
        <v>97777</v>
      </c>
      <c r="W193">
        <v>107904</v>
      </c>
      <c r="X193">
        <v>75.8</v>
      </c>
      <c r="Y193">
        <v>1.4725566000000001E-2</v>
      </c>
      <c r="Z193">
        <v>0.10716222</v>
      </c>
      <c r="AB193">
        <f t="shared" si="2"/>
        <v>-5.2493438320210251E-3</v>
      </c>
    </row>
    <row r="194" spans="1:28" x14ac:dyDescent="0.25">
      <c r="A194">
        <v>193</v>
      </c>
      <c r="B194" s="1">
        <v>38018</v>
      </c>
      <c r="C194">
        <v>200402</v>
      </c>
      <c r="D194">
        <v>2</v>
      </c>
      <c r="E194">
        <v>1</v>
      </c>
      <c r="F194">
        <v>2004</v>
      </c>
      <c r="G194">
        <v>93316</v>
      </c>
      <c r="H194">
        <v>4497</v>
      </c>
      <c r="I194">
        <v>3556</v>
      </c>
      <c r="J194">
        <v>53678</v>
      </c>
      <c r="K194">
        <v>21222</v>
      </c>
      <c r="L194">
        <v>12606</v>
      </c>
      <c r="M194">
        <v>19867</v>
      </c>
      <c r="N194">
        <v>8053</v>
      </c>
      <c r="O194">
        <v>4.8191092999999997E-2</v>
      </c>
      <c r="P194">
        <v>3.8107079000000002E-2</v>
      </c>
      <c r="Q194">
        <v>0.57522826999999999</v>
      </c>
      <c r="R194">
        <v>8.6298167999999995E-2</v>
      </c>
      <c r="S194">
        <v>0.22742081</v>
      </c>
      <c r="T194">
        <v>0.13508936999999999</v>
      </c>
      <c r="U194">
        <v>0.21290025000000001</v>
      </c>
      <c r="V194">
        <v>93316</v>
      </c>
      <c r="W194">
        <v>103439</v>
      </c>
      <c r="X194">
        <v>76</v>
      </c>
      <c r="Y194">
        <v>1.3333321E-2</v>
      </c>
      <c r="Z194">
        <v>9.2331439000000001E-2</v>
      </c>
      <c r="AB194">
        <f t="shared" si="2"/>
        <v>2.6385224274407815E-3</v>
      </c>
    </row>
    <row r="195" spans="1:28" x14ac:dyDescent="0.25">
      <c r="A195">
        <v>194</v>
      </c>
      <c r="B195" s="1">
        <v>38047</v>
      </c>
      <c r="C195">
        <v>200403</v>
      </c>
      <c r="D195">
        <v>3</v>
      </c>
      <c r="E195">
        <v>1</v>
      </c>
      <c r="F195">
        <v>2004</v>
      </c>
      <c r="G195">
        <v>94370</v>
      </c>
      <c r="H195">
        <v>7768</v>
      </c>
      <c r="I195">
        <v>5479</v>
      </c>
      <c r="J195">
        <v>74270</v>
      </c>
      <c r="K195">
        <v>20916</v>
      </c>
      <c r="L195">
        <v>12870</v>
      </c>
      <c r="M195">
        <v>20813</v>
      </c>
      <c r="N195">
        <v>13247</v>
      </c>
      <c r="O195">
        <v>8.2314297999999994E-2</v>
      </c>
      <c r="P195">
        <v>5.8058705000000002E-2</v>
      </c>
      <c r="Q195">
        <v>0.78700857999999996</v>
      </c>
      <c r="R195">
        <v>0.14037300999999999</v>
      </c>
      <c r="S195">
        <v>0.22163822999999999</v>
      </c>
      <c r="T195">
        <v>0.13637808000000001</v>
      </c>
      <c r="U195">
        <v>0.22054678</v>
      </c>
      <c r="V195">
        <v>94370</v>
      </c>
      <c r="W195">
        <v>105011</v>
      </c>
      <c r="X195">
        <v>76.099999999999895</v>
      </c>
      <c r="Y195">
        <v>1.062417E-2</v>
      </c>
      <c r="Z195">
        <v>8.5260153000000005E-2</v>
      </c>
      <c r="AB195">
        <f t="shared" si="2"/>
        <v>1.3157894736828268E-3</v>
      </c>
    </row>
    <row r="196" spans="1:28" x14ac:dyDescent="0.25">
      <c r="A196">
        <v>195</v>
      </c>
      <c r="B196" s="1">
        <v>38078</v>
      </c>
      <c r="C196">
        <v>200404</v>
      </c>
      <c r="D196">
        <v>4</v>
      </c>
      <c r="E196">
        <v>2</v>
      </c>
      <c r="F196">
        <v>2004</v>
      </c>
      <c r="G196">
        <v>94905</v>
      </c>
      <c r="H196">
        <v>9139</v>
      </c>
      <c r="I196">
        <v>6385</v>
      </c>
      <c r="J196">
        <v>72110</v>
      </c>
      <c r="K196">
        <v>18495</v>
      </c>
      <c r="L196">
        <v>10776</v>
      </c>
      <c r="M196">
        <v>19484</v>
      </c>
      <c r="N196">
        <v>15524</v>
      </c>
      <c r="O196">
        <v>9.6296296000000003E-2</v>
      </c>
      <c r="P196">
        <v>6.7277803999999997E-2</v>
      </c>
      <c r="Q196">
        <v>0.75981240999999999</v>
      </c>
      <c r="R196">
        <v>0.1635741</v>
      </c>
      <c r="S196">
        <v>0.19487908000000001</v>
      </c>
      <c r="T196">
        <v>0.11354512999999999</v>
      </c>
      <c r="U196">
        <v>0.20530002999999999</v>
      </c>
      <c r="V196">
        <v>94905</v>
      </c>
      <c r="W196">
        <v>105509</v>
      </c>
      <c r="X196">
        <v>76.400000000000006</v>
      </c>
      <c r="Y196">
        <v>1.1920571E-2</v>
      </c>
      <c r="Z196">
        <v>8.1333957999999998E-2</v>
      </c>
      <c r="AB196">
        <f t="shared" ref="AB196:AB259" si="3">X196/X195-1</f>
        <v>3.9421813403430761E-3</v>
      </c>
    </row>
    <row r="197" spans="1:28" x14ac:dyDescent="0.25">
      <c r="A197">
        <v>196</v>
      </c>
      <c r="B197" s="1">
        <v>38108</v>
      </c>
      <c r="C197">
        <v>200405</v>
      </c>
      <c r="D197">
        <v>5</v>
      </c>
      <c r="E197">
        <v>2</v>
      </c>
      <c r="F197">
        <v>2004</v>
      </c>
      <c r="G197">
        <v>96493</v>
      </c>
      <c r="H197">
        <v>7354</v>
      </c>
      <c r="I197">
        <v>5611</v>
      </c>
      <c r="J197">
        <v>76653</v>
      </c>
      <c r="K197">
        <v>19107</v>
      </c>
      <c r="L197">
        <v>11378</v>
      </c>
      <c r="M197">
        <v>20396</v>
      </c>
      <c r="N197">
        <v>12965</v>
      </c>
      <c r="O197">
        <v>7.6212778999999994E-2</v>
      </c>
      <c r="P197">
        <v>5.8149297000000003E-2</v>
      </c>
      <c r="Q197">
        <v>0.79438925000000005</v>
      </c>
      <c r="R197">
        <v>0.13436207</v>
      </c>
      <c r="S197">
        <v>0.19801436</v>
      </c>
      <c r="T197">
        <v>0.11791529000000001</v>
      </c>
      <c r="U197">
        <v>0.21137285</v>
      </c>
      <c r="V197">
        <v>96493</v>
      </c>
      <c r="W197">
        <v>107319</v>
      </c>
      <c r="X197">
        <v>76.599999999999895</v>
      </c>
      <c r="Y197">
        <v>1.4569521E-2</v>
      </c>
      <c r="Z197">
        <v>8.0099076000000005E-2</v>
      </c>
      <c r="AB197">
        <f t="shared" si="3"/>
        <v>2.6178010471189506E-3</v>
      </c>
    </row>
    <row r="198" spans="1:28" x14ac:dyDescent="0.25">
      <c r="A198">
        <v>197</v>
      </c>
      <c r="B198" s="1">
        <v>38139</v>
      </c>
      <c r="C198">
        <v>200406</v>
      </c>
      <c r="D198">
        <v>6</v>
      </c>
      <c r="E198">
        <v>2</v>
      </c>
      <c r="F198">
        <v>2004</v>
      </c>
      <c r="G198">
        <v>96842</v>
      </c>
      <c r="H198">
        <v>6165</v>
      </c>
      <c r="I198">
        <v>6142</v>
      </c>
      <c r="J198">
        <v>78558</v>
      </c>
      <c r="K198">
        <v>19356</v>
      </c>
      <c r="L198">
        <v>11979</v>
      </c>
      <c r="M198">
        <v>20460</v>
      </c>
      <c r="N198">
        <v>12307</v>
      </c>
      <c r="O198">
        <v>6.3660398000000007E-2</v>
      </c>
      <c r="P198">
        <v>6.3422896000000006E-2</v>
      </c>
      <c r="Q198">
        <v>0.81119764000000005</v>
      </c>
      <c r="R198">
        <v>0.12708328999999999</v>
      </c>
      <c r="S198">
        <v>0.19987195999999999</v>
      </c>
      <c r="T198">
        <v>0.12369632999999999</v>
      </c>
      <c r="U198">
        <v>0.21127197</v>
      </c>
      <c r="V198">
        <v>96842</v>
      </c>
      <c r="W198">
        <v>107774</v>
      </c>
      <c r="X198">
        <v>76.599999999999895</v>
      </c>
      <c r="Y198">
        <v>1.5915155E-2</v>
      </c>
      <c r="Z198">
        <v>7.6175629999999994E-2</v>
      </c>
      <c r="AB198">
        <f t="shared" si="3"/>
        <v>0</v>
      </c>
    </row>
    <row r="199" spans="1:28" x14ac:dyDescent="0.25">
      <c r="A199">
        <v>198</v>
      </c>
      <c r="B199" s="1">
        <v>38169</v>
      </c>
      <c r="C199">
        <v>200407</v>
      </c>
      <c r="D199">
        <v>7</v>
      </c>
      <c r="E199">
        <v>3</v>
      </c>
      <c r="F199">
        <v>2004</v>
      </c>
      <c r="G199">
        <v>96045</v>
      </c>
      <c r="H199">
        <v>5790</v>
      </c>
      <c r="I199">
        <v>8253</v>
      </c>
      <c r="J199">
        <v>76340</v>
      </c>
      <c r="K199">
        <v>19216</v>
      </c>
      <c r="L199">
        <v>12194</v>
      </c>
      <c r="M199">
        <v>20287</v>
      </c>
      <c r="N199">
        <v>14043</v>
      </c>
      <c r="O199">
        <v>6.0284242000000002E-2</v>
      </c>
      <c r="P199">
        <v>8.5928470000000007E-2</v>
      </c>
      <c r="Q199">
        <v>0.79483574999999995</v>
      </c>
      <c r="R199">
        <v>0.14621271</v>
      </c>
      <c r="S199">
        <v>0.20007288000000001</v>
      </c>
      <c r="T199">
        <v>0.12696131999999999</v>
      </c>
      <c r="U199">
        <v>0.21122389999999999</v>
      </c>
      <c r="V199">
        <v>96045</v>
      </c>
      <c r="W199">
        <v>106865</v>
      </c>
      <c r="X199">
        <v>76.400000000000006</v>
      </c>
      <c r="Y199">
        <v>1.4608263999999999E-2</v>
      </c>
      <c r="Z199">
        <v>7.3111564000000004E-2</v>
      </c>
      <c r="AB199">
        <f t="shared" si="3"/>
        <v>-2.610966057439823E-3</v>
      </c>
    </row>
    <row r="200" spans="1:28" x14ac:dyDescent="0.25">
      <c r="A200">
        <v>199</v>
      </c>
      <c r="B200" s="1">
        <v>38200</v>
      </c>
      <c r="C200">
        <v>200408</v>
      </c>
      <c r="D200">
        <v>8</v>
      </c>
      <c r="E200">
        <v>3</v>
      </c>
      <c r="F200">
        <v>2004</v>
      </c>
      <c r="G200">
        <v>94589</v>
      </c>
      <c r="H200">
        <v>6878</v>
      </c>
      <c r="I200">
        <v>6244</v>
      </c>
      <c r="J200">
        <v>75362</v>
      </c>
      <c r="K200">
        <v>18403</v>
      </c>
      <c r="L200">
        <v>12131</v>
      </c>
      <c r="M200">
        <v>20357</v>
      </c>
      <c r="N200">
        <v>13122</v>
      </c>
      <c r="O200">
        <v>7.2714589999999996E-2</v>
      </c>
      <c r="P200">
        <v>6.6011905999999995E-2</v>
      </c>
      <c r="Q200">
        <v>0.79673110999999996</v>
      </c>
      <c r="R200">
        <v>0.13872649000000001</v>
      </c>
      <c r="S200">
        <v>0.19455749999999999</v>
      </c>
      <c r="T200">
        <v>0.12824959</v>
      </c>
      <c r="U200">
        <v>0.2152153</v>
      </c>
      <c r="V200">
        <v>94589</v>
      </c>
      <c r="W200">
        <v>105050</v>
      </c>
      <c r="X200">
        <v>76.599999999999895</v>
      </c>
      <c r="Y200">
        <v>1.3227463E-2</v>
      </c>
      <c r="Z200">
        <v>6.6307916999999994E-2</v>
      </c>
      <c r="AB200">
        <f t="shared" si="3"/>
        <v>2.6178010471189506E-3</v>
      </c>
    </row>
    <row r="201" spans="1:28" x14ac:dyDescent="0.25">
      <c r="A201">
        <v>200</v>
      </c>
      <c r="B201" s="1">
        <v>38231</v>
      </c>
      <c r="C201">
        <v>200409</v>
      </c>
      <c r="D201">
        <v>9</v>
      </c>
      <c r="E201">
        <v>3</v>
      </c>
      <c r="F201">
        <v>2004</v>
      </c>
      <c r="G201">
        <v>93762</v>
      </c>
      <c r="H201">
        <v>7226</v>
      </c>
      <c r="I201">
        <v>5193</v>
      </c>
      <c r="J201">
        <v>74322</v>
      </c>
      <c r="K201">
        <v>18393</v>
      </c>
      <c r="L201">
        <v>11942</v>
      </c>
      <c r="M201">
        <v>20400</v>
      </c>
      <c r="N201">
        <v>12419</v>
      </c>
      <c r="O201">
        <v>7.7067471999999998E-2</v>
      </c>
      <c r="P201">
        <v>5.5384912000000001E-2</v>
      </c>
      <c r="Q201">
        <v>0.79266654999999997</v>
      </c>
      <c r="R201">
        <v>0.13245238000000001</v>
      </c>
      <c r="S201">
        <v>0.19616689000000001</v>
      </c>
      <c r="T201">
        <v>0.12736504000000001</v>
      </c>
      <c r="U201">
        <v>0.21757214999999999</v>
      </c>
      <c r="V201">
        <v>93762</v>
      </c>
      <c r="W201">
        <v>104170</v>
      </c>
      <c r="X201">
        <v>76.7</v>
      </c>
      <c r="Y201">
        <v>1.0540127999999999E-2</v>
      </c>
      <c r="Z201">
        <v>6.8801849999999998E-2</v>
      </c>
      <c r="AB201">
        <f t="shared" si="3"/>
        <v>1.3054830287220209E-3</v>
      </c>
    </row>
    <row r="202" spans="1:28" x14ac:dyDescent="0.25">
      <c r="A202">
        <v>201</v>
      </c>
      <c r="B202" s="1">
        <v>38261</v>
      </c>
      <c r="C202">
        <v>200410</v>
      </c>
      <c r="D202">
        <v>10</v>
      </c>
      <c r="E202">
        <v>4</v>
      </c>
      <c r="F202">
        <v>2004</v>
      </c>
      <c r="G202">
        <v>94784</v>
      </c>
      <c r="H202">
        <v>5757</v>
      </c>
      <c r="I202">
        <v>4966</v>
      </c>
      <c r="J202">
        <v>76989</v>
      </c>
      <c r="K202">
        <v>19294</v>
      </c>
      <c r="L202">
        <v>12382</v>
      </c>
      <c r="M202">
        <v>21141</v>
      </c>
      <c r="N202">
        <v>10723</v>
      </c>
      <c r="O202">
        <v>6.0738097999999997E-2</v>
      </c>
      <c r="P202">
        <v>5.2392810999999997E-2</v>
      </c>
      <c r="Q202">
        <v>0.81225734999999999</v>
      </c>
      <c r="R202">
        <v>0.11313090000000001</v>
      </c>
      <c r="S202">
        <v>0.20355756999999999</v>
      </c>
      <c r="T202">
        <v>0.13063385999999999</v>
      </c>
      <c r="U202">
        <v>0.22304398</v>
      </c>
      <c r="V202">
        <v>94784</v>
      </c>
      <c r="W202">
        <v>105471</v>
      </c>
      <c r="X202">
        <v>76.900000000000006</v>
      </c>
      <c r="Y202">
        <v>1.1842132E-2</v>
      </c>
      <c r="Z202">
        <v>7.2923705000000005E-2</v>
      </c>
      <c r="AB202">
        <f t="shared" si="3"/>
        <v>2.6075619295957697E-3</v>
      </c>
    </row>
    <row r="203" spans="1:28" x14ac:dyDescent="0.25">
      <c r="A203">
        <v>202</v>
      </c>
      <c r="B203" s="1">
        <v>38292</v>
      </c>
      <c r="C203">
        <v>200411</v>
      </c>
      <c r="D203">
        <v>11</v>
      </c>
      <c r="E203">
        <v>4</v>
      </c>
      <c r="F203">
        <v>2004</v>
      </c>
      <c r="G203">
        <v>95832</v>
      </c>
      <c r="H203">
        <v>6294</v>
      </c>
      <c r="I203">
        <v>5547</v>
      </c>
      <c r="J203">
        <v>77101</v>
      </c>
      <c r="K203">
        <v>20858</v>
      </c>
      <c r="L203">
        <v>13689</v>
      </c>
      <c r="M203">
        <v>21976</v>
      </c>
      <c r="N203">
        <v>11841</v>
      </c>
      <c r="O203">
        <v>6.5677434000000007E-2</v>
      </c>
      <c r="P203">
        <v>5.7882544000000001E-2</v>
      </c>
      <c r="Q203">
        <v>0.80454338000000003</v>
      </c>
      <c r="R203">
        <v>0.12355998</v>
      </c>
      <c r="S203">
        <v>0.21765171999999999</v>
      </c>
      <c r="T203">
        <v>0.14284372000000001</v>
      </c>
      <c r="U203">
        <v>0.22931798</v>
      </c>
      <c r="V203">
        <v>95832</v>
      </c>
      <c r="W203">
        <v>106502</v>
      </c>
      <c r="X203">
        <v>77</v>
      </c>
      <c r="Y203">
        <v>1.449275E-2</v>
      </c>
      <c r="Z203">
        <v>7.4808001999999998E-2</v>
      </c>
      <c r="AB203">
        <f t="shared" si="3"/>
        <v>1.3003901170349774E-3</v>
      </c>
    </row>
    <row r="204" spans="1:28" x14ac:dyDescent="0.25">
      <c r="A204">
        <v>203</v>
      </c>
      <c r="B204" s="1">
        <v>38322</v>
      </c>
      <c r="C204">
        <v>200412</v>
      </c>
      <c r="D204">
        <v>12</v>
      </c>
      <c r="E204">
        <v>4</v>
      </c>
      <c r="F204">
        <v>2004</v>
      </c>
      <c r="G204">
        <v>96017</v>
      </c>
      <c r="H204">
        <v>5660</v>
      </c>
      <c r="I204">
        <v>5103</v>
      </c>
      <c r="J204">
        <v>79403</v>
      </c>
      <c r="K204">
        <v>21264</v>
      </c>
      <c r="L204">
        <v>13629</v>
      </c>
      <c r="M204">
        <v>22226</v>
      </c>
      <c r="N204">
        <v>10763</v>
      </c>
      <c r="O204">
        <v>5.8947895E-2</v>
      </c>
      <c r="P204">
        <v>5.3146839000000001E-2</v>
      </c>
      <c r="Q204">
        <v>0.82696813000000002</v>
      </c>
      <c r="R204">
        <v>0.11209473</v>
      </c>
      <c r="S204">
        <v>0.22146078999999999</v>
      </c>
      <c r="T204">
        <v>0.14194361999999999</v>
      </c>
      <c r="U204">
        <v>0.23147983999999999</v>
      </c>
      <c r="V204">
        <v>96017</v>
      </c>
      <c r="W204">
        <v>106782</v>
      </c>
      <c r="X204">
        <v>77.400000000000006</v>
      </c>
      <c r="Y204">
        <v>1.5748023999999999E-2</v>
      </c>
      <c r="Z204">
        <v>7.9517170999999998E-2</v>
      </c>
      <c r="AB204">
        <f t="shared" si="3"/>
        <v>5.1948051948051965E-3</v>
      </c>
    </row>
    <row r="205" spans="1:28" x14ac:dyDescent="0.25">
      <c r="A205">
        <v>204</v>
      </c>
      <c r="B205" s="1">
        <v>38353</v>
      </c>
      <c r="C205">
        <v>200501</v>
      </c>
      <c r="D205">
        <v>1</v>
      </c>
      <c r="E205">
        <v>1</v>
      </c>
      <c r="F205">
        <v>2005</v>
      </c>
      <c r="G205">
        <v>93582</v>
      </c>
      <c r="H205">
        <v>7480</v>
      </c>
      <c r="I205">
        <v>8536</v>
      </c>
      <c r="J205">
        <v>71616</v>
      </c>
      <c r="K205">
        <v>20531</v>
      </c>
      <c r="L205">
        <v>12994</v>
      </c>
      <c r="M205">
        <v>22210</v>
      </c>
      <c r="N205">
        <v>16016</v>
      </c>
      <c r="O205">
        <v>7.9929902999999997E-2</v>
      </c>
      <c r="P205">
        <v>9.1214119999999996E-2</v>
      </c>
      <c r="Q205">
        <v>0.76527535999999996</v>
      </c>
      <c r="R205">
        <v>0.17114402000000001</v>
      </c>
      <c r="S205">
        <v>0.21939048</v>
      </c>
      <c r="T205">
        <v>0.13885148999999999</v>
      </c>
      <c r="U205">
        <v>0.23733197</v>
      </c>
      <c r="V205">
        <v>93582</v>
      </c>
      <c r="W205">
        <v>103613</v>
      </c>
      <c r="X205">
        <v>77</v>
      </c>
      <c r="Y205">
        <v>1.5831113000000001E-2</v>
      </c>
      <c r="Z205">
        <v>8.0538988000000006E-2</v>
      </c>
      <c r="AB205">
        <f t="shared" si="3"/>
        <v>-5.1679586563307955E-3</v>
      </c>
    </row>
    <row r="206" spans="1:28" x14ac:dyDescent="0.25">
      <c r="A206">
        <v>205</v>
      </c>
      <c r="B206" s="1">
        <v>38384</v>
      </c>
      <c r="C206">
        <v>200502</v>
      </c>
      <c r="D206">
        <v>2</v>
      </c>
      <c r="E206">
        <v>1</v>
      </c>
      <c r="F206">
        <v>2005</v>
      </c>
      <c r="G206">
        <v>97808</v>
      </c>
      <c r="H206">
        <v>6272</v>
      </c>
      <c r="I206">
        <v>4649</v>
      </c>
      <c r="J206">
        <v>52288</v>
      </c>
      <c r="K206">
        <v>21033</v>
      </c>
      <c r="L206">
        <v>13398</v>
      </c>
      <c r="M206">
        <v>21547</v>
      </c>
      <c r="N206">
        <v>10921</v>
      </c>
      <c r="O206">
        <v>6.4125635E-2</v>
      </c>
      <c r="P206">
        <v>4.7531899000000002E-2</v>
      </c>
      <c r="Q206">
        <v>0.53459840999999997</v>
      </c>
      <c r="R206">
        <v>0.11165753</v>
      </c>
      <c r="S206">
        <v>0.21504375000000001</v>
      </c>
      <c r="T206">
        <v>0.13698266000000001</v>
      </c>
      <c r="U206">
        <v>0.22029894999999999</v>
      </c>
      <c r="V206">
        <v>97808</v>
      </c>
      <c r="W206">
        <v>108851</v>
      </c>
      <c r="X206">
        <v>77.2</v>
      </c>
      <c r="Y206">
        <v>1.5789509E-2</v>
      </c>
      <c r="Z206">
        <v>7.8061089E-2</v>
      </c>
      <c r="AB206">
        <f t="shared" si="3"/>
        <v>2.5974025974027093E-3</v>
      </c>
    </row>
    <row r="207" spans="1:28" x14ac:dyDescent="0.25">
      <c r="A207">
        <v>206</v>
      </c>
      <c r="B207" s="1">
        <v>38412</v>
      </c>
      <c r="C207">
        <v>200503</v>
      </c>
      <c r="D207">
        <v>3</v>
      </c>
      <c r="E207">
        <v>1</v>
      </c>
      <c r="F207">
        <v>2005</v>
      </c>
      <c r="G207">
        <v>98118</v>
      </c>
      <c r="H207">
        <v>7688</v>
      </c>
      <c r="I207">
        <v>4974</v>
      </c>
      <c r="J207">
        <v>78284</v>
      </c>
      <c r="K207">
        <v>21415</v>
      </c>
      <c r="L207">
        <v>13597</v>
      </c>
      <c r="M207">
        <v>22329</v>
      </c>
      <c r="N207">
        <v>12662</v>
      </c>
      <c r="O207">
        <v>7.8354634000000006E-2</v>
      </c>
      <c r="P207">
        <v>5.0694062999999998E-2</v>
      </c>
      <c r="Q207">
        <v>0.79785561999999999</v>
      </c>
      <c r="R207">
        <v>0.12904868999999999</v>
      </c>
      <c r="S207">
        <v>0.21825760999999999</v>
      </c>
      <c r="T207">
        <v>0.13857804000000001</v>
      </c>
      <c r="U207">
        <v>0.22757292000000001</v>
      </c>
      <c r="V207">
        <v>98118</v>
      </c>
      <c r="W207">
        <v>109174</v>
      </c>
      <c r="X207">
        <v>77.5</v>
      </c>
      <c r="Y207">
        <v>1.8396854000000001E-2</v>
      </c>
      <c r="Z207">
        <v>7.9679563999999994E-2</v>
      </c>
      <c r="AB207">
        <f t="shared" si="3"/>
        <v>3.8860103626943143E-3</v>
      </c>
    </row>
    <row r="208" spans="1:28" x14ac:dyDescent="0.25">
      <c r="A208">
        <v>207</v>
      </c>
      <c r="B208" s="1">
        <v>38443</v>
      </c>
      <c r="C208">
        <v>200504</v>
      </c>
      <c r="D208">
        <v>4</v>
      </c>
      <c r="E208">
        <v>2</v>
      </c>
      <c r="F208">
        <v>2005</v>
      </c>
      <c r="G208">
        <v>100590</v>
      </c>
      <c r="H208">
        <v>8829</v>
      </c>
      <c r="I208">
        <v>6386</v>
      </c>
      <c r="J208">
        <v>74899</v>
      </c>
      <c r="K208">
        <v>21923</v>
      </c>
      <c r="L208">
        <v>14568</v>
      </c>
      <c r="M208">
        <v>22250</v>
      </c>
      <c r="N208">
        <v>15215</v>
      </c>
      <c r="O208">
        <v>8.7772145999999995E-2</v>
      </c>
      <c r="P208">
        <v>6.3485436000000006E-2</v>
      </c>
      <c r="Q208">
        <v>0.74459690000000001</v>
      </c>
      <c r="R208">
        <v>0.15125757000000001</v>
      </c>
      <c r="S208">
        <v>0.21794413000000001</v>
      </c>
      <c r="T208">
        <v>0.14482553000000001</v>
      </c>
      <c r="U208">
        <v>0.22119495</v>
      </c>
      <c r="V208">
        <v>100590</v>
      </c>
      <c r="W208">
        <v>112133</v>
      </c>
      <c r="X208">
        <v>77.8</v>
      </c>
      <c r="Y208">
        <v>1.8324613999999999E-2</v>
      </c>
      <c r="Z208">
        <v>7.3118596999999994E-2</v>
      </c>
      <c r="AB208">
        <f t="shared" si="3"/>
        <v>3.870967741935516E-3</v>
      </c>
    </row>
    <row r="209" spans="1:28" x14ac:dyDescent="0.25">
      <c r="A209">
        <v>208</v>
      </c>
      <c r="B209" s="1">
        <v>38473</v>
      </c>
      <c r="C209">
        <v>200505</v>
      </c>
      <c r="D209">
        <v>5</v>
      </c>
      <c r="E209">
        <v>2</v>
      </c>
      <c r="F209">
        <v>2005</v>
      </c>
      <c r="G209">
        <v>93864</v>
      </c>
      <c r="H209">
        <v>9283</v>
      </c>
      <c r="I209">
        <v>15654</v>
      </c>
      <c r="J209">
        <v>54676</v>
      </c>
      <c r="K209">
        <v>15548</v>
      </c>
      <c r="L209">
        <v>11975</v>
      </c>
      <c r="M209">
        <v>27873</v>
      </c>
      <c r="N209">
        <v>24937</v>
      </c>
      <c r="O209">
        <v>9.8898402999999996E-2</v>
      </c>
      <c r="P209">
        <v>0.16677320000000001</v>
      </c>
      <c r="Q209">
        <v>0.58250237000000005</v>
      </c>
      <c r="R209">
        <v>0.26567161</v>
      </c>
      <c r="S209">
        <v>0.16564392</v>
      </c>
      <c r="T209">
        <v>0.1275782</v>
      </c>
      <c r="U209">
        <v>0.29695091000000001</v>
      </c>
      <c r="V209">
        <v>93864</v>
      </c>
      <c r="W209">
        <v>111815</v>
      </c>
      <c r="X209">
        <v>78.099999999999895</v>
      </c>
      <c r="Y209">
        <v>1.9582272000000001E-2</v>
      </c>
      <c r="Z209">
        <v>3.8065716999999999E-2</v>
      </c>
      <c r="AB209">
        <f t="shared" si="3"/>
        <v>3.8560411311041598E-3</v>
      </c>
    </row>
    <row r="210" spans="1:28" x14ac:dyDescent="0.25">
      <c r="A210">
        <v>209</v>
      </c>
      <c r="B210" s="1">
        <v>38504</v>
      </c>
      <c r="C210">
        <v>200506</v>
      </c>
      <c r="D210">
        <v>6</v>
      </c>
      <c r="E210">
        <v>2</v>
      </c>
      <c r="F210">
        <v>2005</v>
      </c>
      <c r="G210">
        <v>102054</v>
      </c>
      <c r="H210">
        <v>20424</v>
      </c>
      <c r="I210">
        <v>11250</v>
      </c>
      <c r="J210">
        <v>45446</v>
      </c>
      <c r="K210">
        <v>22945</v>
      </c>
      <c r="L210">
        <v>14353</v>
      </c>
      <c r="M210">
        <v>22105</v>
      </c>
      <c r="N210">
        <v>31674</v>
      </c>
      <c r="O210">
        <v>0.20012935000000001</v>
      </c>
      <c r="P210">
        <v>0.11023576</v>
      </c>
      <c r="Q210">
        <v>0.44531326999999998</v>
      </c>
      <c r="R210">
        <v>0.31036511</v>
      </c>
      <c r="S210">
        <v>0.22483195</v>
      </c>
      <c r="T210">
        <v>0.14064123000000001</v>
      </c>
      <c r="U210">
        <v>0.21660101000000001</v>
      </c>
      <c r="V210">
        <v>102054</v>
      </c>
      <c r="W210">
        <v>114133</v>
      </c>
      <c r="X210">
        <v>78.099999999999895</v>
      </c>
      <c r="Y210">
        <v>1.9582272000000001E-2</v>
      </c>
      <c r="Z210">
        <v>8.4190725999999994E-2</v>
      </c>
      <c r="AB210">
        <f t="shared" si="3"/>
        <v>0</v>
      </c>
    </row>
    <row r="211" spans="1:28" x14ac:dyDescent="0.25">
      <c r="A211">
        <v>210</v>
      </c>
      <c r="B211" s="1">
        <v>38534</v>
      </c>
      <c r="C211">
        <v>200507</v>
      </c>
      <c r="D211">
        <v>7</v>
      </c>
      <c r="E211">
        <v>3</v>
      </c>
      <c r="F211">
        <v>2005</v>
      </c>
      <c r="G211">
        <v>100927</v>
      </c>
      <c r="H211">
        <v>6620</v>
      </c>
      <c r="I211">
        <v>8662</v>
      </c>
      <c r="J211">
        <v>79177</v>
      </c>
      <c r="K211">
        <v>22960</v>
      </c>
      <c r="L211">
        <v>14029</v>
      </c>
      <c r="M211">
        <v>21690</v>
      </c>
      <c r="N211">
        <v>15282</v>
      </c>
      <c r="O211">
        <v>6.5591961000000004E-2</v>
      </c>
      <c r="P211">
        <v>8.5824408000000005E-2</v>
      </c>
      <c r="Q211">
        <v>0.78449767999999998</v>
      </c>
      <c r="R211">
        <v>0.15141637999999999</v>
      </c>
      <c r="S211">
        <v>0.22749116</v>
      </c>
      <c r="T211">
        <v>0.13900145999999999</v>
      </c>
      <c r="U211">
        <v>0.21490781</v>
      </c>
      <c r="V211">
        <v>100927</v>
      </c>
      <c r="W211">
        <v>112702</v>
      </c>
      <c r="X211">
        <v>78.2</v>
      </c>
      <c r="Y211">
        <v>2.3560166E-2</v>
      </c>
      <c r="Z211">
        <v>8.8489696000000007E-2</v>
      </c>
      <c r="AB211">
        <f t="shared" si="3"/>
        <v>1.2804097311154283E-3</v>
      </c>
    </row>
    <row r="212" spans="1:28" x14ac:dyDescent="0.25">
      <c r="A212">
        <v>211</v>
      </c>
      <c r="B212" s="1">
        <v>38565</v>
      </c>
      <c r="C212">
        <v>200508</v>
      </c>
      <c r="D212">
        <v>8</v>
      </c>
      <c r="E212">
        <v>3</v>
      </c>
      <c r="F212">
        <v>2005</v>
      </c>
      <c r="G212">
        <v>100298</v>
      </c>
      <c r="H212">
        <v>8475</v>
      </c>
      <c r="I212">
        <v>6933</v>
      </c>
      <c r="J212">
        <v>77243</v>
      </c>
      <c r="K212">
        <v>22946</v>
      </c>
      <c r="L212">
        <v>13226</v>
      </c>
      <c r="M212">
        <v>21255</v>
      </c>
      <c r="N212">
        <v>15408</v>
      </c>
      <c r="O212">
        <v>8.4498196999999997E-2</v>
      </c>
      <c r="P212">
        <v>6.9124012999999998E-2</v>
      </c>
      <c r="Q212">
        <v>0.77013498999999996</v>
      </c>
      <c r="R212">
        <v>0.15362221000000001</v>
      </c>
      <c r="S212">
        <v>0.22877823999999999</v>
      </c>
      <c r="T212">
        <v>0.13186703999999999</v>
      </c>
      <c r="U212">
        <v>0.21191848999999999</v>
      </c>
      <c r="V212">
        <v>100298</v>
      </c>
      <c r="W212">
        <v>111794</v>
      </c>
      <c r="X212">
        <v>78.400000000000006</v>
      </c>
      <c r="Y212">
        <v>2.3498654000000001E-2</v>
      </c>
      <c r="Z212">
        <v>9.6911206999999999E-2</v>
      </c>
      <c r="AB212">
        <f t="shared" si="3"/>
        <v>2.5575447570331811E-3</v>
      </c>
    </row>
    <row r="213" spans="1:28" x14ac:dyDescent="0.25">
      <c r="A213">
        <v>212</v>
      </c>
      <c r="B213" s="1">
        <v>38596</v>
      </c>
      <c r="C213">
        <v>200509</v>
      </c>
      <c r="D213">
        <v>9</v>
      </c>
      <c r="E213">
        <v>3</v>
      </c>
      <c r="F213">
        <v>2005</v>
      </c>
      <c r="G213">
        <v>99942</v>
      </c>
      <c r="H213">
        <v>6609</v>
      </c>
      <c r="I213">
        <v>5491</v>
      </c>
      <c r="J213">
        <v>80056</v>
      </c>
      <c r="K213">
        <v>22215</v>
      </c>
      <c r="L213">
        <v>12961</v>
      </c>
      <c r="M213">
        <v>21320</v>
      </c>
      <c r="N213">
        <v>12100</v>
      </c>
      <c r="O213">
        <v>6.6128351000000002E-2</v>
      </c>
      <c r="P213">
        <v>5.4941866999999998E-2</v>
      </c>
      <c r="Q213">
        <v>0.80102461999999997</v>
      </c>
      <c r="R213">
        <v>0.12107022000000001</v>
      </c>
      <c r="S213">
        <v>0.22227891999999999</v>
      </c>
      <c r="T213">
        <v>0.12968521999999999</v>
      </c>
      <c r="U213">
        <v>0.21332372999999999</v>
      </c>
      <c r="V213">
        <v>99942</v>
      </c>
      <c r="W213">
        <v>111426</v>
      </c>
      <c r="X213">
        <v>78.599999999999895</v>
      </c>
      <c r="Y213">
        <v>2.4771809999999998E-2</v>
      </c>
      <c r="Z213">
        <v>9.2593700000000001E-2</v>
      </c>
      <c r="AB213">
        <f t="shared" si="3"/>
        <v>2.5510204081617971E-3</v>
      </c>
    </row>
    <row r="214" spans="1:28" x14ac:dyDescent="0.25">
      <c r="A214">
        <v>213</v>
      </c>
      <c r="B214" s="1">
        <v>38626</v>
      </c>
      <c r="C214">
        <v>200510</v>
      </c>
      <c r="D214">
        <v>10</v>
      </c>
      <c r="E214">
        <v>4</v>
      </c>
      <c r="F214">
        <v>2005</v>
      </c>
      <c r="G214">
        <v>97187</v>
      </c>
      <c r="H214">
        <v>6604</v>
      </c>
      <c r="I214">
        <v>6790</v>
      </c>
      <c r="J214">
        <v>75944</v>
      </c>
      <c r="K214">
        <v>22705</v>
      </c>
      <c r="L214">
        <v>13500</v>
      </c>
      <c r="M214">
        <v>21444</v>
      </c>
      <c r="N214">
        <v>13394</v>
      </c>
      <c r="O214">
        <v>6.7951477999999996E-2</v>
      </c>
      <c r="P214">
        <v>6.9865309E-2</v>
      </c>
      <c r="Q214">
        <v>0.78142135999999995</v>
      </c>
      <c r="R214">
        <v>0.13781678999999999</v>
      </c>
      <c r="S214">
        <v>0.23362178</v>
      </c>
      <c r="T214">
        <v>0.13890746000000001</v>
      </c>
      <c r="U214">
        <v>0.2206468</v>
      </c>
      <c r="V214">
        <v>97187</v>
      </c>
      <c r="W214">
        <v>108500</v>
      </c>
      <c r="X214">
        <v>78.7</v>
      </c>
      <c r="Y214">
        <v>2.3406982E-2</v>
      </c>
      <c r="Z214">
        <v>9.4714313999999994E-2</v>
      </c>
      <c r="AB214">
        <f t="shared" si="3"/>
        <v>1.2722646310445729E-3</v>
      </c>
    </row>
    <row r="215" spans="1:28" x14ac:dyDescent="0.25">
      <c r="A215">
        <v>214</v>
      </c>
      <c r="B215" s="1">
        <v>38657</v>
      </c>
      <c r="C215">
        <v>200511</v>
      </c>
      <c r="D215">
        <v>11</v>
      </c>
      <c r="E215">
        <v>4</v>
      </c>
      <c r="F215">
        <v>2005</v>
      </c>
      <c r="G215">
        <v>93719</v>
      </c>
      <c r="H215">
        <v>6153</v>
      </c>
      <c r="I215">
        <v>5305</v>
      </c>
      <c r="J215">
        <v>76251</v>
      </c>
      <c r="K215">
        <v>23004</v>
      </c>
      <c r="L215">
        <v>13390</v>
      </c>
      <c r="M215">
        <v>21962</v>
      </c>
      <c r="N215">
        <v>11458</v>
      </c>
      <c r="O215">
        <v>6.5653712000000003E-2</v>
      </c>
      <c r="P215">
        <v>5.6605384000000002E-2</v>
      </c>
      <c r="Q215">
        <v>0.81361306</v>
      </c>
      <c r="R215">
        <v>0.1222591</v>
      </c>
      <c r="S215">
        <v>0.24545716000000001</v>
      </c>
      <c r="T215">
        <v>0.14287390999999999</v>
      </c>
      <c r="U215">
        <v>0.23433882</v>
      </c>
      <c r="V215">
        <v>93719</v>
      </c>
      <c r="W215">
        <v>104534</v>
      </c>
      <c r="X215">
        <v>78.7</v>
      </c>
      <c r="Y215">
        <v>2.2077917999999998E-2</v>
      </c>
      <c r="Z215">
        <v>0.10258324000000001</v>
      </c>
      <c r="AB215">
        <f t="shared" si="3"/>
        <v>0</v>
      </c>
    </row>
    <row r="216" spans="1:28" x14ac:dyDescent="0.25">
      <c r="A216">
        <v>215</v>
      </c>
      <c r="B216" s="1">
        <v>38687</v>
      </c>
      <c r="C216">
        <v>200512</v>
      </c>
      <c r="D216">
        <v>12</v>
      </c>
      <c r="E216">
        <v>4</v>
      </c>
      <c r="F216">
        <v>2005</v>
      </c>
      <c r="G216">
        <v>97823</v>
      </c>
      <c r="H216">
        <v>5863</v>
      </c>
      <c r="I216">
        <v>5243</v>
      </c>
      <c r="J216">
        <v>76848</v>
      </c>
      <c r="K216">
        <v>23369</v>
      </c>
      <c r="L216">
        <v>13325</v>
      </c>
      <c r="M216">
        <v>22114</v>
      </c>
      <c r="N216">
        <v>11106</v>
      </c>
      <c r="O216">
        <v>5.993478E-2</v>
      </c>
      <c r="P216">
        <v>5.3596801999999999E-2</v>
      </c>
      <c r="Q216">
        <v>0.78558212999999999</v>
      </c>
      <c r="R216">
        <v>0.11353157999999999</v>
      </c>
      <c r="S216">
        <v>0.23889065000000001</v>
      </c>
      <c r="T216">
        <v>0.13621539999999999</v>
      </c>
      <c r="U216">
        <v>0.22606135999999999</v>
      </c>
      <c r="V216">
        <v>97823</v>
      </c>
      <c r="W216">
        <v>109077</v>
      </c>
      <c r="X216">
        <v>78.900000000000006</v>
      </c>
      <c r="Y216">
        <v>1.9379853999999998E-2</v>
      </c>
      <c r="Z216">
        <v>0.10267524</v>
      </c>
      <c r="AB216">
        <f t="shared" si="3"/>
        <v>2.5412960609911828E-3</v>
      </c>
    </row>
    <row r="217" spans="1:28" x14ac:dyDescent="0.25">
      <c r="A217">
        <v>216</v>
      </c>
      <c r="B217" s="1">
        <v>38718</v>
      </c>
      <c r="C217">
        <v>200601</v>
      </c>
      <c r="D217">
        <v>1</v>
      </c>
      <c r="E217">
        <v>1</v>
      </c>
      <c r="F217">
        <v>2006</v>
      </c>
      <c r="G217">
        <v>94092</v>
      </c>
      <c r="H217">
        <v>7541</v>
      </c>
      <c r="I217">
        <v>7996</v>
      </c>
      <c r="J217">
        <v>72081</v>
      </c>
      <c r="K217">
        <v>22204</v>
      </c>
      <c r="L217">
        <v>12470</v>
      </c>
      <c r="M217">
        <v>21127</v>
      </c>
      <c r="N217">
        <v>15537</v>
      </c>
      <c r="O217">
        <v>8.0144963999999999E-2</v>
      </c>
      <c r="P217">
        <v>8.4980659E-2</v>
      </c>
      <c r="Q217">
        <v>0.76606934999999998</v>
      </c>
      <c r="R217">
        <v>0.16512562</v>
      </c>
      <c r="S217">
        <v>0.23598180999999999</v>
      </c>
      <c r="T217">
        <v>0.13252986999999999</v>
      </c>
      <c r="U217">
        <v>0.22453555</v>
      </c>
      <c r="V217">
        <v>94092</v>
      </c>
      <c r="W217">
        <v>104610</v>
      </c>
      <c r="X217">
        <v>78.5</v>
      </c>
      <c r="Y217">
        <v>1.9480467000000001E-2</v>
      </c>
      <c r="Z217">
        <v>0.10345194000000001</v>
      </c>
      <c r="AB217">
        <f t="shared" si="3"/>
        <v>-5.069708491761804E-3</v>
      </c>
    </row>
    <row r="218" spans="1:28" x14ac:dyDescent="0.25">
      <c r="A218">
        <v>217</v>
      </c>
      <c r="B218" s="1">
        <v>38749</v>
      </c>
      <c r="C218">
        <v>200602</v>
      </c>
      <c r="D218">
        <v>2</v>
      </c>
      <c r="E218">
        <v>1</v>
      </c>
      <c r="F218">
        <v>2006</v>
      </c>
      <c r="G218">
        <v>87272</v>
      </c>
      <c r="H218">
        <v>6210</v>
      </c>
      <c r="I218">
        <v>4275</v>
      </c>
      <c r="J218">
        <v>55140</v>
      </c>
      <c r="K218">
        <v>22149</v>
      </c>
      <c r="L218">
        <v>11943</v>
      </c>
      <c r="M218">
        <v>21415</v>
      </c>
      <c r="N218">
        <v>10485</v>
      </c>
      <c r="O218">
        <v>7.1156843999999997E-2</v>
      </c>
      <c r="P218">
        <v>4.8984785000000003E-2</v>
      </c>
      <c r="Q218">
        <v>0.63181776000000001</v>
      </c>
      <c r="R218">
        <v>0.12014163</v>
      </c>
      <c r="S218">
        <v>0.25379273000000002</v>
      </c>
      <c r="T218">
        <v>0.13684801999999999</v>
      </c>
      <c r="U218">
        <v>0.24538225</v>
      </c>
      <c r="V218">
        <v>87272</v>
      </c>
      <c r="W218">
        <v>100465</v>
      </c>
      <c r="X218">
        <v>78.8</v>
      </c>
      <c r="Y218">
        <v>2.0725369E-2</v>
      </c>
      <c r="Z218">
        <v>0.11694472</v>
      </c>
      <c r="AB218">
        <f t="shared" si="3"/>
        <v>3.8216560509554132E-3</v>
      </c>
    </row>
    <row r="219" spans="1:28" x14ac:dyDescent="0.25">
      <c r="A219">
        <v>218</v>
      </c>
      <c r="B219" s="1">
        <v>38777</v>
      </c>
      <c r="C219">
        <v>200603</v>
      </c>
      <c r="D219">
        <v>3</v>
      </c>
      <c r="E219">
        <v>1</v>
      </c>
      <c r="F219">
        <v>2006</v>
      </c>
      <c r="G219">
        <v>90067</v>
      </c>
      <c r="H219">
        <v>6257</v>
      </c>
      <c r="I219">
        <v>5113</v>
      </c>
      <c r="J219">
        <v>69726</v>
      </c>
      <c r="K219">
        <v>22470</v>
      </c>
      <c r="L219">
        <v>12731</v>
      </c>
      <c r="M219">
        <v>21992</v>
      </c>
      <c r="N219">
        <v>11370</v>
      </c>
      <c r="O219">
        <v>6.9470502000000003E-2</v>
      </c>
      <c r="P219">
        <v>5.6768849000000003E-2</v>
      </c>
      <c r="Q219">
        <v>0.77415699000000004</v>
      </c>
      <c r="R219">
        <v>0.12623935999999999</v>
      </c>
      <c r="S219">
        <v>0.24948095000000001</v>
      </c>
      <c r="T219">
        <v>0.14135033</v>
      </c>
      <c r="U219">
        <v>0.24417378000000001</v>
      </c>
      <c r="V219">
        <v>90067</v>
      </c>
      <c r="W219">
        <v>103882</v>
      </c>
      <c r="X219">
        <v>78.900000000000006</v>
      </c>
      <c r="Y219">
        <v>1.8064499000000001E-2</v>
      </c>
      <c r="Z219">
        <v>0.10813062</v>
      </c>
      <c r="AB219">
        <f t="shared" si="3"/>
        <v>1.2690355329949554E-3</v>
      </c>
    </row>
    <row r="220" spans="1:28" x14ac:dyDescent="0.25">
      <c r="A220">
        <v>219</v>
      </c>
      <c r="B220" s="1">
        <v>38808</v>
      </c>
      <c r="C220">
        <v>200604</v>
      </c>
      <c r="D220">
        <v>4</v>
      </c>
      <c r="E220">
        <v>2</v>
      </c>
      <c r="F220">
        <v>2006</v>
      </c>
      <c r="G220">
        <v>92497</v>
      </c>
      <c r="H220">
        <v>8252</v>
      </c>
      <c r="I220">
        <v>5167</v>
      </c>
      <c r="J220">
        <v>70084</v>
      </c>
      <c r="K220">
        <v>23843</v>
      </c>
      <c r="L220">
        <v>13113</v>
      </c>
      <c r="M220">
        <v>23518</v>
      </c>
      <c r="N220">
        <v>13419</v>
      </c>
      <c r="O220">
        <v>8.9213707000000003E-2</v>
      </c>
      <c r="P220">
        <v>5.5861271999999997E-2</v>
      </c>
      <c r="Q220">
        <v>0.75768941999999995</v>
      </c>
      <c r="R220">
        <v>0.14507497999999999</v>
      </c>
      <c r="S220">
        <v>0.25777051000000001</v>
      </c>
      <c r="T220">
        <v>0.14176675999999999</v>
      </c>
      <c r="U220">
        <v>0.25425690000000001</v>
      </c>
      <c r="V220">
        <v>92497</v>
      </c>
      <c r="W220">
        <v>107567</v>
      </c>
      <c r="X220">
        <v>79.400000000000006</v>
      </c>
      <c r="Y220">
        <v>2.0565509999999999E-2</v>
      </c>
      <c r="Z220">
        <v>0.11600375</v>
      </c>
      <c r="AB220">
        <f t="shared" si="3"/>
        <v>6.3371356147021718E-3</v>
      </c>
    </row>
    <row r="221" spans="1:28" x14ac:dyDescent="0.25">
      <c r="A221">
        <v>220</v>
      </c>
      <c r="B221" s="1">
        <v>38838</v>
      </c>
      <c r="C221">
        <v>200605</v>
      </c>
      <c r="D221">
        <v>5</v>
      </c>
      <c r="E221">
        <v>2</v>
      </c>
      <c r="F221">
        <v>2006</v>
      </c>
      <c r="G221">
        <v>93905</v>
      </c>
      <c r="H221">
        <v>9327</v>
      </c>
      <c r="I221">
        <v>4835</v>
      </c>
      <c r="J221">
        <v>72163</v>
      </c>
      <c r="K221">
        <v>23445</v>
      </c>
      <c r="L221">
        <v>11219</v>
      </c>
      <c r="M221">
        <v>16243</v>
      </c>
      <c r="N221">
        <v>14162</v>
      </c>
      <c r="O221">
        <v>9.9323786999999997E-2</v>
      </c>
      <c r="P221">
        <v>5.1488206000000002E-2</v>
      </c>
      <c r="Q221">
        <v>0.76846813999999997</v>
      </c>
      <c r="R221">
        <v>0.15081199000000001</v>
      </c>
      <c r="S221">
        <v>0.24966721</v>
      </c>
      <c r="T221">
        <v>0.1194718</v>
      </c>
      <c r="U221">
        <v>0.17297267999999999</v>
      </c>
      <c r="V221">
        <v>93905</v>
      </c>
      <c r="W221">
        <v>109228</v>
      </c>
      <c r="X221">
        <v>79.900000000000006</v>
      </c>
      <c r="Y221">
        <v>2.3047327999999999E-2</v>
      </c>
      <c r="Z221">
        <v>0.13019541000000001</v>
      </c>
      <c r="AB221">
        <f t="shared" si="3"/>
        <v>6.297229219143663E-3</v>
      </c>
    </row>
    <row r="222" spans="1:28" x14ac:dyDescent="0.25">
      <c r="A222">
        <v>221</v>
      </c>
      <c r="B222" s="1">
        <v>38869</v>
      </c>
      <c r="C222">
        <v>200606</v>
      </c>
      <c r="D222">
        <v>6</v>
      </c>
      <c r="E222">
        <v>2</v>
      </c>
      <c r="F222">
        <v>2006</v>
      </c>
      <c r="G222">
        <v>94692</v>
      </c>
      <c r="H222">
        <v>7599</v>
      </c>
      <c r="I222">
        <v>5222</v>
      </c>
      <c r="J222">
        <v>75171</v>
      </c>
      <c r="K222">
        <v>25401</v>
      </c>
      <c r="L222">
        <v>13024</v>
      </c>
      <c r="M222">
        <v>23850</v>
      </c>
      <c r="N222">
        <v>12821</v>
      </c>
      <c r="O222">
        <v>8.0249652000000005E-2</v>
      </c>
      <c r="P222">
        <v>5.5147215999999999E-2</v>
      </c>
      <c r="Q222">
        <v>0.79384743999999996</v>
      </c>
      <c r="R222">
        <v>0.13539687</v>
      </c>
      <c r="S222">
        <v>0.26824864999999998</v>
      </c>
      <c r="T222">
        <v>0.13754064999999999</v>
      </c>
      <c r="U222">
        <v>0.25186923</v>
      </c>
      <c r="V222">
        <v>94692</v>
      </c>
      <c r="W222">
        <v>110194</v>
      </c>
      <c r="X222">
        <v>80.099999999999895</v>
      </c>
      <c r="Y222">
        <v>2.5608182E-2</v>
      </c>
      <c r="Z222">
        <v>0.13070799</v>
      </c>
      <c r="AB222">
        <f t="shared" si="3"/>
        <v>2.5031289111374644E-3</v>
      </c>
    </row>
    <row r="223" spans="1:28" x14ac:dyDescent="0.25">
      <c r="A223">
        <v>222</v>
      </c>
      <c r="B223" s="1">
        <v>38899</v>
      </c>
      <c r="C223">
        <v>200607</v>
      </c>
      <c r="D223">
        <v>7</v>
      </c>
      <c r="E223">
        <v>3</v>
      </c>
      <c r="F223">
        <v>2006</v>
      </c>
      <c r="G223">
        <v>92280</v>
      </c>
      <c r="H223">
        <v>6898</v>
      </c>
      <c r="I223">
        <v>7777</v>
      </c>
      <c r="J223">
        <v>71434</v>
      </c>
      <c r="K223">
        <v>25025</v>
      </c>
      <c r="L223">
        <v>12671</v>
      </c>
      <c r="M223">
        <v>22674</v>
      </c>
      <c r="N223">
        <v>14675</v>
      </c>
      <c r="O223">
        <v>7.4750759E-2</v>
      </c>
      <c r="P223">
        <v>8.4276116999999998E-2</v>
      </c>
      <c r="Q223">
        <v>0.77410053999999995</v>
      </c>
      <c r="R223">
        <v>0.15902688000000001</v>
      </c>
      <c r="S223">
        <v>0.27118552000000001</v>
      </c>
      <c r="T223">
        <v>0.13731035999999999</v>
      </c>
      <c r="U223">
        <v>0.24570871999999999</v>
      </c>
      <c r="V223">
        <v>92280</v>
      </c>
      <c r="W223">
        <v>107021</v>
      </c>
      <c r="X223">
        <v>80</v>
      </c>
      <c r="Y223">
        <v>2.3017882999999999E-2</v>
      </c>
      <c r="Z223">
        <v>0.13387515999999999</v>
      </c>
      <c r="AB223">
        <f t="shared" si="3"/>
        <v>-1.2484394506853125E-3</v>
      </c>
    </row>
    <row r="224" spans="1:28" x14ac:dyDescent="0.25">
      <c r="A224">
        <v>223</v>
      </c>
      <c r="B224" s="1">
        <v>38930</v>
      </c>
      <c r="C224">
        <v>200608</v>
      </c>
      <c r="D224">
        <v>8</v>
      </c>
      <c r="E224">
        <v>3</v>
      </c>
      <c r="F224">
        <v>2006</v>
      </c>
      <c r="G224">
        <v>92556</v>
      </c>
      <c r="H224">
        <v>7588</v>
      </c>
      <c r="I224">
        <v>5099</v>
      </c>
      <c r="J224">
        <v>71616</v>
      </c>
      <c r="K224">
        <v>25276</v>
      </c>
      <c r="L224">
        <v>11685</v>
      </c>
      <c r="M224">
        <v>23203</v>
      </c>
      <c r="N224">
        <v>12687</v>
      </c>
      <c r="O224">
        <v>8.1982798999999995E-2</v>
      </c>
      <c r="P224">
        <v>5.5090971000000002E-2</v>
      </c>
      <c r="Q224">
        <v>0.77375859000000002</v>
      </c>
      <c r="R224">
        <v>0.13707377000000001</v>
      </c>
      <c r="S224">
        <v>0.27308872000000001</v>
      </c>
      <c r="T224">
        <v>0.1262479</v>
      </c>
      <c r="U224">
        <v>0.25069147000000003</v>
      </c>
      <c r="V224">
        <v>92556</v>
      </c>
      <c r="W224">
        <v>105147</v>
      </c>
      <c r="X224">
        <v>80.400000000000006</v>
      </c>
      <c r="Y224">
        <v>2.5510192000000001E-2</v>
      </c>
      <c r="Z224">
        <v>0.14684083000000001</v>
      </c>
      <c r="AB224">
        <f t="shared" si="3"/>
        <v>5.0000000000001155E-3</v>
      </c>
    </row>
    <row r="225" spans="1:28" x14ac:dyDescent="0.25">
      <c r="A225">
        <v>224</v>
      </c>
      <c r="B225" s="1">
        <v>38961</v>
      </c>
      <c r="C225">
        <v>200609</v>
      </c>
      <c r="D225">
        <v>9</v>
      </c>
      <c r="E225">
        <v>3</v>
      </c>
      <c r="F225">
        <v>2006</v>
      </c>
      <c r="G225">
        <v>92905</v>
      </c>
      <c r="H225">
        <v>7028</v>
      </c>
      <c r="I225">
        <v>5225</v>
      </c>
      <c r="J225">
        <v>74272</v>
      </c>
      <c r="K225">
        <v>25276</v>
      </c>
      <c r="L225">
        <v>11531</v>
      </c>
      <c r="M225">
        <v>23391</v>
      </c>
      <c r="N225">
        <v>12253</v>
      </c>
      <c r="O225">
        <v>7.5647168000000001E-2</v>
      </c>
      <c r="P225">
        <v>5.6240246000000001E-2</v>
      </c>
      <c r="Q225">
        <v>0.79944026000000001</v>
      </c>
      <c r="R225">
        <v>0.13188741000000001</v>
      </c>
      <c r="S225">
        <v>0.27206287000000001</v>
      </c>
      <c r="T225">
        <v>0.12411603</v>
      </c>
      <c r="U225">
        <v>0.25177333000000002</v>
      </c>
      <c r="V225">
        <v>92905</v>
      </c>
      <c r="W225">
        <v>105598</v>
      </c>
      <c r="X225">
        <v>80.5</v>
      </c>
      <c r="Y225">
        <v>2.4173020999999999E-2</v>
      </c>
      <c r="Z225">
        <v>0.14794683</v>
      </c>
      <c r="AB225">
        <f t="shared" si="3"/>
        <v>1.2437810945273853E-3</v>
      </c>
    </row>
    <row r="226" spans="1:28" x14ac:dyDescent="0.25">
      <c r="A226">
        <v>225</v>
      </c>
      <c r="B226" s="1">
        <v>38991</v>
      </c>
      <c r="C226">
        <v>200610</v>
      </c>
      <c r="D226">
        <v>10</v>
      </c>
      <c r="E226">
        <v>4</v>
      </c>
      <c r="F226">
        <v>2006</v>
      </c>
      <c r="G226">
        <v>93549</v>
      </c>
      <c r="H226">
        <v>6519</v>
      </c>
      <c r="I226">
        <v>6414</v>
      </c>
      <c r="J226">
        <v>73906</v>
      </c>
      <c r="K226">
        <v>26122</v>
      </c>
      <c r="L226">
        <v>11665</v>
      </c>
      <c r="M226">
        <v>23362</v>
      </c>
      <c r="N226">
        <v>12933</v>
      </c>
      <c r="O226">
        <v>6.9685407000000005E-2</v>
      </c>
      <c r="P226">
        <v>6.8562998999999999E-2</v>
      </c>
      <c r="Q226">
        <v>0.79002446000000004</v>
      </c>
      <c r="R226">
        <v>0.13824839999999999</v>
      </c>
      <c r="S226">
        <v>0.27923334</v>
      </c>
      <c r="T226">
        <v>0.12469400999999999</v>
      </c>
      <c r="U226">
        <v>0.24973010000000001</v>
      </c>
      <c r="V226">
        <v>93549</v>
      </c>
      <c r="W226">
        <v>106345</v>
      </c>
      <c r="X226">
        <v>80.599999999999895</v>
      </c>
      <c r="Y226">
        <v>2.4142265E-2</v>
      </c>
      <c r="Z226">
        <v>0.15453932000000001</v>
      </c>
      <c r="AB226">
        <f t="shared" si="3"/>
        <v>1.2422360248434128E-3</v>
      </c>
    </row>
    <row r="227" spans="1:28" x14ac:dyDescent="0.25">
      <c r="A227">
        <v>226</v>
      </c>
      <c r="B227" s="1">
        <v>39022</v>
      </c>
      <c r="C227">
        <v>200611</v>
      </c>
      <c r="D227">
        <v>11</v>
      </c>
      <c r="E227">
        <v>4</v>
      </c>
      <c r="F227">
        <v>2006</v>
      </c>
      <c r="G227">
        <v>94144</v>
      </c>
      <c r="H227">
        <v>6197</v>
      </c>
      <c r="I227">
        <v>4520</v>
      </c>
      <c r="J227">
        <v>77367</v>
      </c>
      <c r="K227">
        <v>26450</v>
      </c>
      <c r="L227">
        <v>11509</v>
      </c>
      <c r="M227">
        <v>23510</v>
      </c>
      <c r="N227">
        <v>10717</v>
      </c>
      <c r="O227">
        <v>6.5824695000000003E-2</v>
      </c>
      <c r="P227">
        <v>4.8011555999999997E-2</v>
      </c>
      <c r="Q227">
        <v>0.82179427000000005</v>
      </c>
      <c r="R227">
        <v>0.11383625</v>
      </c>
      <c r="S227">
        <v>0.28095257000000001</v>
      </c>
      <c r="T227">
        <v>0.12224889999999999</v>
      </c>
      <c r="U227">
        <v>0.24972382000000001</v>
      </c>
      <c r="V227">
        <v>94144</v>
      </c>
      <c r="W227">
        <v>107067</v>
      </c>
      <c r="X227">
        <v>80.8</v>
      </c>
      <c r="Y227">
        <v>2.6683569000000001E-2</v>
      </c>
      <c r="Z227">
        <v>0.15870368000000001</v>
      </c>
      <c r="AB227">
        <f t="shared" si="3"/>
        <v>2.4813895781650164E-3</v>
      </c>
    </row>
    <row r="228" spans="1:28" x14ac:dyDescent="0.25">
      <c r="A228">
        <v>227</v>
      </c>
      <c r="B228" s="1">
        <v>39052</v>
      </c>
      <c r="C228">
        <v>200612</v>
      </c>
      <c r="D228">
        <v>12</v>
      </c>
      <c r="E228">
        <v>4</v>
      </c>
      <c r="F228">
        <v>2006</v>
      </c>
      <c r="G228">
        <v>94828</v>
      </c>
      <c r="H228">
        <v>6351</v>
      </c>
      <c r="I228">
        <v>4768</v>
      </c>
      <c r="J228">
        <v>77681</v>
      </c>
      <c r="K228">
        <v>26915</v>
      </c>
      <c r="L228">
        <v>11371</v>
      </c>
      <c r="M228">
        <v>23937</v>
      </c>
      <c r="N228">
        <v>11119</v>
      </c>
      <c r="O228">
        <v>6.6973886999999996E-2</v>
      </c>
      <c r="P228">
        <v>5.0280508000000002E-2</v>
      </c>
      <c r="Q228">
        <v>0.81917786999999997</v>
      </c>
      <c r="R228">
        <v>0.11725439999999999</v>
      </c>
      <c r="S228">
        <v>0.28382965999999998</v>
      </c>
      <c r="T228">
        <v>0.11991184000000001</v>
      </c>
      <c r="U228">
        <v>0.25242543000000001</v>
      </c>
      <c r="V228">
        <v>94828</v>
      </c>
      <c r="W228">
        <v>107974</v>
      </c>
      <c r="X228">
        <v>81.3</v>
      </c>
      <c r="Y228">
        <v>3.0418277000000001E-2</v>
      </c>
      <c r="Z228">
        <v>0.16391781</v>
      </c>
      <c r="AB228">
        <f t="shared" si="3"/>
        <v>6.1881188118810826E-3</v>
      </c>
    </row>
    <row r="229" spans="1:28" x14ac:dyDescent="0.25">
      <c r="A229">
        <v>228</v>
      </c>
      <c r="B229" s="1">
        <v>39083</v>
      </c>
      <c r="C229">
        <v>200701</v>
      </c>
      <c r="D229">
        <v>1</v>
      </c>
      <c r="E229">
        <v>1</v>
      </c>
      <c r="F229">
        <v>2007</v>
      </c>
      <c r="G229">
        <v>83709</v>
      </c>
      <c r="H229">
        <v>8101</v>
      </c>
      <c r="I229">
        <v>6686</v>
      </c>
      <c r="J229">
        <v>62494</v>
      </c>
      <c r="K229">
        <v>23906</v>
      </c>
      <c r="L229">
        <v>9842</v>
      </c>
      <c r="M229">
        <v>20683</v>
      </c>
      <c r="N229">
        <v>14787</v>
      </c>
      <c r="O229">
        <v>9.6775733000000003E-2</v>
      </c>
      <c r="P229">
        <v>7.9871938000000003E-2</v>
      </c>
      <c r="Q229">
        <v>0.74656248000000003</v>
      </c>
      <c r="R229">
        <v>0.17664768</v>
      </c>
      <c r="S229">
        <v>0.28558460000000002</v>
      </c>
      <c r="T229">
        <v>0.11757397999999999</v>
      </c>
      <c r="U229">
        <v>0.24708216</v>
      </c>
      <c r="V229">
        <v>83709</v>
      </c>
      <c r="W229">
        <v>94734</v>
      </c>
      <c r="X229">
        <v>80.599999999999895</v>
      </c>
      <c r="Y229">
        <v>2.6751637000000002E-2</v>
      </c>
      <c r="Z229">
        <v>0.16801062</v>
      </c>
      <c r="AB229">
        <f t="shared" si="3"/>
        <v>-8.6100861008622243E-3</v>
      </c>
    </row>
    <row r="230" spans="1:28" x14ac:dyDescent="0.25">
      <c r="A230">
        <v>229</v>
      </c>
      <c r="B230" s="1">
        <v>39114</v>
      </c>
      <c r="C230">
        <v>200702</v>
      </c>
      <c r="D230">
        <v>2</v>
      </c>
      <c r="E230">
        <v>1</v>
      </c>
      <c r="F230">
        <v>2007</v>
      </c>
      <c r="G230">
        <v>84002</v>
      </c>
      <c r="H230">
        <v>7076</v>
      </c>
      <c r="I230">
        <v>3838</v>
      </c>
      <c r="J230">
        <v>65576</v>
      </c>
      <c r="K230">
        <v>27939</v>
      </c>
      <c r="L230">
        <v>10304</v>
      </c>
      <c r="M230">
        <v>24593</v>
      </c>
      <c r="N230">
        <v>10914</v>
      </c>
      <c r="O230">
        <v>8.4236092999999998E-2</v>
      </c>
      <c r="P230">
        <v>4.5689388999999997E-2</v>
      </c>
      <c r="Q230">
        <v>0.78064805000000004</v>
      </c>
      <c r="R230">
        <v>0.12992546999999999</v>
      </c>
      <c r="S230">
        <v>0.33259921999999997</v>
      </c>
      <c r="T230">
        <v>0.12266373999999999</v>
      </c>
      <c r="U230">
        <v>0.29276683999999997</v>
      </c>
      <c r="V230">
        <v>84002</v>
      </c>
      <c r="W230">
        <v>94993</v>
      </c>
      <c r="X230">
        <v>81</v>
      </c>
      <c r="Y230">
        <v>2.7918815999999999E-2</v>
      </c>
      <c r="Z230">
        <v>0.20993549</v>
      </c>
      <c r="AB230">
        <f t="shared" si="3"/>
        <v>4.9627791563289225E-3</v>
      </c>
    </row>
    <row r="231" spans="1:28" x14ac:dyDescent="0.25">
      <c r="A231">
        <v>230</v>
      </c>
      <c r="B231" s="1">
        <v>39142</v>
      </c>
      <c r="C231">
        <v>200703</v>
      </c>
      <c r="D231">
        <v>3</v>
      </c>
      <c r="E231">
        <v>1</v>
      </c>
      <c r="F231">
        <v>2007</v>
      </c>
      <c r="G231">
        <v>88406</v>
      </c>
      <c r="H231">
        <v>6891</v>
      </c>
      <c r="I231">
        <v>3878</v>
      </c>
      <c r="J231">
        <v>68791</v>
      </c>
      <c r="K231">
        <v>30836</v>
      </c>
      <c r="L231">
        <v>10691</v>
      </c>
      <c r="M231">
        <v>26805</v>
      </c>
      <c r="N231">
        <v>10769</v>
      </c>
      <c r="O231">
        <v>7.7947198999999995E-2</v>
      </c>
      <c r="P231">
        <v>4.3865800000000003E-2</v>
      </c>
      <c r="Q231">
        <v>0.77812594000000002</v>
      </c>
      <c r="R231">
        <v>0.121813</v>
      </c>
      <c r="S231">
        <v>0.34879985000000002</v>
      </c>
      <c r="T231">
        <v>0.12093071</v>
      </c>
      <c r="U231">
        <v>0.30320340000000001</v>
      </c>
      <c r="V231">
        <v>88406</v>
      </c>
      <c r="W231">
        <v>99770</v>
      </c>
      <c r="X231">
        <v>81.400000000000006</v>
      </c>
      <c r="Y231">
        <v>3.1685709999999999E-2</v>
      </c>
      <c r="Z231">
        <v>0.22786914999999999</v>
      </c>
      <c r="AB231">
        <f t="shared" si="3"/>
        <v>4.9382716049384268E-3</v>
      </c>
    </row>
    <row r="232" spans="1:28" x14ac:dyDescent="0.25">
      <c r="A232">
        <v>231</v>
      </c>
      <c r="B232" s="1">
        <v>39173</v>
      </c>
      <c r="C232">
        <v>200704</v>
      </c>
      <c r="D232">
        <v>4</v>
      </c>
      <c r="E232">
        <v>2</v>
      </c>
      <c r="F232">
        <v>2007</v>
      </c>
      <c r="G232">
        <v>89661</v>
      </c>
      <c r="H232">
        <v>8764</v>
      </c>
      <c r="I232">
        <v>4732</v>
      </c>
      <c r="J232">
        <v>69220</v>
      </c>
      <c r="K232">
        <v>32011</v>
      </c>
      <c r="L232">
        <v>11252</v>
      </c>
      <c r="M232">
        <v>27344</v>
      </c>
      <c r="N232">
        <v>13496</v>
      </c>
      <c r="O232">
        <v>9.7745954999999995E-2</v>
      </c>
      <c r="P232">
        <v>5.2776571000000001E-2</v>
      </c>
      <c r="Q232">
        <v>0.77201903000000005</v>
      </c>
      <c r="R232">
        <v>0.15052252999999999</v>
      </c>
      <c r="S232">
        <v>0.35702254999999999</v>
      </c>
      <c r="T232">
        <v>0.12549493</v>
      </c>
      <c r="U232">
        <v>0.30497095000000002</v>
      </c>
      <c r="V232">
        <v>89661</v>
      </c>
      <c r="W232">
        <v>101168</v>
      </c>
      <c r="X232">
        <v>81.599999999999895</v>
      </c>
      <c r="Y232">
        <v>2.7707815E-2</v>
      </c>
      <c r="Z232">
        <v>0.23152763000000001</v>
      </c>
      <c r="AB232">
        <f t="shared" si="3"/>
        <v>2.4570024570012006E-3</v>
      </c>
    </row>
    <row r="233" spans="1:28" x14ac:dyDescent="0.25">
      <c r="A233">
        <v>232</v>
      </c>
      <c r="B233" s="1">
        <v>39203</v>
      </c>
      <c r="C233">
        <v>200705</v>
      </c>
      <c r="D233">
        <v>5</v>
      </c>
      <c r="E233">
        <v>2</v>
      </c>
      <c r="F233">
        <v>2007</v>
      </c>
      <c r="G233">
        <v>91046</v>
      </c>
      <c r="H233">
        <v>7008</v>
      </c>
      <c r="I233">
        <v>4916</v>
      </c>
      <c r="J233">
        <v>72894</v>
      </c>
      <c r="K233">
        <v>31936</v>
      </c>
      <c r="L233">
        <v>12169</v>
      </c>
      <c r="M233">
        <v>28311</v>
      </c>
      <c r="N233">
        <v>11924</v>
      </c>
      <c r="O233">
        <v>7.6972081999999997E-2</v>
      </c>
      <c r="P233">
        <v>5.3994685000000001E-2</v>
      </c>
      <c r="Q233">
        <v>0.80062823999999999</v>
      </c>
      <c r="R233">
        <v>0.13096677000000001</v>
      </c>
      <c r="S233">
        <v>0.35076773</v>
      </c>
      <c r="T233">
        <v>0.13365771000000001</v>
      </c>
      <c r="U233">
        <v>0.31095268999999998</v>
      </c>
      <c r="V233">
        <v>91046</v>
      </c>
      <c r="W233">
        <v>102992</v>
      </c>
      <c r="X233">
        <v>81.8</v>
      </c>
      <c r="Y233">
        <v>2.3779749999999999E-2</v>
      </c>
      <c r="Z233">
        <v>0.21711001999999999</v>
      </c>
      <c r="AB233">
        <f t="shared" si="3"/>
        <v>2.4509803921581863E-3</v>
      </c>
    </row>
    <row r="234" spans="1:28" x14ac:dyDescent="0.25">
      <c r="A234">
        <v>233</v>
      </c>
      <c r="B234" s="1">
        <v>39234</v>
      </c>
      <c r="C234">
        <v>200706</v>
      </c>
      <c r="D234">
        <v>6</v>
      </c>
      <c r="E234">
        <v>2</v>
      </c>
      <c r="F234">
        <v>2007</v>
      </c>
      <c r="G234">
        <v>92252</v>
      </c>
      <c r="H234">
        <v>6303</v>
      </c>
      <c r="I234">
        <v>4797</v>
      </c>
      <c r="J234">
        <v>75109</v>
      </c>
      <c r="K234">
        <v>32524</v>
      </c>
      <c r="L234">
        <v>12344</v>
      </c>
      <c r="M234">
        <v>28758</v>
      </c>
      <c r="N234">
        <v>11100</v>
      </c>
      <c r="O234">
        <v>6.8323724000000002E-2</v>
      </c>
      <c r="P234">
        <v>5.1998872000000002E-2</v>
      </c>
      <c r="Q234">
        <v>0.81417203000000005</v>
      </c>
      <c r="R234">
        <v>0.12032258999999999</v>
      </c>
      <c r="S234">
        <v>0.35255605000000001</v>
      </c>
      <c r="T234">
        <v>0.13380739</v>
      </c>
      <c r="U234">
        <v>0.31173307</v>
      </c>
      <c r="V234">
        <v>92252</v>
      </c>
      <c r="W234">
        <v>104456</v>
      </c>
      <c r="X234">
        <v>82</v>
      </c>
      <c r="Y234">
        <v>2.3720384000000001E-2</v>
      </c>
      <c r="Z234">
        <v>0.21874866000000001</v>
      </c>
      <c r="AB234">
        <f t="shared" si="3"/>
        <v>2.4449877750611915E-3</v>
      </c>
    </row>
    <row r="235" spans="1:28" x14ac:dyDescent="0.25">
      <c r="A235">
        <v>234</v>
      </c>
      <c r="B235" s="1">
        <v>39264</v>
      </c>
      <c r="C235">
        <v>200707</v>
      </c>
      <c r="D235">
        <v>7</v>
      </c>
      <c r="E235">
        <v>3</v>
      </c>
      <c r="F235">
        <v>2007</v>
      </c>
      <c r="G235">
        <v>91660</v>
      </c>
      <c r="H235">
        <v>5605</v>
      </c>
      <c r="I235">
        <v>8588</v>
      </c>
      <c r="J235">
        <v>71565</v>
      </c>
      <c r="K235">
        <v>31035</v>
      </c>
      <c r="L235">
        <v>12896</v>
      </c>
      <c r="M235">
        <v>27414</v>
      </c>
      <c r="N235">
        <v>14193</v>
      </c>
      <c r="O235">
        <v>6.1149902999999999E-2</v>
      </c>
      <c r="P235">
        <v>9.3694082999999997E-2</v>
      </c>
      <c r="Q235">
        <v>0.78076588999999996</v>
      </c>
      <c r="R235">
        <v>0.15484398999999999</v>
      </c>
      <c r="S235">
        <v>0.33858827000000002</v>
      </c>
      <c r="T235">
        <v>0.14069387</v>
      </c>
      <c r="U235">
        <v>0.29908356000000003</v>
      </c>
      <c r="V235">
        <v>91660</v>
      </c>
      <c r="W235">
        <v>103584</v>
      </c>
      <c r="X235">
        <v>81.5</v>
      </c>
      <c r="Y235">
        <v>1.8749952E-2</v>
      </c>
      <c r="Z235">
        <v>0.19789439</v>
      </c>
      <c r="AB235">
        <f t="shared" si="3"/>
        <v>-6.0975609756097615E-3</v>
      </c>
    </row>
    <row r="236" spans="1:28" x14ac:dyDescent="0.25">
      <c r="A236">
        <v>235</v>
      </c>
      <c r="B236" s="1">
        <v>39295</v>
      </c>
      <c r="C236">
        <v>200708</v>
      </c>
      <c r="D236">
        <v>8</v>
      </c>
      <c r="E236">
        <v>3</v>
      </c>
      <c r="F236">
        <v>2007</v>
      </c>
      <c r="G236">
        <v>91314</v>
      </c>
      <c r="H236">
        <v>6050</v>
      </c>
      <c r="I236">
        <v>5579</v>
      </c>
      <c r="J236">
        <v>74058</v>
      </c>
      <c r="K236">
        <v>30761</v>
      </c>
      <c r="L236">
        <v>12862</v>
      </c>
      <c r="M236">
        <v>28522</v>
      </c>
      <c r="N236">
        <v>11629</v>
      </c>
      <c r="O236">
        <v>6.6254899000000006E-2</v>
      </c>
      <c r="P236">
        <v>6.1096873000000003E-2</v>
      </c>
      <c r="Q236">
        <v>0.81102567999999997</v>
      </c>
      <c r="R236">
        <v>0.12735178</v>
      </c>
      <c r="S236">
        <v>0.33687057999999998</v>
      </c>
      <c r="T236">
        <v>0.14085463000000001</v>
      </c>
      <c r="U236">
        <v>0.31235077999999999</v>
      </c>
      <c r="V236">
        <v>91314</v>
      </c>
      <c r="W236">
        <v>103198</v>
      </c>
      <c r="X236">
        <v>81.8</v>
      </c>
      <c r="Y236">
        <v>1.7412901000000001E-2</v>
      </c>
      <c r="Z236">
        <v>0.19601594999999999</v>
      </c>
      <c r="AB236">
        <f t="shared" si="3"/>
        <v>3.6809815950920033E-3</v>
      </c>
    </row>
    <row r="237" spans="1:28" x14ac:dyDescent="0.25">
      <c r="A237">
        <v>236</v>
      </c>
      <c r="B237" s="1">
        <v>39326</v>
      </c>
      <c r="C237">
        <v>200709</v>
      </c>
      <c r="D237">
        <v>9</v>
      </c>
      <c r="E237">
        <v>3</v>
      </c>
      <c r="F237">
        <v>2007</v>
      </c>
      <c r="G237">
        <v>91723</v>
      </c>
      <c r="H237">
        <v>8590</v>
      </c>
      <c r="I237">
        <v>5095</v>
      </c>
      <c r="J237">
        <v>70746</v>
      </c>
      <c r="K237">
        <v>31388</v>
      </c>
      <c r="L237">
        <v>12613</v>
      </c>
      <c r="M237">
        <v>28611</v>
      </c>
      <c r="N237">
        <v>13685</v>
      </c>
      <c r="O237">
        <v>9.3651541000000005E-2</v>
      </c>
      <c r="P237">
        <v>5.5547681000000002E-2</v>
      </c>
      <c r="Q237">
        <v>0.77130054999999997</v>
      </c>
      <c r="R237">
        <v>0.14919921999999999</v>
      </c>
      <c r="S237">
        <v>0.34220423999999999</v>
      </c>
      <c r="T237">
        <v>0.13751184999999999</v>
      </c>
      <c r="U237">
        <v>0.31192829999999999</v>
      </c>
      <c r="V237">
        <v>91723</v>
      </c>
      <c r="W237">
        <v>103769</v>
      </c>
      <c r="X237">
        <v>81.900000000000006</v>
      </c>
      <c r="Y237">
        <v>1.7391324E-2</v>
      </c>
      <c r="Z237">
        <v>0.20469239</v>
      </c>
      <c r="AB237">
        <f t="shared" si="3"/>
        <v>1.2224938875307068E-3</v>
      </c>
    </row>
    <row r="238" spans="1:28" x14ac:dyDescent="0.25">
      <c r="A238">
        <v>237</v>
      </c>
      <c r="B238" s="1">
        <v>39356</v>
      </c>
      <c r="C238">
        <v>200710</v>
      </c>
      <c r="D238">
        <v>10</v>
      </c>
      <c r="E238">
        <v>4</v>
      </c>
      <c r="F238">
        <v>2007</v>
      </c>
      <c r="G238">
        <v>93086</v>
      </c>
      <c r="H238">
        <v>6563</v>
      </c>
      <c r="I238">
        <v>5496</v>
      </c>
      <c r="J238">
        <v>73866</v>
      </c>
      <c r="K238">
        <v>32479</v>
      </c>
      <c r="L238">
        <v>13119</v>
      </c>
      <c r="M238">
        <v>28561</v>
      </c>
      <c r="N238">
        <v>12059</v>
      </c>
      <c r="O238">
        <v>7.0504695000000006E-2</v>
      </c>
      <c r="P238">
        <v>5.9042174000000003E-2</v>
      </c>
      <c r="Q238">
        <v>0.79352427000000003</v>
      </c>
      <c r="R238">
        <v>0.12954687000000001</v>
      </c>
      <c r="S238">
        <v>0.34891390999999999</v>
      </c>
      <c r="T238">
        <v>0.14093417999999999</v>
      </c>
      <c r="U238">
        <v>0.30682378999999999</v>
      </c>
      <c r="V238">
        <v>93086</v>
      </c>
      <c r="W238">
        <v>105114</v>
      </c>
      <c r="X238">
        <v>82.3</v>
      </c>
      <c r="Y238">
        <v>2.1091819000000001E-2</v>
      </c>
      <c r="Z238">
        <v>0.20797972000000001</v>
      </c>
      <c r="AB238">
        <f t="shared" si="3"/>
        <v>4.8840048840048667E-3</v>
      </c>
    </row>
    <row r="239" spans="1:28" x14ac:dyDescent="0.25">
      <c r="A239">
        <v>238</v>
      </c>
      <c r="B239" s="1">
        <v>39387</v>
      </c>
      <c r="C239">
        <v>200711</v>
      </c>
      <c r="D239">
        <v>11</v>
      </c>
      <c r="E239">
        <v>4</v>
      </c>
      <c r="F239">
        <v>2007</v>
      </c>
      <c r="G239">
        <v>95019</v>
      </c>
      <c r="H239">
        <v>8005</v>
      </c>
      <c r="I239">
        <v>5658</v>
      </c>
      <c r="J239">
        <v>74261</v>
      </c>
      <c r="K239">
        <v>33395</v>
      </c>
      <c r="L239">
        <v>14110</v>
      </c>
      <c r="M239">
        <v>28242</v>
      </c>
      <c r="N239">
        <v>13663</v>
      </c>
      <c r="O239">
        <v>8.4246308000000006E-2</v>
      </c>
      <c r="P239">
        <v>5.9545986000000002E-2</v>
      </c>
      <c r="Q239">
        <v>0.78153843000000001</v>
      </c>
      <c r="R239">
        <v>0.14379230000000001</v>
      </c>
      <c r="S239">
        <v>0.35145601999999998</v>
      </c>
      <c r="T239">
        <v>0.14849661</v>
      </c>
      <c r="U239">
        <v>0.29722475999999998</v>
      </c>
      <c r="V239">
        <v>95019</v>
      </c>
      <c r="W239">
        <v>107436</v>
      </c>
      <c r="X239">
        <v>82.5</v>
      </c>
      <c r="Y239">
        <v>2.1039604999999999E-2</v>
      </c>
      <c r="Z239">
        <v>0.20295940000000001</v>
      </c>
      <c r="AB239">
        <f t="shared" si="3"/>
        <v>2.430133657351119E-3</v>
      </c>
    </row>
    <row r="240" spans="1:28" x14ac:dyDescent="0.25">
      <c r="A240">
        <v>239</v>
      </c>
      <c r="B240" s="1">
        <v>39417</v>
      </c>
      <c r="C240">
        <v>200712</v>
      </c>
      <c r="D240">
        <v>12</v>
      </c>
      <c r="E240">
        <v>4</v>
      </c>
      <c r="F240">
        <v>2007</v>
      </c>
      <c r="G240">
        <v>95065</v>
      </c>
      <c r="H240">
        <v>7580</v>
      </c>
      <c r="I240">
        <v>5784</v>
      </c>
      <c r="J240">
        <v>75625</v>
      </c>
      <c r="K240">
        <v>34232</v>
      </c>
      <c r="L240">
        <v>14029</v>
      </c>
      <c r="M240">
        <v>27995</v>
      </c>
      <c r="N240">
        <v>13364</v>
      </c>
      <c r="O240">
        <v>7.9734921E-2</v>
      </c>
      <c r="P240">
        <v>6.0842581E-2</v>
      </c>
      <c r="Q240">
        <v>0.79550832999999999</v>
      </c>
      <c r="R240">
        <v>0.14057749999999999</v>
      </c>
      <c r="S240">
        <v>0.36009046</v>
      </c>
      <c r="T240">
        <v>0.14757271</v>
      </c>
      <c r="U240">
        <v>0.29448270999999998</v>
      </c>
      <c r="V240">
        <v>95065</v>
      </c>
      <c r="W240">
        <v>107286</v>
      </c>
      <c r="X240">
        <v>83</v>
      </c>
      <c r="Y240">
        <v>2.0910262999999998E-2</v>
      </c>
      <c r="Z240">
        <v>0.21251775000000001</v>
      </c>
      <c r="AB240">
        <f t="shared" si="3"/>
        <v>6.0606060606060996E-3</v>
      </c>
    </row>
    <row r="241" spans="1:28" x14ac:dyDescent="0.25">
      <c r="A241">
        <v>240</v>
      </c>
      <c r="B241" s="1">
        <v>39448</v>
      </c>
      <c r="C241">
        <v>200801</v>
      </c>
      <c r="D241">
        <v>1</v>
      </c>
      <c r="E241">
        <v>1</v>
      </c>
      <c r="F241">
        <v>2008</v>
      </c>
      <c r="G241">
        <v>91277</v>
      </c>
      <c r="H241">
        <v>9158</v>
      </c>
      <c r="I241">
        <v>8675</v>
      </c>
      <c r="J241">
        <v>69050</v>
      </c>
      <c r="K241">
        <v>31197</v>
      </c>
      <c r="L241">
        <v>12248</v>
      </c>
      <c r="M241">
        <v>26359</v>
      </c>
      <c r="N241">
        <v>17833</v>
      </c>
      <c r="O241">
        <v>0.10033195</v>
      </c>
      <c r="P241">
        <v>9.5040373999999997E-2</v>
      </c>
      <c r="Q241">
        <v>0.75648850000000001</v>
      </c>
      <c r="R241">
        <v>0.19537233000000001</v>
      </c>
      <c r="S241">
        <v>0.34178378999999998</v>
      </c>
      <c r="T241">
        <v>0.13418495999999999</v>
      </c>
      <c r="U241">
        <v>0.28878029999999999</v>
      </c>
      <c r="V241">
        <v>91277</v>
      </c>
      <c r="W241">
        <v>102691</v>
      </c>
      <c r="X241">
        <v>82.4</v>
      </c>
      <c r="Y241">
        <v>2.2332549E-2</v>
      </c>
      <c r="Z241">
        <v>0.20759884000000001</v>
      </c>
      <c r="AB241">
        <f t="shared" si="3"/>
        <v>-7.2289156626504925E-3</v>
      </c>
    </row>
    <row r="242" spans="1:28" x14ac:dyDescent="0.25">
      <c r="A242">
        <v>241</v>
      </c>
      <c r="B242" s="1">
        <v>39479</v>
      </c>
      <c r="C242">
        <v>200802</v>
      </c>
      <c r="D242">
        <v>2</v>
      </c>
      <c r="E242">
        <v>1</v>
      </c>
      <c r="F242">
        <v>2008</v>
      </c>
      <c r="G242">
        <v>89799</v>
      </c>
      <c r="H242">
        <v>7902</v>
      </c>
      <c r="I242">
        <v>4929</v>
      </c>
      <c r="J242">
        <v>62258</v>
      </c>
      <c r="K242">
        <v>27790</v>
      </c>
      <c r="L242">
        <v>11303</v>
      </c>
      <c r="M242">
        <v>23086</v>
      </c>
      <c r="N242">
        <v>12831</v>
      </c>
      <c r="O242">
        <v>8.7996528000000004E-2</v>
      </c>
      <c r="P242">
        <v>5.4889253999999998E-2</v>
      </c>
      <c r="Q242">
        <v>0.69330393999999995</v>
      </c>
      <c r="R242">
        <v>0.14288577</v>
      </c>
      <c r="S242">
        <v>0.30946891999999998</v>
      </c>
      <c r="T242">
        <v>0.12587000000000001</v>
      </c>
      <c r="U242">
        <v>0.25708525999999998</v>
      </c>
      <c r="V242">
        <v>89799</v>
      </c>
      <c r="W242">
        <v>100511</v>
      </c>
      <c r="X242">
        <v>83</v>
      </c>
      <c r="Y242">
        <v>2.4691343000000001E-2</v>
      </c>
      <c r="Z242">
        <v>0.18359892</v>
      </c>
      <c r="AB242">
        <f t="shared" si="3"/>
        <v>7.2815533980581382E-3</v>
      </c>
    </row>
    <row r="243" spans="1:28" x14ac:dyDescent="0.25">
      <c r="A243">
        <v>242</v>
      </c>
      <c r="B243" s="1">
        <v>39508</v>
      </c>
      <c r="C243">
        <v>200803</v>
      </c>
      <c r="D243">
        <v>3</v>
      </c>
      <c r="E243">
        <v>1</v>
      </c>
      <c r="F243">
        <v>2008</v>
      </c>
      <c r="G243">
        <v>93569</v>
      </c>
      <c r="H243">
        <v>8283</v>
      </c>
      <c r="I243">
        <v>6364</v>
      </c>
      <c r="J243">
        <v>70044</v>
      </c>
      <c r="K243">
        <v>29781</v>
      </c>
      <c r="L243">
        <v>12743</v>
      </c>
      <c r="M243">
        <v>24617</v>
      </c>
      <c r="N243">
        <v>14647</v>
      </c>
      <c r="O243">
        <v>8.8522910999999996E-2</v>
      </c>
      <c r="P243">
        <v>6.8013981000000001E-2</v>
      </c>
      <c r="Q243">
        <v>0.74858128999999995</v>
      </c>
      <c r="R243">
        <v>0.15653689000000001</v>
      </c>
      <c r="S243">
        <v>0.31827849000000002</v>
      </c>
      <c r="T243">
        <v>0.13618827</v>
      </c>
      <c r="U243">
        <v>0.26308926999999999</v>
      </c>
      <c r="V243">
        <v>93569</v>
      </c>
      <c r="W243">
        <v>105118</v>
      </c>
      <c r="X243">
        <v>83.4</v>
      </c>
      <c r="Y243">
        <v>2.4569988000000001E-2</v>
      </c>
      <c r="Z243">
        <v>0.18209022</v>
      </c>
      <c r="AB243">
        <f t="shared" si="3"/>
        <v>4.8192771084338837E-3</v>
      </c>
    </row>
    <row r="244" spans="1:28" x14ac:dyDescent="0.25">
      <c r="A244">
        <v>243</v>
      </c>
      <c r="B244" s="1">
        <v>39539</v>
      </c>
      <c r="C244">
        <v>200804</v>
      </c>
      <c r="D244">
        <v>4</v>
      </c>
      <c r="E244">
        <v>2</v>
      </c>
      <c r="F244">
        <v>2008</v>
      </c>
      <c r="G244">
        <v>89128</v>
      </c>
      <c r="H244">
        <v>12336</v>
      </c>
      <c r="I244">
        <v>6107</v>
      </c>
      <c r="J244">
        <v>63400</v>
      </c>
      <c r="K244">
        <v>30420</v>
      </c>
      <c r="L244">
        <v>11652</v>
      </c>
      <c r="M244">
        <v>23266</v>
      </c>
      <c r="N244">
        <v>18443</v>
      </c>
      <c r="O244">
        <v>0.13840768000000001</v>
      </c>
      <c r="P244">
        <v>6.8519436000000003E-2</v>
      </c>
      <c r="Q244">
        <v>0.71133648999999999</v>
      </c>
      <c r="R244">
        <v>0.20692711999999999</v>
      </c>
      <c r="S244">
        <v>0.34130690000000002</v>
      </c>
      <c r="T244">
        <v>0.13073333000000001</v>
      </c>
      <c r="U244">
        <v>0.2610403</v>
      </c>
      <c r="V244">
        <v>89128</v>
      </c>
      <c r="W244">
        <v>99887</v>
      </c>
      <c r="X244">
        <v>84</v>
      </c>
      <c r="Y244">
        <v>2.9411792999999999E-2</v>
      </c>
      <c r="Z244">
        <v>0.21057356999999999</v>
      </c>
      <c r="AB244">
        <f t="shared" si="3"/>
        <v>7.194244604316502E-3</v>
      </c>
    </row>
    <row r="245" spans="1:28" x14ac:dyDescent="0.25">
      <c r="A245">
        <v>244</v>
      </c>
      <c r="B245" s="1">
        <v>39569</v>
      </c>
      <c r="C245">
        <v>200805</v>
      </c>
      <c r="D245">
        <v>5</v>
      </c>
      <c r="E245">
        <v>2</v>
      </c>
      <c r="F245">
        <v>2008</v>
      </c>
      <c r="G245">
        <v>89685</v>
      </c>
      <c r="H245">
        <v>9244</v>
      </c>
      <c r="I245">
        <v>5551</v>
      </c>
      <c r="J245">
        <v>69200</v>
      </c>
      <c r="K245">
        <v>31634</v>
      </c>
      <c r="L245">
        <v>11686</v>
      </c>
      <c r="M245">
        <v>22832</v>
      </c>
      <c r="N245">
        <v>14795</v>
      </c>
      <c r="O245">
        <v>0.10307186</v>
      </c>
      <c r="P245">
        <v>6.1894408999999997E-2</v>
      </c>
      <c r="Q245">
        <v>0.77158945999999995</v>
      </c>
      <c r="R245">
        <v>0.16496627</v>
      </c>
      <c r="S245">
        <v>0.35272342000000001</v>
      </c>
      <c r="T245">
        <v>0.13030048999999999</v>
      </c>
      <c r="U245">
        <v>0.25457993000000001</v>
      </c>
      <c r="V245">
        <v>89685</v>
      </c>
      <c r="W245">
        <v>100583</v>
      </c>
      <c r="X245">
        <v>84.599999999999895</v>
      </c>
      <c r="Y245">
        <v>3.4229875E-2</v>
      </c>
      <c r="Z245">
        <v>0.22242292999999999</v>
      </c>
      <c r="AB245">
        <f t="shared" si="3"/>
        <v>7.1428571428557852E-3</v>
      </c>
    </row>
    <row r="246" spans="1:28" x14ac:dyDescent="0.25">
      <c r="A246">
        <v>245</v>
      </c>
      <c r="B246" s="1">
        <v>39600</v>
      </c>
      <c r="C246">
        <v>200806</v>
      </c>
      <c r="D246">
        <v>6</v>
      </c>
      <c r="E246">
        <v>2</v>
      </c>
      <c r="F246">
        <v>2008</v>
      </c>
      <c r="G246">
        <v>90481</v>
      </c>
      <c r="H246">
        <v>10839</v>
      </c>
      <c r="I246">
        <v>6863</v>
      </c>
      <c r="J246">
        <v>66876</v>
      </c>
      <c r="K246">
        <v>33258</v>
      </c>
      <c r="L246">
        <v>11817</v>
      </c>
      <c r="M246">
        <v>22468</v>
      </c>
      <c r="N246">
        <v>17702</v>
      </c>
      <c r="O246">
        <v>0.1197931</v>
      </c>
      <c r="P246">
        <v>7.5850181000000003E-2</v>
      </c>
      <c r="Q246">
        <v>0.73911649000000001</v>
      </c>
      <c r="R246">
        <v>0.19564329</v>
      </c>
      <c r="S246">
        <v>0.36756887999999999</v>
      </c>
      <c r="T246">
        <v>0.130602</v>
      </c>
      <c r="U246">
        <v>0.24831733</v>
      </c>
      <c r="V246">
        <v>90481</v>
      </c>
      <c r="W246">
        <v>101446</v>
      </c>
      <c r="X246">
        <v>85.2</v>
      </c>
      <c r="Y246">
        <v>3.9024352999999998E-2</v>
      </c>
      <c r="Z246">
        <v>0.23696687999999999</v>
      </c>
      <c r="AB246">
        <f t="shared" si="3"/>
        <v>7.0921985815615152E-3</v>
      </c>
    </row>
    <row r="247" spans="1:28" x14ac:dyDescent="0.25">
      <c r="A247">
        <v>246</v>
      </c>
      <c r="B247" s="1">
        <v>39630</v>
      </c>
      <c r="C247">
        <v>200807</v>
      </c>
      <c r="D247">
        <v>7</v>
      </c>
      <c r="E247">
        <v>3</v>
      </c>
      <c r="F247">
        <v>2008</v>
      </c>
      <c r="G247">
        <v>91029</v>
      </c>
      <c r="H247">
        <v>8816</v>
      </c>
      <c r="I247">
        <v>8413</v>
      </c>
      <c r="J247">
        <v>68115</v>
      </c>
      <c r="K247">
        <v>34562</v>
      </c>
      <c r="L247">
        <v>11256</v>
      </c>
      <c r="M247">
        <v>21348</v>
      </c>
      <c r="N247">
        <v>17229</v>
      </c>
      <c r="O247">
        <v>9.6848256999999993E-2</v>
      </c>
      <c r="P247">
        <v>9.2421100000000006E-2</v>
      </c>
      <c r="Q247">
        <v>0.74827801999999999</v>
      </c>
      <c r="R247">
        <v>0.18926935</v>
      </c>
      <c r="S247">
        <v>0.3796812</v>
      </c>
      <c r="T247">
        <v>0.12365291</v>
      </c>
      <c r="U247">
        <v>0.23451868000000001</v>
      </c>
      <c r="V247">
        <v>91029</v>
      </c>
      <c r="W247">
        <v>102214</v>
      </c>
      <c r="X247">
        <v>85.099999999999895</v>
      </c>
      <c r="Y247">
        <v>4.4171809999999999E-2</v>
      </c>
      <c r="Z247">
        <v>0.25602828999999999</v>
      </c>
      <c r="AB247">
        <f t="shared" si="3"/>
        <v>-1.1737089201890871E-3</v>
      </c>
    </row>
    <row r="248" spans="1:28" x14ac:dyDescent="0.25">
      <c r="A248">
        <v>247</v>
      </c>
      <c r="B248" s="1">
        <v>39661</v>
      </c>
      <c r="C248">
        <v>200808</v>
      </c>
      <c r="D248">
        <v>8</v>
      </c>
      <c r="E248">
        <v>3</v>
      </c>
      <c r="F248">
        <v>2008</v>
      </c>
      <c r="G248">
        <v>91318</v>
      </c>
      <c r="H248">
        <v>9312</v>
      </c>
      <c r="I248">
        <v>6559</v>
      </c>
      <c r="J248">
        <v>69575</v>
      </c>
      <c r="K248">
        <v>35098</v>
      </c>
      <c r="L248">
        <v>10647</v>
      </c>
      <c r="M248">
        <v>21283</v>
      </c>
      <c r="N248">
        <v>15871</v>
      </c>
      <c r="O248">
        <v>0.10197333</v>
      </c>
      <c r="P248">
        <v>7.1825928999999997E-2</v>
      </c>
      <c r="Q248">
        <v>0.76189797999999997</v>
      </c>
      <c r="R248">
        <v>0.17379924999999999</v>
      </c>
      <c r="S248">
        <v>0.3843492</v>
      </c>
      <c r="T248">
        <v>0.11659256</v>
      </c>
      <c r="U248">
        <v>0.23306468</v>
      </c>
      <c r="V248">
        <v>91318</v>
      </c>
      <c r="W248">
        <v>102314</v>
      </c>
      <c r="X248">
        <v>85.7</v>
      </c>
      <c r="Y248">
        <v>4.7677279000000003E-2</v>
      </c>
      <c r="Z248">
        <v>0.26775663999999999</v>
      </c>
      <c r="AB248">
        <f t="shared" si="3"/>
        <v>7.050528789660504E-3</v>
      </c>
    </row>
    <row r="249" spans="1:28" x14ac:dyDescent="0.25">
      <c r="A249">
        <v>248</v>
      </c>
      <c r="B249" s="1">
        <v>39692</v>
      </c>
      <c r="C249">
        <v>200809</v>
      </c>
      <c r="D249">
        <v>9</v>
      </c>
      <c r="E249">
        <v>3</v>
      </c>
      <c r="F249">
        <v>2008</v>
      </c>
      <c r="G249">
        <v>91790</v>
      </c>
      <c r="H249">
        <v>9240</v>
      </c>
      <c r="I249">
        <v>6593</v>
      </c>
      <c r="J249">
        <v>69520</v>
      </c>
      <c r="K249">
        <v>35336</v>
      </c>
      <c r="L249">
        <v>10799</v>
      </c>
      <c r="M249">
        <v>21431</v>
      </c>
      <c r="N249">
        <v>15833</v>
      </c>
      <c r="O249">
        <v>0.10066456</v>
      </c>
      <c r="P249">
        <v>7.1826994000000005E-2</v>
      </c>
      <c r="Q249">
        <v>0.75738095999999999</v>
      </c>
      <c r="R249">
        <v>0.17249154999999999</v>
      </c>
      <c r="S249">
        <v>0.38496569000000003</v>
      </c>
      <c r="T249">
        <v>0.11764898</v>
      </c>
      <c r="U249">
        <v>0.23347859000000001</v>
      </c>
      <c r="V249">
        <v>91790</v>
      </c>
      <c r="W249">
        <v>102828</v>
      </c>
      <c r="X249">
        <v>86.099999999999895</v>
      </c>
      <c r="Y249">
        <v>5.1282047999999997E-2</v>
      </c>
      <c r="Z249">
        <v>0.26731670000000002</v>
      </c>
      <c r="AB249">
        <f t="shared" si="3"/>
        <v>4.6674445740944037E-3</v>
      </c>
    </row>
    <row r="250" spans="1:28" x14ac:dyDescent="0.25">
      <c r="A250">
        <v>249</v>
      </c>
      <c r="B250" s="1">
        <v>39722</v>
      </c>
      <c r="C250">
        <v>200810</v>
      </c>
      <c r="D250">
        <v>10</v>
      </c>
      <c r="E250">
        <v>4</v>
      </c>
      <c r="F250">
        <v>2008</v>
      </c>
      <c r="G250">
        <v>92842</v>
      </c>
      <c r="H250">
        <v>7772</v>
      </c>
      <c r="I250">
        <v>7338</v>
      </c>
      <c r="J250">
        <v>71440</v>
      </c>
      <c r="K250">
        <v>36159</v>
      </c>
      <c r="L250">
        <v>11504</v>
      </c>
      <c r="M250">
        <v>21444</v>
      </c>
      <c r="N250">
        <v>15110</v>
      </c>
      <c r="O250">
        <v>8.3712116000000003E-2</v>
      </c>
      <c r="P250">
        <v>7.9037501999999996E-2</v>
      </c>
      <c r="Q250">
        <v>0.76947933000000002</v>
      </c>
      <c r="R250">
        <v>0.16274962000000001</v>
      </c>
      <c r="S250">
        <v>0.38946813000000002</v>
      </c>
      <c r="T250">
        <v>0.12390944</v>
      </c>
      <c r="U250">
        <v>0.23097305000000001</v>
      </c>
      <c r="V250">
        <v>92842</v>
      </c>
      <c r="W250">
        <v>103994</v>
      </c>
      <c r="X250">
        <v>85.9</v>
      </c>
      <c r="Y250">
        <v>4.3742417999999998E-2</v>
      </c>
      <c r="Z250">
        <v>0.26555868999999999</v>
      </c>
      <c r="AB250">
        <f t="shared" si="3"/>
        <v>-2.3228803716596191E-3</v>
      </c>
    </row>
    <row r="251" spans="1:28" x14ac:dyDescent="0.25">
      <c r="A251">
        <v>250</v>
      </c>
      <c r="B251" s="1">
        <v>39753</v>
      </c>
      <c r="C251">
        <v>200811</v>
      </c>
      <c r="D251">
        <v>11</v>
      </c>
      <c r="E251">
        <v>4</v>
      </c>
      <c r="F251">
        <v>2008</v>
      </c>
      <c r="G251">
        <v>93430</v>
      </c>
      <c r="H251">
        <v>8980</v>
      </c>
      <c r="I251">
        <v>7054</v>
      </c>
      <c r="J251">
        <v>71096</v>
      </c>
      <c r="K251">
        <v>37490</v>
      </c>
      <c r="L251">
        <v>12076</v>
      </c>
      <c r="M251">
        <v>21566</v>
      </c>
      <c r="N251">
        <v>16034</v>
      </c>
      <c r="O251">
        <v>9.6114740000000004E-2</v>
      </c>
      <c r="P251">
        <v>7.5500376999999994E-2</v>
      </c>
      <c r="Q251">
        <v>0.76095473999999996</v>
      </c>
      <c r="R251">
        <v>0.17161510999999999</v>
      </c>
      <c r="S251">
        <v>0.40126297</v>
      </c>
      <c r="T251">
        <v>0.12925185</v>
      </c>
      <c r="U251">
        <v>0.23082522</v>
      </c>
      <c r="V251">
        <v>93430</v>
      </c>
      <c r="W251">
        <v>104756</v>
      </c>
      <c r="X251">
        <v>85.8</v>
      </c>
      <c r="Y251">
        <v>3.9999962E-2</v>
      </c>
      <c r="Z251">
        <v>0.27201110000000001</v>
      </c>
      <c r="AB251">
        <f t="shared" si="3"/>
        <v>-1.1641443538999985E-3</v>
      </c>
    </row>
    <row r="252" spans="1:28" x14ac:dyDescent="0.25">
      <c r="A252">
        <v>251</v>
      </c>
      <c r="B252" s="1">
        <v>39783</v>
      </c>
      <c r="C252">
        <v>200812</v>
      </c>
      <c r="D252">
        <v>12</v>
      </c>
      <c r="E252">
        <v>4</v>
      </c>
      <c r="F252">
        <v>2008</v>
      </c>
      <c r="G252">
        <v>91232</v>
      </c>
      <c r="H252">
        <v>9043</v>
      </c>
      <c r="I252">
        <v>33895</v>
      </c>
      <c r="J252">
        <v>42582</v>
      </c>
      <c r="K252">
        <v>35953</v>
      </c>
      <c r="L252">
        <v>21459</v>
      </c>
      <c r="M252">
        <v>12266</v>
      </c>
      <c r="N252">
        <v>42938</v>
      </c>
      <c r="O252">
        <v>9.9120922E-2</v>
      </c>
      <c r="P252">
        <v>0.37152534999999998</v>
      </c>
      <c r="Q252">
        <v>0.46674411999999998</v>
      </c>
      <c r="R252">
        <v>0.47064625999999998</v>
      </c>
      <c r="S252">
        <v>0.39408320000000002</v>
      </c>
      <c r="T252">
        <v>0.23521352000000001</v>
      </c>
      <c r="U252">
        <v>0.13444844</v>
      </c>
      <c r="V252">
        <v>91232</v>
      </c>
      <c r="W252">
        <v>101854</v>
      </c>
      <c r="X252">
        <v>85.5</v>
      </c>
      <c r="Y252">
        <v>3.0120491999999999E-2</v>
      </c>
      <c r="Z252">
        <v>0.15886968000000001</v>
      </c>
      <c r="AB252">
        <f t="shared" si="3"/>
        <v>-3.4965034965034336E-3</v>
      </c>
    </row>
    <row r="253" spans="1:28" x14ac:dyDescent="0.25">
      <c r="A253">
        <v>252</v>
      </c>
      <c r="B253" s="1">
        <v>39814</v>
      </c>
      <c r="C253">
        <v>200901</v>
      </c>
      <c r="D253">
        <v>1</v>
      </c>
      <c r="E253">
        <v>1</v>
      </c>
      <c r="F253">
        <v>2009</v>
      </c>
      <c r="G253">
        <v>88284</v>
      </c>
      <c r="H253">
        <v>12254</v>
      </c>
      <c r="I253">
        <v>10947</v>
      </c>
      <c r="J253">
        <v>59313</v>
      </c>
      <c r="K253">
        <v>34747</v>
      </c>
      <c r="L253">
        <v>19394</v>
      </c>
      <c r="M253">
        <v>11895</v>
      </c>
      <c r="N253">
        <v>23201</v>
      </c>
      <c r="O253">
        <v>0.13880205000000001</v>
      </c>
      <c r="P253">
        <v>0.12399755</v>
      </c>
      <c r="Q253">
        <v>0.67184317000000005</v>
      </c>
      <c r="R253">
        <v>0.26279959000000003</v>
      </c>
      <c r="S253">
        <v>0.39358208</v>
      </c>
      <c r="T253">
        <v>0.21967739999999999</v>
      </c>
      <c r="U253">
        <v>0.13473563</v>
      </c>
      <c r="V253">
        <v>88284</v>
      </c>
      <c r="W253">
        <v>98184</v>
      </c>
      <c r="X253">
        <v>84.9</v>
      </c>
      <c r="Y253">
        <v>3.0339837000000001E-2</v>
      </c>
      <c r="Z253">
        <v>0.17390467000000001</v>
      </c>
      <c r="AB253">
        <f t="shared" si="3"/>
        <v>-7.0175438596490336E-3</v>
      </c>
    </row>
    <row r="254" spans="1:28" x14ac:dyDescent="0.25">
      <c r="A254">
        <v>253</v>
      </c>
      <c r="B254" s="1">
        <v>39845</v>
      </c>
      <c r="C254">
        <v>200902</v>
      </c>
      <c r="D254">
        <v>2</v>
      </c>
      <c r="E254">
        <v>1</v>
      </c>
      <c r="F254">
        <v>2009</v>
      </c>
      <c r="G254">
        <v>82612</v>
      </c>
      <c r="H254">
        <v>17869</v>
      </c>
      <c r="I254">
        <v>5824</v>
      </c>
      <c r="J254">
        <v>43926</v>
      </c>
      <c r="K254">
        <v>32946</v>
      </c>
      <c r="L254">
        <v>13380</v>
      </c>
      <c r="M254">
        <v>13731</v>
      </c>
      <c r="N254">
        <v>23693</v>
      </c>
      <c r="O254">
        <v>0.21630029000000001</v>
      </c>
      <c r="P254">
        <v>7.0498236000000006E-2</v>
      </c>
      <c r="Q254">
        <v>0.53171449999999998</v>
      </c>
      <c r="R254">
        <v>0.28679853999999999</v>
      </c>
      <c r="S254">
        <v>0.39880404000000003</v>
      </c>
      <c r="T254">
        <v>0.16196194</v>
      </c>
      <c r="U254">
        <v>0.16621073</v>
      </c>
      <c r="V254">
        <v>82612</v>
      </c>
      <c r="W254">
        <v>91764</v>
      </c>
      <c r="X254">
        <v>85.599999999999895</v>
      </c>
      <c r="Y254">
        <v>3.132534E-2</v>
      </c>
      <c r="Z254">
        <v>0.2368421</v>
      </c>
      <c r="AB254">
        <f t="shared" si="3"/>
        <v>8.2449941107172187E-3</v>
      </c>
    </row>
    <row r="255" spans="1:28" x14ac:dyDescent="0.25">
      <c r="A255">
        <v>254</v>
      </c>
      <c r="B255" s="1">
        <v>39873</v>
      </c>
      <c r="C255">
        <v>200903</v>
      </c>
      <c r="D255">
        <v>3</v>
      </c>
      <c r="E255">
        <v>1</v>
      </c>
      <c r="F255">
        <v>2009</v>
      </c>
      <c r="G255">
        <v>87244</v>
      </c>
      <c r="H255">
        <v>9306</v>
      </c>
      <c r="I255">
        <v>7129</v>
      </c>
      <c r="J255">
        <v>61941</v>
      </c>
      <c r="K255">
        <v>34945</v>
      </c>
      <c r="L255">
        <v>14190</v>
      </c>
      <c r="M255">
        <v>15445</v>
      </c>
      <c r="N255">
        <v>16435</v>
      </c>
      <c r="O255">
        <v>0.10666636</v>
      </c>
      <c r="P255">
        <v>8.1713356000000001E-2</v>
      </c>
      <c r="Q255">
        <v>0.70997434999999998</v>
      </c>
      <c r="R255">
        <v>0.18837972</v>
      </c>
      <c r="S255">
        <v>0.40054329999999999</v>
      </c>
      <c r="T255">
        <v>0.16264729</v>
      </c>
      <c r="U255">
        <v>0.17703223000000001</v>
      </c>
      <c r="V255">
        <v>87244</v>
      </c>
      <c r="W255">
        <v>97144</v>
      </c>
      <c r="X255">
        <v>85.8</v>
      </c>
      <c r="Y255">
        <v>2.8777002999999999E-2</v>
      </c>
      <c r="Z255">
        <v>0.23789600999999999</v>
      </c>
      <c r="AB255">
        <f t="shared" si="3"/>
        <v>2.3364485981320904E-3</v>
      </c>
    </row>
    <row r="256" spans="1:28" x14ac:dyDescent="0.25">
      <c r="A256">
        <v>255</v>
      </c>
      <c r="B256" s="1">
        <v>39904</v>
      </c>
      <c r="C256">
        <v>200904</v>
      </c>
      <c r="D256">
        <v>4</v>
      </c>
      <c r="E256">
        <v>2</v>
      </c>
      <c r="F256">
        <v>2009</v>
      </c>
      <c r="G256">
        <v>89131</v>
      </c>
      <c r="H256">
        <v>8441</v>
      </c>
      <c r="I256">
        <v>8225</v>
      </c>
      <c r="J256">
        <v>65393</v>
      </c>
      <c r="K256">
        <v>33096</v>
      </c>
      <c r="L256">
        <v>14197</v>
      </c>
      <c r="M256">
        <v>16440</v>
      </c>
      <c r="N256">
        <v>16666</v>
      </c>
      <c r="O256">
        <v>9.4703302000000003E-2</v>
      </c>
      <c r="P256">
        <v>9.2279903999999996E-2</v>
      </c>
      <c r="Q256">
        <v>0.73367291999999995</v>
      </c>
      <c r="R256">
        <v>0.18698319999999999</v>
      </c>
      <c r="S256">
        <v>0.37131860999999999</v>
      </c>
      <c r="T256">
        <v>0.15928239999999999</v>
      </c>
      <c r="U256">
        <v>0.18444762000000001</v>
      </c>
      <c r="V256">
        <v>89131</v>
      </c>
      <c r="W256">
        <v>99211</v>
      </c>
      <c r="X256">
        <v>86</v>
      </c>
      <c r="Y256">
        <v>2.3809552000000001E-2</v>
      </c>
      <c r="Z256">
        <v>0.21203621</v>
      </c>
      <c r="AB256">
        <f t="shared" si="3"/>
        <v>2.3310023310023631E-3</v>
      </c>
    </row>
    <row r="257" spans="1:28" x14ac:dyDescent="0.25">
      <c r="A257">
        <v>256</v>
      </c>
      <c r="B257" s="1">
        <v>39934</v>
      </c>
      <c r="C257">
        <v>200905</v>
      </c>
      <c r="D257">
        <v>5</v>
      </c>
      <c r="E257">
        <v>2</v>
      </c>
      <c r="F257">
        <v>2009</v>
      </c>
      <c r="G257">
        <v>89977</v>
      </c>
      <c r="H257">
        <v>11098</v>
      </c>
      <c r="I257">
        <v>6882</v>
      </c>
      <c r="J257">
        <v>66454</v>
      </c>
      <c r="K257">
        <v>32849</v>
      </c>
      <c r="L257">
        <v>14838</v>
      </c>
      <c r="M257">
        <v>16598</v>
      </c>
      <c r="N257">
        <v>17980</v>
      </c>
      <c r="O257">
        <v>0.12334262999999999</v>
      </c>
      <c r="P257">
        <v>7.6486214999999996E-2</v>
      </c>
      <c r="Q257">
        <v>0.73856652</v>
      </c>
      <c r="R257">
        <v>0.19982885</v>
      </c>
      <c r="S257">
        <v>0.36508216999999998</v>
      </c>
      <c r="T257">
        <v>0.16490880999999999</v>
      </c>
      <c r="U257">
        <v>0.18446936</v>
      </c>
      <c r="V257">
        <v>89977</v>
      </c>
      <c r="W257">
        <v>100141</v>
      </c>
      <c r="X257">
        <v>86.4</v>
      </c>
      <c r="Y257">
        <v>2.1276593E-2</v>
      </c>
      <c r="Z257">
        <v>0.20017335999999999</v>
      </c>
      <c r="AB257">
        <f t="shared" si="3"/>
        <v>4.6511627906977715E-3</v>
      </c>
    </row>
    <row r="258" spans="1:28" x14ac:dyDescent="0.25">
      <c r="A258">
        <v>257</v>
      </c>
      <c r="B258" s="1">
        <v>39965</v>
      </c>
      <c r="C258">
        <v>200906</v>
      </c>
      <c r="D258">
        <v>6</v>
      </c>
      <c r="E258">
        <v>2</v>
      </c>
      <c r="F258">
        <v>2009</v>
      </c>
      <c r="G258">
        <v>89924</v>
      </c>
      <c r="H258">
        <v>7483</v>
      </c>
      <c r="I258">
        <v>7688</v>
      </c>
      <c r="J258">
        <v>69161</v>
      </c>
      <c r="K258">
        <v>31906</v>
      </c>
      <c r="L258">
        <v>15680</v>
      </c>
      <c r="M258">
        <v>17399</v>
      </c>
      <c r="N258">
        <v>15171</v>
      </c>
      <c r="O258">
        <v>8.3214714999999995E-2</v>
      </c>
      <c r="P258">
        <v>8.5494414000000005E-2</v>
      </c>
      <c r="Q258">
        <v>0.76910502000000003</v>
      </c>
      <c r="R258">
        <v>0.16870913000000001</v>
      </c>
      <c r="S258">
        <v>0.35481070999999997</v>
      </c>
      <c r="T258">
        <v>0.17436947</v>
      </c>
      <c r="U258">
        <v>0.19348560000000001</v>
      </c>
      <c r="V258">
        <v>89924</v>
      </c>
      <c r="W258">
        <v>99984</v>
      </c>
      <c r="X258">
        <v>86.7</v>
      </c>
      <c r="Y258">
        <v>1.7605662000000001E-2</v>
      </c>
      <c r="Z258">
        <v>0.18044125</v>
      </c>
      <c r="AB258">
        <f t="shared" si="3"/>
        <v>3.4722222222220989E-3</v>
      </c>
    </row>
    <row r="259" spans="1:28" x14ac:dyDescent="0.25">
      <c r="A259">
        <v>258</v>
      </c>
      <c r="B259" s="1">
        <v>39995</v>
      </c>
      <c r="C259">
        <v>200907</v>
      </c>
      <c r="D259">
        <v>7</v>
      </c>
      <c r="E259">
        <v>3</v>
      </c>
      <c r="F259">
        <v>2009</v>
      </c>
      <c r="G259">
        <v>90302</v>
      </c>
      <c r="H259">
        <v>6634</v>
      </c>
      <c r="I259">
        <v>9015</v>
      </c>
      <c r="J259">
        <v>69209</v>
      </c>
      <c r="K259">
        <v>31399</v>
      </c>
      <c r="L259">
        <v>16173</v>
      </c>
      <c r="M259">
        <v>17922</v>
      </c>
      <c r="N259">
        <v>15649</v>
      </c>
      <c r="O259">
        <v>7.3464594999999994E-2</v>
      </c>
      <c r="P259">
        <v>9.9831677999999993E-2</v>
      </c>
      <c r="Q259">
        <v>0.76641714999999999</v>
      </c>
      <c r="R259">
        <v>0.17329627</v>
      </c>
      <c r="S259">
        <v>0.34771102999999998</v>
      </c>
      <c r="T259">
        <v>0.17909902</v>
      </c>
      <c r="U259">
        <v>0.19846736000000001</v>
      </c>
      <c r="V259">
        <v>90302</v>
      </c>
      <c r="W259">
        <v>100430</v>
      </c>
      <c r="X259">
        <v>86.7</v>
      </c>
      <c r="Y259">
        <v>1.8801451E-2</v>
      </c>
      <c r="Z259">
        <v>0.16861200000000001</v>
      </c>
      <c r="AB259">
        <f t="shared" si="3"/>
        <v>0</v>
      </c>
    </row>
    <row r="260" spans="1:28" x14ac:dyDescent="0.25">
      <c r="A260">
        <v>259</v>
      </c>
      <c r="B260" s="1">
        <v>40026</v>
      </c>
      <c r="C260">
        <v>200908</v>
      </c>
      <c r="D260">
        <v>8</v>
      </c>
      <c r="E260">
        <v>3</v>
      </c>
      <c r="F260">
        <v>2009</v>
      </c>
      <c r="G260">
        <v>90908</v>
      </c>
      <c r="H260">
        <v>8441</v>
      </c>
      <c r="I260">
        <v>7367</v>
      </c>
      <c r="J260">
        <v>69153</v>
      </c>
      <c r="K260">
        <v>30880</v>
      </c>
      <c r="L260">
        <v>16462</v>
      </c>
      <c r="M260">
        <v>18688</v>
      </c>
      <c r="N260">
        <v>15808</v>
      </c>
      <c r="O260">
        <v>9.2852115999999998E-2</v>
      </c>
      <c r="P260">
        <v>8.1037975999999998E-2</v>
      </c>
      <c r="Q260">
        <v>0.76069211999999997</v>
      </c>
      <c r="R260">
        <v>0.17389008</v>
      </c>
      <c r="S260">
        <v>0.33968407</v>
      </c>
      <c r="T260">
        <v>0.18108416999999999</v>
      </c>
      <c r="U260">
        <v>0.20557047000000001</v>
      </c>
      <c r="V260">
        <v>90908</v>
      </c>
      <c r="W260">
        <v>101010</v>
      </c>
      <c r="X260">
        <v>87</v>
      </c>
      <c r="Y260">
        <v>1.5169144000000001E-2</v>
      </c>
      <c r="Z260">
        <v>0.15859989999999999</v>
      </c>
      <c r="AB260">
        <f t="shared" ref="AB260:AB323" si="4">X260/X259-1</f>
        <v>3.4602076124568004E-3</v>
      </c>
    </row>
    <row r="261" spans="1:28" x14ac:dyDescent="0.25">
      <c r="A261">
        <v>260</v>
      </c>
      <c r="B261" s="1">
        <v>40057</v>
      </c>
      <c r="C261">
        <v>200909</v>
      </c>
      <c r="D261">
        <v>9</v>
      </c>
      <c r="E261">
        <v>3</v>
      </c>
      <c r="F261">
        <v>2009</v>
      </c>
      <c r="G261">
        <v>91787</v>
      </c>
      <c r="H261">
        <v>8697</v>
      </c>
      <c r="I261">
        <v>8234</v>
      </c>
      <c r="J261">
        <v>68539</v>
      </c>
      <c r="K261">
        <v>30282</v>
      </c>
      <c r="L261">
        <v>16895</v>
      </c>
      <c r="M261">
        <v>19936</v>
      </c>
      <c r="N261">
        <v>16931</v>
      </c>
      <c r="O261">
        <v>9.4751976000000002E-2</v>
      </c>
      <c r="P261">
        <v>8.9707695000000004E-2</v>
      </c>
      <c r="Q261">
        <v>0.74671792999999997</v>
      </c>
      <c r="R261">
        <v>0.18445966999999999</v>
      </c>
      <c r="S261">
        <v>0.32991599999999999</v>
      </c>
      <c r="T261">
        <v>0.18406745999999999</v>
      </c>
      <c r="U261">
        <v>0.21719852000000001</v>
      </c>
      <c r="V261">
        <v>91787</v>
      </c>
      <c r="W261">
        <v>102020</v>
      </c>
      <c r="X261">
        <v>87.099999999999895</v>
      </c>
      <c r="Y261">
        <v>1.1614442000000001E-2</v>
      </c>
      <c r="Z261">
        <v>0.14584854</v>
      </c>
      <c r="AB261">
        <f t="shared" si="4"/>
        <v>1.1494252873551769E-3</v>
      </c>
    </row>
    <row r="262" spans="1:28" x14ac:dyDescent="0.25">
      <c r="A262">
        <v>261</v>
      </c>
      <c r="B262" s="1">
        <v>40087</v>
      </c>
      <c r="C262">
        <v>200910</v>
      </c>
      <c r="D262">
        <v>10</v>
      </c>
      <c r="E262">
        <v>4</v>
      </c>
      <c r="F262">
        <v>2009</v>
      </c>
      <c r="G262">
        <v>92689</v>
      </c>
      <c r="H262">
        <v>7910</v>
      </c>
      <c r="I262">
        <v>7143</v>
      </c>
      <c r="J262">
        <v>71576</v>
      </c>
      <c r="K262">
        <v>30724</v>
      </c>
      <c r="L262">
        <v>17322</v>
      </c>
      <c r="M262">
        <v>20370</v>
      </c>
      <c r="N262">
        <v>15053</v>
      </c>
      <c r="O262">
        <v>8.5339144000000006E-2</v>
      </c>
      <c r="P262">
        <v>7.7064164000000004E-2</v>
      </c>
      <c r="Q262">
        <v>0.77221680000000004</v>
      </c>
      <c r="R262">
        <v>0.1624033</v>
      </c>
      <c r="S262">
        <v>0.33147407000000001</v>
      </c>
      <c r="T262">
        <v>0.18688302000000001</v>
      </c>
      <c r="U262">
        <v>0.21976718000000001</v>
      </c>
      <c r="V262">
        <v>92689</v>
      </c>
      <c r="W262">
        <v>102962</v>
      </c>
      <c r="X262">
        <v>87.2</v>
      </c>
      <c r="Y262">
        <v>1.5133858E-2</v>
      </c>
      <c r="Z262">
        <v>0.14459105</v>
      </c>
      <c r="AB262">
        <f t="shared" si="4"/>
        <v>1.148105625718765E-3</v>
      </c>
    </row>
    <row r="263" spans="1:28" x14ac:dyDescent="0.25">
      <c r="A263">
        <v>262</v>
      </c>
      <c r="B263" s="1">
        <v>40118</v>
      </c>
      <c r="C263">
        <v>200911</v>
      </c>
      <c r="D263">
        <v>11</v>
      </c>
      <c r="E263">
        <v>4</v>
      </c>
      <c r="F263">
        <v>2009</v>
      </c>
      <c r="G263">
        <v>93969</v>
      </c>
      <c r="H263">
        <v>8417</v>
      </c>
      <c r="I263">
        <v>7739</v>
      </c>
      <c r="J263">
        <v>71211</v>
      </c>
      <c r="K263">
        <v>30407</v>
      </c>
      <c r="L263">
        <v>18847</v>
      </c>
      <c r="M263">
        <v>20737</v>
      </c>
      <c r="N263">
        <v>16156</v>
      </c>
      <c r="O263">
        <v>8.9572094000000005E-2</v>
      </c>
      <c r="P263">
        <v>8.2356945000000001E-2</v>
      </c>
      <c r="Q263">
        <v>0.75781374999999995</v>
      </c>
      <c r="R263">
        <v>0.17192905</v>
      </c>
      <c r="S263">
        <v>0.32358545</v>
      </c>
      <c r="T263">
        <v>0.20056614</v>
      </c>
      <c r="U263">
        <v>0.22067916000000001</v>
      </c>
      <c r="V263">
        <v>93969</v>
      </c>
      <c r="W263">
        <v>104223</v>
      </c>
      <c r="X263">
        <v>87.5</v>
      </c>
      <c r="Y263">
        <v>1.9813537999999999E-2</v>
      </c>
      <c r="Z263">
        <v>0.12301931000000001</v>
      </c>
      <c r="AB263">
        <f t="shared" si="4"/>
        <v>3.4403669724769603E-3</v>
      </c>
    </row>
    <row r="264" spans="1:28" x14ac:dyDescent="0.25">
      <c r="A264">
        <v>263</v>
      </c>
      <c r="B264" s="1">
        <v>40148</v>
      </c>
      <c r="C264">
        <v>200912</v>
      </c>
      <c r="D264">
        <v>12</v>
      </c>
      <c r="E264">
        <v>4</v>
      </c>
      <c r="F264">
        <v>2009</v>
      </c>
      <c r="G264">
        <v>94906</v>
      </c>
      <c r="H264">
        <v>9218</v>
      </c>
      <c r="I264">
        <v>6337</v>
      </c>
      <c r="J264">
        <v>73545</v>
      </c>
      <c r="K264">
        <v>36857</v>
      </c>
      <c r="L264">
        <v>16163</v>
      </c>
      <c r="M264">
        <v>16813</v>
      </c>
      <c r="N264">
        <v>15555</v>
      </c>
      <c r="O264">
        <v>9.7127683000000006E-2</v>
      </c>
      <c r="P264">
        <v>6.6771328000000005E-2</v>
      </c>
      <c r="Q264">
        <v>0.77492464000000005</v>
      </c>
      <c r="R264">
        <v>0.16389902000000001</v>
      </c>
      <c r="S264">
        <v>0.38835269</v>
      </c>
      <c r="T264">
        <v>0.17030535999999999</v>
      </c>
      <c r="U264">
        <v>0.17715423999999999</v>
      </c>
      <c r="V264">
        <v>94906</v>
      </c>
      <c r="W264">
        <v>105319</v>
      </c>
      <c r="X264">
        <v>88</v>
      </c>
      <c r="Y264">
        <v>2.9239774E-2</v>
      </c>
      <c r="Z264">
        <v>0.21804734000000001</v>
      </c>
      <c r="AB264">
        <f t="shared" si="4"/>
        <v>5.7142857142857828E-3</v>
      </c>
    </row>
    <row r="265" spans="1:28" x14ac:dyDescent="0.25">
      <c r="A265">
        <v>264</v>
      </c>
      <c r="B265" s="1">
        <v>40179</v>
      </c>
      <c r="C265">
        <v>201001</v>
      </c>
      <c r="D265">
        <v>1</v>
      </c>
      <c r="E265">
        <v>1</v>
      </c>
      <c r="F265">
        <v>2010</v>
      </c>
      <c r="G265">
        <v>93490</v>
      </c>
      <c r="H265">
        <v>18471</v>
      </c>
      <c r="I265">
        <v>8799</v>
      </c>
      <c r="J265">
        <v>57260</v>
      </c>
      <c r="K265">
        <v>36443</v>
      </c>
      <c r="L265">
        <v>14047</v>
      </c>
      <c r="M265">
        <v>14644</v>
      </c>
      <c r="N265">
        <v>27270</v>
      </c>
      <c r="O265">
        <v>0.19757193000000001</v>
      </c>
      <c r="P265">
        <v>9.4117015999999998E-2</v>
      </c>
      <c r="Q265">
        <v>0.61247194000000005</v>
      </c>
      <c r="R265">
        <v>0.29168895</v>
      </c>
      <c r="S265">
        <v>0.38980639</v>
      </c>
      <c r="T265">
        <v>0.15025136</v>
      </c>
      <c r="U265">
        <v>0.15663706999999999</v>
      </c>
      <c r="V265">
        <v>93490</v>
      </c>
      <c r="W265">
        <v>101545</v>
      </c>
      <c r="X265">
        <v>87.8</v>
      </c>
      <c r="Y265">
        <v>3.4157871999999999E-2</v>
      </c>
      <c r="Z265">
        <v>0.23955503</v>
      </c>
      <c r="AB265">
        <f t="shared" si="4"/>
        <v>-2.2727272727273151E-3</v>
      </c>
    </row>
    <row r="266" spans="1:28" x14ac:dyDescent="0.25">
      <c r="A266">
        <v>265</v>
      </c>
      <c r="B266" s="1">
        <v>40210</v>
      </c>
      <c r="C266">
        <v>201002</v>
      </c>
      <c r="D266">
        <v>2</v>
      </c>
      <c r="E266">
        <v>1</v>
      </c>
      <c r="F266">
        <v>2010</v>
      </c>
      <c r="G266">
        <v>89594</v>
      </c>
      <c r="H266">
        <v>10402</v>
      </c>
      <c r="I266">
        <v>7591</v>
      </c>
      <c r="J266">
        <v>52723</v>
      </c>
      <c r="K266">
        <v>27713</v>
      </c>
      <c r="L266">
        <v>12119</v>
      </c>
      <c r="M266">
        <v>16872</v>
      </c>
      <c r="N266">
        <v>17993</v>
      </c>
      <c r="O266">
        <v>0.11610152999999999</v>
      </c>
      <c r="P266">
        <v>8.4726653999999998E-2</v>
      </c>
      <c r="Q266">
        <v>0.58846575000000001</v>
      </c>
      <c r="R266">
        <v>0.20082818</v>
      </c>
      <c r="S266">
        <v>0.30931758999999998</v>
      </c>
      <c r="T266">
        <v>0.13526574999999999</v>
      </c>
      <c r="U266">
        <v>0.18831618</v>
      </c>
      <c r="V266">
        <v>89594</v>
      </c>
      <c r="W266">
        <v>97889</v>
      </c>
      <c r="X266">
        <v>88.2</v>
      </c>
      <c r="Y266">
        <v>3.0373812E-2</v>
      </c>
      <c r="Z266">
        <v>0.17405184000000001</v>
      </c>
      <c r="AB266">
        <f t="shared" si="4"/>
        <v>4.5558086560364419E-3</v>
      </c>
    </row>
    <row r="267" spans="1:28" x14ac:dyDescent="0.25">
      <c r="A267">
        <v>266</v>
      </c>
      <c r="B267" s="1">
        <v>40238</v>
      </c>
      <c r="C267">
        <v>201003</v>
      </c>
      <c r="D267">
        <v>3</v>
      </c>
      <c r="E267">
        <v>1</v>
      </c>
      <c r="F267">
        <v>2010</v>
      </c>
      <c r="G267">
        <v>93278</v>
      </c>
      <c r="H267">
        <v>8900</v>
      </c>
      <c r="I267">
        <v>6999</v>
      </c>
      <c r="J267">
        <v>69236</v>
      </c>
      <c r="K267">
        <v>29601</v>
      </c>
      <c r="L267">
        <v>13075</v>
      </c>
      <c r="M267">
        <v>18526</v>
      </c>
      <c r="N267">
        <v>15899</v>
      </c>
      <c r="O267">
        <v>9.5413707E-2</v>
      </c>
      <c r="P267">
        <v>7.5033769E-2</v>
      </c>
      <c r="Q267">
        <v>0.74225432000000002</v>
      </c>
      <c r="R267">
        <v>0.17044748000000001</v>
      </c>
      <c r="S267">
        <v>0.31734171999999999</v>
      </c>
      <c r="T267">
        <v>0.14017239000000001</v>
      </c>
      <c r="U267">
        <v>0.1986106</v>
      </c>
      <c r="V267">
        <v>93278</v>
      </c>
      <c r="W267">
        <v>102189</v>
      </c>
      <c r="X267">
        <v>88.7</v>
      </c>
      <c r="Y267">
        <v>3.3799529000000002E-2</v>
      </c>
      <c r="Z267">
        <v>0.17716931999999999</v>
      </c>
      <c r="AB267">
        <f t="shared" si="4"/>
        <v>5.6689342403628551E-3</v>
      </c>
    </row>
    <row r="268" spans="1:28" x14ac:dyDescent="0.25">
      <c r="A268">
        <v>267</v>
      </c>
      <c r="B268" s="1">
        <v>40269</v>
      </c>
      <c r="C268">
        <v>201004</v>
      </c>
      <c r="D268">
        <v>4</v>
      </c>
      <c r="E268">
        <v>2</v>
      </c>
      <c r="F268">
        <v>2010</v>
      </c>
      <c r="G268">
        <v>95313</v>
      </c>
      <c r="H268">
        <v>12940</v>
      </c>
      <c r="I268">
        <v>8360</v>
      </c>
      <c r="J268">
        <v>67022</v>
      </c>
      <c r="K268">
        <v>30952</v>
      </c>
      <c r="L268">
        <v>13409</v>
      </c>
      <c r="M268">
        <v>18764</v>
      </c>
      <c r="N268">
        <v>21300</v>
      </c>
      <c r="O268">
        <v>0.13576323000000001</v>
      </c>
      <c r="P268">
        <v>8.7711014000000004E-2</v>
      </c>
      <c r="Q268">
        <v>0.70317792999999995</v>
      </c>
      <c r="R268">
        <v>0.22347423</v>
      </c>
      <c r="S268">
        <v>0.32474059</v>
      </c>
      <c r="T268">
        <v>0.14068385999999999</v>
      </c>
      <c r="U268">
        <v>0.19686717000000001</v>
      </c>
      <c r="V268">
        <v>95313</v>
      </c>
      <c r="W268">
        <v>104566</v>
      </c>
      <c r="X268">
        <v>89.2</v>
      </c>
      <c r="Y268">
        <v>3.7209272000000002E-2</v>
      </c>
      <c r="Z268">
        <v>0.18405673</v>
      </c>
      <c r="AB268">
        <f t="shared" si="4"/>
        <v>5.636978579481422E-3</v>
      </c>
    </row>
    <row r="269" spans="1:28" x14ac:dyDescent="0.25">
      <c r="A269">
        <v>268</v>
      </c>
      <c r="B269" s="1">
        <v>40299</v>
      </c>
      <c r="C269">
        <v>201005</v>
      </c>
      <c r="D269">
        <v>5</v>
      </c>
      <c r="E269">
        <v>2</v>
      </c>
      <c r="F269">
        <v>2010</v>
      </c>
      <c r="G269">
        <v>96310</v>
      </c>
      <c r="H269">
        <v>8987</v>
      </c>
      <c r="I269">
        <v>7689</v>
      </c>
      <c r="J269">
        <v>74532</v>
      </c>
      <c r="K269">
        <v>31032</v>
      </c>
      <c r="L269">
        <v>14087</v>
      </c>
      <c r="M269">
        <v>18917</v>
      </c>
      <c r="N269">
        <v>16676</v>
      </c>
      <c r="O269">
        <v>9.3313261999999994E-2</v>
      </c>
      <c r="P269">
        <v>7.9835944000000006E-2</v>
      </c>
      <c r="Q269">
        <v>0.77387600999999995</v>
      </c>
      <c r="R269">
        <v>0.1731492</v>
      </c>
      <c r="S269">
        <v>0.32220954000000002</v>
      </c>
      <c r="T269">
        <v>0.14626727</v>
      </c>
      <c r="U269">
        <v>0.19641781999999999</v>
      </c>
      <c r="V269">
        <v>96310</v>
      </c>
      <c r="W269">
        <v>105655</v>
      </c>
      <c r="X269">
        <v>89.4</v>
      </c>
      <c r="Y269">
        <v>3.4722208999999997E-2</v>
      </c>
      <c r="Z269">
        <v>0.17594227000000001</v>
      </c>
      <c r="AB269">
        <f t="shared" si="4"/>
        <v>2.2421524663678305E-3</v>
      </c>
    </row>
    <row r="270" spans="1:28" x14ac:dyDescent="0.25">
      <c r="A270">
        <v>269</v>
      </c>
      <c r="B270" s="1">
        <v>40330</v>
      </c>
      <c r="C270">
        <v>201006</v>
      </c>
      <c r="D270">
        <v>6</v>
      </c>
      <c r="E270">
        <v>2</v>
      </c>
      <c r="F270">
        <v>2010</v>
      </c>
      <c r="G270">
        <v>97014</v>
      </c>
      <c r="H270">
        <v>8840</v>
      </c>
      <c r="I270">
        <v>8164</v>
      </c>
      <c r="J270">
        <v>74997</v>
      </c>
      <c r="K270">
        <v>31369</v>
      </c>
      <c r="L270">
        <v>13911</v>
      </c>
      <c r="M270">
        <v>19209</v>
      </c>
      <c r="N270">
        <v>17004</v>
      </c>
      <c r="O270">
        <v>9.1120868999999993E-2</v>
      </c>
      <c r="P270">
        <v>8.4152802999999998E-2</v>
      </c>
      <c r="Q270">
        <v>0.77305334999999997</v>
      </c>
      <c r="R270">
        <v>0.17527366999999999</v>
      </c>
      <c r="S270">
        <v>0.32334509</v>
      </c>
      <c r="T270">
        <v>0.14339167</v>
      </c>
      <c r="U270">
        <v>0.19800234999999999</v>
      </c>
      <c r="V270">
        <v>97014</v>
      </c>
      <c r="W270">
        <v>106532</v>
      </c>
      <c r="X270">
        <v>89.5</v>
      </c>
      <c r="Y270">
        <v>3.2295227000000003E-2</v>
      </c>
      <c r="Z270">
        <v>0.17995343</v>
      </c>
      <c r="AB270">
        <f t="shared" si="4"/>
        <v>1.1185682326622093E-3</v>
      </c>
    </row>
    <row r="271" spans="1:28" x14ac:dyDescent="0.25">
      <c r="A271">
        <v>270</v>
      </c>
      <c r="B271" s="1">
        <v>40360</v>
      </c>
      <c r="C271">
        <v>201007</v>
      </c>
      <c r="D271">
        <v>7</v>
      </c>
      <c r="E271">
        <v>3</v>
      </c>
      <c r="F271">
        <v>2010</v>
      </c>
      <c r="G271">
        <v>97588</v>
      </c>
      <c r="H271">
        <v>9141</v>
      </c>
      <c r="I271">
        <v>9728</v>
      </c>
      <c r="J271">
        <v>73926</v>
      </c>
      <c r="K271">
        <v>32142</v>
      </c>
      <c r="L271">
        <v>14147</v>
      </c>
      <c r="M271">
        <v>18636</v>
      </c>
      <c r="N271">
        <v>18869</v>
      </c>
      <c r="O271">
        <v>9.3669302999999995E-2</v>
      </c>
      <c r="P271">
        <v>9.9684386999999999E-2</v>
      </c>
      <c r="Q271">
        <v>0.75753163999999995</v>
      </c>
      <c r="R271">
        <v>0.19335369999999999</v>
      </c>
      <c r="S271">
        <v>0.32936427000000001</v>
      </c>
      <c r="T271">
        <v>0.14496659000000001</v>
      </c>
      <c r="U271">
        <v>0.1909661</v>
      </c>
      <c r="V271">
        <v>97588</v>
      </c>
      <c r="W271">
        <v>107229</v>
      </c>
      <c r="X271">
        <v>89.3</v>
      </c>
      <c r="Y271">
        <v>2.9988408000000001E-2</v>
      </c>
      <c r="Z271">
        <v>0.18439768000000001</v>
      </c>
      <c r="AB271">
        <f t="shared" si="4"/>
        <v>-2.2346368715083775E-3</v>
      </c>
    </row>
    <row r="272" spans="1:28" x14ac:dyDescent="0.25">
      <c r="A272">
        <v>271</v>
      </c>
      <c r="B272" s="1">
        <v>40391</v>
      </c>
      <c r="C272">
        <v>201008</v>
      </c>
      <c r="D272">
        <v>8</v>
      </c>
      <c r="E272">
        <v>3</v>
      </c>
      <c r="F272">
        <v>2010</v>
      </c>
      <c r="G272">
        <v>98523</v>
      </c>
      <c r="H272">
        <v>9961</v>
      </c>
      <c r="I272">
        <v>8080</v>
      </c>
      <c r="J272">
        <v>75425</v>
      </c>
      <c r="K272">
        <v>32701</v>
      </c>
      <c r="L272">
        <v>14096</v>
      </c>
      <c r="M272">
        <v>19018</v>
      </c>
      <c r="N272">
        <v>18041</v>
      </c>
      <c r="O272">
        <v>0.10110329999999999</v>
      </c>
      <c r="P272">
        <v>8.2011305000000007E-2</v>
      </c>
      <c r="Q272">
        <v>0.76555728999999995</v>
      </c>
      <c r="R272">
        <v>0.18311459999999999</v>
      </c>
      <c r="S272">
        <v>0.33191233999999997</v>
      </c>
      <c r="T272">
        <v>0.14307318999999999</v>
      </c>
      <c r="U272">
        <v>0.19303107</v>
      </c>
      <c r="V272">
        <v>98523</v>
      </c>
      <c r="W272">
        <v>108091</v>
      </c>
      <c r="X272">
        <v>89.8</v>
      </c>
      <c r="Y272">
        <v>3.2183886000000002E-2</v>
      </c>
      <c r="Z272">
        <v>0.18883915000000001</v>
      </c>
      <c r="AB272">
        <f t="shared" si="4"/>
        <v>5.5991041433369748E-3</v>
      </c>
    </row>
    <row r="273" spans="1:28" x14ac:dyDescent="0.25">
      <c r="A273">
        <v>272</v>
      </c>
      <c r="B273" s="1">
        <v>40422</v>
      </c>
      <c r="C273">
        <v>201009</v>
      </c>
      <c r="D273">
        <v>9</v>
      </c>
      <c r="E273">
        <v>3</v>
      </c>
      <c r="F273">
        <v>2010</v>
      </c>
      <c r="G273">
        <v>98800</v>
      </c>
      <c r="H273">
        <v>11853</v>
      </c>
      <c r="I273">
        <v>7923</v>
      </c>
      <c r="J273">
        <v>73540</v>
      </c>
      <c r="K273">
        <v>34007</v>
      </c>
      <c r="L273">
        <v>13234</v>
      </c>
      <c r="M273">
        <v>19030</v>
      </c>
      <c r="N273">
        <v>19776</v>
      </c>
      <c r="O273">
        <v>0.11996964</v>
      </c>
      <c r="P273">
        <v>8.0192305000000005E-2</v>
      </c>
      <c r="Q273">
        <v>0.74433196000000001</v>
      </c>
      <c r="R273">
        <v>0.20016195000000001</v>
      </c>
      <c r="S273">
        <v>0.34420040000000002</v>
      </c>
      <c r="T273">
        <v>0.13394737000000001</v>
      </c>
      <c r="U273">
        <v>0.19261133999999999</v>
      </c>
      <c r="V273">
        <v>98800</v>
      </c>
      <c r="W273">
        <v>108500</v>
      </c>
      <c r="X273">
        <v>89.8</v>
      </c>
      <c r="Y273">
        <v>3.0998826E-2</v>
      </c>
      <c r="Z273">
        <v>0.21025303000000001</v>
      </c>
      <c r="AB273">
        <f t="shared" si="4"/>
        <v>0</v>
      </c>
    </row>
    <row r="274" spans="1:28" x14ac:dyDescent="0.25">
      <c r="A274">
        <v>273</v>
      </c>
      <c r="B274" s="1">
        <v>40452</v>
      </c>
      <c r="C274">
        <v>201010</v>
      </c>
      <c r="D274">
        <v>10</v>
      </c>
      <c r="E274">
        <v>4</v>
      </c>
      <c r="F274">
        <v>2010</v>
      </c>
      <c r="G274">
        <v>99579</v>
      </c>
      <c r="H274">
        <v>10124</v>
      </c>
      <c r="I274">
        <v>9179</v>
      </c>
      <c r="J274">
        <v>74841</v>
      </c>
      <c r="K274">
        <v>34339</v>
      </c>
      <c r="L274">
        <v>14511</v>
      </c>
      <c r="M274">
        <v>18750</v>
      </c>
      <c r="N274">
        <v>19303</v>
      </c>
      <c r="O274">
        <v>0.10166802</v>
      </c>
      <c r="P274">
        <v>9.2178069000000001E-2</v>
      </c>
      <c r="Q274">
        <v>0.75157410000000002</v>
      </c>
      <c r="R274">
        <v>0.19384609</v>
      </c>
      <c r="S274">
        <v>0.34484177999999999</v>
      </c>
      <c r="T274">
        <v>0.14572349000000001</v>
      </c>
      <c r="U274">
        <v>0.18829271</v>
      </c>
      <c r="V274">
        <v>99579</v>
      </c>
      <c r="W274">
        <v>109466</v>
      </c>
      <c r="X274">
        <v>90</v>
      </c>
      <c r="Y274">
        <v>3.2110094999999998E-2</v>
      </c>
      <c r="Z274">
        <v>0.19911829</v>
      </c>
      <c r="AB274">
        <f t="shared" si="4"/>
        <v>2.2271714922048602E-3</v>
      </c>
    </row>
    <row r="275" spans="1:28" x14ac:dyDescent="0.25">
      <c r="A275">
        <v>274</v>
      </c>
      <c r="B275" s="1">
        <v>40483</v>
      </c>
      <c r="C275">
        <v>201011</v>
      </c>
      <c r="D275">
        <v>11</v>
      </c>
      <c r="E275">
        <v>4</v>
      </c>
      <c r="F275">
        <v>2010</v>
      </c>
      <c r="G275">
        <v>99991</v>
      </c>
      <c r="H275">
        <v>12696</v>
      </c>
      <c r="I275">
        <v>8545</v>
      </c>
      <c r="J275">
        <v>73820</v>
      </c>
      <c r="K275">
        <v>35903</v>
      </c>
      <c r="L275">
        <v>14222</v>
      </c>
      <c r="M275">
        <v>19092</v>
      </c>
      <c r="N275">
        <v>21241</v>
      </c>
      <c r="O275">
        <v>0.12697142</v>
      </c>
      <c r="P275">
        <v>8.5457690000000003E-2</v>
      </c>
      <c r="Q275">
        <v>0.73826647000000001</v>
      </c>
      <c r="R275">
        <v>0.21242912</v>
      </c>
      <c r="S275">
        <v>0.35906231</v>
      </c>
      <c r="T275">
        <v>0.14223280999999999</v>
      </c>
      <c r="U275">
        <v>0.19093719000000001</v>
      </c>
      <c r="V275">
        <v>99991</v>
      </c>
      <c r="W275">
        <v>109784</v>
      </c>
      <c r="X275">
        <v>90.3</v>
      </c>
      <c r="Y275">
        <v>3.1999946000000001E-2</v>
      </c>
      <c r="Z275">
        <v>0.21682951</v>
      </c>
      <c r="AB275">
        <f t="shared" si="4"/>
        <v>3.3333333333334103E-3</v>
      </c>
    </row>
    <row r="276" spans="1:28" x14ac:dyDescent="0.25">
      <c r="A276">
        <v>275</v>
      </c>
      <c r="B276" s="1">
        <v>40513</v>
      </c>
      <c r="C276">
        <v>201012</v>
      </c>
      <c r="D276">
        <v>12</v>
      </c>
      <c r="E276">
        <v>4</v>
      </c>
      <c r="F276">
        <v>2010</v>
      </c>
      <c r="G276">
        <v>100434</v>
      </c>
      <c r="H276">
        <v>11144</v>
      </c>
      <c r="I276">
        <v>7744</v>
      </c>
      <c r="J276">
        <v>77088</v>
      </c>
      <c r="K276">
        <v>36817</v>
      </c>
      <c r="L276">
        <v>13912</v>
      </c>
      <c r="M276">
        <v>19348</v>
      </c>
      <c r="N276">
        <v>18888</v>
      </c>
      <c r="O276">
        <v>0.11095844000000001</v>
      </c>
      <c r="P276">
        <v>7.7105365999999995E-2</v>
      </c>
      <c r="Q276">
        <v>0.76754886</v>
      </c>
      <c r="R276">
        <v>0.1880638</v>
      </c>
      <c r="S276">
        <v>0.36657906000000001</v>
      </c>
      <c r="T276">
        <v>0.13851883000000001</v>
      </c>
      <c r="U276">
        <v>0.19264392999999999</v>
      </c>
      <c r="V276">
        <v>100434</v>
      </c>
      <c r="W276">
        <v>110303</v>
      </c>
      <c r="X276">
        <v>91.2</v>
      </c>
      <c r="Y276">
        <v>3.6363602000000002E-2</v>
      </c>
      <c r="Z276">
        <v>0.22806023</v>
      </c>
      <c r="AB276">
        <f t="shared" si="4"/>
        <v>9.966777408637828E-3</v>
      </c>
    </row>
    <row r="277" spans="1:28" x14ac:dyDescent="0.25">
      <c r="A277">
        <v>276</v>
      </c>
      <c r="B277" s="1">
        <v>40544</v>
      </c>
      <c r="C277">
        <v>201101</v>
      </c>
      <c r="D277">
        <v>1</v>
      </c>
      <c r="E277">
        <v>1</v>
      </c>
      <c r="F277">
        <v>2011</v>
      </c>
      <c r="G277">
        <v>98404</v>
      </c>
      <c r="H277">
        <v>29310</v>
      </c>
      <c r="I277">
        <v>10885</v>
      </c>
      <c r="J277">
        <v>53419</v>
      </c>
      <c r="K277">
        <v>39330</v>
      </c>
      <c r="L277">
        <v>14207</v>
      </c>
      <c r="M277">
        <v>16557</v>
      </c>
      <c r="N277">
        <v>40195</v>
      </c>
      <c r="O277">
        <v>0.29785373999999998</v>
      </c>
      <c r="P277">
        <v>0.11061542000000001</v>
      </c>
      <c r="Q277">
        <v>0.54285395000000003</v>
      </c>
      <c r="R277">
        <v>0.40846916999999999</v>
      </c>
      <c r="S277">
        <v>0.39967889000000001</v>
      </c>
      <c r="T277">
        <v>0.14437421</v>
      </c>
      <c r="U277">
        <v>0.16825535999999999</v>
      </c>
      <c r="V277">
        <v>98404</v>
      </c>
      <c r="W277">
        <v>107592</v>
      </c>
      <c r="X277">
        <v>91.3</v>
      </c>
      <c r="Y277">
        <v>3.9863348E-2</v>
      </c>
      <c r="Z277">
        <v>0.25530469</v>
      </c>
      <c r="AB277">
        <f t="shared" si="4"/>
        <v>1.0964912280702066E-3</v>
      </c>
    </row>
    <row r="278" spans="1:28" x14ac:dyDescent="0.25">
      <c r="A278">
        <v>277</v>
      </c>
      <c r="B278" s="1">
        <v>40575</v>
      </c>
      <c r="C278">
        <v>201102</v>
      </c>
      <c r="D278">
        <v>2</v>
      </c>
      <c r="E278">
        <v>1</v>
      </c>
      <c r="F278">
        <v>2011</v>
      </c>
      <c r="G278">
        <v>97806</v>
      </c>
      <c r="H278">
        <v>13010</v>
      </c>
      <c r="I278">
        <v>9907</v>
      </c>
      <c r="J278">
        <v>53623</v>
      </c>
      <c r="K278">
        <v>36071</v>
      </c>
      <c r="L278">
        <v>11466</v>
      </c>
      <c r="M278">
        <v>16596</v>
      </c>
      <c r="N278">
        <v>22917</v>
      </c>
      <c r="O278">
        <v>0.13301842</v>
      </c>
      <c r="P278">
        <v>0.10129236</v>
      </c>
      <c r="Q278">
        <v>0.54825877999999995</v>
      </c>
      <c r="R278">
        <v>0.23431078</v>
      </c>
      <c r="S278">
        <v>0.3688015</v>
      </c>
      <c r="T278">
        <v>0.11723206999999999</v>
      </c>
      <c r="U278">
        <v>0.16968285</v>
      </c>
      <c r="V278">
        <v>97806</v>
      </c>
      <c r="W278">
        <v>107243</v>
      </c>
      <c r="X278">
        <v>92</v>
      </c>
      <c r="Y278">
        <v>4.3083905999999998E-2</v>
      </c>
      <c r="Z278">
        <v>0.25156944999999997</v>
      </c>
      <c r="AB278">
        <f t="shared" si="4"/>
        <v>7.6670317634173202E-3</v>
      </c>
    </row>
    <row r="279" spans="1:28" x14ac:dyDescent="0.25">
      <c r="A279">
        <v>278</v>
      </c>
      <c r="B279" s="1">
        <v>40603</v>
      </c>
      <c r="C279">
        <v>201103</v>
      </c>
      <c r="D279">
        <v>3</v>
      </c>
      <c r="E279">
        <v>1</v>
      </c>
      <c r="F279">
        <v>2011</v>
      </c>
      <c r="G279">
        <v>101519</v>
      </c>
      <c r="H279">
        <v>9712</v>
      </c>
      <c r="I279">
        <v>9170</v>
      </c>
      <c r="J279">
        <v>74970</v>
      </c>
      <c r="K279">
        <v>38422</v>
      </c>
      <c r="L279">
        <v>12876</v>
      </c>
      <c r="M279">
        <v>17378</v>
      </c>
      <c r="N279">
        <v>18882</v>
      </c>
      <c r="O279">
        <v>9.5666818000000001E-2</v>
      </c>
      <c r="P279">
        <v>9.0327919000000007E-2</v>
      </c>
      <c r="Q279">
        <v>0.73848248000000005</v>
      </c>
      <c r="R279">
        <v>0.18599473999999999</v>
      </c>
      <c r="S279">
        <v>0.37847101999999999</v>
      </c>
      <c r="T279">
        <v>0.12683338999999999</v>
      </c>
      <c r="U279">
        <v>0.17117979</v>
      </c>
      <c r="V279">
        <v>101519</v>
      </c>
      <c r="W279">
        <v>111703</v>
      </c>
      <c r="X279">
        <v>92.2</v>
      </c>
      <c r="Y279">
        <v>3.9458871E-2</v>
      </c>
      <c r="Z279">
        <v>0.25163764</v>
      </c>
      <c r="AB279">
        <f t="shared" si="4"/>
        <v>2.1739130434783593E-3</v>
      </c>
    </row>
    <row r="280" spans="1:28" x14ac:dyDescent="0.25">
      <c r="A280">
        <v>279</v>
      </c>
      <c r="B280" s="1">
        <v>40634</v>
      </c>
      <c r="C280">
        <v>201104</v>
      </c>
      <c r="D280">
        <v>4</v>
      </c>
      <c r="E280">
        <v>2</v>
      </c>
      <c r="F280">
        <v>2011</v>
      </c>
      <c r="G280">
        <v>100047</v>
      </c>
      <c r="H280">
        <v>13372</v>
      </c>
      <c r="I280">
        <v>9431</v>
      </c>
      <c r="J280">
        <v>71426</v>
      </c>
      <c r="K280">
        <v>38851</v>
      </c>
      <c r="L280">
        <v>13156</v>
      </c>
      <c r="M280">
        <v>17376</v>
      </c>
      <c r="N280">
        <v>22803</v>
      </c>
      <c r="O280">
        <v>0.13365719000000001</v>
      </c>
      <c r="P280">
        <v>9.4265691999999998E-2</v>
      </c>
      <c r="Q280">
        <v>0.71392447000000003</v>
      </c>
      <c r="R280">
        <v>0.22792287</v>
      </c>
      <c r="S280">
        <v>0.38832748</v>
      </c>
      <c r="T280">
        <v>0.13149820000000001</v>
      </c>
      <c r="U280">
        <v>0.17367837</v>
      </c>
      <c r="V280">
        <v>100047</v>
      </c>
      <c r="W280">
        <v>110135</v>
      </c>
      <c r="X280">
        <v>93.2</v>
      </c>
      <c r="Y280">
        <v>4.4843078000000001E-2</v>
      </c>
      <c r="Z280">
        <v>0.25682926</v>
      </c>
      <c r="AB280">
        <f t="shared" si="4"/>
        <v>1.0845986984815648E-2</v>
      </c>
    </row>
    <row r="281" spans="1:28" x14ac:dyDescent="0.25">
      <c r="A281">
        <v>280</v>
      </c>
      <c r="B281" s="1">
        <v>40664</v>
      </c>
      <c r="C281">
        <v>201105</v>
      </c>
      <c r="D281">
        <v>5</v>
      </c>
      <c r="E281">
        <v>2</v>
      </c>
      <c r="F281">
        <v>2011</v>
      </c>
      <c r="G281">
        <v>100749</v>
      </c>
      <c r="H281">
        <v>11889</v>
      </c>
      <c r="I281">
        <v>9107</v>
      </c>
      <c r="J281">
        <v>74431</v>
      </c>
      <c r="K281">
        <v>39888</v>
      </c>
      <c r="L281">
        <v>13516</v>
      </c>
      <c r="M281">
        <v>16689</v>
      </c>
      <c r="N281">
        <v>20996</v>
      </c>
      <c r="O281">
        <v>0.11800613</v>
      </c>
      <c r="P281">
        <v>9.0392954999999997E-2</v>
      </c>
      <c r="Q281">
        <v>0.73877656000000003</v>
      </c>
      <c r="R281">
        <v>0.20839909000000001</v>
      </c>
      <c r="S281">
        <v>0.39591461</v>
      </c>
      <c r="T281">
        <v>0.13415518000000001</v>
      </c>
      <c r="U281">
        <v>0.16564928000000001</v>
      </c>
      <c r="V281">
        <v>100749</v>
      </c>
      <c r="W281">
        <v>110905</v>
      </c>
      <c r="X281">
        <v>93.4</v>
      </c>
      <c r="Y281">
        <v>4.4742703000000002E-2</v>
      </c>
      <c r="Z281">
        <v>0.26175943000000002</v>
      </c>
      <c r="AB281">
        <f t="shared" si="4"/>
        <v>2.1459227467810482E-3</v>
      </c>
    </row>
    <row r="282" spans="1:28" x14ac:dyDescent="0.25">
      <c r="A282">
        <v>281</v>
      </c>
      <c r="B282" s="1">
        <v>40695</v>
      </c>
      <c r="C282">
        <v>201106</v>
      </c>
      <c r="D282">
        <v>6</v>
      </c>
      <c r="E282">
        <v>2</v>
      </c>
      <c r="F282">
        <v>2011</v>
      </c>
      <c r="G282">
        <v>100798</v>
      </c>
      <c r="H282">
        <v>10404</v>
      </c>
      <c r="I282">
        <v>8598</v>
      </c>
      <c r="J282">
        <v>76758</v>
      </c>
      <c r="K282">
        <v>40203</v>
      </c>
      <c r="L282">
        <v>13795</v>
      </c>
      <c r="M282">
        <v>16631</v>
      </c>
      <c r="N282">
        <v>19002</v>
      </c>
      <c r="O282">
        <v>0.10321634</v>
      </c>
      <c r="P282">
        <v>8.5299313000000002E-2</v>
      </c>
      <c r="Q282">
        <v>0.76150322000000004</v>
      </c>
      <c r="R282">
        <v>0.18851565000000001</v>
      </c>
      <c r="S282">
        <v>0.39884719000000002</v>
      </c>
      <c r="T282">
        <v>0.13685786999999999</v>
      </c>
      <c r="U282">
        <v>0.16499335000000001</v>
      </c>
      <c r="V282">
        <v>100798</v>
      </c>
      <c r="W282">
        <v>110923</v>
      </c>
      <c r="X282">
        <v>93.3</v>
      </c>
      <c r="Y282">
        <v>4.2458057E-2</v>
      </c>
      <c r="Z282">
        <v>0.26198933000000002</v>
      </c>
      <c r="AB282">
        <f t="shared" si="4"/>
        <v>-1.0706638115632883E-3</v>
      </c>
    </row>
    <row r="283" spans="1:28" x14ac:dyDescent="0.25">
      <c r="A283">
        <v>282</v>
      </c>
      <c r="B283" s="1">
        <v>40725</v>
      </c>
      <c r="C283">
        <v>201107</v>
      </c>
      <c r="D283">
        <v>7</v>
      </c>
      <c r="E283">
        <v>3</v>
      </c>
      <c r="F283">
        <v>2011</v>
      </c>
      <c r="G283">
        <v>100855</v>
      </c>
      <c r="H283">
        <v>10393</v>
      </c>
      <c r="I283">
        <v>9522</v>
      </c>
      <c r="J283">
        <v>75765</v>
      </c>
      <c r="K283">
        <v>40905</v>
      </c>
      <c r="L283">
        <v>13742</v>
      </c>
      <c r="M283">
        <v>16507</v>
      </c>
      <c r="N283">
        <v>19915</v>
      </c>
      <c r="O283">
        <v>0.10304893</v>
      </c>
      <c r="P283">
        <v>9.4412774000000005E-2</v>
      </c>
      <c r="Q283">
        <v>0.75122701999999997</v>
      </c>
      <c r="R283">
        <v>0.19746171000000001</v>
      </c>
      <c r="S283">
        <v>0.40558228000000002</v>
      </c>
      <c r="T283">
        <v>0.13625503</v>
      </c>
      <c r="U283">
        <v>0.16367060999999999</v>
      </c>
      <c r="V283">
        <v>100855</v>
      </c>
      <c r="W283">
        <v>110938</v>
      </c>
      <c r="X283">
        <v>93.3</v>
      </c>
      <c r="Y283">
        <v>4.4792891000000001E-2</v>
      </c>
      <c r="Z283">
        <v>0.26932725000000002</v>
      </c>
      <c r="AB283">
        <f t="shared" si="4"/>
        <v>0</v>
      </c>
    </row>
    <row r="284" spans="1:28" x14ac:dyDescent="0.25">
      <c r="A284">
        <v>283</v>
      </c>
      <c r="B284" s="1">
        <v>40756</v>
      </c>
      <c r="C284">
        <v>201108</v>
      </c>
      <c r="D284">
        <v>8</v>
      </c>
      <c r="E284">
        <v>3</v>
      </c>
      <c r="F284">
        <v>2011</v>
      </c>
      <c r="G284">
        <v>101501</v>
      </c>
      <c r="H284">
        <v>12729</v>
      </c>
      <c r="I284">
        <v>8770</v>
      </c>
      <c r="J284">
        <v>74196</v>
      </c>
      <c r="K284">
        <v>41929</v>
      </c>
      <c r="L284">
        <v>13377</v>
      </c>
      <c r="M284">
        <v>16338</v>
      </c>
      <c r="N284">
        <v>21499</v>
      </c>
      <c r="O284">
        <v>0.12540763999999999</v>
      </c>
      <c r="P284">
        <v>8.6403087000000003E-2</v>
      </c>
      <c r="Q284">
        <v>0.73098784999999999</v>
      </c>
      <c r="R284">
        <v>0.21181072000000001</v>
      </c>
      <c r="S284">
        <v>0.41308950999999999</v>
      </c>
      <c r="T284">
        <v>0.13179179999999999</v>
      </c>
      <c r="U284">
        <v>0.16096394</v>
      </c>
      <c r="V284">
        <v>101501</v>
      </c>
      <c r="W284">
        <v>111624</v>
      </c>
      <c r="X284">
        <v>93.8</v>
      </c>
      <c r="Y284">
        <v>4.4543385999999997E-2</v>
      </c>
      <c r="Z284">
        <v>0.28129770999999998</v>
      </c>
      <c r="AB284">
        <f t="shared" si="4"/>
        <v>5.3590568060022381E-3</v>
      </c>
    </row>
    <row r="285" spans="1:28" x14ac:dyDescent="0.25">
      <c r="A285">
        <v>284</v>
      </c>
      <c r="B285" s="1">
        <v>40787</v>
      </c>
      <c r="C285">
        <v>201109</v>
      </c>
      <c r="D285">
        <v>9</v>
      </c>
      <c r="E285">
        <v>3</v>
      </c>
      <c r="F285">
        <v>2011</v>
      </c>
      <c r="G285">
        <v>102268</v>
      </c>
      <c r="H285">
        <v>11837</v>
      </c>
      <c r="I285">
        <v>7650</v>
      </c>
      <c r="J285">
        <v>76595</v>
      </c>
      <c r="K285">
        <v>42442</v>
      </c>
      <c r="L285">
        <v>13570</v>
      </c>
      <c r="M285">
        <v>16239</v>
      </c>
      <c r="N285">
        <v>19487</v>
      </c>
      <c r="O285">
        <v>0.1157449</v>
      </c>
      <c r="P285">
        <v>7.4803457000000004E-2</v>
      </c>
      <c r="Q285">
        <v>0.74896353000000004</v>
      </c>
      <c r="R285">
        <v>0.19054836</v>
      </c>
      <c r="S285">
        <v>0.41500762000000002</v>
      </c>
      <c r="T285">
        <v>0.13269058</v>
      </c>
      <c r="U285">
        <v>0.15878866999999999</v>
      </c>
      <c r="V285">
        <v>102268</v>
      </c>
      <c r="W285">
        <v>112468</v>
      </c>
      <c r="X285">
        <v>94.4</v>
      </c>
      <c r="Y285">
        <v>5.1224947E-2</v>
      </c>
      <c r="Z285">
        <v>0.28231704000000002</v>
      </c>
      <c r="AB285">
        <f t="shared" si="4"/>
        <v>6.3965884861407751E-3</v>
      </c>
    </row>
    <row r="286" spans="1:28" x14ac:dyDescent="0.25">
      <c r="A286">
        <v>285</v>
      </c>
      <c r="B286" s="1">
        <v>40817</v>
      </c>
      <c r="C286">
        <v>201110</v>
      </c>
      <c r="D286">
        <v>10</v>
      </c>
      <c r="E286">
        <v>4</v>
      </c>
      <c r="F286">
        <v>2011</v>
      </c>
      <c r="G286">
        <v>102578</v>
      </c>
      <c r="H286">
        <v>9384</v>
      </c>
      <c r="I286">
        <v>10233</v>
      </c>
      <c r="J286">
        <v>77383</v>
      </c>
      <c r="K286">
        <v>42562</v>
      </c>
      <c r="L286">
        <v>14296</v>
      </c>
      <c r="M286">
        <v>16400</v>
      </c>
      <c r="N286">
        <v>19617</v>
      </c>
      <c r="O286">
        <v>9.1481603999999994E-2</v>
      </c>
      <c r="P286">
        <v>9.9758230000000003E-2</v>
      </c>
      <c r="Q286">
        <v>0.75438201000000005</v>
      </c>
      <c r="R286">
        <v>0.19123983</v>
      </c>
      <c r="S286">
        <v>0.41492328000000001</v>
      </c>
      <c r="T286">
        <v>0.13936712000000001</v>
      </c>
      <c r="U286">
        <v>0.15987834000000001</v>
      </c>
      <c r="V286">
        <v>102578</v>
      </c>
      <c r="W286">
        <v>112689</v>
      </c>
      <c r="X286">
        <v>94.5</v>
      </c>
      <c r="Y286">
        <v>4.9999952E-2</v>
      </c>
      <c r="Z286">
        <v>0.27555615</v>
      </c>
      <c r="AB286">
        <f t="shared" si="4"/>
        <v>1.0593220338981357E-3</v>
      </c>
    </row>
    <row r="287" spans="1:28" x14ac:dyDescent="0.25">
      <c r="A287">
        <v>286</v>
      </c>
      <c r="B287" s="1">
        <v>40848</v>
      </c>
      <c r="C287">
        <v>201111</v>
      </c>
      <c r="D287">
        <v>11</v>
      </c>
      <c r="E287">
        <v>4</v>
      </c>
      <c r="F287">
        <v>2011</v>
      </c>
      <c r="G287">
        <v>102560</v>
      </c>
      <c r="H287">
        <v>10423</v>
      </c>
      <c r="I287">
        <v>9978</v>
      </c>
      <c r="J287">
        <v>76989</v>
      </c>
      <c r="K287">
        <v>41897</v>
      </c>
      <c r="L287">
        <v>15363</v>
      </c>
      <c r="M287">
        <v>16542</v>
      </c>
      <c r="N287">
        <v>20401</v>
      </c>
      <c r="O287">
        <v>0.10162831999999999</v>
      </c>
      <c r="P287">
        <v>9.7289391000000003E-2</v>
      </c>
      <c r="Q287">
        <v>0.75067276000000005</v>
      </c>
      <c r="R287">
        <v>0.1989177</v>
      </c>
      <c r="S287">
        <v>0.40851208999999999</v>
      </c>
      <c r="T287">
        <v>0.14979524999999999</v>
      </c>
      <c r="U287">
        <v>0.16129096000000001</v>
      </c>
      <c r="V287">
        <v>102560</v>
      </c>
      <c r="W287">
        <v>112558</v>
      </c>
      <c r="X287">
        <v>94.599999999999895</v>
      </c>
      <c r="Y287">
        <v>4.7619104000000002E-2</v>
      </c>
      <c r="Z287">
        <v>0.25871682000000001</v>
      </c>
      <c r="AB287">
        <f t="shared" si="4"/>
        <v>1.0582010581998702E-3</v>
      </c>
    </row>
    <row r="288" spans="1:28" x14ac:dyDescent="0.25">
      <c r="A288">
        <v>287</v>
      </c>
      <c r="B288" s="1">
        <v>40878</v>
      </c>
      <c r="C288">
        <v>201112</v>
      </c>
      <c r="D288">
        <v>12</v>
      </c>
      <c r="E288">
        <v>4</v>
      </c>
      <c r="F288">
        <v>2011</v>
      </c>
      <c r="G288">
        <v>103538</v>
      </c>
      <c r="H288">
        <v>9765</v>
      </c>
      <c r="I288">
        <v>9200</v>
      </c>
      <c r="J288">
        <v>78946</v>
      </c>
      <c r="K288">
        <v>41419</v>
      </c>
      <c r="L288">
        <v>16134</v>
      </c>
      <c r="M288">
        <v>17198</v>
      </c>
      <c r="N288">
        <v>18965</v>
      </c>
      <c r="O288">
        <v>9.4313197000000001E-2</v>
      </c>
      <c r="P288">
        <v>8.8856265000000004E-2</v>
      </c>
      <c r="Q288">
        <v>0.76248336000000005</v>
      </c>
      <c r="R288">
        <v>0.18316947</v>
      </c>
      <c r="S288">
        <v>0.40003668999999997</v>
      </c>
      <c r="T288">
        <v>0.15582684999999999</v>
      </c>
      <c r="U288">
        <v>0.16610327</v>
      </c>
      <c r="V288">
        <v>103538</v>
      </c>
      <c r="W288">
        <v>113770</v>
      </c>
      <c r="X288">
        <v>95.099999999999895</v>
      </c>
      <c r="Y288">
        <v>4.2763113999999998E-2</v>
      </c>
      <c r="Z288">
        <v>0.24420984000000001</v>
      </c>
      <c r="AB288">
        <f t="shared" si="4"/>
        <v>5.285412262156397E-3</v>
      </c>
    </row>
    <row r="289" spans="1:28" x14ac:dyDescent="0.25">
      <c r="A289">
        <v>288</v>
      </c>
      <c r="B289" s="1">
        <v>40909</v>
      </c>
      <c r="C289">
        <v>201201</v>
      </c>
      <c r="D289">
        <v>1</v>
      </c>
      <c r="E289">
        <v>1</v>
      </c>
      <c r="F289">
        <v>2012</v>
      </c>
      <c r="G289">
        <v>103205</v>
      </c>
      <c r="H289">
        <v>12011</v>
      </c>
      <c r="I289">
        <v>11477</v>
      </c>
      <c r="J289">
        <v>74045</v>
      </c>
      <c r="K289">
        <v>36630</v>
      </c>
      <c r="L289">
        <v>17576</v>
      </c>
      <c r="M289">
        <v>19245</v>
      </c>
      <c r="N289">
        <v>23488</v>
      </c>
      <c r="O289">
        <v>0.11638002</v>
      </c>
      <c r="P289">
        <v>0.11120584999999999</v>
      </c>
      <c r="Q289">
        <v>0.71745557000000004</v>
      </c>
      <c r="R289">
        <v>0.22758587</v>
      </c>
      <c r="S289">
        <v>0.35492467999999999</v>
      </c>
      <c r="T289">
        <v>0.17030181999999999</v>
      </c>
      <c r="U289">
        <v>0.18647352</v>
      </c>
      <c r="V289">
        <v>103205</v>
      </c>
      <c r="W289">
        <v>112915</v>
      </c>
      <c r="X289">
        <v>94.599999999999895</v>
      </c>
      <c r="Y289">
        <v>3.6144613999999999E-2</v>
      </c>
      <c r="Z289">
        <v>0.18462285000000001</v>
      </c>
      <c r="AB289">
        <f t="shared" si="4"/>
        <v>-5.2576235541534899E-3</v>
      </c>
    </row>
    <row r="290" spans="1:28" x14ac:dyDescent="0.25">
      <c r="A290">
        <v>289</v>
      </c>
      <c r="B290" s="1">
        <v>40940</v>
      </c>
      <c r="C290">
        <v>201202</v>
      </c>
      <c r="D290">
        <v>2</v>
      </c>
      <c r="E290">
        <v>1</v>
      </c>
      <c r="F290">
        <v>2012</v>
      </c>
      <c r="G290">
        <v>99483</v>
      </c>
      <c r="H290">
        <v>12698</v>
      </c>
      <c r="I290">
        <v>7701</v>
      </c>
      <c r="J290">
        <v>63218</v>
      </c>
      <c r="K290">
        <v>35081</v>
      </c>
      <c r="L290">
        <v>16783</v>
      </c>
      <c r="M290">
        <v>21212</v>
      </c>
      <c r="N290">
        <v>20399</v>
      </c>
      <c r="O290">
        <v>0.1276399</v>
      </c>
      <c r="P290">
        <v>7.7410214000000005E-2</v>
      </c>
      <c r="Q290">
        <v>0.63546537999999997</v>
      </c>
      <c r="R290">
        <v>0.20505011000000001</v>
      </c>
      <c r="S290">
        <v>0.35263312000000002</v>
      </c>
      <c r="T290">
        <v>0.16870219</v>
      </c>
      <c r="U290">
        <v>0.21322235</v>
      </c>
      <c r="V290">
        <v>99483</v>
      </c>
      <c r="W290">
        <v>109908</v>
      </c>
      <c r="X290">
        <v>95.099999999999895</v>
      </c>
      <c r="Y290">
        <v>3.3695698000000003E-2</v>
      </c>
      <c r="Z290">
        <v>0.18393092999999999</v>
      </c>
      <c r="AB290">
        <f t="shared" si="4"/>
        <v>5.285412262156397E-3</v>
      </c>
    </row>
    <row r="291" spans="1:28" x14ac:dyDescent="0.25">
      <c r="A291">
        <v>290</v>
      </c>
      <c r="B291" s="1">
        <v>40969</v>
      </c>
      <c r="C291">
        <v>201203</v>
      </c>
      <c r="D291">
        <v>3</v>
      </c>
      <c r="E291">
        <v>1</v>
      </c>
      <c r="F291">
        <v>2012</v>
      </c>
      <c r="G291">
        <v>101751</v>
      </c>
      <c r="H291">
        <v>10090</v>
      </c>
      <c r="I291">
        <v>8485</v>
      </c>
      <c r="J291">
        <v>76035</v>
      </c>
      <c r="K291">
        <v>37134</v>
      </c>
      <c r="L291">
        <v>17148</v>
      </c>
      <c r="M291">
        <v>22386</v>
      </c>
      <c r="N291">
        <v>18575</v>
      </c>
      <c r="O291">
        <v>9.9163643999999995E-2</v>
      </c>
      <c r="P291">
        <v>8.3389841000000006E-2</v>
      </c>
      <c r="Q291">
        <v>0.74726539999999997</v>
      </c>
      <c r="R291">
        <v>0.18255349000000001</v>
      </c>
      <c r="S291">
        <v>0.36494973000000003</v>
      </c>
      <c r="T291">
        <v>0.16852906000000001</v>
      </c>
      <c r="U291">
        <v>0.22000766999999999</v>
      </c>
      <c r="V291">
        <v>101751</v>
      </c>
      <c r="W291">
        <v>112591</v>
      </c>
      <c r="X291">
        <v>95.4</v>
      </c>
      <c r="Y291">
        <v>3.4707188999999999E-2</v>
      </c>
      <c r="Z291">
        <v>0.19642066999999999</v>
      </c>
      <c r="AB291">
        <f t="shared" si="4"/>
        <v>3.1545741324932042E-3</v>
      </c>
    </row>
    <row r="292" spans="1:28" x14ac:dyDescent="0.25">
      <c r="A292">
        <v>291</v>
      </c>
      <c r="B292" s="1">
        <v>41000</v>
      </c>
      <c r="C292">
        <v>201204</v>
      </c>
      <c r="D292">
        <v>4</v>
      </c>
      <c r="E292">
        <v>2</v>
      </c>
      <c r="F292">
        <v>2012</v>
      </c>
      <c r="G292">
        <v>100970</v>
      </c>
      <c r="H292">
        <v>13323</v>
      </c>
      <c r="I292">
        <v>10164</v>
      </c>
      <c r="J292">
        <v>70830</v>
      </c>
      <c r="K292">
        <v>35821</v>
      </c>
      <c r="L292">
        <v>16785</v>
      </c>
      <c r="M292">
        <v>22097</v>
      </c>
      <c r="N292">
        <v>23487</v>
      </c>
      <c r="O292">
        <v>0.13195008</v>
      </c>
      <c r="P292">
        <v>0.10066356999999999</v>
      </c>
      <c r="Q292">
        <v>0.70149547000000001</v>
      </c>
      <c r="R292">
        <v>0.23261365000000001</v>
      </c>
      <c r="S292">
        <v>0.35476875000000002</v>
      </c>
      <c r="T292">
        <v>0.16623750000000001</v>
      </c>
      <c r="U292">
        <v>0.21884719</v>
      </c>
      <c r="V292">
        <v>100970</v>
      </c>
      <c r="W292">
        <v>111722</v>
      </c>
      <c r="X292">
        <v>96</v>
      </c>
      <c r="Y292">
        <v>3.0042887000000001E-2</v>
      </c>
      <c r="Z292">
        <v>0.18853125000000001</v>
      </c>
      <c r="AB292">
        <f t="shared" si="4"/>
        <v>6.2893081761006275E-3</v>
      </c>
    </row>
    <row r="293" spans="1:28" x14ac:dyDescent="0.25">
      <c r="A293">
        <v>292</v>
      </c>
      <c r="B293" s="1">
        <v>41030</v>
      </c>
      <c r="C293">
        <v>201205</v>
      </c>
      <c r="D293">
        <v>5</v>
      </c>
      <c r="E293">
        <v>2</v>
      </c>
      <c r="F293">
        <v>2012</v>
      </c>
      <c r="G293">
        <v>102152</v>
      </c>
      <c r="H293">
        <v>8999</v>
      </c>
      <c r="I293">
        <v>8159</v>
      </c>
      <c r="J293">
        <v>79308</v>
      </c>
      <c r="K293">
        <v>35424</v>
      </c>
      <c r="L293">
        <v>17281</v>
      </c>
      <c r="M293">
        <v>23154</v>
      </c>
      <c r="N293">
        <v>17158</v>
      </c>
      <c r="O293">
        <v>8.8094212000000005E-2</v>
      </c>
      <c r="P293">
        <v>7.9871170000000005E-2</v>
      </c>
      <c r="Q293">
        <v>0.77637248999999997</v>
      </c>
      <c r="R293">
        <v>0.16796538</v>
      </c>
      <c r="S293">
        <v>0.34677734999999998</v>
      </c>
      <c r="T293">
        <v>0.16916946999999999</v>
      </c>
      <c r="U293">
        <v>0.22666222999999999</v>
      </c>
      <c r="V293">
        <v>102152</v>
      </c>
      <c r="W293">
        <v>112977</v>
      </c>
      <c r="X293">
        <v>95.9</v>
      </c>
      <c r="Y293">
        <v>2.6766538999999999E-2</v>
      </c>
      <c r="Z293">
        <v>0.17760788</v>
      </c>
      <c r="AB293">
        <f t="shared" si="4"/>
        <v>-1.0416666666666075E-3</v>
      </c>
    </row>
    <row r="294" spans="1:28" x14ac:dyDescent="0.25">
      <c r="A294">
        <v>293</v>
      </c>
      <c r="B294" s="1">
        <v>41061</v>
      </c>
      <c r="C294">
        <v>201206</v>
      </c>
      <c r="D294">
        <v>6</v>
      </c>
      <c r="E294">
        <v>2</v>
      </c>
      <c r="F294">
        <v>2012</v>
      </c>
      <c r="G294">
        <v>102384</v>
      </c>
      <c r="H294">
        <v>9309</v>
      </c>
      <c r="I294">
        <v>10077</v>
      </c>
      <c r="J294">
        <v>77529</v>
      </c>
      <c r="K294">
        <v>34283</v>
      </c>
      <c r="L294">
        <v>18425</v>
      </c>
      <c r="M294">
        <v>23481</v>
      </c>
      <c r="N294">
        <v>19386</v>
      </c>
      <c r="O294">
        <v>9.0922407999999996E-2</v>
      </c>
      <c r="P294">
        <v>9.8423584999999994E-2</v>
      </c>
      <c r="Q294">
        <v>0.75723742999999999</v>
      </c>
      <c r="R294">
        <v>0.18934598999999999</v>
      </c>
      <c r="S294">
        <v>0.33484723999999999</v>
      </c>
      <c r="T294">
        <v>0.17995976</v>
      </c>
      <c r="U294">
        <v>0.22934247999999999</v>
      </c>
      <c r="V294">
        <v>102384</v>
      </c>
      <c r="W294">
        <v>113464</v>
      </c>
      <c r="X294">
        <v>95.5</v>
      </c>
      <c r="Y294">
        <v>2.3579836E-2</v>
      </c>
      <c r="Z294">
        <v>0.15488747999999999</v>
      </c>
      <c r="AB294">
        <f t="shared" si="4"/>
        <v>-4.1710114702816492E-3</v>
      </c>
    </row>
    <row r="295" spans="1:28" x14ac:dyDescent="0.25">
      <c r="A295">
        <v>294</v>
      </c>
      <c r="B295" s="1">
        <v>41091</v>
      </c>
      <c r="C295">
        <v>201207</v>
      </c>
      <c r="D295">
        <v>7</v>
      </c>
      <c r="E295">
        <v>3</v>
      </c>
      <c r="F295">
        <v>2012</v>
      </c>
      <c r="G295">
        <v>102013</v>
      </c>
      <c r="H295">
        <v>8758</v>
      </c>
      <c r="I295">
        <v>9824</v>
      </c>
      <c r="J295">
        <v>77854</v>
      </c>
      <c r="K295">
        <v>33601</v>
      </c>
      <c r="L295">
        <v>18751</v>
      </c>
      <c r="M295">
        <v>23884</v>
      </c>
      <c r="N295">
        <v>18582</v>
      </c>
      <c r="O295">
        <v>8.5851803000000004E-2</v>
      </c>
      <c r="P295">
        <v>9.6301450999999996E-2</v>
      </c>
      <c r="Q295">
        <v>0.76317721999999999</v>
      </c>
      <c r="R295">
        <v>0.18215324999999999</v>
      </c>
      <c r="S295">
        <v>0.32937959</v>
      </c>
      <c r="T295">
        <v>0.18380990999999999</v>
      </c>
      <c r="U295">
        <v>0.23412703000000001</v>
      </c>
      <c r="V295">
        <v>102013</v>
      </c>
      <c r="W295">
        <v>112979</v>
      </c>
      <c r="X295">
        <v>95.599999999999895</v>
      </c>
      <c r="Y295">
        <v>2.4651646999999999E-2</v>
      </c>
      <c r="Z295">
        <v>0.14556968000000001</v>
      </c>
      <c r="AB295">
        <f t="shared" si="4"/>
        <v>1.0471204188471361E-3</v>
      </c>
    </row>
    <row r="296" spans="1:28" x14ac:dyDescent="0.25">
      <c r="A296">
        <v>295</v>
      </c>
      <c r="B296" s="1">
        <v>41122</v>
      </c>
      <c r="C296">
        <v>201208</v>
      </c>
      <c r="D296">
        <v>8</v>
      </c>
      <c r="E296">
        <v>3</v>
      </c>
      <c r="F296">
        <v>2012</v>
      </c>
      <c r="G296">
        <v>102775</v>
      </c>
      <c r="H296">
        <v>9402</v>
      </c>
      <c r="I296">
        <v>8123</v>
      </c>
      <c r="J296">
        <v>79808</v>
      </c>
      <c r="K296">
        <v>33393</v>
      </c>
      <c r="L296">
        <v>18716</v>
      </c>
      <c r="M296">
        <v>25388</v>
      </c>
      <c r="N296">
        <v>17525</v>
      </c>
      <c r="O296">
        <v>9.1481394999999993E-2</v>
      </c>
      <c r="P296">
        <v>7.9036728000000001E-2</v>
      </c>
      <c r="Q296">
        <v>0.77653128000000005</v>
      </c>
      <c r="R296">
        <v>0.17051812</v>
      </c>
      <c r="S296">
        <v>0.32491365</v>
      </c>
      <c r="T296">
        <v>0.18210654000000001</v>
      </c>
      <c r="U296">
        <v>0.24702505999999999</v>
      </c>
      <c r="V296">
        <v>102775</v>
      </c>
      <c r="W296">
        <v>113779</v>
      </c>
      <c r="X296">
        <v>96.099999999999895</v>
      </c>
      <c r="Y296">
        <v>2.4520278E-2</v>
      </c>
      <c r="Z296">
        <v>0.14280710999999999</v>
      </c>
      <c r="AB296">
        <f t="shared" si="4"/>
        <v>5.2301255230124966E-3</v>
      </c>
    </row>
    <row r="297" spans="1:28" x14ac:dyDescent="0.25">
      <c r="A297">
        <v>296</v>
      </c>
      <c r="B297" s="1">
        <v>41153</v>
      </c>
      <c r="C297">
        <v>201209</v>
      </c>
      <c r="D297">
        <v>9</v>
      </c>
      <c r="E297">
        <v>3</v>
      </c>
      <c r="F297">
        <v>2012</v>
      </c>
      <c r="G297">
        <v>102461</v>
      </c>
      <c r="H297">
        <v>9639</v>
      </c>
      <c r="I297">
        <v>7294</v>
      </c>
      <c r="J297">
        <v>79399</v>
      </c>
      <c r="K297">
        <v>32730</v>
      </c>
      <c r="L297">
        <v>19428</v>
      </c>
      <c r="M297">
        <v>25695</v>
      </c>
      <c r="N297">
        <v>16933</v>
      </c>
      <c r="O297">
        <v>9.4074816000000006E-2</v>
      </c>
      <c r="P297">
        <v>7.1188061999999996E-2</v>
      </c>
      <c r="Q297">
        <v>0.77491920999999997</v>
      </c>
      <c r="R297">
        <v>0.16526288</v>
      </c>
      <c r="S297">
        <v>0.31943861000000001</v>
      </c>
      <c r="T297">
        <v>0.18961360999999999</v>
      </c>
      <c r="U297">
        <v>0.25077834999999998</v>
      </c>
      <c r="V297">
        <v>102461</v>
      </c>
      <c r="W297">
        <v>113529</v>
      </c>
      <c r="X297">
        <v>96.5</v>
      </c>
      <c r="Y297">
        <v>2.2245765000000001E-2</v>
      </c>
      <c r="Z297">
        <v>0.129825</v>
      </c>
      <c r="AB297">
        <f t="shared" si="4"/>
        <v>4.1623309053080426E-3</v>
      </c>
    </row>
    <row r="298" spans="1:28" x14ac:dyDescent="0.25">
      <c r="A298">
        <v>297</v>
      </c>
      <c r="B298" s="1">
        <v>41183</v>
      </c>
      <c r="C298">
        <v>201210</v>
      </c>
      <c r="D298">
        <v>10</v>
      </c>
      <c r="E298">
        <v>4</v>
      </c>
      <c r="F298">
        <v>2012</v>
      </c>
      <c r="G298">
        <v>102379</v>
      </c>
      <c r="H298">
        <v>9328</v>
      </c>
      <c r="I298">
        <v>8296</v>
      </c>
      <c r="J298">
        <v>79024</v>
      </c>
      <c r="K298">
        <v>33484</v>
      </c>
      <c r="L298">
        <v>19022</v>
      </c>
      <c r="M298">
        <v>25419</v>
      </c>
      <c r="N298">
        <v>17624</v>
      </c>
      <c r="O298">
        <v>9.1112435000000006E-2</v>
      </c>
      <c r="P298">
        <v>8.1032246000000002E-2</v>
      </c>
      <c r="Q298">
        <v>0.77187704999999995</v>
      </c>
      <c r="R298">
        <v>0.17214467999999999</v>
      </c>
      <c r="S298">
        <v>0.32705927000000001</v>
      </c>
      <c r="T298">
        <v>0.18579982</v>
      </c>
      <c r="U298">
        <v>0.24828333999999999</v>
      </c>
      <c r="V298">
        <v>102379</v>
      </c>
      <c r="W298">
        <v>113193</v>
      </c>
      <c r="X298">
        <v>97</v>
      </c>
      <c r="Y298">
        <v>2.6455045E-2</v>
      </c>
      <c r="Z298">
        <v>0.14125945000000001</v>
      </c>
      <c r="AB298">
        <f t="shared" si="4"/>
        <v>5.1813471502590858E-3</v>
      </c>
    </row>
    <row r="299" spans="1:28" x14ac:dyDescent="0.25">
      <c r="A299">
        <v>298</v>
      </c>
      <c r="B299" s="1">
        <v>41214</v>
      </c>
      <c r="C299">
        <v>201211</v>
      </c>
      <c r="D299">
        <v>11</v>
      </c>
      <c r="E299">
        <v>4</v>
      </c>
      <c r="F299">
        <v>2012</v>
      </c>
      <c r="G299">
        <v>101390</v>
      </c>
      <c r="H299">
        <v>11257</v>
      </c>
      <c r="I299">
        <v>8403</v>
      </c>
      <c r="J299">
        <v>76439</v>
      </c>
      <c r="K299">
        <v>33540</v>
      </c>
      <c r="L299">
        <v>18024</v>
      </c>
      <c r="M299">
        <v>25853</v>
      </c>
      <c r="N299">
        <v>19660</v>
      </c>
      <c r="O299">
        <v>0.11102673</v>
      </c>
      <c r="P299">
        <v>8.2877993999999996E-2</v>
      </c>
      <c r="Q299">
        <v>0.75391065999999995</v>
      </c>
      <c r="R299">
        <v>0.19390473</v>
      </c>
      <c r="S299">
        <v>0.33080184000000001</v>
      </c>
      <c r="T299">
        <v>0.17776901000000001</v>
      </c>
      <c r="U299">
        <v>0.25498568999999999</v>
      </c>
      <c r="V299">
        <v>101390</v>
      </c>
      <c r="W299">
        <v>112322</v>
      </c>
      <c r="X299">
        <v>97.2</v>
      </c>
      <c r="Y299">
        <v>2.7484179000000001E-2</v>
      </c>
      <c r="Z299">
        <v>0.15303284</v>
      </c>
      <c r="AB299">
        <f t="shared" si="4"/>
        <v>2.0618556701030855E-3</v>
      </c>
    </row>
    <row r="300" spans="1:28" x14ac:dyDescent="0.25">
      <c r="A300">
        <v>299</v>
      </c>
      <c r="B300" s="1">
        <v>41244</v>
      </c>
      <c r="C300">
        <v>201212</v>
      </c>
      <c r="D300">
        <v>12</v>
      </c>
      <c r="E300">
        <v>4</v>
      </c>
      <c r="F300">
        <v>2012</v>
      </c>
      <c r="G300">
        <v>101746</v>
      </c>
      <c r="H300">
        <v>9390</v>
      </c>
      <c r="I300">
        <v>7233</v>
      </c>
      <c r="J300">
        <v>79771</v>
      </c>
      <c r="K300">
        <v>34143</v>
      </c>
      <c r="L300">
        <v>17890</v>
      </c>
      <c r="M300">
        <v>26540</v>
      </c>
      <c r="N300">
        <v>16623</v>
      </c>
      <c r="O300">
        <v>9.2288643000000004E-2</v>
      </c>
      <c r="P300">
        <v>7.1088790999999998E-2</v>
      </c>
      <c r="Q300">
        <v>0.78402101999999996</v>
      </c>
      <c r="R300">
        <v>0.16337742999999999</v>
      </c>
      <c r="S300">
        <v>0.33557092999999999</v>
      </c>
      <c r="T300">
        <v>0.17583001000000001</v>
      </c>
      <c r="U300">
        <v>0.26084562999999999</v>
      </c>
      <c r="V300">
        <v>101746</v>
      </c>
      <c r="W300">
        <v>112522</v>
      </c>
      <c r="X300">
        <v>97.599999999999895</v>
      </c>
      <c r="Y300">
        <v>2.6288151999999999E-2</v>
      </c>
      <c r="Z300">
        <v>0.15974092000000001</v>
      </c>
      <c r="AB300">
        <f t="shared" si="4"/>
        <v>4.1152263374475417E-3</v>
      </c>
    </row>
    <row r="301" spans="1:28" x14ac:dyDescent="0.25">
      <c r="A301">
        <v>300</v>
      </c>
      <c r="B301" s="1">
        <v>41275</v>
      </c>
      <c r="C301">
        <v>201301</v>
      </c>
      <c r="D301">
        <v>1</v>
      </c>
      <c r="E301">
        <v>1</v>
      </c>
      <c r="F301">
        <v>2013</v>
      </c>
      <c r="G301">
        <v>102148</v>
      </c>
      <c r="H301">
        <v>10865</v>
      </c>
      <c r="I301">
        <v>10832</v>
      </c>
      <c r="J301">
        <v>74680</v>
      </c>
      <c r="K301">
        <v>34405</v>
      </c>
      <c r="L301">
        <v>18359</v>
      </c>
      <c r="M301">
        <v>26524</v>
      </c>
      <c r="N301">
        <v>21697</v>
      </c>
      <c r="O301">
        <v>0.10636527</v>
      </c>
      <c r="P301">
        <v>0.10604221</v>
      </c>
      <c r="Q301">
        <v>0.73109603000000001</v>
      </c>
      <c r="R301">
        <v>0.21240748000000001</v>
      </c>
      <c r="S301">
        <v>0.33681520999999998</v>
      </c>
      <c r="T301">
        <v>0.17972942</v>
      </c>
      <c r="U301">
        <v>0.25966244999999999</v>
      </c>
      <c r="V301">
        <v>102148</v>
      </c>
      <c r="W301">
        <v>112470</v>
      </c>
      <c r="X301">
        <v>97.099999999999895</v>
      </c>
      <c r="Y301">
        <v>2.6427031E-2</v>
      </c>
      <c r="Z301">
        <v>0.15708579</v>
      </c>
      <c r="AB301">
        <f t="shared" si="4"/>
        <v>-5.1229508196721785E-3</v>
      </c>
    </row>
    <row r="302" spans="1:28" x14ac:dyDescent="0.25">
      <c r="A302">
        <v>301</v>
      </c>
      <c r="B302" s="1">
        <v>41306</v>
      </c>
      <c r="C302">
        <v>201302</v>
      </c>
      <c r="D302">
        <v>2</v>
      </c>
      <c r="E302">
        <v>1</v>
      </c>
      <c r="F302">
        <v>2013</v>
      </c>
      <c r="G302">
        <v>98408</v>
      </c>
      <c r="H302">
        <v>9720</v>
      </c>
      <c r="I302">
        <v>6353</v>
      </c>
      <c r="J302">
        <v>64833</v>
      </c>
      <c r="K302">
        <v>29942</v>
      </c>
      <c r="L302">
        <v>16570</v>
      </c>
      <c r="M302">
        <v>25004</v>
      </c>
      <c r="N302">
        <v>16073</v>
      </c>
      <c r="O302">
        <v>9.8772459000000007E-2</v>
      </c>
      <c r="P302">
        <v>6.4557761000000005E-2</v>
      </c>
      <c r="Q302">
        <v>0.65881836000000005</v>
      </c>
      <c r="R302">
        <v>0.16333021</v>
      </c>
      <c r="S302">
        <v>0.30426388999999998</v>
      </c>
      <c r="T302">
        <v>0.16838062000000001</v>
      </c>
      <c r="U302">
        <v>0.25408502999999999</v>
      </c>
      <c r="V302">
        <v>98408</v>
      </c>
      <c r="W302">
        <v>108915</v>
      </c>
      <c r="X302">
        <v>97.8</v>
      </c>
      <c r="Y302">
        <v>2.8391123000000001E-2</v>
      </c>
      <c r="Z302">
        <v>0.13588327</v>
      </c>
      <c r="AB302">
        <f t="shared" si="4"/>
        <v>7.2090628218342001E-3</v>
      </c>
    </row>
    <row r="303" spans="1:28" x14ac:dyDescent="0.25">
      <c r="A303">
        <v>302</v>
      </c>
      <c r="B303" s="1">
        <v>41334</v>
      </c>
      <c r="C303">
        <v>201303</v>
      </c>
      <c r="D303">
        <v>3</v>
      </c>
      <c r="E303">
        <v>1</v>
      </c>
      <c r="F303">
        <v>2013</v>
      </c>
      <c r="G303">
        <v>101085</v>
      </c>
      <c r="H303">
        <v>9353</v>
      </c>
      <c r="I303">
        <v>7661</v>
      </c>
      <c r="J303">
        <v>77069</v>
      </c>
      <c r="K303">
        <v>30793</v>
      </c>
      <c r="L303">
        <v>17250</v>
      </c>
      <c r="M303">
        <v>26314</v>
      </c>
      <c r="N303">
        <v>17014</v>
      </c>
      <c r="O303">
        <v>9.2526093000000004E-2</v>
      </c>
      <c r="P303">
        <v>7.5787700999999999E-2</v>
      </c>
      <c r="Q303">
        <v>0.76241778999999998</v>
      </c>
      <c r="R303">
        <v>0.16831380000000001</v>
      </c>
      <c r="S303">
        <v>0.30462483000000001</v>
      </c>
      <c r="T303">
        <v>0.17064847</v>
      </c>
      <c r="U303">
        <v>0.26031557</v>
      </c>
      <c r="V303">
        <v>101085</v>
      </c>
      <c r="W303">
        <v>112073</v>
      </c>
      <c r="X303">
        <v>98.099999999999895</v>
      </c>
      <c r="Y303">
        <v>2.8301835000000001E-2</v>
      </c>
      <c r="Z303">
        <v>0.13397635999999999</v>
      </c>
      <c r="AB303">
        <f t="shared" si="4"/>
        <v>3.0674846625755592E-3</v>
      </c>
    </row>
    <row r="304" spans="1:28" x14ac:dyDescent="0.25">
      <c r="A304">
        <v>303</v>
      </c>
      <c r="B304" s="1">
        <v>41365</v>
      </c>
      <c r="C304">
        <v>201304</v>
      </c>
      <c r="D304">
        <v>4</v>
      </c>
      <c r="E304">
        <v>2</v>
      </c>
      <c r="F304">
        <v>2013</v>
      </c>
      <c r="G304">
        <v>101146</v>
      </c>
      <c r="H304">
        <v>11995</v>
      </c>
      <c r="I304">
        <v>9549</v>
      </c>
      <c r="J304">
        <v>73428</v>
      </c>
      <c r="K304">
        <v>29879</v>
      </c>
      <c r="L304">
        <v>16701</v>
      </c>
      <c r="M304">
        <v>27098</v>
      </c>
      <c r="N304">
        <v>21544</v>
      </c>
      <c r="O304">
        <v>0.11859095</v>
      </c>
      <c r="P304">
        <v>9.4408080000000005E-2</v>
      </c>
      <c r="Q304">
        <v>0.72596048999999996</v>
      </c>
      <c r="R304">
        <v>0.21299903000000001</v>
      </c>
      <c r="S304">
        <v>0.29540466999999998</v>
      </c>
      <c r="T304">
        <v>0.16511776</v>
      </c>
      <c r="U304">
        <v>0.26790976999999999</v>
      </c>
      <c r="V304">
        <v>101146</v>
      </c>
      <c r="W304">
        <v>111932</v>
      </c>
      <c r="X304">
        <v>98.3</v>
      </c>
      <c r="Y304">
        <v>2.3958324999999999E-2</v>
      </c>
      <c r="Z304">
        <v>0.13028692</v>
      </c>
      <c r="AB304">
        <f t="shared" si="4"/>
        <v>2.0387359836910868E-3</v>
      </c>
    </row>
    <row r="305" spans="1:28" x14ac:dyDescent="0.25">
      <c r="A305">
        <v>304</v>
      </c>
      <c r="B305" s="1">
        <v>41395</v>
      </c>
      <c r="C305">
        <v>201305</v>
      </c>
      <c r="D305">
        <v>5</v>
      </c>
      <c r="E305">
        <v>2</v>
      </c>
      <c r="F305">
        <v>2013</v>
      </c>
      <c r="G305">
        <v>101513</v>
      </c>
      <c r="H305">
        <v>9254</v>
      </c>
      <c r="I305">
        <v>7965</v>
      </c>
      <c r="J305">
        <v>79325</v>
      </c>
      <c r="K305">
        <v>30503</v>
      </c>
      <c r="L305">
        <v>16666</v>
      </c>
      <c r="M305">
        <v>27434</v>
      </c>
      <c r="N305">
        <v>17219</v>
      </c>
      <c r="O305">
        <v>9.1160737000000006E-2</v>
      </c>
      <c r="P305">
        <v>7.8462853999999999E-2</v>
      </c>
      <c r="Q305">
        <v>0.78142703000000002</v>
      </c>
      <c r="R305">
        <v>0.16962360000000001</v>
      </c>
      <c r="S305">
        <v>0.30048366999999998</v>
      </c>
      <c r="T305">
        <v>0.16417602000000001</v>
      </c>
      <c r="U305">
        <v>0.27025110000000002</v>
      </c>
      <c r="V305">
        <v>101513</v>
      </c>
      <c r="W305">
        <v>112460</v>
      </c>
      <c r="X305">
        <v>98.5</v>
      </c>
      <c r="Y305">
        <v>2.7111529999999998E-2</v>
      </c>
      <c r="Z305">
        <v>0.13630766</v>
      </c>
      <c r="AB305">
        <f t="shared" si="4"/>
        <v>2.0345879959309254E-3</v>
      </c>
    </row>
    <row r="306" spans="1:28" x14ac:dyDescent="0.25">
      <c r="A306">
        <v>305</v>
      </c>
      <c r="B306" s="1">
        <v>41426</v>
      </c>
      <c r="C306">
        <v>201306</v>
      </c>
      <c r="D306">
        <v>6</v>
      </c>
      <c r="E306">
        <v>2</v>
      </c>
      <c r="F306">
        <v>2013</v>
      </c>
      <c r="G306">
        <v>102215</v>
      </c>
      <c r="H306">
        <v>8492</v>
      </c>
      <c r="I306">
        <v>8371</v>
      </c>
      <c r="J306">
        <v>79921</v>
      </c>
      <c r="K306">
        <v>30907</v>
      </c>
      <c r="L306">
        <v>16672</v>
      </c>
      <c r="M306">
        <v>27818</v>
      </c>
      <c r="N306">
        <v>16863</v>
      </c>
      <c r="O306">
        <v>8.3079785000000003E-2</v>
      </c>
      <c r="P306">
        <v>8.1896007000000007E-2</v>
      </c>
      <c r="Q306">
        <v>0.78189111</v>
      </c>
      <c r="R306">
        <v>0.16497579000000001</v>
      </c>
      <c r="S306">
        <v>0.30237246000000001</v>
      </c>
      <c r="T306">
        <v>0.16310717</v>
      </c>
      <c r="U306">
        <v>0.27215182999999998</v>
      </c>
      <c r="V306">
        <v>102215</v>
      </c>
      <c r="W306">
        <v>113182</v>
      </c>
      <c r="X306">
        <v>98.3</v>
      </c>
      <c r="Y306">
        <v>2.9319405999999999E-2</v>
      </c>
      <c r="Z306">
        <v>0.13926527999999999</v>
      </c>
      <c r="AB306">
        <f t="shared" si="4"/>
        <v>-2.0304568527919065E-3</v>
      </c>
    </row>
    <row r="307" spans="1:28" x14ac:dyDescent="0.25">
      <c r="A307">
        <v>306</v>
      </c>
      <c r="B307" s="1">
        <v>41456</v>
      </c>
      <c r="C307">
        <v>201307</v>
      </c>
      <c r="D307">
        <v>7</v>
      </c>
      <c r="E307">
        <v>3</v>
      </c>
      <c r="F307">
        <v>2013</v>
      </c>
      <c r="G307">
        <v>99882</v>
      </c>
      <c r="H307">
        <v>8303</v>
      </c>
      <c r="I307">
        <v>9163</v>
      </c>
      <c r="J307">
        <v>77552</v>
      </c>
      <c r="K307">
        <v>30395</v>
      </c>
      <c r="L307">
        <v>15573</v>
      </c>
      <c r="M307">
        <v>27387</v>
      </c>
      <c r="N307">
        <v>17466</v>
      </c>
      <c r="O307">
        <v>8.3128094999999999E-2</v>
      </c>
      <c r="P307">
        <v>9.1738254000000005E-2</v>
      </c>
      <c r="Q307">
        <v>0.77643620999999996</v>
      </c>
      <c r="R307">
        <v>0.17486635</v>
      </c>
      <c r="S307">
        <v>0.30430907000000001</v>
      </c>
      <c r="T307">
        <v>0.15591398000000001</v>
      </c>
      <c r="U307">
        <v>0.27419356</v>
      </c>
      <c r="V307">
        <v>99882</v>
      </c>
      <c r="W307">
        <v>110722</v>
      </c>
      <c r="X307">
        <v>98.3</v>
      </c>
      <c r="Y307">
        <v>2.8242706999999999E-2</v>
      </c>
      <c r="Z307">
        <v>0.14839509000000001</v>
      </c>
      <c r="AB307">
        <f t="shared" si="4"/>
        <v>0</v>
      </c>
    </row>
    <row r="308" spans="1:28" x14ac:dyDescent="0.25">
      <c r="A308">
        <v>307</v>
      </c>
      <c r="B308" s="1">
        <v>41487</v>
      </c>
      <c r="C308">
        <v>201308</v>
      </c>
      <c r="D308">
        <v>8</v>
      </c>
      <c r="E308">
        <v>3</v>
      </c>
      <c r="F308">
        <v>2013</v>
      </c>
      <c r="G308">
        <v>100834</v>
      </c>
      <c r="H308">
        <v>10611</v>
      </c>
      <c r="I308">
        <v>8278</v>
      </c>
      <c r="J308">
        <v>76109</v>
      </c>
      <c r="K308">
        <v>30662</v>
      </c>
      <c r="L308">
        <v>15593</v>
      </c>
      <c r="M308">
        <v>28221</v>
      </c>
      <c r="N308">
        <v>18889</v>
      </c>
      <c r="O308">
        <v>0.10523237000000001</v>
      </c>
      <c r="P308">
        <v>8.2095324999999997E-2</v>
      </c>
      <c r="Q308">
        <v>0.75479501000000004</v>
      </c>
      <c r="R308">
        <v>0.18732768</v>
      </c>
      <c r="S308">
        <v>0.30408394</v>
      </c>
      <c r="T308">
        <v>0.15464030000000001</v>
      </c>
      <c r="U308">
        <v>0.27987583999999999</v>
      </c>
      <c r="V308">
        <v>100834</v>
      </c>
      <c r="W308">
        <v>111818</v>
      </c>
      <c r="X308">
        <v>98.7</v>
      </c>
      <c r="Y308">
        <v>2.7055144E-2</v>
      </c>
      <c r="Z308">
        <v>0.14944363999999999</v>
      </c>
      <c r="AB308">
        <f t="shared" si="4"/>
        <v>4.0691759918616288E-3</v>
      </c>
    </row>
    <row r="309" spans="1:28" x14ac:dyDescent="0.25">
      <c r="A309">
        <v>308</v>
      </c>
      <c r="B309" s="1">
        <v>41518</v>
      </c>
      <c r="C309">
        <v>201309</v>
      </c>
      <c r="D309">
        <v>9</v>
      </c>
      <c r="E309">
        <v>3</v>
      </c>
      <c r="F309">
        <v>2013</v>
      </c>
      <c r="G309">
        <v>100961</v>
      </c>
      <c r="H309">
        <v>10501</v>
      </c>
      <c r="I309">
        <v>7564</v>
      </c>
      <c r="J309">
        <v>77388</v>
      </c>
      <c r="K309">
        <v>30950</v>
      </c>
      <c r="L309">
        <v>15867</v>
      </c>
      <c r="M309">
        <v>28335</v>
      </c>
      <c r="N309">
        <v>18065</v>
      </c>
      <c r="O309">
        <v>0.10401046</v>
      </c>
      <c r="P309">
        <v>7.4920021000000003E-2</v>
      </c>
      <c r="Q309">
        <v>0.76651382000000001</v>
      </c>
      <c r="R309">
        <v>0.17893048</v>
      </c>
      <c r="S309">
        <v>0.30655401999999998</v>
      </c>
      <c r="T309">
        <v>0.15715970000000001</v>
      </c>
      <c r="U309">
        <v>0.28065294000000002</v>
      </c>
      <c r="V309">
        <v>100961</v>
      </c>
      <c r="W309">
        <v>111942</v>
      </c>
      <c r="X309">
        <v>99.099999999999895</v>
      </c>
      <c r="Y309">
        <v>2.6942968000000001E-2</v>
      </c>
      <c r="Z309">
        <v>0.14939432</v>
      </c>
      <c r="AB309">
        <f t="shared" si="4"/>
        <v>4.0526849037476609E-3</v>
      </c>
    </row>
    <row r="310" spans="1:28" x14ac:dyDescent="0.25">
      <c r="A310">
        <v>309</v>
      </c>
      <c r="B310" s="1">
        <v>41548</v>
      </c>
      <c r="C310">
        <v>201310</v>
      </c>
      <c r="D310">
        <v>10</v>
      </c>
      <c r="E310">
        <v>4</v>
      </c>
      <c r="F310">
        <v>2013</v>
      </c>
      <c r="G310">
        <v>101536</v>
      </c>
      <c r="H310">
        <v>8952</v>
      </c>
      <c r="I310">
        <v>8837</v>
      </c>
      <c r="J310">
        <v>78120</v>
      </c>
      <c r="K310">
        <v>31094</v>
      </c>
      <c r="L310">
        <v>16491</v>
      </c>
      <c r="M310">
        <v>28493</v>
      </c>
      <c r="N310">
        <v>17789</v>
      </c>
      <c r="O310">
        <v>8.8165775000000002E-2</v>
      </c>
      <c r="P310">
        <v>8.7033166999999995E-2</v>
      </c>
      <c r="Q310">
        <v>0.76938229999999996</v>
      </c>
      <c r="R310">
        <v>0.17519894</v>
      </c>
      <c r="S310">
        <v>0.30623621000000001</v>
      </c>
      <c r="T310">
        <v>0.16241530000000001</v>
      </c>
      <c r="U310">
        <v>0.28061967999999998</v>
      </c>
      <c r="V310">
        <v>101536</v>
      </c>
      <c r="W310">
        <v>112357</v>
      </c>
      <c r="X310">
        <v>99.099999999999895</v>
      </c>
      <c r="Y310">
        <v>2.1649479999999999E-2</v>
      </c>
      <c r="Z310">
        <v>0.14382091</v>
      </c>
      <c r="AB310">
        <f t="shared" si="4"/>
        <v>0</v>
      </c>
    </row>
    <row r="311" spans="1:28" x14ac:dyDescent="0.25">
      <c r="A311">
        <v>310</v>
      </c>
      <c r="B311" s="1">
        <v>41579</v>
      </c>
      <c r="C311">
        <v>201311</v>
      </c>
      <c r="D311">
        <v>11</v>
      </c>
      <c r="E311">
        <v>4</v>
      </c>
      <c r="F311">
        <v>2013</v>
      </c>
      <c r="G311">
        <v>101103</v>
      </c>
      <c r="H311">
        <v>9893</v>
      </c>
      <c r="I311">
        <v>9037</v>
      </c>
      <c r="J311">
        <v>77175</v>
      </c>
      <c r="K311">
        <v>30017</v>
      </c>
      <c r="L311">
        <v>16820</v>
      </c>
      <c r="M311">
        <v>28956</v>
      </c>
      <c r="N311">
        <v>18930</v>
      </c>
      <c r="O311">
        <v>9.7850709999999994E-2</v>
      </c>
      <c r="P311">
        <v>8.9384093999999997E-2</v>
      </c>
      <c r="Q311">
        <v>0.76333046000000004</v>
      </c>
      <c r="R311">
        <v>0.18723480000000001</v>
      </c>
      <c r="S311">
        <v>0.29689524</v>
      </c>
      <c r="T311">
        <v>0.16636500000000001</v>
      </c>
      <c r="U311">
        <v>0.28640100000000002</v>
      </c>
      <c r="V311">
        <v>101103</v>
      </c>
      <c r="W311">
        <v>111887</v>
      </c>
      <c r="X311">
        <v>99.2</v>
      </c>
      <c r="Y311">
        <v>2.0576119E-2</v>
      </c>
      <c r="Z311">
        <v>0.13053023999999999</v>
      </c>
      <c r="AB311">
        <f t="shared" si="4"/>
        <v>1.0090817356216419E-3</v>
      </c>
    </row>
    <row r="312" spans="1:28" x14ac:dyDescent="0.25">
      <c r="A312">
        <v>311</v>
      </c>
      <c r="B312" s="1">
        <v>41609</v>
      </c>
      <c r="C312">
        <v>201312</v>
      </c>
      <c r="D312">
        <v>12</v>
      </c>
      <c r="E312">
        <v>4</v>
      </c>
      <c r="F312">
        <v>2013</v>
      </c>
      <c r="G312">
        <v>101986</v>
      </c>
      <c r="H312">
        <v>8561</v>
      </c>
      <c r="I312">
        <v>8135</v>
      </c>
      <c r="J312">
        <v>79993</v>
      </c>
      <c r="K312">
        <v>30142</v>
      </c>
      <c r="L312">
        <v>17111</v>
      </c>
      <c r="M312">
        <v>29718</v>
      </c>
      <c r="N312">
        <v>16696</v>
      </c>
      <c r="O312">
        <v>8.3942898000000002E-2</v>
      </c>
      <c r="P312">
        <v>7.9765849E-2</v>
      </c>
      <c r="Q312">
        <v>0.78435277999999997</v>
      </c>
      <c r="R312">
        <v>0.16370874999999999</v>
      </c>
      <c r="S312">
        <v>0.29555038</v>
      </c>
      <c r="T312">
        <v>0.16777792999999999</v>
      </c>
      <c r="U312">
        <v>0.29139292</v>
      </c>
      <c r="V312">
        <v>101986</v>
      </c>
      <c r="W312">
        <v>112786</v>
      </c>
      <c r="X312">
        <v>99.599999999999895</v>
      </c>
      <c r="Y312">
        <v>2.0491837999999998E-2</v>
      </c>
      <c r="Z312">
        <v>0.12777245000000001</v>
      </c>
      <c r="AB312">
        <f t="shared" si="4"/>
        <v>4.0322580645151263E-3</v>
      </c>
    </row>
    <row r="313" spans="1:28" x14ac:dyDescent="0.25">
      <c r="A313">
        <v>312</v>
      </c>
      <c r="B313" s="1">
        <v>41640</v>
      </c>
      <c r="C313">
        <v>201401</v>
      </c>
      <c r="D313">
        <v>1</v>
      </c>
      <c r="E313">
        <v>1</v>
      </c>
      <c r="F313">
        <v>2014</v>
      </c>
      <c r="G313">
        <v>102604</v>
      </c>
      <c r="H313">
        <v>11657</v>
      </c>
      <c r="I313">
        <v>11916</v>
      </c>
      <c r="J313">
        <v>73549</v>
      </c>
      <c r="K313">
        <v>31103</v>
      </c>
      <c r="L313">
        <v>18064</v>
      </c>
      <c r="M313">
        <v>29621</v>
      </c>
      <c r="N313">
        <v>23573</v>
      </c>
      <c r="O313">
        <v>0.11361156</v>
      </c>
      <c r="P313">
        <v>0.11613582</v>
      </c>
      <c r="Q313">
        <v>0.71682387999999997</v>
      </c>
      <c r="R313">
        <v>0.22974738</v>
      </c>
      <c r="S313">
        <v>0.30313632000000001</v>
      </c>
      <c r="T313">
        <v>0.17605551999999999</v>
      </c>
      <c r="U313">
        <v>0.28869243999999999</v>
      </c>
      <c r="V313">
        <v>102604</v>
      </c>
      <c r="W313">
        <v>113219</v>
      </c>
      <c r="X313">
        <v>99</v>
      </c>
      <c r="Y313">
        <v>1.956749E-2</v>
      </c>
      <c r="Z313">
        <v>0.12708079999999999</v>
      </c>
      <c r="AB313">
        <f t="shared" si="4"/>
        <v>-6.0240963855411334E-3</v>
      </c>
    </row>
    <row r="314" spans="1:28" x14ac:dyDescent="0.25">
      <c r="A314">
        <v>313</v>
      </c>
      <c r="B314" s="1">
        <v>41671</v>
      </c>
      <c r="C314">
        <v>201402</v>
      </c>
      <c r="D314">
        <v>2</v>
      </c>
      <c r="E314">
        <v>1</v>
      </c>
      <c r="F314">
        <v>2014</v>
      </c>
      <c r="G314">
        <v>99007</v>
      </c>
      <c r="H314">
        <v>10688</v>
      </c>
      <c r="I314">
        <v>7748</v>
      </c>
      <c r="J314">
        <v>64090</v>
      </c>
      <c r="K314">
        <v>28500</v>
      </c>
      <c r="L314">
        <v>17047</v>
      </c>
      <c r="M314">
        <v>28336</v>
      </c>
      <c r="N314">
        <v>18436</v>
      </c>
      <c r="O314">
        <v>0.10795196</v>
      </c>
      <c r="P314">
        <v>7.8257091000000001E-2</v>
      </c>
      <c r="Q314">
        <v>0.64732796000000004</v>
      </c>
      <c r="R314">
        <v>0.18620904999999999</v>
      </c>
      <c r="S314">
        <v>0.28785843</v>
      </c>
      <c r="T314">
        <v>0.17217974</v>
      </c>
      <c r="U314">
        <v>0.28620198000000002</v>
      </c>
      <c r="V314">
        <v>99007</v>
      </c>
      <c r="W314">
        <v>108434</v>
      </c>
      <c r="X314">
        <v>99.5</v>
      </c>
      <c r="Y314">
        <v>1.7382383000000001E-2</v>
      </c>
      <c r="Z314">
        <v>0.11567868000000001</v>
      </c>
      <c r="AB314">
        <f t="shared" si="4"/>
        <v>5.050505050504972E-3</v>
      </c>
    </row>
    <row r="315" spans="1:28" x14ac:dyDescent="0.25">
      <c r="A315">
        <v>314</v>
      </c>
      <c r="B315" s="1">
        <v>41699</v>
      </c>
      <c r="C315">
        <v>201403</v>
      </c>
      <c r="D315">
        <v>3</v>
      </c>
      <c r="E315">
        <v>1</v>
      </c>
      <c r="F315">
        <v>2014</v>
      </c>
      <c r="G315">
        <v>101322</v>
      </c>
      <c r="H315">
        <v>9060</v>
      </c>
      <c r="I315">
        <v>8057</v>
      </c>
      <c r="J315">
        <v>77269</v>
      </c>
      <c r="K315">
        <v>29593</v>
      </c>
      <c r="L315">
        <v>18105</v>
      </c>
      <c r="M315">
        <v>29492</v>
      </c>
      <c r="N315">
        <v>17117</v>
      </c>
      <c r="O315">
        <v>8.9417896999999996E-2</v>
      </c>
      <c r="P315">
        <v>7.9518765000000005E-2</v>
      </c>
      <c r="Q315">
        <v>0.76260828999999997</v>
      </c>
      <c r="R315">
        <v>0.16893664999999999</v>
      </c>
      <c r="S315">
        <v>0.29206884</v>
      </c>
      <c r="T315">
        <v>0.17868775000000001</v>
      </c>
      <c r="U315">
        <v>0.29107203999999998</v>
      </c>
      <c r="V315">
        <v>101322</v>
      </c>
      <c r="W315">
        <v>111378</v>
      </c>
      <c r="X315">
        <v>99.7</v>
      </c>
      <c r="Y315">
        <v>1.6309857000000001E-2</v>
      </c>
      <c r="Z315">
        <v>0.11338109</v>
      </c>
      <c r="AB315">
        <f t="shared" si="4"/>
        <v>2.0100502512563345E-3</v>
      </c>
    </row>
    <row r="316" spans="1:28" x14ac:dyDescent="0.25">
      <c r="A316">
        <v>315</v>
      </c>
      <c r="B316" s="1">
        <v>41730</v>
      </c>
      <c r="C316">
        <v>201404</v>
      </c>
      <c r="D316">
        <v>4</v>
      </c>
      <c r="E316">
        <v>2</v>
      </c>
      <c r="F316">
        <v>2014</v>
      </c>
      <c r="G316">
        <v>100827</v>
      </c>
      <c r="H316">
        <v>9405</v>
      </c>
      <c r="I316">
        <v>9830</v>
      </c>
      <c r="J316">
        <v>75748</v>
      </c>
      <c r="K316">
        <v>28911</v>
      </c>
      <c r="L316">
        <v>17754</v>
      </c>
      <c r="M316">
        <v>30118</v>
      </c>
      <c r="N316">
        <v>19235</v>
      </c>
      <c r="O316">
        <v>9.3278586999999996E-2</v>
      </c>
      <c r="P316">
        <v>9.7493730000000001E-2</v>
      </c>
      <c r="Q316">
        <v>0.75126702000000001</v>
      </c>
      <c r="R316">
        <v>0.19077231</v>
      </c>
      <c r="S316">
        <v>0.28673865999999998</v>
      </c>
      <c r="T316">
        <v>0.17608378999999999</v>
      </c>
      <c r="U316">
        <v>0.29870965999999999</v>
      </c>
      <c r="V316">
        <v>100827</v>
      </c>
      <c r="W316">
        <v>110845</v>
      </c>
      <c r="X316">
        <v>100.1</v>
      </c>
      <c r="Y316">
        <v>1.8311261999999998E-2</v>
      </c>
      <c r="Z316">
        <v>0.11065488</v>
      </c>
      <c r="AB316">
        <f t="shared" si="4"/>
        <v>4.0120361083249012E-3</v>
      </c>
    </row>
    <row r="317" spans="1:28" x14ac:dyDescent="0.25">
      <c r="A317">
        <v>316</v>
      </c>
      <c r="B317" s="1">
        <v>41760</v>
      </c>
      <c r="C317">
        <v>201405</v>
      </c>
      <c r="D317">
        <v>5</v>
      </c>
      <c r="E317">
        <v>2</v>
      </c>
      <c r="F317">
        <v>2014</v>
      </c>
      <c r="G317">
        <v>101639</v>
      </c>
      <c r="H317">
        <v>8324</v>
      </c>
      <c r="I317">
        <v>8706</v>
      </c>
      <c r="J317">
        <v>79614</v>
      </c>
      <c r="K317">
        <v>28564</v>
      </c>
      <c r="L317">
        <v>18893</v>
      </c>
      <c r="M317">
        <v>30154</v>
      </c>
      <c r="N317">
        <v>17030</v>
      </c>
      <c r="O317">
        <v>8.1897698000000005E-2</v>
      </c>
      <c r="P317">
        <v>8.5656098999999999E-2</v>
      </c>
      <c r="Q317">
        <v>0.78330171000000004</v>
      </c>
      <c r="R317">
        <v>0.1675538</v>
      </c>
      <c r="S317">
        <v>0.28103383999999998</v>
      </c>
      <c r="T317">
        <v>0.18588336999999999</v>
      </c>
      <c r="U317">
        <v>0.29667747</v>
      </c>
      <c r="V317">
        <v>101639</v>
      </c>
      <c r="W317">
        <v>111915</v>
      </c>
      <c r="X317">
        <v>100</v>
      </c>
      <c r="Y317">
        <v>1.5228391000000001E-2</v>
      </c>
      <c r="Z317">
        <v>9.5150471E-2</v>
      </c>
      <c r="AB317">
        <f t="shared" si="4"/>
        <v>-9.9900099900096517E-4</v>
      </c>
    </row>
    <row r="318" spans="1:28" x14ac:dyDescent="0.25">
      <c r="A318">
        <v>317</v>
      </c>
      <c r="B318" s="1">
        <v>41791</v>
      </c>
      <c r="C318">
        <v>201406</v>
      </c>
      <c r="D318">
        <v>6</v>
      </c>
      <c r="E318">
        <v>2</v>
      </c>
      <c r="F318">
        <v>2014</v>
      </c>
      <c r="G318">
        <v>102426</v>
      </c>
      <c r="H318">
        <v>8805</v>
      </c>
      <c r="I318">
        <v>8490</v>
      </c>
      <c r="J318">
        <v>80078</v>
      </c>
      <c r="K318">
        <v>29466</v>
      </c>
      <c r="L318">
        <v>19288</v>
      </c>
      <c r="M318">
        <v>29771</v>
      </c>
      <c r="N318">
        <v>17295</v>
      </c>
      <c r="O318">
        <v>8.5964500999999999E-2</v>
      </c>
      <c r="P318">
        <v>8.2889110000000002E-2</v>
      </c>
      <c r="Q318">
        <v>0.78181319999999999</v>
      </c>
      <c r="R318">
        <v>0.16885360999999999</v>
      </c>
      <c r="S318">
        <v>0.28768085999999998</v>
      </c>
      <c r="T318">
        <v>0.18831155999999999</v>
      </c>
      <c r="U318">
        <v>0.29065861999999998</v>
      </c>
      <c r="V318">
        <v>102426</v>
      </c>
      <c r="W318">
        <v>112673</v>
      </c>
      <c r="X318">
        <v>100.2</v>
      </c>
      <c r="Y318">
        <v>1.9328594000000001E-2</v>
      </c>
      <c r="Z318">
        <v>9.9369302000000007E-2</v>
      </c>
      <c r="AB318">
        <f t="shared" si="4"/>
        <v>2.0000000000000018E-3</v>
      </c>
    </row>
    <row r="319" spans="1:28" x14ac:dyDescent="0.25">
      <c r="A319">
        <v>318</v>
      </c>
      <c r="B319" s="1">
        <v>41821</v>
      </c>
      <c r="C319">
        <v>201407</v>
      </c>
      <c r="D319">
        <v>7</v>
      </c>
      <c r="E319">
        <v>3</v>
      </c>
      <c r="F319">
        <v>2014</v>
      </c>
      <c r="G319">
        <v>100391</v>
      </c>
      <c r="H319">
        <v>8241</v>
      </c>
      <c r="I319">
        <v>11462</v>
      </c>
      <c r="J319">
        <v>75823</v>
      </c>
      <c r="K319">
        <v>27095</v>
      </c>
      <c r="L319">
        <v>19372</v>
      </c>
      <c r="M319">
        <v>28804</v>
      </c>
      <c r="N319">
        <v>19703</v>
      </c>
      <c r="O319">
        <v>8.2089028999999994E-2</v>
      </c>
      <c r="P319">
        <v>0.11417358</v>
      </c>
      <c r="Q319">
        <v>0.75527686000000005</v>
      </c>
      <c r="R319">
        <v>0.19626261</v>
      </c>
      <c r="S319">
        <v>0.26989471999999998</v>
      </c>
      <c r="T319">
        <v>0.19296551000000001</v>
      </c>
      <c r="U319">
        <v>0.28691815999999998</v>
      </c>
      <c r="V319">
        <v>100391</v>
      </c>
      <c r="W319">
        <v>110263</v>
      </c>
      <c r="X319">
        <v>99.9</v>
      </c>
      <c r="Y319">
        <v>1.6276717E-2</v>
      </c>
      <c r="Z319">
        <v>7.6929211999999997E-2</v>
      </c>
      <c r="AB319">
        <f t="shared" si="4"/>
        <v>-2.9940119760478723E-3</v>
      </c>
    </row>
    <row r="320" spans="1:28" x14ac:dyDescent="0.25">
      <c r="A320">
        <v>319</v>
      </c>
      <c r="B320" s="1">
        <v>41852</v>
      </c>
      <c r="C320">
        <v>201408</v>
      </c>
      <c r="D320">
        <v>8</v>
      </c>
      <c r="E320">
        <v>3</v>
      </c>
      <c r="F320">
        <v>2014</v>
      </c>
      <c r="G320">
        <v>101435</v>
      </c>
      <c r="H320">
        <v>9298</v>
      </c>
      <c r="I320">
        <v>8254</v>
      </c>
      <c r="J320">
        <v>78191</v>
      </c>
      <c r="K320">
        <v>27616</v>
      </c>
      <c r="L320">
        <v>20102</v>
      </c>
      <c r="M320">
        <v>29191</v>
      </c>
      <c r="N320">
        <v>17552</v>
      </c>
      <c r="O320">
        <v>9.1664612000000006E-2</v>
      </c>
      <c r="P320">
        <v>8.1372306000000005E-2</v>
      </c>
      <c r="Q320">
        <v>0.77084832999999997</v>
      </c>
      <c r="R320">
        <v>0.17303692000000001</v>
      </c>
      <c r="S320">
        <v>0.27225315999999999</v>
      </c>
      <c r="T320">
        <v>0.19817618000000001</v>
      </c>
      <c r="U320">
        <v>0.28778034000000002</v>
      </c>
      <c r="V320">
        <v>101435</v>
      </c>
      <c r="W320">
        <v>111493</v>
      </c>
      <c r="X320">
        <v>100.2</v>
      </c>
      <c r="Y320">
        <v>1.5197515E-2</v>
      </c>
      <c r="Z320">
        <v>7.4076980000000001E-2</v>
      </c>
      <c r="AB320">
        <f t="shared" si="4"/>
        <v>3.0030030030030463E-3</v>
      </c>
    </row>
    <row r="321" spans="1:28" x14ac:dyDescent="0.25">
      <c r="A321">
        <v>320</v>
      </c>
      <c r="B321" s="1">
        <v>41883</v>
      </c>
      <c r="C321">
        <v>201409</v>
      </c>
      <c r="D321">
        <v>9</v>
      </c>
      <c r="E321">
        <v>3</v>
      </c>
      <c r="F321">
        <v>2014</v>
      </c>
      <c r="G321">
        <v>101720</v>
      </c>
      <c r="H321">
        <v>9605</v>
      </c>
      <c r="I321">
        <v>7512</v>
      </c>
      <c r="J321">
        <v>78900</v>
      </c>
      <c r="K321">
        <v>27338</v>
      </c>
      <c r="L321">
        <v>19940</v>
      </c>
      <c r="M321">
        <v>30072</v>
      </c>
      <c r="N321">
        <v>17117</v>
      </c>
      <c r="O321">
        <v>9.4425871999999994E-2</v>
      </c>
      <c r="P321">
        <v>7.3849782000000003E-2</v>
      </c>
      <c r="Q321">
        <v>0.77565866999999999</v>
      </c>
      <c r="R321">
        <v>0.16827565</v>
      </c>
      <c r="S321">
        <v>0.26875737</v>
      </c>
      <c r="T321">
        <v>0.19602831000000001</v>
      </c>
      <c r="U321">
        <v>0.29563507</v>
      </c>
      <c r="V321">
        <v>101720</v>
      </c>
      <c r="W321">
        <v>111704</v>
      </c>
      <c r="X321">
        <v>100.3</v>
      </c>
      <c r="Y321">
        <v>1.2108921999999999E-2</v>
      </c>
      <c r="Z321">
        <v>7.2729065999999995E-2</v>
      </c>
      <c r="AB321">
        <f t="shared" si="4"/>
        <v>9.9800399201588341E-4</v>
      </c>
    </row>
    <row r="322" spans="1:28" x14ac:dyDescent="0.25">
      <c r="A322">
        <v>321</v>
      </c>
      <c r="B322" s="1">
        <v>41913</v>
      </c>
      <c r="C322">
        <v>201410</v>
      </c>
      <c r="D322">
        <v>10</v>
      </c>
      <c r="E322">
        <v>4</v>
      </c>
      <c r="F322">
        <v>2014</v>
      </c>
      <c r="G322">
        <v>101021</v>
      </c>
      <c r="H322">
        <v>9599</v>
      </c>
      <c r="I322">
        <v>9896</v>
      </c>
      <c r="J322">
        <v>76122</v>
      </c>
      <c r="K322">
        <v>27203</v>
      </c>
      <c r="L322">
        <v>20551</v>
      </c>
      <c r="M322">
        <v>29739</v>
      </c>
      <c r="N322">
        <v>19495</v>
      </c>
      <c r="O322">
        <v>9.5019847000000004E-2</v>
      </c>
      <c r="P322">
        <v>9.7959830999999997E-2</v>
      </c>
      <c r="Q322">
        <v>0.75352651000000004</v>
      </c>
      <c r="R322">
        <v>0.19297967999999999</v>
      </c>
      <c r="S322">
        <v>0.26928064000000002</v>
      </c>
      <c r="T322">
        <v>0.20343295</v>
      </c>
      <c r="U322">
        <v>0.29438433000000003</v>
      </c>
      <c r="V322">
        <v>101021</v>
      </c>
      <c r="W322">
        <v>111105</v>
      </c>
      <c r="X322">
        <v>100.4</v>
      </c>
      <c r="Y322">
        <v>1.3118029E-2</v>
      </c>
      <c r="Z322">
        <v>6.5847694999999998E-2</v>
      </c>
      <c r="AB322">
        <f t="shared" si="4"/>
        <v>9.9700897308085956E-4</v>
      </c>
    </row>
    <row r="323" spans="1:28" x14ac:dyDescent="0.25">
      <c r="A323">
        <v>322</v>
      </c>
      <c r="B323" s="1">
        <v>41944</v>
      </c>
      <c r="C323">
        <v>201411</v>
      </c>
      <c r="D323">
        <v>11</v>
      </c>
      <c r="E323">
        <v>4</v>
      </c>
      <c r="F323">
        <v>2014</v>
      </c>
      <c r="G323">
        <v>101826</v>
      </c>
      <c r="H323">
        <v>7834</v>
      </c>
      <c r="I323">
        <v>8962</v>
      </c>
      <c r="J323">
        <v>79825</v>
      </c>
      <c r="K323">
        <v>26372</v>
      </c>
      <c r="L323">
        <v>21107</v>
      </c>
      <c r="M323">
        <v>30498</v>
      </c>
      <c r="N323">
        <v>16796</v>
      </c>
      <c r="O323">
        <v>7.6935165E-2</v>
      </c>
      <c r="P323">
        <v>8.8012882000000001E-2</v>
      </c>
      <c r="Q323">
        <v>0.78393537000000002</v>
      </c>
      <c r="R323">
        <v>0.16494805000000001</v>
      </c>
      <c r="S323">
        <v>0.25899082000000001</v>
      </c>
      <c r="T323">
        <v>0.20728497000000001</v>
      </c>
      <c r="U323">
        <v>0.29951093000000001</v>
      </c>
      <c r="V323">
        <v>101826</v>
      </c>
      <c r="W323">
        <v>111793</v>
      </c>
      <c r="X323">
        <v>100.1</v>
      </c>
      <c r="Y323">
        <v>9.0725422000000003E-3</v>
      </c>
      <c r="Z323">
        <v>5.1705851999999997E-2</v>
      </c>
      <c r="AB323">
        <f t="shared" si="4"/>
        <v>-2.9880478087650486E-3</v>
      </c>
    </row>
    <row r="324" spans="1:28" x14ac:dyDescent="0.25">
      <c r="A324">
        <v>323</v>
      </c>
      <c r="B324" s="1">
        <v>41974</v>
      </c>
      <c r="C324">
        <v>201412</v>
      </c>
      <c r="D324">
        <v>12</v>
      </c>
      <c r="E324">
        <v>4</v>
      </c>
      <c r="F324">
        <v>2014</v>
      </c>
      <c r="G324">
        <v>101839</v>
      </c>
      <c r="H324">
        <v>7736</v>
      </c>
      <c r="I324">
        <v>8575</v>
      </c>
      <c r="J324">
        <v>80656</v>
      </c>
      <c r="K324">
        <v>26593</v>
      </c>
      <c r="L324">
        <v>21356</v>
      </c>
      <c r="M324">
        <v>30513</v>
      </c>
      <c r="N324">
        <v>16311</v>
      </c>
      <c r="O324">
        <v>7.5963042999999994E-2</v>
      </c>
      <c r="P324">
        <v>8.4201537000000007E-2</v>
      </c>
      <c r="Q324">
        <v>0.79199523000000005</v>
      </c>
      <c r="R324">
        <v>0.16016458</v>
      </c>
      <c r="S324">
        <v>0.26112785999999999</v>
      </c>
      <c r="T324">
        <v>0.20970354999999999</v>
      </c>
      <c r="U324">
        <v>0.29962</v>
      </c>
      <c r="V324">
        <v>101839</v>
      </c>
      <c r="W324">
        <v>111959</v>
      </c>
      <c r="X324">
        <v>100.1</v>
      </c>
      <c r="Y324">
        <v>5.0200224E-3</v>
      </c>
      <c r="Z324">
        <v>5.1424310000000001E-2</v>
      </c>
      <c r="AB324">
        <f t="shared" ref="AB324:AB387" si="5">X324/X323-1</f>
        <v>0</v>
      </c>
    </row>
    <row r="325" spans="1:28" x14ac:dyDescent="0.25">
      <c r="A325">
        <v>324</v>
      </c>
      <c r="B325" s="1">
        <v>42005</v>
      </c>
      <c r="C325">
        <v>201501</v>
      </c>
      <c r="D325">
        <v>1</v>
      </c>
      <c r="E325">
        <v>1</v>
      </c>
      <c r="F325">
        <v>2015</v>
      </c>
      <c r="G325">
        <v>102574</v>
      </c>
      <c r="H325">
        <v>9881</v>
      </c>
      <c r="I325">
        <v>12302</v>
      </c>
      <c r="J325">
        <v>74609</v>
      </c>
      <c r="K325">
        <v>26683</v>
      </c>
      <c r="L325">
        <v>22263</v>
      </c>
      <c r="M325">
        <v>30851</v>
      </c>
      <c r="N325">
        <v>22183</v>
      </c>
      <c r="O325">
        <v>9.6330455999999995E-2</v>
      </c>
      <c r="P325">
        <v>0.11993292999999999</v>
      </c>
      <c r="Q325">
        <v>0.72736758000000001</v>
      </c>
      <c r="R325">
        <v>0.21626338000000001</v>
      </c>
      <c r="S325">
        <v>0.26013416</v>
      </c>
      <c r="T325">
        <v>0.21704330999999999</v>
      </c>
      <c r="U325">
        <v>0.30076823000000003</v>
      </c>
      <c r="V325">
        <v>102574</v>
      </c>
      <c r="W325">
        <v>112492</v>
      </c>
      <c r="X325">
        <v>99.3</v>
      </c>
      <c r="Y325">
        <v>3.0303001000000001E-3</v>
      </c>
      <c r="Z325">
        <v>4.309085E-2</v>
      </c>
      <c r="AB325">
        <f t="shared" si="5"/>
        <v>-7.9920079920079434E-3</v>
      </c>
    </row>
    <row r="326" spans="1:28" x14ac:dyDescent="0.25">
      <c r="A326">
        <v>325</v>
      </c>
      <c r="B326" s="1">
        <v>42036</v>
      </c>
      <c r="C326">
        <v>201502</v>
      </c>
      <c r="D326">
        <v>2</v>
      </c>
      <c r="E326">
        <v>1</v>
      </c>
      <c r="F326">
        <v>2015</v>
      </c>
      <c r="G326">
        <v>100772</v>
      </c>
      <c r="H326">
        <v>9125</v>
      </c>
      <c r="I326">
        <v>8022</v>
      </c>
      <c r="J326">
        <v>71094</v>
      </c>
      <c r="K326">
        <v>24925</v>
      </c>
      <c r="L326">
        <v>22168</v>
      </c>
      <c r="M326">
        <v>32459</v>
      </c>
      <c r="N326">
        <v>17147</v>
      </c>
      <c r="O326">
        <v>9.0550943999999994E-2</v>
      </c>
      <c r="P326">
        <v>7.9605444999999997E-2</v>
      </c>
      <c r="Q326">
        <v>0.70549357000000001</v>
      </c>
      <c r="R326">
        <v>0.17015638999999999</v>
      </c>
      <c r="S326">
        <v>0.24734053</v>
      </c>
      <c r="T326">
        <v>0.21998174000000001</v>
      </c>
      <c r="U326">
        <v>0.32210335000000001</v>
      </c>
      <c r="V326">
        <v>100772</v>
      </c>
      <c r="W326">
        <v>110362</v>
      </c>
      <c r="X326">
        <v>99.5</v>
      </c>
      <c r="Y326">
        <v>0</v>
      </c>
      <c r="Z326">
        <v>2.7358785E-2</v>
      </c>
      <c r="AB326">
        <f t="shared" si="5"/>
        <v>2.0140986908359082E-3</v>
      </c>
    </row>
    <row r="327" spans="1:28" x14ac:dyDescent="0.25">
      <c r="A327">
        <v>326</v>
      </c>
      <c r="B327" s="1">
        <v>42064</v>
      </c>
      <c r="C327">
        <v>201503</v>
      </c>
      <c r="D327">
        <v>3</v>
      </c>
      <c r="E327">
        <v>1</v>
      </c>
      <c r="F327">
        <v>2015</v>
      </c>
      <c r="G327">
        <v>103445</v>
      </c>
      <c r="H327">
        <v>8416</v>
      </c>
      <c r="I327">
        <v>8323</v>
      </c>
      <c r="J327">
        <v>79708</v>
      </c>
      <c r="K327">
        <v>25278</v>
      </c>
      <c r="L327">
        <v>23517</v>
      </c>
      <c r="M327">
        <v>34207</v>
      </c>
      <c r="N327">
        <v>16739</v>
      </c>
      <c r="O327">
        <v>8.1357240999999997E-2</v>
      </c>
      <c r="P327">
        <v>8.0458215999999999E-2</v>
      </c>
      <c r="Q327">
        <v>0.77053505</v>
      </c>
      <c r="R327">
        <v>0.16181545999999999</v>
      </c>
      <c r="S327">
        <v>0.24436173999999999</v>
      </c>
      <c r="T327">
        <v>0.22733819</v>
      </c>
      <c r="U327">
        <v>0.33067814000000001</v>
      </c>
      <c r="V327">
        <v>103445</v>
      </c>
      <c r="W327">
        <v>113759</v>
      </c>
      <c r="X327">
        <v>99.7</v>
      </c>
      <c r="Y327">
        <v>0</v>
      </c>
      <c r="Z327">
        <v>1.7023547999999999E-2</v>
      </c>
      <c r="AB327">
        <f t="shared" si="5"/>
        <v>2.0100502512563345E-3</v>
      </c>
    </row>
    <row r="328" spans="1:28" x14ac:dyDescent="0.25">
      <c r="A328">
        <v>327</v>
      </c>
      <c r="B328" s="1">
        <v>42095</v>
      </c>
      <c r="C328">
        <v>201504</v>
      </c>
      <c r="D328">
        <v>4</v>
      </c>
      <c r="E328">
        <v>2</v>
      </c>
      <c r="F328">
        <v>2015</v>
      </c>
      <c r="G328">
        <v>105446</v>
      </c>
      <c r="H328">
        <v>8725</v>
      </c>
      <c r="I328">
        <v>8794</v>
      </c>
      <c r="J328">
        <v>80814</v>
      </c>
      <c r="K328">
        <v>25471</v>
      </c>
      <c r="L328">
        <v>22645</v>
      </c>
      <c r="M328">
        <v>35208</v>
      </c>
      <c r="N328">
        <v>17519</v>
      </c>
      <c r="O328">
        <v>8.2743770999999994E-2</v>
      </c>
      <c r="P328">
        <v>8.3398140999999995E-2</v>
      </c>
      <c r="Q328">
        <v>0.76640176999999998</v>
      </c>
      <c r="R328">
        <v>0.16614191</v>
      </c>
      <c r="S328">
        <v>0.24155492000000001</v>
      </c>
      <c r="T328">
        <v>0.21475448</v>
      </c>
      <c r="U328">
        <v>0.33389601000000002</v>
      </c>
      <c r="V328">
        <v>105446</v>
      </c>
      <c r="W328">
        <v>115935</v>
      </c>
      <c r="X328">
        <v>99.9</v>
      </c>
      <c r="Y328">
        <v>-1.9980073000000001E-3</v>
      </c>
      <c r="Z328">
        <v>2.6800438999999999E-2</v>
      </c>
      <c r="AB328">
        <f t="shared" si="5"/>
        <v>2.0060180541625616E-3</v>
      </c>
    </row>
    <row r="329" spans="1:28" x14ac:dyDescent="0.25">
      <c r="A329">
        <v>328</v>
      </c>
      <c r="B329" s="1">
        <v>42125</v>
      </c>
      <c r="C329">
        <v>201505</v>
      </c>
      <c r="D329">
        <v>5</v>
      </c>
      <c r="E329">
        <v>2</v>
      </c>
      <c r="F329">
        <v>2015</v>
      </c>
      <c r="G329">
        <v>105571</v>
      </c>
      <c r="H329">
        <v>8119</v>
      </c>
      <c r="I329">
        <v>7903</v>
      </c>
      <c r="J329">
        <v>84476</v>
      </c>
      <c r="K329">
        <v>25603</v>
      </c>
      <c r="L329">
        <v>22292</v>
      </c>
      <c r="M329">
        <v>35924</v>
      </c>
      <c r="N329">
        <v>16022</v>
      </c>
      <c r="O329">
        <v>7.6905592999999994E-2</v>
      </c>
      <c r="P329">
        <v>7.4859573999999998E-2</v>
      </c>
      <c r="Q329">
        <v>0.80018186999999996</v>
      </c>
      <c r="R329">
        <v>0.15176517</v>
      </c>
      <c r="S329">
        <v>0.24251925999999999</v>
      </c>
      <c r="T329">
        <v>0.21115647000000001</v>
      </c>
      <c r="U329">
        <v>0.34028286000000002</v>
      </c>
      <c r="V329">
        <v>105571</v>
      </c>
      <c r="W329">
        <v>116093</v>
      </c>
      <c r="X329">
        <v>100.1</v>
      </c>
      <c r="Y329">
        <v>1.0000466999999999E-3</v>
      </c>
      <c r="Z329">
        <v>3.1362787000000003E-2</v>
      </c>
      <c r="AB329">
        <f t="shared" si="5"/>
        <v>2.0020020020019569E-3</v>
      </c>
    </row>
    <row r="330" spans="1:28" x14ac:dyDescent="0.25">
      <c r="A330">
        <v>329</v>
      </c>
      <c r="B330" s="1">
        <v>42156</v>
      </c>
      <c r="C330">
        <v>201506</v>
      </c>
      <c r="D330">
        <v>6</v>
      </c>
      <c r="E330">
        <v>2</v>
      </c>
      <c r="F330">
        <v>2015</v>
      </c>
      <c r="G330">
        <v>106113</v>
      </c>
      <c r="H330">
        <v>8090</v>
      </c>
      <c r="I330">
        <v>8163</v>
      </c>
      <c r="J330">
        <v>84448</v>
      </c>
      <c r="K330">
        <v>25484</v>
      </c>
      <c r="L330">
        <v>22763</v>
      </c>
      <c r="M330">
        <v>36564</v>
      </c>
      <c r="N330">
        <v>16253</v>
      </c>
      <c r="O330">
        <v>7.6239481999999997E-2</v>
      </c>
      <c r="P330">
        <v>7.6927422999999995E-2</v>
      </c>
      <c r="Q330">
        <v>0.79583084999999998</v>
      </c>
      <c r="R330">
        <v>0.15316690999999999</v>
      </c>
      <c r="S330">
        <v>0.24015908</v>
      </c>
      <c r="T330">
        <v>0.2145166</v>
      </c>
      <c r="U330">
        <v>0.34457606000000002</v>
      </c>
      <c r="V330">
        <v>106113</v>
      </c>
      <c r="W330">
        <v>116584</v>
      </c>
      <c r="X330">
        <v>100.2</v>
      </c>
      <c r="Y330">
        <v>0</v>
      </c>
      <c r="Z330">
        <v>2.5642484E-2</v>
      </c>
      <c r="AB330">
        <f t="shared" si="5"/>
        <v>9.990009990010762E-4</v>
      </c>
    </row>
    <row r="331" spans="1:28" x14ac:dyDescent="0.25">
      <c r="A331">
        <v>330</v>
      </c>
      <c r="B331" s="1">
        <v>42186</v>
      </c>
      <c r="C331">
        <v>201507</v>
      </c>
      <c r="D331">
        <v>7</v>
      </c>
      <c r="E331">
        <v>3</v>
      </c>
      <c r="F331">
        <v>2015</v>
      </c>
      <c r="G331">
        <v>104641</v>
      </c>
      <c r="H331">
        <v>8142</v>
      </c>
      <c r="I331">
        <v>11130</v>
      </c>
      <c r="J331">
        <v>80414</v>
      </c>
      <c r="K331">
        <v>24652</v>
      </c>
      <c r="L331">
        <v>21304</v>
      </c>
      <c r="M331">
        <v>36358</v>
      </c>
      <c r="N331">
        <v>19272</v>
      </c>
      <c r="O331">
        <v>7.7808886999999993E-2</v>
      </c>
      <c r="P331">
        <v>0.10636366</v>
      </c>
      <c r="Q331">
        <v>0.76847505999999999</v>
      </c>
      <c r="R331">
        <v>0.18417256000000001</v>
      </c>
      <c r="S331">
        <v>0.23558643000000001</v>
      </c>
      <c r="T331">
        <v>0.20359132999999999</v>
      </c>
      <c r="U331">
        <v>0.34745463999999998</v>
      </c>
      <c r="V331">
        <v>104641</v>
      </c>
      <c r="W331">
        <v>114886</v>
      </c>
      <c r="X331">
        <v>100</v>
      </c>
      <c r="Y331">
        <v>1.0010004000000001E-3</v>
      </c>
      <c r="Z331">
        <v>3.1995102999999997E-2</v>
      </c>
      <c r="AB331">
        <f t="shared" si="5"/>
        <v>-1.9960079840319889E-3</v>
      </c>
    </row>
    <row r="332" spans="1:28" x14ac:dyDescent="0.25">
      <c r="A332">
        <v>331</v>
      </c>
      <c r="B332" s="1">
        <v>42217</v>
      </c>
      <c r="C332">
        <v>201508</v>
      </c>
      <c r="D332">
        <v>8</v>
      </c>
      <c r="E332">
        <v>3</v>
      </c>
      <c r="F332">
        <v>2015</v>
      </c>
      <c r="G332">
        <v>105498</v>
      </c>
      <c r="H332">
        <v>9443</v>
      </c>
      <c r="I332">
        <v>8491</v>
      </c>
      <c r="J332">
        <v>82078</v>
      </c>
      <c r="K332">
        <v>25108</v>
      </c>
      <c r="L332">
        <v>21721</v>
      </c>
      <c r="M332">
        <v>36745</v>
      </c>
      <c r="N332">
        <v>17934</v>
      </c>
      <c r="O332">
        <v>8.9508808999999995E-2</v>
      </c>
      <c r="P332">
        <v>8.0484942000000004E-2</v>
      </c>
      <c r="Q332">
        <v>0.77800524000000004</v>
      </c>
      <c r="R332">
        <v>0.16999374</v>
      </c>
      <c r="S332">
        <v>0.23799503</v>
      </c>
      <c r="T332">
        <v>0.20589015999999999</v>
      </c>
      <c r="U332">
        <v>0.34830042999999999</v>
      </c>
      <c r="V332">
        <v>105498</v>
      </c>
      <c r="W332">
        <v>115736</v>
      </c>
      <c r="X332">
        <v>100.3</v>
      </c>
      <c r="Y332">
        <v>9.9802017000000004E-4</v>
      </c>
      <c r="Z332">
        <v>3.2104865000000003E-2</v>
      </c>
      <c r="AB332">
        <f t="shared" si="5"/>
        <v>2.9999999999998916E-3</v>
      </c>
    </row>
    <row r="333" spans="1:28" x14ac:dyDescent="0.25">
      <c r="A333">
        <v>332</v>
      </c>
      <c r="B333" s="1">
        <v>42248</v>
      </c>
      <c r="C333">
        <v>201509</v>
      </c>
      <c r="D333">
        <v>9</v>
      </c>
      <c r="E333">
        <v>3</v>
      </c>
      <c r="F333">
        <v>2015</v>
      </c>
      <c r="G333">
        <v>105114</v>
      </c>
      <c r="H333">
        <v>8486</v>
      </c>
      <c r="I333">
        <v>7471</v>
      </c>
      <c r="J333">
        <v>83581</v>
      </c>
      <c r="K333">
        <v>24290</v>
      </c>
      <c r="L333">
        <v>21608</v>
      </c>
      <c r="M333">
        <v>37439</v>
      </c>
      <c r="N333">
        <v>15957</v>
      </c>
      <c r="O333">
        <v>8.0731398999999995E-2</v>
      </c>
      <c r="P333">
        <v>7.1075215999999997E-2</v>
      </c>
      <c r="Q333">
        <v>0.79514622999999995</v>
      </c>
      <c r="R333">
        <v>0.15180661000000001</v>
      </c>
      <c r="S333">
        <v>0.23108244</v>
      </c>
      <c r="T333">
        <v>0.20556729000000001</v>
      </c>
      <c r="U333">
        <v>0.35617521000000002</v>
      </c>
      <c r="V333">
        <v>105114</v>
      </c>
      <c r="W333">
        <v>115298</v>
      </c>
      <c r="X333">
        <v>100.2</v>
      </c>
      <c r="Y333">
        <v>-9.9700689000000006E-4</v>
      </c>
      <c r="Z333">
        <v>2.5515154000000002E-2</v>
      </c>
      <c r="AB333">
        <f t="shared" si="5"/>
        <v>-9.9700897308074854E-4</v>
      </c>
    </row>
    <row r="334" spans="1:28" x14ac:dyDescent="0.25">
      <c r="A334">
        <v>333</v>
      </c>
      <c r="B334" s="1">
        <v>42278</v>
      </c>
      <c r="C334">
        <v>201510</v>
      </c>
      <c r="D334">
        <v>10</v>
      </c>
      <c r="E334">
        <v>4</v>
      </c>
      <c r="F334">
        <v>2015</v>
      </c>
      <c r="G334">
        <v>104301</v>
      </c>
      <c r="H334">
        <v>9935</v>
      </c>
      <c r="I334">
        <v>9232</v>
      </c>
      <c r="J334">
        <v>79295</v>
      </c>
      <c r="K334">
        <v>24018</v>
      </c>
      <c r="L334">
        <v>21291</v>
      </c>
      <c r="M334">
        <v>37594</v>
      </c>
      <c r="N334">
        <v>19167</v>
      </c>
      <c r="O334">
        <v>9.5253162000000002E-2</v>
      </c>
      <c r="P334">
        <v>8.8513053999999994E-2</v>
      </c>
      <c r="Q334">
        <v>0.76025158000000004</v>
      </c>
      <c r="R334">
        <v>0.18376622000000001</v>
      </c>
      <c r="S334">
        <v>0.23027584000000001</v>
      </c>
      <c r="T334">
        <v>0.20413034999999999</v>
      </c>
      <c r="U334">
        <v>0.36043756999999998</v>
      </c>
      <c r="V334">
        <v>104301</v>
      </c>
      <c r="W334">
        <v>114195</v>
      </c>
      <c r="X334">
        <v>100.3</v>
      </c>
      <c r="Y334">
        <v>-9.9599361000000009E-4</v>
      </c>
      <c r="Z334">
        <v>2.6145488000000001E-2</v>
      </c>
      <c r="AB334">
        <f t="shared" si="5"/>
        <v>9.9800399201588341E-4</v>
      </c>
    </row>
    <row r="335" spans="1:28" x14ac:dyDescent="0.25">
      <c r="A335">
        <v>334</v>
      </c>
      <c r="B335" s="1">
        <v>42309</v>
      </c>
      <c r="C335">
        <v>201511</v>
      </c>
      <c r="D335">
        <v>11</v>
      </c>
      <c r="E335">
        <v>4</v>
      </c>
      <c r="F335">
        <v>2015</v>
      </c>
      <c r="G335">
        <v>104370</v>
      </c>
      <c r="H335">
        <v>8238</v>
      </c>
      <c r="I335">
        <v>8699</v>
      </c>
      <c r="J335">
        <v>82518</v>
      </c>
      <c r="K335">
        <v>25105</v>
      </c>
      <c r="L335">
        <v>21184</v>
      </c>
      <c r="M335">
        <v>37440</v>
      </c>
      <c r="N335">
        <v>16937</v>
      </c>
      <c r="O335">
        <v>7.8930728000000006E-2</v>
      </c>
      <c r="P335">
        <v>8.3347708000000006E-2</v>
      </c>
      <c r="Q335">
        <v>0.79062951000000004</v>
      </c>
      <c r="R335">
        <v>0.16227843</v>
      </c>
      <c r="S335">
        <v>0.24053846000000001</v>
      </c>
      <c r="T335">
        <v>0.20297021000000001</v>
      </c>
      <c r="U335">
        <v>0.35872376</v>
      </c>
      <c r="V335">
        <v>104370</v>
      </c>
      <c r="W335">
        <v>114300</v>
      </c>
      <c r="X335">
        <v>100.3</v>
      </c>
      <c r="Y335">
        <v>1.9979477000000002E-3</v>
      </c>
      <c r="Z335">
        <v>3.7568256000000001E-2</v>
      </c>
      <c r="AB335">
        <f t="shared" si="5"/>
        <v>0</v>
      </c>
    </row>
    <row r="336" spans="1:28" x14ac:dyDescent="0.25">
      <c r="A336">
        <v>335</v>
      </c>
      <c r="B336" s="1">
        <v>42339</v>
      </c>
      <c r="C336">
        <v>201512</v>
      </c>
      <c r="D336">
        <v>12</v>
      </c>
      <c r="E336">
        <v>4</v>
      </c>
      <c r="F336">
        <v>2015</v>
      </c>
      <c r="G336">
        <v>104652</v>
      </c>
      <c r="H336">
        <v>8664</v>
      </c>
      <c r="I336">
        <v>8847</v>
      </c>
      <c r="J336">
        <v>81834</v>
      </c>
      <c r="K336">
        <v>25253</v>
      </c>
      <c r="L336">
        <v>21714</v>
      </c>
      <c r="M336">
        <v>37021</v>
      </c>
      <c r="N336">
        <v>17511</v>
      </c>
      <c r="O336">
        <v>8.2788668999999995E-2</v>
      </c>
      <c r="P336">
        <v>8.4537326999999995E-2</v>
      </c>
      <c r="Q336">
        <v>0.78196304999999999</v>
      </c>
      <c r="R336">
        <v>0.16732599000000001</v>
      </c>
      <c r="S336">
        <v>0.24130451999999999</v>
      </c>
      <c r="T336">
        <v>0.20748767000000001</v>
      </c>
      <c r="U336">
        <v>0.35375339</v>
      </c>
      <c r="V336">
        <v>104652</v>
      </c>
      <c r="W336">
        <v>114817</v>
      </c>
      <c r="X336">
        <v>100.3</v>
      </c>
      <c r="Y336">
        <v>1.9979477000000002E-3</v>
      </c>
      <c r="Z336">
        <v>3.3816843999999999E-2</v>
      </c>
      <c r="AB336">
        <f t="shared" si="5"/>
        <v>0</v>
      </c>
    </row>
    <row r="337" spans="1:28" x14ac:dyDescent="0.25">
      <c r="A337">
        <v>336</v>
      </c>
      <c r="B337" s="1">
        <v>42370</v>
      </c>
      <c r="C337">
        <v>201601</v>
      </c>
      <c r="D337">
        <v>1</v>
      </c>
      <c r="E337">
        <v>1</v>
      </c>
      <c r="F337">
        <v>2016</v>
      </c>
      <c r="G337">
        <v>105332</v>
      </c>
      <c r="H337">
        <v>9743</v>
      </c>
      <c r="I337">
        <v>11419</v>
      </c>
      <c r="J337">
        <v>78645</v>
      </c>
      <c r="K337">
        <v>25717</v>
      </c>
      <c r="L337">
        <v>21495</v>
      </c>
      <c r="M337">
        <v>37727</v>
      </c>
      <c r="N337">
        <v>21162</v>
      </c>
      <c r="O337">
        <v>9.2498003999999995E-2</v>
      </c>
      <c r="P337">
        <v>0.10840959999999999</v>
      </c>
      <c r="Q337">
        <v>0.74663919000000001</v>
      </c>
      <c r="R337">
        <v>0.20090759999999999</v>
      </c>
      <c r="S337">
        <v>0.24415182999999999</v>
      </c>
      <c r="T337">
        <v>0.20406903000000001</v>
      </c>
      <c r="U337">
        <v>0.35817227000000001</v>
      </c>
      <c r="V337">
        <v>105332</v>
      </c>
      <c r="W337">
        <v>115217</v>
      </c>
      <c r="X337">
        <v>99.5</v>
      </c>
      <c r="Y337">
        <v>2.0140408999999998E-3</v>
      </c>
      <c r="Z337">
        <v>4.0082797000000003E-2</v>
      </c>
      <c r="AB337">
        <f t="shared" si="5"/>
        <v>-7.9760717846459883E-3</v>
      </c>
    </row>
    <row r="338" spans="1:28" x14ac:dyDescent="0.25">
      <c r="A338">
        <v>337</v>
      </c>
      <c r="B338" s="1">
        <v>42401</v>
      </c>
      <c r="C338">
        <v>201602</v>
      </c>
      <c r="D338">
        <v>2</v>
      </c>
      <c r="E338">
        <v>1</v>
      </c>
      <c r="F338">
        <v>2016</v>
      </c>
      <c r="G338">
        <v>102071</v>
      </c>
      <c r="H338">
        <v>9055</v>
      </c>
      <c r="I338">
        <v>8475</v>
      </c>
      <c r="J338">
        <v>67658</v>
      </c>
      <c r="K338">
        <v>23041</v>
      </c>
      <c r="L338">
        <v>19738</v>
      </c>
      <c r="M338">
        <v>33637</v>
      </c>
      <c r="N338">
        <v>17530</v>
      </c>
      <c r="O338">
        <v>8.8712759000000002E-2</v>
      </c>
      <c r="P338">
        <v>8.3030439999999997E-2</v>
      </c>
      <c r="Q338">
        <v>0.66285234999999998</v>
      </c>
      <c r="R338">
        <v>0.17174320000000001</v>
      </c>
      <c r="S338">
        <v>0.22573502000000001</v>
      </c>
      <c r="T338">
        <v>0.1933752</v>
      </c>
      <c r="U338">
        <v>0.32954510999999997</v>
      </c>
      <c r="V338">
        <v>102071</v>
      </c>
      <c r="W338">
        <v>111438</v>
      </c>
      <c r="X338">
        <v>99.8</v>
      </c>
      <c r="Y338">
        <v>3.0150414000000001E-3</v>
      </c>
      <c r="Z338">
        <v>3.2359824000000002E-2</v>
      </c>
      <c r="AB338">
        <f t="shared" si="5"/>
        <v>3.0150753768845018E-3</v>
      </c>
    </row>
    <row r="339" spans="1:28" x14ac:dyDescent="0.25">
      <c r="A339">
        <v>338</v>
      </c>
      <c r="B339" s="1">
        <v>42430</v>
      </c>
      <c r="C339">
        <v>201603</v>
      </c>
      <c r="D339">
        <v>3</v>
      </c>
      <c r="E339">
        <v>1</v>
      </c>
      <c r="F339">
        <v>2016</v>
      </c>
      <c r="G339">
        <v>104840</v>
      </c>
      <c r="H339">
        <v>9236</v>
      </c>
      <c r="I339">
        <v>8290</v>
      </c>
      <c r="J339">
        <v>79936</v>
      </c>
      <c r="K339">
        <v>24120</v>
      </c>
      <c r="L339">
        <v>19869</v>
      </c>
      <c r="M339">
        <v>35679</v>
      </c>
      <c r="N339">
        <v>17526</v>
      </c>
      <c r="O339">
        <v>8.8096148999999999E-2</v>
      </c>
      <c r="P339">
        <v>7.9072870000000003E-2</v>
      </c>
      <c r="Q339">
        <v>0.76245706999999996</v>
      </c>
      <c r="R339">
        <v>0.16716902</v>
      </c>
      <c r="S339">
        <v>0.23006484999999999</v>
      </c>
      <c r="T339">
        <v>0.18951736</v>
      </c>
      <c r="U339">
        <v>0.34031858999999998</v>
      </c>
      <c r="V339">
        <v>104840</v>
      </c>
      <c r="W339">
        <v>114522</v>
      </c>
      <c r="X339">
        <v>100.2</v>
      </c>
      <c r="Y339">
        <v>5.0150155999999996E-3</v>
      </c>
      <c r="Z339">
        <v>4.0547489999999999E-2</v>
      </c>
      <c r="AB339">
        <f t="shared" si="5"/>
        <v>4.0080160320641323E-3</v>
      </c>
    </row>
    <row r="340" spans="1:28" x14ac:dyDescent="0.25">
      <c r="A340">
        <v>339</v>
      </c>
      <c r="B340" s="1">
        <v>42461</v>
      </c>
      <c r="C340">
        <v>201604</v>
      </c>
      <c r="D340">
        <v>4</v>
      </c>
      <c r="E340">
        <v>2</v>
      </c>
      <c r="F340">
        <v>2016</v>
      </c>
      <c r="G340">
        <v>106386</v>
      </c>
      <c r="H340">
        <v>8389</v>
      </c>
      <c r="I340">
        <v>8878</v>
      </c>
      <c r="J340">
        <v>82620</v>
      </c>
      <c r="K340">
        <v>24615</v>
      </c>
      <c r="L340">
        <v>21079</v>
      </c>
      <c r="M340">
        <v>36473</v>
      </c>
      <c r="N340">
        <v>17267</v>
      </c>
      <c r="O340">
        <v>7.8854359999999998E-2</v>
      </c>
      <c r="P340">
        <v>8.3450831000000003E-2</v>
      </c>
      <c r="Q340">
        <v>0.77660596000000004</v>
      </c>
      <c r="R340">
        <v>0.16230518999999999</v>
      </c>
      <c r="S340">
        <v>0.23137442999999999</v>
      </c>
      <c r="T340">
        <v>0.19813697</v>
      </c>
      <c r="U340">
        <v>0.34283647</v>
      </c>
      <c r="V340">
        <v>106386</v>
      </c>
      <c r="W340">
        <v>116360</v>
      </c>
      <c r="X340">
        <v>100.2</v>
      </c>
      <c r="Y340">
        <v>3.0030012E-3</v>
      </c>
      <c r="Z340">
        <v>3.3237456999999998E-2</v>
      </c>
      <c r="AB340">
        <f t="shared" si="5"/>
        <v>0</v>
      </c>
    </row>
    <row r="341" spans="1:28" x14ac:dyDescent="0.25">
      <c r="A341">
        <v>340</v>
      </c>
      <c r="B341" s="1">
        <v>42491</v>
      </c>
      <c r="C341">
        <v>201605</v>
      </c>
      <c r="D341">
        <v>5</v>
      </c>
      <c r="E341">
        <v>2</v>
      </c>
      <c r="F341">
        <v>2016</v>
      </c>
      <c r="G341">
        <v>106776</v>
      </c>
      <c r="H341">
        <v>8653</v>
      </c>
      <c r="I341">
        <v>9172</v>
      </c>
      <c r="J341">
        <v>83892</v>
      </c>
      <c r="K341">
        <v>24245</v>
      </c>
      <c r="L341">
        <v>21031</v>
      </c>
      <c r="M341">
        <v>36927</v>
      </c>
      <c r="N341">
        <v>17825</v>
      </c>
      <c r="O341">
        <v>8.1038810000000003E-2</v>
      </c>
      <c r="P341">
        <v>8.5899450000000002E-2</v>
      </c>
      <c r="Q341">
        <v>0.7856822</v>
      </c>
      <c r="R341">
        <v>0.16693826</v>
      </c>
      <c r="S341">
        <v>0.22706413</v>
      </c>
      <c r="T341">
        <v>0.19696374</v>
      </c>
      <c r="U341">
        <v>0.34583613000000002</v>
      </c>
      <c r="V341">
        <v>106776</v>
      </c>
      <c r="W341">
        <v>116741</v>
      </c>
      <c r="X341">
        <v>100.4</v>
      </c>
      <c r="Y341">
        <v>2.9970407000000001E-3</v>
      </c>
      <c r="Z341">
        <v>3.0100390000000001E-2</v>
      </c>
      <c r="AB341">
        <f t="shared" si="5"/>
        <v>1.9960079840319889E-3</v>
      </c>
    </row>
    <row r="342" spans="1:28" x14ac:dyDescent="0.25">
      <c r="A342">
        <v>341</v>
      </c>
      <c r="B342" s="1">
        <v>42522</v>
      </c>
      <c r="C342">
        <v>201606</v>
      </c>
      <c r="D342">
        <v>6</v>
      </c>
      <c r="E342">
        <v>2</v>
      </c>
      <c r="F342">
        <v>2016</v>
      </c>
      <c r="G342">
        <v>104966</v>
      </c>
      <c r="H342">
        <v>8981</v>
      </c>
      <c r="I342">
        <v>9134</v>
      </c>
      <c r="J342">
        <v>81754</v>
      </c>
      <c r="K342">
        <v>24153</v>
      </c>
      <c r="L342">
        <v>21081</v>
      </c>
      <c r="M342">
        <v>36012</v>
      </c>
      <c r="N342">
        <v>18115</v>
      </c>
      <c r="O342">
        <v>8.5561037000000006E-2</v>
      </c>
      <c r="P342">
        <v>8.7018654000000001E-2</v>
      </c>
      <c r="Q342">
        <v>0.77886169999999999</v>
      </c>
      <c r="R342">
        <v>0.17257969000000001</v>
      </c>
      <c r="S342">
        <v>0.23010307999999999</v>
      </c>
      <c r="T342">
        <v>0.20083645999999999</v>
      </c>
      <c r="U342">
        <v>0.34308252</v>
      </c>
      <c r="V342">
        <v>104966</v>
      </c>
      <c r="W342">
        <v>114788</v>
      </c>
      <c r="X342">
        <v>100.6</v>
      </c>
      <c r="Y342">
        <v>3.9919615000000002E-3</v>
      </c>
      <c r="Z342">
        <v>2.9266611000000001E-2</v>
      </c>
      <c r="AB342">
        <f t="shared" si="5"/>
        <v>1.9920318725097363E-3</v>
      </c>
    </row>
    <row r="343" spans="1:28" x14ac:dyDescent="0.25">
      <c r="A343">
        <v>342</v>
      </c>
      <c r="B343" s="1">
        <v>42552</v>
      </c>
      <c r="C343">
        <v>201607</v>
      </c>
      <c r="D343">
        <v>7</v>
      </c>
      <c r="E343">
        <v>3</v>
      </c>
      <c r="F343">
        <v>2016</v>
      </c>
      <c r="G343">
        <v>105231</v>
      </c>
      <c r="H343">
        <v>8665</v>
      </c>
      <c r="I343">
        <v>10557</v>
      </c>
      <c r="J343">
        <v>80828</v>
      </c>
      <c r="K343">
        <v>23897</v>
      </c>
      <c r="L343">
        <v>20447</v>
      </c>
      <c r="M343">
        <v>36036</v>
      </c>
      <c r="N343">
        <v>19222</v>
      </c>
      <c r="O343">
        <v>8.2342654000000001E-2</v>
      </c>
      <c r="P343">
        <v>0.10032215</v>
      </c>
      <c r="Q343">
        <v>0.76810067999999998</v>
      </c>
      <c r="R343">
        <v>0.18266479999999999</v>
      </c>
      <c r="S343">
        <v>0.22709087999999999</v>
      </c>
      <c r="T343">
        <v>0.19430586999999999</v>
      </c>
      <c r="U343">
        <v>0.34244662999999997</v>
      </c>
      <c r="V343">
        <v>105231</v>
      </c>
      <c r="W343">
        <v>115033</v>
      </c>
      <c r="X343">
        <v>100.6</v>
      </c>
      <c r="Y343">
        <v>6.0000419999999997E-3</v>
      </c>
      <c r="Z343">
        <v>3.2785013000000002E-2</v>
      </c>
      <c r="AB343">
        <f t="shared" si="5"/>
        <v>0</v>
      </c>
    </row>
    <row r="344" spans="1:28" x14ac:dyDescent="0.25">
      <c r="A344">
        <v>343</v>
      </c>
      <c r="B344" s="1">
        <v>42583</v>
      </c>
      <c r="C344">
        <v>201608</v>
      </c>
      <c r="D344">
        <v>8</v>
      </c>
      <c r="E344">
        <v>3</v>
      </c>
      <c r="F344">
        <v>2016</v>
      </c>
      <c r="G344">
        <v>104396</v>
      </c>
      <c r="H344">
        <v>10161</v>
      </c>
      <c r="I344">
        <v>9167</v>
      </c>
      <c r="J344">
        <v>79754</v>
      </c>
      <c r="K344">
        <v>24263</v>
      </c>
      <c r="L344">
        <v>20024</v>
      </c>
      <c r="M344">
        <v>36118</v>
      </c>
      <c r="N344">
        <v>19328</v>
      </c>
      <c r="O344">
        <v>9.7331315000000002E-2</v>
      </c>
      <c r="P344">
        <v>8.7809875999999995E-2</v>
      </c>
      <c r="Q344">
        <v>0.76395648999999999</v>
      </c>
      <c r="R344">
        <v>0.18514119000000001</v>
      </c>
      <c r="S344">
        <v>0.23241311000000001</v>
      </c>
      <c r="T344">
        <v>0.19180812</v>
      </c>
      <c r="U344">
        <v>0.34597111000000003</v>
      </c>
      <c r="V344">
        <v>104396</v>
      </c>
      <c r="W344">
        <v>113719</v>
      </c>
      <c r="X344">
        <v>100.9</v>
      </c>
      <c r="Y344">
        <v>5.9820413999999997E-3</v>
      </c>
      <c r="Z344">
        <v>4.0604993999999998E-2</v>
      </c>
      <c r="AB344">
        <f t="shared" si="5"/>
        <v>2.9821073558649047E-3</v>
      </c>
    </row>
    <row r="345" spans="1:28" x14ac:dyDescent="0.25">
      <c r="A345">
        <v>344</v>
      </c>
      <c r="B345" s="1">
        <v>42614</v>
      </c>
      <c r="C345">
        <v>201609</v>
      </c>
      <c r="D345">
        <v>9</v>
      </c>
      <c r="E345">
        <v>3</v>
      </c>
      <c r="F345">
        <v>2016</v>
      </c>
      <c r="G345">
        <v>104976</v>
      </c>
      <c r="H345">
        <v>9877</v>
      </c>
      <c r="I345">
        <v>7602</v>
      </c>
      <c r="J345">
        <v>80914</v>
      </c>
      <c r="K345">
        <v>24314</v>
      </c>
      <c r="L345">
        <v>19540</v>
      </c>
      <c r="M345">
        <v>36563</v>
      </c>
      <c r="N345">
        <v>17479</v>
      </c>
      <c r="O345">
        <v>9.4088173999999997E-2</v>
      </c>
      <c r="P345">
        <v>7.2416550999999996E-2</v>
      </c>
      <c r="Q345">
        <v>0.77078568999999997</v>
      </c>
      <c r="R345">
        <v>0.16650472999999999</v>
      </c>
      <c r="S345">
        <v>0.23161483999999999</v>
      </c>
      <c r="T345">
        <v>0.18613778</v>
      </c>
      <c r="U345">
        <v>0.34829866999999998</v>
      </c>
      <c r="V345">
        <v>104976</v>
      </c>
      <c r="W345">
        <v>114318</v>
      </c>
      <c r="X345">
        <v>101.1</v>
      </c>
      <c r="Y345">
        <v>8.9820622999999995E-3</v>
      </c>
      <c r="Z345">
        <v>4.5477061999999999E-2</v>
      </c>
      <c r="AB345">
        <f t="shared" si="5"/>
        <v>1.9821605550047749E-3</v>
      </c>
    </row>
    <row r="346" spans="1:28" x14ac:dyDescent="0.25">
      <c r="A346">
        <v>345</v>
      </c>
      <c r="B346" s="1">
        <v>42644</v>
      </c>
      <c r="C346">
        <v>201610</v>
      </c>
      <c r="D346">
        <v>10</v>
      </c>
      <c r="E346">
        <v>4</v>
      </c>
      <c r="F346">
        <v>2016</v>
      </c>
      <c r="G346">
        <v>104817</v>
      </c>
      <c r="H346">
        <v>8785</v>
      </c>
      <c r="I346">
        <v>8750</v>
      </c>
      <c r="J346">
        <v>81174</v>
      </c>
      <c r="K346">
        <v>24031</v>
      </c>
      <c r="L346">
        <v>18817</v>
      </c>
      <c r="M346">
        <v>36808</v>
      </c>
      <c r="N346">
        <v>17535</v>
      </c>
      <c r="O346">
        <v>8.3812742999999995E-2</v>
      </c>
      <c r="P346">
        <v>8.3478822999999994E-2</v>
      </c>
      <c r="Q346">
        <v>0.77443545999999996</v>
      </c>
      <c r="R346">
        <v>0.16729157</v>
      </c>
      <c r="S346">
        <v>0.22926624000000001</v>
      </c>
      <c r="T346">
        <v>0.17952240999999999</v>
      </c>
      <c r="U346">
        <v>0.35116439999999999</v>
      </c>
      <c r="V346">
        <v>104817</v>
      </c>
      <c r="W346">
        <v>114629</v>
      </c>
      <c r="X346">
        <v>101.2</v>
      </c>
      <c r="Y346">
        <v>8.9731215999999999E-3</v>
      </c>
      <c r="Z346">
        <v>4.9743831000000002E-2</v>
      </c>
      <c r="AB346">
        <f t="shared" si="5"/>
        <v>9.8911968348169843E-4</v>
      </c>
    </row>
    <row r="347" spans="1:28" x14ac:dyDescent="0.25">
      <c r="A347">
        <v>346</v>
      </c>
      <c r="B347" s="1">
        <v>42675</v>
      </c>
      <c r="C347">
        <v>201611</v>
      </c>
      <c r="D347">
        <v>11</v>
      </c>
      <c r="E347">
        <v>4</v>
      </c>
      <c r="F347">
        <v>2016</v>
      </c>
      <c r="G347">
        <v>104836</v>
      </c>
      <c r="H347">
        <v>9678</v>
      </c>
      <c r="I347">
        <v>7711</v>
      </c>
      <c r="J347">
        <v>81600</v>
      </c>
      <c r="K347">
        <v>24798</v>
      </c>
      <c r="L347">
        <v>18524</v>
      </c>
      <c r="M347">
        <v>36219</v>
      </c>
      <c r="N347">
        <v>17389</v>
      </c>
      <c r="O347">
        <v>9.2315614000000004E-2</v>
      </c>
      <c r="P347">
        <v>7.3552981000000003E-2</v>
      </c>
      <c r="Q347">
        <v>0.77835858000000002</v>
      </c>
      <c r="R347">
        <v>0.1658686</v>
      </c>
      <c r="S347">
        <v>0.23654088000000001</v>
      </c>
      <c r="T347">
        <v>0.17669503</v>
      </c>
      <c r="U347">
        <v>0.34548246999999999</v>
      </c>
      <c r="V347">
        <v>104836</v>
      </c>
      <c r="W347">
        <v>114503</v>
      </c>
      <c r="X347">
        <v>101.4</v>
      </c>
      <c r="Y347">
        <v>1.0967134999999999E-2</v>
      </c>
      <c r="Z347">
        <v>5.9845849999999999E-2</v>
      </c>
      <c r="AB347">
        <f t="shared" si="5"/>
        <v>1.9762845849802257E-3</v>
      </c>
    </row>
    <row r="348" spans="1:28" x14ac:dyDescent="0.25">
      <c r="A348">
        <v>347</v>
      </c>
      <c r="B348" s="1">
        <v>42705</v>
      </c>
      <c r="C348">
        <v>201612</v>
      </c>
      <c r="D348">
        <v>12</v>
      </c>
      <c r="E348">
        <v>4</v>
      </c>
      <c r="F348">
        <v>2016</v>
      </c>
      <c r="G348">
        <v>105970</v>
      </c>
      <c r="H348">
        <v>9429</v>
      </c>
      <c r="I348">
        <v>7844</v>
      </c>
      <c r="J348">
        <v>82978</v>
      </c>
      <c r="K348">
        <v>25697</v>
      </c>
      <c r="L348">
        <v>18230</v>
      </c>
      <c r="M348">
        <v>36755</v>
      </c>
      <c r="N348">
        <v>17273</v>
      </c>
      <c r="O348">
        <v>8.8978014999999994E-2</v>
      </c>
      <c r="P348">
        <v>7.4020952000000001E-2</v>
      </c>
      <c r="Q348">
        <v>0.78303294999999995</v>
      </c>
      <c r="R348">
        <v>0.16299896</v>
      </c>
      <c r="S348">
        <v>0.24249314999999999</v>
      </c>
      <c r="T348">
        <v>0.17202982</v>
      </c>
      <c r="U348">
        <v>0.34684345</v>
      </c>
      <c r="V348">
        <v>105970</v>
      </c>
      <c r="W348">
        <v>115774</v>
      </c>
      <c r="X348">
        <v>101.9</v>
      </c>
      <c r="Y348">
        <v>1.5952109999999999E-2</v>
      </c>
      <c r="Z348">
        <v>7.0463330000000005E-2</v>
      </c>
      <c r="AB348">
        <f t="shared" si="5"/>
        <v>4.930966469427922E-3</v>
      </c>
    </row>
    <row r="349" spans="1:28" x14ac:dyDescent="0.25">
      <c r="A349">
        <v>348</v>
      </c>
      <c r="B349" s="1">
        <v>42736</v>
      </c>
      <c r="C349">
        <v>201701</v>
      </c>
      <c r="D349">
        <v>1</v>
      </c>
      <c r="E349">
        <v>1</v>
      </c>
      <c r="F349">
        <v>2017</v>
      </c>
      <c r="G349">
        <v>106099</v>
      </c>
      <c r="H349">
        <v>12123</v>
      </c>
      <c r="I349">
        <v>11084</v>
      </c>
      <c r="J349">
        <v>77902</v>
      </c>
      <c r="K349">
        <v>27396</v>
      </c>
      <c r="L349">
        <v>18387</v>
      </c>
      <c r="M349">
        <v>35594</v>
      </c>
      <c r="N349">
        <v>23207</v>
      </c>
      <c r="O349">
        <v>0.11426121</v>
      </c>
      <c r="P349">
        <v>0.10446846</v>
      </c>
      <c r="Q349">
        <v>0.73423879999999997</v>
      </c>
      <c r="R349">
        <v>0.21872966999999999</v>
      </c>
      <c r="S349">
        <v>0.25821167</v>
      </c>
      <c r="T349">
        <v>0.17330042000000001</v>
      </c>
      <c r="U349">
        <v>0.33547914000000001</v>
      </c>
      <c r="V349">
        <v>106099</v>
      </c>
      <c r="W349">
        <v>115625</v>
      </c>
      <c r="X349">
        <v>101.4</v>
      </c>
      <c r="Y349">
        <v>1.9095421000000001E-2</v>
      </c>
      <c r="Z349">
        <v>8.4911257000000004E-2</v>
      </c>
      <c r="AB349">
        <f t="shared" si="5"/>
        <v>-4.9067713444553851E-3</v>
      </c>
    </row>
    <row r="350" spans="1:28" x14ac:dyDescent="0.25">
      <c r="A350">
        <v>349</v>
      </c>
      <c r="B350" s="1">
        <v>42767</v>
      </c>
      <c r="C350">
        <v>201702</v>
      </c>
      <c r="D350">
        <v>2</v>
      </c>
      <c r="E350">
        <v>1</v>
      </c>
      <c r="F350">
        <v>2017</v>
      </c>
      <c r="G350">
        <v>104334</v>
      </c>
      <c r="H350">
        <v>13245</v>
      </c>
      <c r="I350">
        <v>7860</v>
      </c>
      <c r="J350">
        <v>65592</v>
      </c>
      <c r="K350">
        <v>28199</v>
      </c>
      <c r="L350">
        <v>16933</v>
      </c>
      <c r="M350">
        <v>32416</v>
      </c>
      <c r="N350">
        <v>21105</v>
      </c>
      <c r="O350">
        <v>0.12694807</v>
      </c>
      <c r="P350">
        <v>7.5334980999999995E-2</v>
      </c>
      <c r="Q350">
        <v>0.62867331999999998</v>
      </c>
      <c r="R350">
        <v>0.20228304999999999</v>
      </c>
      <c r="S350">
        <v>0.27027622000000001</v>
      </c>
      <c r="T350">
        <v>0.16229609</v>
      </c>
      <c r="U350">
        <v>0.31069448999999999</v>
      </c>
      <c r="V350">
        <v>104334</v>
      </c>
      <c r="W350">
        <v>114063</v>
      </c>
      <c r="X350">
        <v>102.1</v>
      </c>
      <c r="Y350">
        <v>2.3046135999999998E-2</v>
      </c>
      <c r="Z350">
        <v>0.10798012999999999</v>
      </c>
      <c r="AB350">
        <f t="shared" si="5"/>
        <v>6.9033530571991353E-3</v>
      </c>
    </row>
    <row r="351" spans="1:28" x14ac:dyDescent="0.25">
      <c r="A351">
        <v>350</v>
      </c>
      <c r="B351" s="1">
        <v>42795</v>
      </c>
      <c r="C351">
        <v>201703</v>
      </c>
      <c r="D351">
        <v>3</v>
      </c>
      <c r="E351">
        <v>1</v>
      </c>
      <c r="F351">
        <v>2017</v>
      </c>
      <c r="G351">
        <v>105552</v>
      </c>
      <c r="H351">
        <v>11370</v>
      </c>
      <c r="I351">
        <v>8178</v>
      </c>
      <c r="J351">
        <v>78479</v>
      </c>
      <c r="K351">
        <v>30242</v>
      </c>
      <c r="L351">
        <v>16564</v>
      </c>
      <c r="M351">
        <v>33241</v>
      </c>
      <c r="N351">
        <v>19548</v>
      </c>
      <c r="O351">
        <v>0.10771942</v>
      </c>
      <c r="P351">
        <v>7.7478401000000002E-2</v>
      </c>
      <c r="Q351">
        <v>0.74351031000000001</v>
      </c>
      <c r="R351">
        <v>0.18519782000000001</v>
      </c>
      <c r="S351">
        <v>0.28651282</v>
      </c>
      <c r="T351">
        <v>0.15692739</v>
      </c>
      <c r="U351">
        <v>0.31492534</v>
      </c>
      <c r="V351">
        <v>105552</v>
      </c>
      <c r="W351">
        <v>115516</v>
      </c>
      <c r="X351">
        <v>102.5</v>
      </c>
      <c r="Y351">
        <v>2.2954105999999998E-2</v>
      </c>
      <c r="Z351">
        <v>0.12958543</v>
      </c>
      <c r="AB351">
        <f t="shared" si="5"/>
        <v>3.9177277179236469E-3</v>
      </c>
    </row>
    <row r="352" spans="1:28" x14ac:dyDescent="0.25">
      <c r="A352">
        <v>351</v>
      </c>
      <c r="B352" s="1">
        <v>42826</v>
      </c>
      <c r="C352">
        <v>201704</v>
      </c>
      <c r="D352">
        <v>4</v>
      </c>
      <c r="E352">
        <v>2</v>
      </c>
      <c r="F352">
        <v>2017</v>
      </c>
      <c r="G352">
        <v>106599</v>
      </c>
      <c r="H352">
        <v>10290</v>
      </c>
      <c r="I352">
        <v>9401</v>
      </c>
      <c r="J352">
        <v>80132</v>
      </c>
      <c r="K352">
        <v>31731</v>
      </c>
      <c r="L352">
        <v>16930</v>
      </c>
      <c r="M352">
        <v>32777</v>
      </c>
      <c r="N352">
        <v>19691</v>
      </c>
      <c r="O352">
        <v>9.6529983E-2</v>
      </c>
      <c r="P352">
        <v>8.8190317000000004E-2</v>
      </c>
      <c r="Q352">
        <v>0.75171434999999998</v>
      </c>
      <c r="R352">
        <v>0.18472031</v>
      </c>
      <c r="S352">
        <v>0.29766696999999998</v>
      </c>
      <c r="T352">
        <v>0.1588195</v>
      </c>
      <c r="U352">
        <v>0.30747943999999999</v>
      </c>
      <c r="V352">
        <v>106599</v>
      </c>
      <c r="W352">
        <v>116889</v>
      </c>
      <c r="X352">
        <v>102.9</v>
      </c>
      <c r="Y352">
        <v>2.6946068E-2</v>
      </c>
      <c r="Z352">
        <v>0.13884747</v>
      </c>
      <c r="AB352">
        <f t="shared" si="5"/>
        <v>3.9024390243902474E-3</v>
      </c>
    </row>
    <row r="353" spans="1:28" x14ac:dyDescent="0.25">
      <c r="A353">
        <v>352</v>
      </c>
      <c r="B353" s="1">
        <v>42856</v>
      </c>
      <c r="C353">
        <v>201705</v>
      </c>
      <c r="D353">
        <v>5</v>
      </c>
      <c r="E353">
        <v>2</v>
      </c>
      <c r="F353">
        <v>2017</v>
      </c>
      <c r="G353">
        <v>106881</v>
      </c>
      <c r="H353">
        <v>11642</v>
      </c>
      <c r="I353">
        <v>8801</v>
      </c>
      <c r="J353">
        <v>80622</v>
      </c>
      <c r="K353">
        <v>32634</v>
      </c>
      <c r="L353">
        <v>16635</v>
      </c>
      <c r="M353">
        <v>32136</v>
      </c>
      <c r="N353">
        <v>20443</v>
      </c>
      <c r="O353">
        <v>0.10892488</v>
      </c>
      <c r="P353">
        <v>8.2343914000000004E-2</v>
      </c>
      <c r="Q353">
        <v>0.75431556</v>
      </c>
      <c r="R353">
        <v>0.19126879999999999</v>
      </c>
      <c r="S353">
        <v>0.30533021999999999</v>
      </c>
      <c r="T353">
        <v>0.15564037999999999</v>
      </c>
      <c r="U353">
        <v>0.30067083</v>
      </c>
      <c r="V353">
        <v>106881</v>
      </c>
      <c r="W353">
        <v>117233</v>
      </c>
      <c r="X353">
        <v>103.3</v>
      </c>
      <c r="Y353">
        <v>2.8884410999999999E-2</v>
      </c>
      <c r="Z353">
        <v>0.14968983999999999</v>
      </c>
      <c r="AB353">
        <f t="shared" si="5"/>
        <v>3.8872691933915515E-3</v>
      </c>
    </row>
    <row r="354" spans="1:28" x14ac:dyDescent="0.25">
      <c r="A354">
        <v>353</v>
      </c>
      <c r="B354" s="1">
        <v>42887</v>
      </c>
      <c r="C354">
        <v>201706</v>
      </c>
      <c r="D354">
        <v>6</v>
      </c>
      <c r="E354">
        <v>2</v>
      </c>
      <c r="F354">
        <v>2017</v>
      </c>
      <c r="G354">
        <v>107050</v>
      </c>
      <c r="H354">
        <v>8823</v>
      </c>
      <c r="I354">
        <v>8534</v>
      </c>
      <c r="J354">
        <v>84267</v>
      </c>
      <c r="K354">
        <v>32725</v>
      </c>
      <c r="L354">
        <v>15984</v>
      </c>
      <c r="M354">
        <v>31628</v>
      </c>
      <c r="N354">
        <v>17357</v>
      </c>
      <c r="O354">
        <v>8.2419433E-2</v>
      </c>
      <c r="P354">
        <v>7.9719760000000001E-2</v>
      </c>
      <c r="Q354">
        <v>0.78717422000000004</v>
      </c>
      <c r="R354">
        <v>0.16213918999999999</v>
      </c>
      <c r="S354">
        <v>0.30569827999999999</v>
      </c>
      <c r="T354">
        <v>0.14931341000000001</v>
      </c>
      <c r="U354">
        <v>0.29545072</v>
      </c>
      <c r="V354">
        <v>107050</v>
      </c>
      <c r="W354">
        <v>117390</v>
      </c>
      <c r="X354">
        <v>103.3</v>
      </c>
      <c r="Y354">
        <v>2.6839017999999999E-2</v>
      </c>
      <c r="Z354">
        <v>0.15638487000000001</v>
      </c>
      <c r="AB354">
        <f t="shared" si="5"/>
        <v>0</v>
      </c>
    </row>
    <row r="355" spans="1:28" x14ac:dyDescent="0.25">
      <c r="A355">
        <v>354</v>
      </c>
      <c r="B355" s="1">
        <v>42917</v>
      </c>
      <c r="C355">
        <v>201707</v>
      </c>
      <c r="D355">
        <v>7</v>
      </c>
      <c r="E355">
        <v>3</v>
      </c>
      <c r="F355">
        <v>2017</v>
      </c>
      <c r="G355">
        <v>107347</v>
      </c>
      <c r="H355">
        <v>9289</v>
      </c>
      <c r="I355">
        <v>9590</v>
      </c>
      <c r="J355">
        <v>83382</v>
      </c>
      <c r="K355">
        <v>33933</v>
      </c>
      <c r="L355">
        <v>16263</v>
      </c>
      <c r="M355">
        <v>30895</v>
      </c>
      <c r="N355">
        <v>18879</v>
      </c>
      <c r="O355">
        <v>8.6532459000000006E-2</v>
      </c>
      <c r="P355">
        <v>8.9336446999999999E-2</v>
      </c>
      <c r="Q355">
        <v>0.77675205000000003</v>
      </c>
      <c r="R355">
        <v>0.17586890999999999</v>
      </c>
      <c r="S355">
        <v>0.31610571999999998</v>
      </c>
      <c r="T355">
        <v>0.15149935</v>
      </c>
      <c r="U355">
        <v>0.28780496</v>
      </c>
      <c r="V355">
        <v>107347</v>
      </c>
      <c r="W355">
        <v>117692</v>
      </c>
      <c r="X355">
        <v>103.2</v>
      </c>
      <c r="Y355">
        <v>2.5844932000000001E-2</v>
      </c>
      <c r="Z355">
        <v>0.16460638</v>
      </c>
      <c r="AB355">
        <f t="shared" si="5"/>
        <v>-9.6805421103574041E-4</v>
      </c>
    </row>
    <row r="356" spans="1:28" x14ac:dyDescent="0.25">
      <c r="A356">
        <v>355</v>
      </c>
      <c r="B356" s="1">
        <v>42948</v>
      </c>
      <c r="C356">
        <v>201708</v>
      </c>
      <c r="D356">
        <v>8</v>
      </c>
      <c r="E356">
        <v>3</v>
      </c>
      <c r="F356">
        <v>2017</v>
      </c>
      <c r="G356">
        <v>106813</v>
      </c>
      <c r="H356">
        <v>11713</v>
      </c>
      <c r="I356">
        <v>9159</v>
      </c>
      <c r="J356">
        <v>80816</v>
      </c>
      <c r="K356">
        <v>34157</v>
      </c>
      <c r="L356">
        <v>15852</v>
      </c>
      <c r="M356">
        <v>30350</v>
      </c>
      <c r="N356">
        <v>20872</v>
      </c>
      <c r="O356">
        <v>0.10965893</v>
      </c>
      <c r="P356">
        <v>8.5747986999999998E-2</v>
      </c>
      <c r="Q356">
        <v>0.75661199999999995</v>
      </c>
      <c r="R356">
        <v>0.19540693000000001</v>
      </c>
      <c r="S356">
        <v>0.31978318</v>
      </c>
      <c r="T356">
        <v>0.14840890000000001</v>
      </c>
      <c r="U356">
        <v>0.28414145000000002</v>
      </c>
      <c r="V356">
        <v>106813</v>
      </c>
      <c r="W356">
        <v>117018</v>
      </c>
      <c r="X356">
        <v>103.8</v>
      </c>
      <c r="Y356">
        <v>2.8741360000000001E-2</v>
      </c>
      <c r="Z356">
        <v>0.17137427999999999</v>
      </c>
      <c r="AB356">
        <f t="shared" si="5"/>
        <v>5.8139534883721034E-3</v>
      </c>
    </row>
    <row r="357" spans="1:28" x14ac:dyDescent="0.25">
      <c r="A357">
        <v>356</v>
      </c>
      <c r="B357" s="1">
        <v>42979</v>
      </c>
      <c r="C357">
        <v>201709</v>
      </c>
      <c r="D357">
        <v>9</v>
      </c>
      <c r="E357">
        <v>3</v>
      </c>
      <c r="F357">
        <v>2017</v>
      </c>
      <c r="G357">
        <v>106873</v>
      </c>
      <c r="H357">
        <v>11302</v>
      </c>
      <c r="I357">
        <v>7888</v>
      </c>
      <c r="J357">
        <v>82021</v>
      </c>
      <c r="K357">
        <v>34867</v>
      </c>
      <c r="L357">
        <v>16017</v>
      </c>
      <c r="M357">
        <v>30324</v>
      </c>
      <c r="N357">
        <v>19190</v>
      </c>
      <c r="O357">
        <v>0.10575169</v>
      </c>
      <c r="P357">
        <v>7.3807232E-2</v>
      </c>
      <c r="Q357">
        <v>0.76746230999999998</v>
      </c>
      <c r="R357">
        <v>0.17955892000000001</v>
      </c>
      <c r="S357">
        <v>0.32624703999999999</v>
      </c>
      <c r="T357">
        <v>0.14986947</v>
      </c>
      <c r="U357">
        <v>0.28373863999999999</v>
      </c>
      <c r="V357">
        <v>106873</v>
      </c>
      <c r="W357">
        <v>117013</v>
      </c>
      <c r="X357">
        <v>104.1</v>
      </c>
      <c r="Y357">
        <v>2.9673576E-2</v>
      </c>
      <c r="Z357">
        <v>0.17637755999999999</v>
      </c>
      <c r="AB357">
        <f t="shared" si="5"/>
        <v>2.8901734104045396E-3</v>
      </c>
    </row>
    <row r="358" spans="1:28" x14ac:dyDescent="0.25">
      <c r="A358">
        <v>357</v>
      </c>
      <c r="B358" s="1">
        <v>43009</v>
      </c>
      <c r="C358">
        <v>201710</v>
      </c>
      <c r="D358">
        <v>10</v>
      </c>
      <c r="E358">
        <v>4</v>
      </c>
      <c r="F358">
        <v>2017</v>
      </c>
      <c r="G358">
        <v>106528</v>
      </c>
      <c r="H358">
        <v>11242</v>
      </c>
      <c r="I358">
        <v>8361</v>
      </c>
      <c r="J358">
        <v>81663</v>
      </c>
      <c r="K358">
        <v>36023</v>
      </c>
      <c r="L358">
        <v>15639</v>
      </c>
      <c r="M358">
        <v>29226</v>
      </c>
      <c r="N358">
        <v>19603</v>
      </c>
      <c r="O358">
        <v>0.10553094</v>
      </c>
      <c r="P358">
        <v>7.8486404999999995E-2</v>
      </c>
      <c r="Q358">
        <v>0.76658720000000002</v>
      </c>
      <c r="R358">
        <v>0.18401735</v>
      </c>
      <c r="S358">
        <v>0.33815524000000002</v>
      </c>
      <c r="T358">
        <v>0.14680647999999999</v>
      </c>
      <c r="U358">
        <v>0.27435039999999999</v>
      </c>
      <c r="V358">
        <v>106528</v>
      </c>
      <c r="W358">
        <v>116488</v>
      </c>
      <c r="X358">
        <v>104.2</v>
      </c>
      <c r="Y358">
        <v>2.9644251E-2</v>
      </c>
      <c r="Z358">
        <v>0.19134876000000001</v>
      </c>
      <c r="AB358">
        <f t="shared" si="5"/>
        <v>9.6061479346798428E-4</v>
      </c>
    </row>
    <row r="359" spans="1:28" x14ac:dyDescent="0.25">
      <c r="A359">
        <v>358</v>
      </c>
      <c r="B359" s="1">
        <v>43040</v>
      </c>
      <c r="C359">
        <v>201711</v>
      </c>
      <c r="D359">
        <v>11</v>
      </c>
      <c r="E359">
        <v>4</v>
      </c>
      <c r="F359">
        <v>2017</v>
      </c>
      <c r="G359">
        <v>106235</v>
      </c>
      <c r="H359">
        <v>9701</v>
      </c>
      <c r="I359">
        <v>8276</v>
      </c>
      <c r="J359">
        <v>83116</v>
      </c>
      <c r="K359">
        <v>35851</v>
      </c>
      <c r="L359">
        <v>15604</v>
      </c>
      <c r="M359">
        <v>29419</v>
      </c>
      <c r="N359">
        <v>17977</v>
      </c>
      <c r="O359">
        <v>9.1316423999999993E-2</v>
      </c>
      <c r="P359">
        <v>7.7902763999999999E-2</v>
      </c>
      <c r="Q359">
        <v>0.78237867000000005</v>
      </c>
      <c r="R359">
        <v>0.16921918</v>
      </c>
      <c r="S359">
        <v>0.33746883</v>
      </c>
      <c r="T359">
        <v>0.14688191</v>
      </c>
      <c r="U359">
        <v>0.27692380999999999</v>
      </c>
      <c r="V359">
        <v>106235</v>
      </c>
      <c r="W359">
        <v>116285</v>
      </c>
      <c r="X359">
        <v>104.6</v>
      </c>
      <c r="Y359">
        <v>3.1558155999999997E-2</v>
      </c>
      <c r="Z359">
        <v>0.19058691999999999</v>
      </c>
      <c r="AB359">
        <f t="shared" si="5"/>
        <v>3.8387715930900956E-3</v>
      </c>
    </row>
    <row r="360" spans="1:28" x14ac:dyDescent="0.25">
      <c r="A360">
        <v>359</v>
      </c>
      <c r="B360" s="1">
        <v>43070</v>
      </c>
      <c r="C360">
        <v>201712</v>
      </c>
      <c r="D360">
        <v>12</v>
      </c>
      <c r="E360">
        <v>4</v>
      </c>
      <c r="F360">
        <v>2017</v>
      </c>
      <c r="G360">
        <v>106999</v>
      </c>
      <c r="H360">
        <v>9957</v>
      </c>
      <c r="I360">
        <v>8516</v>
      </c>
      <c r="J360">
        <v>82757</v>
      </c>
      <c r="K360">
        <v>36199</v>
      </c>
      <c r="L360">
        <v>16148</v>
      </c>
      <c r="M360">
        <v>29902</v>
      </c>
      <c r="N360">
        <v>18473</v>
      </c>
      <c r="O360">
        <v>9.3056947000000001E-2</v>
      </c>
      <c r="P360">
        <v>7.9589531000000005E-2</v>
      </c>
      <c r="Q360">
        <v>0.77343713999999997</v>
      </c>
      <c r="R360">
        <v>0.17264647999999999</v>
      </c>
      <c r="S360">
        <v>0.33831158</v>
      </c>
      <c r="T360">
        <v>0.15091729000000001</v>
      </c>
      <c r="U360">
        <v>0.27946054999999997</v>
      </c>
      <c r="V360">
        <v>106999</v>
      </c>
      <c r="W360">
        <v>117146</v>
      </c>
      <c r="X360">
        <v>104.9</v>
      </c>
      <c r="Y360">
        <v>2.9440641E-2</v>
      </c>
      <c r="Z360">
        <v>0.18739428999999999</v>
      </c>
      <c r="AB360">
        <f t="shared" si="5"/>
        <v>2.8680688336522042E-3</v>
      </c>
    </row>
    <row r="361" spans="1:28" x14ac:dyDescent="0.25">
      <c r="A361">
        <v>360</v>
      </c>
      <c r="B361" s="1">
        <v>43101</v>
      </c>
      <c r="C361">
        <v>201801</v>
      </c>
      <c r="D361">
        <v>1</v>
      </c>
      <c r="E361">
        <v>1</v>
      </c>
      <c r="F361">
        <v>2018</v>
      </c>
      <c r="G361">
        <v>106492</v>
      </c>
      <c r="H361">
        <v>10605</v>
      </c>
      <c r="I361">
        <v>11168</v>
      </c>
      <c r="J361">
        <v>79167</v>
      </c>
      <c r="K361">
        <v>35531</v>
      </c>
      <c r="L361">
        <v>16411</v>
      </c>
      <c r="M361">
        <v>30000</v>
      </c>
      <c r="N361">
        <v>21773</v>
      </c>
      <c r="O361">
        <v>9.9584944999999994E-2</v>
      </c>
      <c r="P361">
        <v>0.10487173</v>
      </c>
      <c r="Q361">
        <v>0.74340795999999998</v>
      </c>
      <c r="R361">
        <v>0.20445667000000001</v>
      </c>
      <c r="S361">
        <v>0.33364948999999999</v>
      </c>
      <c r="T361">
        <v>0.15410546999999999</v>
      </c>
      <c r="U361">
        <v>0.28171130999999999</v>
      </c>
      <c r="V361">
        <v>106492</v>
      </c>
      <c r="W361">
        <v>116458</v>
      </c>
      <c r="X361">
        <v>104.4</v>
      </c>
      <c r="Y361">
        <v>2.9585838E-2</v>
      </c>
      <c r="Z361">
        <v>0.17954402</v>
      </c>
      <c r="AB361">
        <f t="shared" si="5"/>
        <v>-4.7664442326025291E-3</v>
      </c>
    </row>
    <row r="362" spans="1:28" x14ac:dyDescent="0.25">
      <c r="A362">
        <v>361</v>
      </c>
      <c r="B362" s="1">
        <v>43132</v>
      </c>
      <c r="C362">
        <v>201802</v>
      </c>
      <c r="D362">
        <v>2</v>
      </c>
      <c r="E362">
        <v>1</v>
      </c>
      <c r="F362">
        <v>2018</v>
      </c>
      <c r="G362">
        <v>110630</v>
      </c>
      <c r="H362">
        <v>10473</v>
      </c>
      <c r="I362">
        <v>8595</v>
      </c>
      <c r="J362">
        <v>68151</v>
      </c>
      <c r="K362">
        <v>32594</v>
      </c>
      <c r="L362">
        <v>16356</v>
      </c>
      <c r="M362">
        <v>29946</v>
      </c>
      <c r="N362">
        <v>19068</v>
      </c>
      <c r="O362">
        <v>9.4666905999999995E-2</v>
      </c>
      <c r="P362">
        <v>7.7691406000000005E-2</v>
      </c>
      <c r="Q362">
        <v>0.61602639999999997</v>
      </c>
      <c r="R362">
        <v>0.17235829999999999</v>
      </c>
      <c r="S362">
        <v>0.29462170999999998</v>
      </c>
      <c r="T362">
        <v>0.14784417</v>
      </c>
      <c r="U362">
        <v>0.27068606000000001</v>
      </c>
      <c r="V362">
        <v>110630</v>
      </c>
      <c r="W362">
        <v>122581</v>
      </c>
      <c r="X362">
        <v>104.9</v>
      </c>
      <c r="Y362">
        <v>2.7424097000000001E-2</v>
      </c>
      <c r="Z362">
        <v>0.14677754000000001</v>
      </c>
      <c r="AB362">
        <f t="shared" si="5"/>
        <v>4.7892720306512704E-3</v>
      </c>
    </row>
    <row r="363" spans="1:28" x14ac:dyDescent="0.25">
      <c r="A363">
        <v>362</v>
      </c>
      <c r="B363" s="1">
        <v>43160</v>
      </c>
      <c r="C363">
        <v>201803</v>
      </c>
      <c r="D363">
        <v>3</v>
      </c>
      <c r="E363">
        <v>1</v>
      </c>
      <c r="F363">
        <v>2018</v>
      </c>
      <c r="G363">
        <v>112668</v>
      </c>
      <c r="H363">
        <v>10236</v>
      </c>
      <c r="I363">
        <v>8637</v>
      </c>
      <c r="J363">
        <v>85473</v>
      </c>
      <c r="K363">
        <v>32686</v>
      </c>
      <c r="L363">
        <v>16907</v>
      </c>
      <c r="M363">
        <v>31357</v>
      </c>
      <c r="N363">
        <v>18873</v>
      </c>
      <c r="O363">
        <v>9.0850994000000004E-2</v>
      </c>
      <c r="P363">
        <v>7.6658852E-2</v>
      </c>
      <c r="Q363">
        <v>0.75862711999999999</v>
      </c>
      <c r="R363">
        <v>0.16750984999999999</v>
      </c>
      <c r="S363">
        <v>0.29010898000000002</v>
      </c>
      <c r="T363">
        <v>0.15006036</v>
      </c>
      <c r="U363">
        <v>0.27831328</v>
      </c>
      <c r="V363">
        <v>112668</v>
      </c>
      <c r="W363">
        <v>125211</v>
      </c>
      <c r="X363">
        <v>105</v>
      </c>
      <c r="Y363">
        <v>2.4390221E-2</v>
      </c>
      <c r="Z363">
        <v>0.14004862000000001</v>
      </c>
      <c r="AB363">
        <f t="shared" si="5"/>
        <v>9.5328884652046142E-4</v>
      </c>
    </row>
    <row r="364" spans="1:28" x14ac:dyDescent="0.25">
      <c r="A364">
        <v>363</v>
      </c>
      <c r="B364" s="1">
        <v>43191</v>
      </c>
      <c r="C364">
        <v>201804</v>
      </c>
      <c r="D364">
        <v>4</v>
      </c>
      <c r="E364">
        <v>2</v>
      </c>
      <c r="F364">
        <v>2018</v>
      </c>
      <c r="G364">
        <v>113503</v>
      </c>
      <c r="H364">
        <v>11040</v>
      </c>
      <c r="I364">
        <v>9970</v>
      </c>
      <c r="J364">
        <v>85161</v>
      </c>
      <c r="K364">
        <v>33224</v>
      </c>
      <c r="L364">
        <v>17320</v>
      </c>
      <c r="M364">
        <v>31890</v>
      </c>
      <c r="N364">
        <v>21010</v>
      </c>
      <c r="O364">
        <v>9.7266152999999994E-2</v>
      </c>
      <c r="P364">
        <v>8.7839088999999995E-2</v>
      </c>
      <c r="Q364">
        <v>0.75029736999999996</v>
      </c>
      <c r="R364">
        <v>0.18510523000000001</v>
      </c>
      <c r="S364">
        <v>0.29271473999999997</v>
      </c>
      <c r="T364">
        <v>0.15259508999999999</v>
      </c>
      <c r="U364">
        <v>0.28096172000000003</v>
      </c>
      <c r="V364">
        <v>113503</v>
      </c>
      <c r="W364">
        <v>126219</v>
      </c>
      <c r="X364">
        <v>105.4</v>
      </c>
      <c r="Y364">
        <v>2.4295449E-2</v>
      </c>
      <c r="Z364">
        <v>0.14011966000000001</v>
      </c>
      <c r="AB364">
        <f t="shared" si="5"/>
        <v>3.8095238095239292E-3</v>
      </c>
    </row>
    <row r="365" spans="1:28" x14ac:dyDescent="0.25">
      <c r="A365">
        <v>364</v>
      </c>
      <c r="B365" s="1">
        <v>43221</v>
      </c>
      <c r="C365">
        <v>201805</v>
      </c>
      <c r="D365">
        <v>5</v>
      </c>
      <c r="E365">
        <v>2</v>
      </c>
      <c r="F365">
        <v>2018</v>
      </c>
      <c r="G365">
        <v>114058</v>
      </c>
      <c r="H365">
        <v>9522</v>
      </c>
      <c r="I365">
        <v>9177</v>
      </c>
      <c r="J365">
        <v>89509</v>
      </c>
      <c r="K365">
        <v>32188</v>
      </c>
      <c r="L365">
        <v>17079</v>
      </c>
      <c r="M365">
        <v>33477</v>
      </c>
      <c r="N365">
        <v>18699</v>
      </c>
      <c r="O365">
        <v>8.3483845000000001E-2</v>
      </c>
      <c r="P365">
        <v>8.0459065999999996E-2</v>
      </c>
      <c r="Q365">
        <v>0.78476738999999995</v>
      </c>
      <c r="R365">
        <v>0.1639429</v>
      </c>
      <c r="S365">
        <v>0.28220730999999999</v>
      </c>
      <c r="T365">
        <v>0.14973961</v>
      </c>
      <c r="U365">
        <v>0.29350855999999997</v>
      </c>
      <c r="V365">
        <v>114058</v>
      </c>
      <c r="W365">
        <v>126941</v>
      </c>
      <c r="X365">
        <v>105.8</v>
      </c>
      <c r="Y365">
        <v>2.4201393000000002E-2</v>
      </c>
      <c r="Z365">
        <v>0.13246769999999999</v>
      </c>
      <c r="AB365">
        <f t="shared" si="5"/>
        <v>3.7950664136621182E-3</v>
      </c>
    </row>
    <row r="366" spans="1:28" x14ac:dyDescent="0.25">
      <c r="A366">
        <v>365</v>
      </c>
      <c r="B366" s="1">
        <v>43252</v>
      </c>
      <c r="C366">
        <v>201806</v>
      </c>
      <c r="D366">
        <v>6</v>
      </c>
      <c r="E366">
        <v>2</v>
      </c>
      <c r="F366">
        <v>2018</v>
      </c>
      <c r="G366">
        <v>113900</v>
      </c>
      <c r="H366">
        <v>8714</v>
      </c>
      <c r="I366">
        <v>9201</v>
      </c>
      <c r="J366">
        <v>90342</v>
      </c>
      <c r="K366">
        <v>31295</v>
      </c>
      <c r="L366">
        <v>17464</v>
      </c>
      <c r="M366">
        <v>33869</v>
      </c>
      <c r="N366">
        <v>17915</v>
      </c>
      <c r="O366">
        <v>7.6505706000000007E-2</v>
      </c>
      <c r="P366">
        <v>8.0781384999999997E-2</v>
      </c>
      <c r="Q366">
        <v>0.79316944</v>
      </c>
      <c r="R366">
        <v>0.15728708999999999</v>
      </c>
      <c r="S366">
        <v>0.27475854999999999</v>
      </c>
      <c r="T366">
        <v>0.15332747999999999</v>
      </c>
      <c r="U366">
        <v>0.29735731999999998</v>
      </c>
      <c r="V366">
        <v>113900</v>
      </c>
      <c r="W366">
        <v>126695</v>
      </c>
      <c r="X366">
        <v>105.8</v>
      </c>
      <c r="Y366">
        <v>2.4201393000000002E-2</v>
      </c>
      <c r="Z366">
        <v>0.12143107</v>
      </c>
      <c r="AB366">
        <f t="shared" si="5"/>
        <v>0</v>
      </c>
    </row>
    <row r="367" spans="1:28" x14ac:dyDescent="0.25">
      <c r="A367">
        <v>366</v>
      </c>
      <c r="B367" s="1">
        <v>43282</v>
      </c>
      <c r="C367">
        <v>201807</v>
      </c>
      <c r="D367">
        <v>7</v>
      </c>
      <c r="E367">
        <v>3</v>
      </c>
      <c r="F367">
        <v>2018</v>
      </c>
      <c r="G367">
        <v>111859</v>
      </c>
      <c r="H367">
        <v>8912</v>
      </c>
      <c r="I367">
        <v>10682</v>
      </c>
      <c r="J367">
        <v>87236</v>
      </c>
      <c r="K367">
        <v>30589</v>
      </c>
      <c r="L367">
        <v>17586</v>
      </c>
      <c r="M367">
        <v>33271</v>
      </c>
      <c r="N367">
        <v>19594</v>
      </c>
      <c r="O367">
        <v>7.9671732999999995E-2</v>
      </c>
      <c r="P367">
        <v>9.5495224000000004E-2</v>
      </c>
      <c r="Q367">
        <v>0.77987468000000004</v>
      </c>
      <c r="R367">
        <v>0.17516694999999999</v>
      </c>
      <c r="S367">
        <v>0.27346032999999997</v>
      </c>
      <c r="T367">
        <v>0.15721577</v>
      </c>
      <c r="U367">
        <v>0.29743694999999998</v>
      </c>
      <c r="V367">
        <v>111859</v>
      </c>
      <c r="W367">
        <v>124520</v>
      </c>
      <c r="X367">
        <v>105.8</v>
      </c>
      <c r="Y367">
        <v>2.5193810000000001E-2</v>
      </c>
      <c r="Z367">
        <v>0.11624455</v>
      </c>
      <c r="AB367">
        <f t="shared" si="5"/>
        <v>0</v>
      </c>
    </row>
    <row r="368" spans="1:28" x14ac:dyDescent="0.25">
      <c r="A368">
        <v>367</v>
      </c>
      <c r="B368" s="1">
        <v>43313</v>
      </c>
      <c r="C368">
        <v>201808</v>
      </c>
      <c r="D368">
        <v>8</v>
      </c>
      <c r="E368">
        <v>3</v>
      </c>
      <c r="F368">
        <v>2018</v>
      </c>
      <c r="G368">
        <v>111364</v>
      </c>
      <c r="H368">
        <v>12384</v>
      </c>
      <c r="I368">
        <v>9191</v>
      </c>
      <c r="J368">
        <v>83827</v>
      </c>
      <c r="K368">
        <v>29851</v>
      </c>
      <c r="L368">
        <v>17228</v>
      </c>
      <c r="M368">
        <v>33659</v>
      </c>
      <c r="N368">
        <v>21575</v>
      </c>
      <c r="O368">
        <v>0.11120289999999999</v>
      </c>
      <c r="P368">
        <v>8.2531162000000005E-2</v>
      </c>
      <c r="Q368">
        <v>0.75272976999999996</v>
      </c>
      <c r="R368">
        <v>0.19373406000000001</v>
      </c>
      <c r="S368">
        <v>0.26804890999999997</v>
      </c>
      <c r="T368">
        <v>0.15469991</v>
      </c>
      <c r="U368">
        <v>0.30224308</v>
      </c>
      <c r="V368">
        <v>111364</v>
      </c>
      <c r="W368">
        <v>124079</v>
      </c>
      <c r="X368">
        <v>106.5</v>
      </c>
      <c r="Y368">
        <v>2.6011586E-2</v>
      </c>
      <c r="Z368">
        <v>0.11334901</v>
      </c>
      <c r="AB368">
        <f t="shared" si="5"/>
        <v>6.6162570888468331E-3</v>
      </c>
    </row>
    <row r="369" spans="1:31" x14ac:dyDescent="0.25">
      <c r="A369">
        <v>368</v>
      </c>
      <c r="B369" s="1">
        <v>43344</v>
      </c>
      <c r="C369">
        <v>201809</v>
      </c>
      <c r="D369">
        <v>9</v>
      </c>
      <c r="E369">
        <v>3</v>
      </c>
      <c r="F369">
        <v>2018</v>
      </c>
      <c r="G369">
        <v>111562</v>
      </c>
      <c r="H369">
        <v>10467</v>
      </c>
      <c r="I369">
        <v>7384</v>
      </c>
      <c r="J369">
        <v>87460</v>
      </c>
      <c r="K369">
        <v>30154</v>
      </c>
      <c r="L369">
        <v>16653</v>
      </c>
      <c r="M369">
        <v>34194</v>
      </c>
      <c r="N369">
        <v>17851</v>
      </c>
      <c r="O369">
        <v>9.3822270999999999E-2</v>
      </c>
      <c r="P369">
        <v>6.6187412000000001E-2</v>
      </c>
      <c r="Q369">
        <v>0.78395866999999997</v>
      </c>
      <c r="R369">
        <v>0.16000967999999999</v>
      </c>
      <c r="S369">
        <v>0.27028914999999998</v>
      </c>
      <c r="T369">
        <v>0.14927125999999999</v>
      </c>
      <c r="U369">
        <v>0.30650221999999999</v>
      </c>
      <c r="V369">
        <v>111562</v>
      </c>
      <c r="W369">
        <v>124265</v>
      </c>
      <c r="X369">
        <v>106.6</v>
      </c>
      <c r="Y369">
        <v>2.4015426999999999E-2</v>
      </c>
      <c r="Z369">
        <v>0.12101789</v>
      </c>
      <c r="AB369">
        <f t="shared" si="5"/>
        <v>9.3896713615015948E-4</v>
      </c>
    </row>
    <row r="370" spans="1:31" x14ac:dyDescent="0.25">
      <c r="A370">
        <v>369</v>
      </c>
      <c r="B370" s="1">
        <v>43374</v>
      </c>
      <c r="C370">
        <v>201810</v>
      </c>
      <c r="D370">
        <v>10</v>
      </c>
      <c r="E370">
        <v>4</v>
      </c>
      <c r="F370">
        <v>2018</v>
      </c>
      <c r="G370">
        <v>111414</v>
      </c>
      <c r="H370">
        <v>9213</v>
      </c>
      <c r="I370">
        <v>8671</v>
      </c>
      <c r="J370">
        <v>87673</v>
      </c>
      <c r="K370">
        <v>28820</v>
      </c>
      <c r="L370">
        <v>17853</v>
      </c>
      <c r="M370">
        <v>34298</v>
      </c>
      <c r="N370">
        <v>17884</v>
      </c>
      <c r="O370">
        <v>8.2691580000000001E-2</v>
      </c>
      <c r="P370">
        <v>7.7826843000000007E-2</v>
      </c>
      <c r="Q370">
        <v>0.7869119</v>
      </c>
      <c r="R370">
        <v>0.16051841999999999</v>
      </c>
      <c r="S370">
        <v>0.25867486000000001</v>
      </c>
      <c r="T370">
        <v>0.16024019</v>
      </c>
      <c r="U370">
        <v>0.30784282000000002</v>
      </c>
      <c r="V370">
        <v>111414</v>
      </c>
      <c r="W370">
        <v>124191</v>
      </c>
      <c r="X370">
        <v>106.7</v>
      </c>
      <c r="Y370">
        <v>2.3992300000000001E-2</v>
      </c>
      <c r="Z370">
        <v>9.8434672000000001E-2</v>
      </c>
      <c r="AB370">
        <f t="shared" si="5"/>
        <v>9.3808630394009995E-4</v>
      </c>
    </row>
    <row r="371" spans="1:31" x14ac:dyDescent="0.25">
      <c r="A371">
        <v>370</v>
      </c>
      <c r="B371" s="1">
        <v>43405</v>
      </c>
      <c r="C371">
        <v>201811</v>
      </c>
      <c r="D371">
        <v>11</v>
      </c>
      <c r="E371">
        <v>4</v>
      </c>
      <c r="F371">
        <v>2018</v>
      </c>
      <c r="G371">
        <v>110779</v>
      </c>
      <c r="H371">
        <v>10158</v>
      </c>
      <c r="I371">
        <v>8308</v>
      </c>
      <c r="J371">
        <v>86932</v>
      </c>
      <c r="K371">
        <v>27918</v>
      </c>
      <c r="L371">
        <v>17610</v>
      </c>
      <c r="M371">
        <v>34847</v>
      </c>
      <c r="N371">
        <v>18466</v>
      </c>
      <c r="O371">
        <v>9.1696076000000001E-2</v>
      </c>
      <c r="P371">
        <v>7.4996166000000003E-2</v>
      </c>
      <c r="Q371">
        <v>0.78473358999999998</v>
      </c>
      <c r="R371">
        <v>0.16669223999999999</v>
      </c>
      <c r="S371">
        <v>0.25201526000000002</v>
      </c>
      <c r="T371">
        <v>0.15896514</v>
      </c>
      <c r="U371">
        <v>0.31456320999999998</v>
      </c>
      <c r="V371">
        <v>110779</v>
      </c>
      <c r="W371">
        <v>123289</v>
      </c>
      <c r="X371">
        <v>107</v>
      </c>
      <c r="Y371">
        <v>2.2944570000000001E-2</v>
      </c>
      <c r="Z371">
        <v>9.3050121999999999E-2</v>
      </c>
      <c r="AB371">
        <f t="shared" si="5"/>
        <v>2.81162136832247E-3</v>
      </c>
    </row>
    <row r="372" spans="1:31" x14ac:dyDescent="0.25">
      <c r="A372">
        <v>371</v>
      </c>
      <c r="B372" s="1">
        <v>43435</v>
      </c>
      <c r="C372">
        <v>201812</v>
      </c>
      <c r="D372">
        <v>12</v>
      </c>
      <c r="E372">
        <v>4</v>
      </c>
      <c r="F372">
        <v>2018</v>
      </c>
      <c r="G372">
        <v>112629</v>
      </c>
      <c r="H372">
        <v>9299</v>
      </c>
      <c r="I372">
        <v>8065</v>
      </c>
      <c r="J372">
        <v>87971</v>
      </c>
      <c r="K372">
        <v>28052</v>
      </c>
      <c r="L372">
        <v>17665</v>
      </c>
      <c r="M372">
        <v>35348</v>
      </c>
      <c r="N372">
        <v>17364</v>
      </c>
      <c r="O372">
        <v>8.2563101999999999E-2</v>
      </c>
      <c r="P372">
        <v>7.1606777999999996E-2</v>
      </c>
      <c r="Q372">
        <v>0.78106880000000001</v>
      </c>
      <c r="R372">
        <v>0.15416989</v>
      </c>
      <c r="S372">
        <v>0.24906552000000001</v>
      </c>
      <c r="T372">
        <v>0.15684238</v>
      </c>
      <c r="U372">
        <v>0.31384455999999999</v>
      </c>
      <c r="V372">
        <v>112629</v>
      </c>
      <c r="W372">
        <v>125381</v>
      </c>
      <c r="X372">
        <v>107.1</v>
      </c>
      <c r="Y372">
        <v>2.0972371E-2</v>
      </c>
      <c r="Z372">
        <v>9.2223137999999996E-2</v>
      </c>
      <c r="AB372">
        <f t="shared" si="5"/>
        <v>9.3457943925234765E-4</v>
      </c>
    </row>
    <row r="373" spans="1:31" x14ac:dyDescent="0.25">
      <c r="A373">
        <v>372</v>
      </c>
      <c r="B373" s="1">
        <v>43466</v>
      </c>
      <c r="C373">
        <v>201901</v>
      </c>
      <c r="D373">
        <v>1</v>
      </c>
      <c r="E373">
        <v>1</v>
      </c>
      <c r="F373">
        <v>2019</v>
      </c>
      <c r="G373">
        <v>112940</v>
      </c>
      <c r="H373">
        <v>10931</v>
      </c>
      <c r="I373">
        <v>11142</v>
      </c>
      <c r="J373">
        <v>84363</v>
      </c>
      <c r="K373">
        <v>28325</v>
      </c>
      <c r="L373">
        <v>18035</v>
      </c>
      <c r="M373">
        <v>34530</v>
      </c>
      <c r="N373">
        <v>22073</v>
      </c>
      <c r="O373">
        <v>9.6785903000000006E-2</v>
      </c>
      <c r="P373">
        <v>9.8654150999999995E-2</v>
      </c>
      <c r="Q373">
        <v>0.74697184999999999</v>
      </c>
      <c r="R373">
        <v>0.19544005</v>
      </c>
      <c r="S373">
        <v>0.25079688</v>
      </c>
      <c r="T373">
        <v>0.15968657</v>
      </c>
      <c r="U373">
        <v>0.30573756000000002</v>
      </c>
      <c r="V373">
        <v>112940</v>
      </c>
      <c r="W373">
        <v>125531</v>
      </c>
      <c r="X373">
        <v>106.3</v>
      </c>
      <c r="Y373">
        <v>1.8199205E-2</v>
      </c>
      <c r="Z373">
        <v>9.1110318999999995E-2</v>
      </c>
      <c r="AB373">
        <f t="shared" si="5"/>
        <v>-7.4696545284780314E-3</v>
      </c>
      <c r="AC373">
        <f t="shared" ref="AC373:AC419" si="6">O373-P373</f>
        <v>-1.868247999999989E-3</v>
      </c>
    </row>
    <row r="374" spans="1:31" x14ac:dyDescent="0.25">
      <c r="A374">
        <v>373</v>
      </c>
      <c r="B374" s="1">
        <v>43497</v>
      </c>
      <c r="C374">
        <v>201902</v>
      </c>
      <c r="D374">
        <v>2</v>
      </c>
      <c r="E374">
        <v>1</v>
      </c>
      <c r="F374">
        <v>2019</v>
      </c>
      <c r="G374">
        <v>111802</v>
      </c>
      <c r="H374">
        <v>10838</v>
      </c>
      <c r="I374">
        <v>7775</v>
      </c>
      <c r="J374">
        <v>73539</v>
      </c>
      <c r="K374">
        <v>29307</v>
      </c>
      <c r="L374">
        <v>17732</v>
      </c>
      <c r="M374">
        <v>35475</v>
      </c>
      <c r="N374">
        <v>18613</v>
      </c>
      <c r="O374">
        <v>9.6939228000000002E-2</v>
      </c>
      <c r="P374">
        <v>6.9542587000000003E-2</v>
      </c>
      <c r="Q374">
        <v>0.65776104000000002</v>
      </c>
      <c r="R374">
        <v>0.16648182</v>
      </c>
      <c r="S374">
        <v>0.26213305999999997</v>
      </c>
      <c r="T374">
        <v>0.15860182</v>
      </c>
      <c r="U374">
        <v>0.31730202000000002</v>
      </c>
      <c r="V374">
        <v>111802</v>
      </c>
      <c r="W374">
        <v>124018</v>
      </c>
      <c r="X374">
        <v>106.8</v>
      </c>
      <c r="Y374">
        <v>1.811254E-2</v>
      </c>
      <c r="Z374">
        <v>0.10353124</v>
      </c>
      <c r="AB374">
        <f t="shared" si="5"/>
        <v>4.7036688617121403E-3</v>
      </c>
      <c r="AC374">
        <f t="shared" si="6"/>
        <v>2.7396640999999999E-2</v>
      </c>
      <c r="AE374">
        <f>prices_agg!G2/100</f>
        <v>5.6915136047586499E-3</v>
      </c>
    </row>
    <row r="375" spans="1:31" x14ac:dyDescent="0.25">
      <c r="A375">
        <v>374</v>
      </c>
      <c r="B375" s="1">
        <v>43525</v>
      </c>
      <c r="C375">
        <v>201903</v>
      </c>
      <c r="D375">
        <v>3</v>
      </c>
      <c r="E375">
        <v>1</v>
      </c>
      <c r="F375">
        <v>2019</v>
      </c>
      <c r="G375">
        <v>115036</v>
      </c>
      <c r="H375">
        <v>10340</v>
      </c>
      <c r="I375">
        <v>8680</v>
      </c>
      <c r="J375">
        <v>87471</v>
      </c>
      <c r="K375">
        <v>30089</v>
      </c>
      <c r="L375">
        <v>18878</v>
      </c>
      <c r="M375">
        <v>37070</v>
      </c>
      <c r="N375">
        <v>19020</v>
      </c>
      <c r="O375">
        <v>8.9884907E-2</v>
      </c>
      <c r="P375">
        <v>7.5454637000000005E-2</v>
      </c>
      <c r="Q375">
        <v>0.76037937</v>
      </c>
      <c r="R375">
        <v>0.16533954000000001</v>
      </c>
      <c r="S375">
        <v>0.26156160000000001</v>
      </c>
      <c r="T375">
        <v>0.16410515000000001</v>
      </c>
      <c r="U375">
        <v>0.32224693999999998</v>
      </c>
      <c r="V375">
        <v>115036</v>
      </c>
      <c r="W375">
        <v>127885</v>
      </c>
      <c r="X375">
        <v>107</v>
      </c>
      <c r="Y375">
        <v>1.9047617999999999E-2</v>
      </c>
      <c r="Z375">
        <v>9.7456454999999997E-2</v>
      </c>
      <c r="AB375">
        <f t="shared" si="5"/>
        <v>1.8726591760300781E-3</v>
      </c>
      <c r="AC375">
        <f t="shared" si="6"/>
        <v>1.4430269999999995E-2</v>
      </c>
      <c r="AE375">
        <f>prices_agg!G3/100</f>
        <v>1.3445532630833301E-3</v>
      </c>
    </row>
    <row r="376" spans="1:31" x14ac:dyDescent="0.25">
      <c r="A376">
        <v>375</v>
      </c>
      <c r="B376" s="1">
        <v>43556</v>
      </c>
      <c r="C376">
        <v>201904</v>
      </c>
      <c r="D376">
        <v>4</v>
      </c>
      <c r="E376">
        <v>2</v>
      </c>
      <c r="F376">
        <v>2019</v>
      </c>
      <c r="G376">
        <v>115760</v>
      </c>
      <c r="H376">
        <v>9790</v>
      </c>
      <c r="I376">
        <v>11387</v>
      </c>
      <c r="J376">
        <v>87806</v>
      </c>
      <c r="K376">
        <v>29731</v>
      </c>
      <c r="L376">
        <v>19500</v>
      </c>
      <c r="M376">
        <v>37939</v>
      </c>
      <c r="N376">
        <v>21177</v>
      </c>
      <c r="O376">
        <v>8.4571524999999995E-2</v>
      </c>
      <c r="P376">
        <v>9.8367310999999999E-2</v>
      </c>
      <c r="Q376">
        <v>0.75851762</v>
      </c>
      <c r="R376">
        <v>0.18293883999999999</v>
      </c>
      <c r="S376">
        <v>0.25683310999999998</v>
      </c>
      <c r="T376">
        <v>0.16845196000000001</v>
      </c>
      <c r="U376">
        <v>0.32773843000000003</v>
      </c>
      <c r="V376">
        <v>115760</v>
      </c>
      <c r="W376">
        <v>128853</v>
      </c>
      <c r="X376">
        <v>107.6</v>
      </c>
      <c r="Y376">
        <v>2.0872831000000001E-2</v>
      </c>
      <c r="Z376">
        <v>8.8381140999999996E-2</v>
      </c>
      <c r="AB376">
        <f t="shared" si="5"/>
        <v>5.6074766355138639E-3</v>
      </c>
      <c r="AC376">
        <f t="shared" si="6"/>
        <v>-1.3795786000000004E-2</v>
      </c>
      <c r="AE376">
        <f>prices_agg!G4/100</f>
        <v>-5.0607817341480699E-3</v>
      </c>
    </row>
    <row r="377" spans="1:31" x14ac:dyDescent="0.25">
      <c r="A377">
        <v>376</v>
      </c>
      <c r="B377" s="1">
        <v>43586</v>
      </c>
      <c r="C377">
        <v>201905</v>
      </c>
      <c r="D377">
        <v>5</v>
      </c>
      <c r="E377">
        <v>2</v>
      </c>
      <c r="F377">
        <v>2019</v>
      </c>
      <c r="G377">
        <v>115659</v>
      </c>
      <c r="H377">
        <v>10788</v>
      </c>
      <c r="I377">
        <v>8435</v>
      </c>
      <c r="J377">
        <v>90978</v>
      </c>
      <c r="K377">
        <v>30630</v>
      </c>
      <c r="L377">
        <v>18754</v>
      </c>
      <c r="M377">
        <v>38133</v>
      </c>
      <c r="N377">
        <v>19223</v>
      </c>
      <c r="O377">
        <v>9.3274191000000006E-2</v>
      </c>
      <c r="P377">
        <v>7.2929904000000004E-2</v>
      </c>
      <c r="Q377">
        <v>0.78660547999999997</v>
      </c>
      <c r="R377">
        <v>0.16620409</v>
      </c>
      <c r="S377">
        <v>0.26483023</v>
      </c>
      <c r="T377">
        <v>0.16214907000000001</v>
      </c>
      <c r="U377">
        <v>0.32970196000000002</v>
      </c>
      <c r="V377">
        <v>115659</v>
      </c>
      <c r="W377">
        <v>128682</v>
      </c>
      <c r="X377">
        <v>107.9</v>
      </c>
      <c r="Y377">
        <v>1.9848824000000001E-2</v>
      </c>
      <c r="Z377">
        <v>0.10268115999999999</v>
      </c>
      <c r="AB377">
        <f t="shared" si="5"/>
        <v>2.7881040892194786E-3</v>
      </c>
      <c r="AC377">
        <f t="shared" si="6"/>
        <v>2.0344287000000003E-2</v>
      </c>
      <c r="AE377">
        <f>prices_agg!G5/100</f>
        <v>3.47834262375093E-3</v>
      </c>
    </row>
    <row r="378" spans="1:31" x14ac:dyDescent="0.25">
      <c r="A378">
        <v>377</v>
      </c>
      <c r="B378" s="1">
        <v>43617</v>
      </c>
      <c r="C378">
        <v>201906</v>
      </c>
      <c r="D378">
        <v>6</v>
      </c>
      <c r="E378">
        <v>2</v>
      </c>
      <c r="F378">
        <v>2019</v>
      </c>
      <c r="G378">
        <v>116166</v>
      </c>
      <c r="H378">
        <v>9980</v>
      </c>
      <c r="I378">
        <v>8583</v>
      </c>
      <c r="J378">
        <v>91935</v>
      </c>
      <c r="K378">
        <v>31904</v>
      </c>
      <c r="L378">
        <v>18007</v>
      </c>
      <c r="M378">
        <v>38068</v>
      </c>
      <c r="N378">
        <v>18563</v>
      </c>
      <c r="O378">
        <v>8.5911541999999994E-2</v>
      </c>
      <c r="P378">
        <v>7.3885648999999998E-2</v>
      </c>
      <c r="Q378">
        <v>0.79141057000000004</v>
      </c>
      <c r="R378">
        <v>0.15979719000000001</v>
      </c>
      <c r="S378">
        <v>0.27464145000000001</v>
      </c>
      <c r="T378">
        <v>0.15501094000000001</v>
      </c>
      <c r="U378">
        <v>0.32770345000000001</v>
      </c>
      <c r="V378">
        <v>116166</v>
      </c>
      <c r="W378">
        <v>129075</v>
      </c>
      <c r="X378">
        <v>107.9</v>
      </c>
      <c r="Y378">
        <v>1.9848824000000001E-2</v>
      </c>
      <c r="Z378">
        <v>0.11963052</v>
      </c>
      <c r="AB378">
        <f t="shared" si="5"/>
        <v>0</v>
      </c>
      <c r="AC378">
        <f t="shared" si="6"/>
        <v>1.2025892999999996E-2</v>
      </c>
      <c r="AE378">
        <f>prices_agg!G6/100</f>
        <v>-4.7513926862611004E-4</v>
      </c>
    </row>
    <row r="379" spans="1:31" x14ac:dyDescent="0.25">
      <c r="A379">
        <v>378</v>
      </c>
      <c r="B379" s="1">
        <v>43647</v>
      </c>
      <c r="C379">
        <v>201907</v>
      </c>
      <c r="D379">
        <v>7</v>
      </c>
      <c r="E379">
        <v>3</v>
      </c>
      <c r="F379">
        <v>2019</v>
      </c>
      <c r="G379">
        <v>115859</v>
      </c>
      <c r="H379">
        <v>9584</v>
      </c>
      <c r="I379">
        <v>10818</v>
      </c>
      <c r="J379">
        <v>90077</v>
      </c>
      <c r="K379">
        <v>31930</v>
      </c>
      <c r="L379">
        <v>18227</v>
      </c>
      <c r="M379">
        <v>36888</v>
      </c>
      <c r="N379">
        <v>20402</v>
      </c>
      <c r="O379">
        <v>8.2721241000000001E-2</v>
      </c>
      <c r="P379">
        <v>9.3372114000000006E-2</v>
      </c>
      <c r="Q379">
        <v>0.77747089000000003</v>
      </c>
      <c r="R379">
        <v>0.17609335000000001</v>
      </c>
      <c r="S379">
        <v>0.27559360999999999</v>
      </c>
      <c r="T379">
        <v>0.15732052999999999</v>
      </c>
      <c r="U379">
        <v>0.31838699999999998</v>
      </c>
      <c r="V379">
        <v>115859</v>
      </c>
      <c r="W379">
        <v>128486</v>
      </c>
      <c r="X379">
        <v>107.9</v>
      </c>
      <c r="Y379">
        <v>1.9848824000000001E-2</v>
      </c>
      <c r="Z379">
        <v>0.11827308</v>
      </c>
      <c r="AB379">
        <f t="shared" si="5"/>
        <v>0</v>
      </c>
      <c r="AC379">
        <f t="shared" si="6"/>
        <v>-1.0650873000000005E-2</v>
      </c>
      <c r="AE379">
        <f>prices_agg!G7/100</f>
        <v>-8.6294203171236507E-3</v>
      </c>
    </row>
    <row r="380" spans="1:31" x14ac:dyDescent="0.25">
      <c r="A380">
        <v>379</v>
      </c>
      <c r="B380" s="1">
        <v>43678</v>
      </c>
      <c r="C380">
        <v>201908</v>
      </c>
      <c r="D380">
        <v>8</v>
      </c>
      <c r="E380">
        <v>3</v>
      </c>
      <c r="F380">
        <v>2019</v>
      </c>
      <c r="G380">
        <v>114965</v>
      </c>
      <c r="H380">
        <v>11491</v>
      </c>
      <c r="I380">
        <v>9513</v>
      </c>
      <c r="J380">
        <v>88467</v>
      </c>
      <c r="K380">
        <v>30697</v>
      </c>
      <c r="L380">
        <v>18252</v>
      </c>
      <c r="M380">
        <v>37436</v>
      </c>
      <c r="N380">
        <v>21004</v>
      </c>
      <c r="O380">
        <v>9.9952160999999998E-2</v>
      </c>
      <c r="P380">
        <v>8.2746923E-2</v>
      </c>
      <c r="Q380">
        <v>0.76951247</v>
      </c>
      <c r="R380">
        <v>0.18269908000000001</v>
      </c>
      <c r="S380">
        <v>0.26701170000000002</v>
      </c>
      <c r="T380">
        <v>0.15876137000000001</v>
      </c>
      <c r="U380">
        <v>0.32562953</v>
      </c>
      <c r="V380">
        <v>114965</v>
      </c>
      <c r="W380">
        <v>127479</v>
      </c>
      <c r="X380">
        <v>108.4</v>
      </c>
      <c r="Y380">
        <v>1.7840385E-2</v>
      </c>
      <c r="Z380">
        <v>0.10825033000000001</v>
      </c>
      <c r="AB380">
        <f t="shared" si="5"/>
        <v>4.633920296570837E-3</v>
      </c>
      <c r="AC380">
        <f t="shared" si="6"/>
        <v>1.7205237999999998E-2</v>
      </c>
      <c r="AE380">
        <f>prices_agg!G8/100</f>
        <v>3.4726558656228102E-3</v>
      </c>
    </row>
    <row r="381" spans="1:31" x14ac:dyDescent="0.25">
      <c r="A381">
        <v>380</v>
      </c>
      <c r="B381" s="1">
        <v>43709</v>
      </c>
      <c r="C381">
        <v>201909</v>
      </c>
      <c r="D381">
        <v>9</v>
      </c>
      <c r="E381">
        <v>3</v>
      </c>
      <c r="F381">
        <v>2019</v>
      </c>
      <c r="G381">
        <v>115228</v>
      </c>
      <c r="H381">
        <v>11064</v>
      </c>
      <c r="I381">
        <v>8233</v>
      </c>
      <c r="J381">
        <v>89327</v>
      </c>
      <c r="K381">
        <v>30283</v>
      </c>
      <c r="L381">
        <v>18439</v>
      </c>
      <c r="M381">
        <v>37998</v>
      </c>
      <c r="N381">
        <v>19297</v>
      </c>
      <c r="O381">
        <v>9.6018328999999999E-2</v>
      </c>
      <c r="P381">
        <v>7.1449645000000006E-2</v>
      </c>
      <c r="Q381">
        <v>0.77521956000000003</v>
      </c>
      <c r="R381">
        <v>0.16746797999999999</v>
      </c>
      <c r="S381">
        <v>0.26280940000000003</v>
      </c>
      <c r="T381">
        <v>0.16002187000000001</v>
      </c>
      <c r="U381">
        <v>0.32976359</v>
      </c>
      <c r="V381">
        <v>115228</v>
      </c>
      <c r="W381">
        <v>127702</v>
      </c>
      <c r="X381">
        <v>108.5</v>
      </c>
      <c r="Y381">
        <v>1.7823696E-2</v>
      </c>
      <c r="Z381">
        <v>0.10278751999999999</v>
      </c>
      <c r="AB381">
        <f t="shared" si="5"/>
        <v>9.2250922509218292E-4</v>
      </c>
      <c r="AC381">
        <f t="shared" si="6"/>
        <v>2.4568683999999993E-2</v>
      </c>
      <c r="AE381">
        <f>prices_agg!G9/100</f>
        <v>5.2836324079714499E-3</v>
      </c>
    </row>
    <row r="382" spans="1:31" x14ac:dyDescent="0.25">
      <c r="A382">
        <v>381</v>
      </c>
      <c r="B382" s="1">
        <v>43739</v>
      </c>
      <c r="C382">
        <v>201910</v>
      </c>
      <c r="D382">
        <v>10</v>
      </c>
      <c r="E382">
        <v>4</v>
      </c>
      <c r="F382">
        <v>2019</v>
      </c>
      <c r="G382">
        <v>114919</v>
      </c>
      <c r="H382">
        <v>10077</v>
      </c>
      <c r="I382">
        <v>10308</v>
      </c>
      <c r="J382">
        <v>88938</v>
      </c>
      <c r="K382">
        <v>30489</v>
      </c>
      <c r="L382">
        <v>18905</v>
      </c>
      <c r="M382">
        <v>37296</v>
      </c>
      <c r="N382">
        <v>20385</v>
      </c>
      <c r="O382">
        <v>8.7687849999999998E-2</v>
      </c>
      <c r="P382">
        <v>8.9697964000000005E-2</v>
      </c>
      <c r="Q382">
        <v>0.77391905000000005</v>
      </c>
      <c r="R382">
        <v>0.17738581</v>
      </c>
      <c r="S382">
        <v>0.26530862</v>
      </c>
      <c r="T382">
        <v>0.16450718</v>
      </c>
      <c r="U382">
        <v>0.32454163000000003</v>
      </c>
      <c r="V382">
        <v>114919</v>
      </c>
      <c r="W382">
        <v>127514</v>
      </c>
      <c r="X382">
        <v>108.3</v>
      </c>
      <c r="Y382">
        <v>1.4995336999999999E-2</v>
      </c>
      <c r="Z382">
        <v>0.10080144000000001</v>
      </c>
      <c r="AB382">
        <f t="shared" si="5"/>
        <v>-1.8433179723502668E-3</v>
      </c>
      <c r="AC382">
        <f t="shared" si="6"/>
        <v>-2.0101140000000073E-3</v>
      </c>
      <c r="AE382">
        <f>prices_agg!G10/100</f>
        <v>-2.24478745114316E-3</v>
      </c>
    </row>
    <row r="383" spans="1:31" x14ac:dyDescent="0.25">
      <c r="A383">
        <v>382</v>
      </c>
      <c r="B383" s="1">
        <v>43770</v>
      </c>
      <c r="C383">
        <v>201911</v>
      </c>
      <c r="D383">
        <v>11</v>
      </c>
      <c r="E383">
        <v>4</v>
      </c>
      <c r="F383">
        <v>2019</v>
      </c>
      <c r="G383">
        <v>115351</v>
      </c>
      <c r="H383">
        <v>10993</v>
      </c>
      <c r="I383">
        <v>9188</v>
      </c>
      <c r="J383">
        <v>89332</v>
      </c>
      <c r="K383">
        <v>30921</v>
      </c>
      <c r="L383">
        <v>18532</v>
      </c>
      <c r="M383">
        <v>37377</v>
      </c>
      <c r="N383">
        <v>20181</v>
      </c>
      <c r="O383">
        <v>9.5300429000000006E-2</v>
      </c>
      <c r="P383">
        <v>7.9652539999999994E-2</v>
      </c>
      <c r="Q383">
        <v>0.77443629999999997</v>
      </c>
      <c r="R383">
        <v>0.17495297000000001</v>
      </c>
      <c r="S383">
        <v>0.26806008999999997</v>
      </c>
      <c r="T383">
        <v>0.16065747</v>
      </c>
      <c r="U383">
        <v>0.32402839999999999</v>
      </c>
      <c r="V383">
        <v>115351</v>
      </c>
      <c r="W383">
        <v>127910</v>
      </c>
      <c r="X383">
        <v>108.5</v>
      </c>
      <c r="Y383">
        <v>1.4018655E-2</v>
      </c>
      <c r="Z383">
        <v>0.10740262</v>
      </c>
      <c r="AB383">
        <f t="shared" si="5"/>
        <v>1.8467220683286989E-3</v>
      </c>
      <c r="AC383">
        <f t="shared" si="6"/>
        <v>1.5647889000000012E-2</v>
      </c>
      <c r="AE383">
        <f>prices_agg!G11/100</f>
        <v>3.6263006628460999E-3</v>
      </c>
    </row>
    <row r="384" spans="1:31" x14ac:dyDescent="0.25">
      <c r="A384">
        <v>383</v>
      </c>
      <c r="B384" s="1">
        <v>43800</v>
      </c>
      <c r="C384">
        <v>201912</v>
      </c>
      <c r="D384">
        <v>12</v>
      </c>
      <c r="E384">
        <v>4</v>
      </c>
      <c r="F384">
        <v>2019</v>
      </c>
      <c r="G384">
        <v>115080</v>
      </c>
      <c r="H384">
        <v>9714</v>
      </c>
      <c r="I384">
        <v>9030</v>
      </c>
      <c r="J384">
        <v>91172</v>
      </c>
      <c r="K384">
        <v>30715</v>
      </c>
      <c r="L384">
        <v>18677</v>
      </c>
      <c r="M384">
        <v>38608</v>
      </c>
      <c r="N384">
        <v>18744</v>
      </c>
      <c r="O384">
        <v>8.4410845999999998E-2</v>
      </c>
      <c r="P384">
        <v>7.8467152999999998E-2</v>
      </c>
      <c r="Q384">
        <v>0.79224885</v>
      </c>
      <c r="R384">
        <v>0.16287799</v>
      </c>
      <c r="S384">
        <v>0.26690128000000002</v>
      </c>
      <c r="T384">
        <v>0.16229579</v>
      </c>
      <c r="U384">
        <v>0.33548834999999999</v>
      </c>
      <c r="V384">
        <v>115080</v>
      </c>
      <c r="W384">
        <v>127767</v>
      </c>
      <c r="X384">
        <v>108.5</v>
      </c>
      <c r="Y384">
        <v>1.3071895E-2</v>
      </c>
      <c r="Z384">
        <v>0.1046055</v>
      </c>
      <c r="AB384">
        <f t="shared" si="5"/>
        <v>0</v>
      </c>
      <c r="AC384">
        <f t="shared" si="6"/>
        <v>5.9436929999999999E-3</v>
      </c>
      <c r="AE384">
        <f>prices_agg!G12/100</f>
        <v>-2.7126446273882301E-3</v>
      </c>
    </row>
    <row r="385" spans="1:31" x14ac:dyDescent="0.25">
      <c r="A385">
        <v>384</v>
      </c>
      <c r="B385" s="1">
        <v>43831</v>
      </c>
      <c r="C385">
        <v>202001</v>
      </c>
      <c r="D385">
        <v>1</v>
      </c>
      <c r="E385">
        <v>1</v>
      </c>
      <c r="F385">
        <v>2020</v>
      </c>
      <c r="G385">
        <v>115277</v>
      </c>
      <c r="H385">
        <v>12509</v>
      </c>
      <c r="I385">
        <v>12642</v>
      </c>
      <c r="J385">
        <v>83755</v>
      </c>
      <c r="K385">
        <v>31083</v>
      </c>
      <c r="L385">
        <v>19009</v>
      </c>
      <c r="M385">
        <v>38187</v>
      </c>
      <c r="N385">
        <v>25151</v>
      </c>
      <c r="O385">
        <v>0.10851254</v>
      </c>
      <c r="P385">
        <v>0.10966628</v>
      </c>
      <c r="Q385">
        <v>0.72655426999999995</v>
      </c>
      <c r="R385">
        <v>0.21817882</v>
      </c>
      <c r="S385">
        <v>0.26963749999999997</v>
      </c>
      <c r="T385">
        <v>0.16489846</v>
      </c>
      <c r="U385">
        <v>0.33126295</v>
      </c>
      <c r="V385">
        <v>115277</v>
      </c>
      <c r="W385">
        <v>127661</v>
      </c>
      <c r="X385">
        <v>108.2</v>
      </c>
      <c r="Y385">
        <v>1.7873883E-2</v>
      </c>
      <c r="Z385">
        <v>0.10473904000000001</v>
      </c>
      <c r="AB385">
        <f t="shared" si="5"/>
        <v>-2.7649769585252892E-3</v>
      </c>
      <c r="AC385">
        <f t="shared" si="6"/>
        <v>-1.1537400000000003E-3</v>
      </c>
      <c r="AE385">
        <f>prices_agg!G13/100</f>
        <v>-7.3277576304419502E-3</v>
      </c>
    </row>
    <row r="386" spans="1:31" x14ac:dyDescent="0.25">
      <c r="A386">
        <v>385</v>
      </c>
      <c r="B386" s="1">
        <v>43862</v>
      </c>
      <c r="C386">
        <v>202002</v>
      </c>
      <c r="D386">
        <v>2</v>
      </c>
      <c r="E386">
        <v>1</v>
      </c>
      <c r="F386">
        <v>2020</v>
      </c>
      <c r="G386">
        <v>113978</v>
      </c>
      <c r="H386">
        <v>11191</v>
      </c>
      <c r="I386">
        <v>8599</v>
      </c>
      <c r="J386">
        <v>76225</v>
      </c>
      <c r="K386">
        <v>30315</v>
      </c>
      <c r="L386">
        <v>19586</v>
      </c>
      <c r="M386">
        <v>37024</v>
      </c>
      <c r="N386">
        <v>19790</v>
      </c>
      <c r="O386">
        <v>9.8185614000000004E-2</v>
      </c>
      <c r="P386">
        <v>7.5444385000000003E-2</v>
      </c>
      <c r="Q386">
        <v>0.66876941999999995</v>
      </c>
      <c r="R386">
        <v>0.17363000000000001</v>
      </c>
      <c r="S386">
        <v>0.26597238000000001</v>
      </c>
      <c r="T386">
        <v>0.17184018000000001</v>
      </c>
      <c r="U386">
        <v>0.32483461000000002</v>
      </c>
      <c r="V386">
        <v>113978</v>
      </c>
      <c r="W386">
        <v>126570</v>
      </c>
      <c r="X386">
        <v>108.6</v>
      </c>
      <c r="Y386">
        <v>1.6853929E-2</v>
      </c>
      <c r="Z386">
        <v>9.4132199999999999E-2</v>
      </c>
      <c r="AB386">
        <f t="shared" si="5"/>
        <v>3.696857670979492E-3</v>
      </c>
      <c r="AC386">
        <f t="shared" si="6"/>
        <v>2.2741229000000002E-2</v>
      </c>
      <c r="AE386">
        <f>prices_agg!G14/100</f>
        <v>3.8001634634915399E-3</v>
      </c>
    </row>
    <row r="387" spans="1:31" x14ac:dyDescent="0.25">
      <c r="A387">
        <v>386</v>
      </c>
      <c r="B387" s="1">
        <v>43891</v>
      </c>
      <c r="C387">
        <v>202003</v>
      </c>
      <c r="D387">
        <v>3</v>
      </c>
      <c r="E387">
        <v>1</v>
      </c>
      <c r="F387">
        <v>2020</v>
      </c>
      <c r="G387">
        <v>107287</v>
      </c>
      <c r="H387">
        <v>9651</v>
      </c>
      <c r="I387">
        <v>9667</v>
      </c>
      <c r="J387">
        <v>81304</v>
      </c>
      <c r="K387">
        <v>28961</v>
      </c>
      <c r="L387">
        <v>19067</v>
      </c>
      <c r="M387">
        <v>35172</v>
      </c>
      <c r="N387">
        <v>19318</v>
      </c>
      <c r="O387">
        <v>8.9954980000000004E-2</v>
      </c>
      <c r="P387">
        <v>9.0104111000000001E-2</v>
      </c>
      <c r="Q387">
        <v>0.75781779999999999</v>
      </c>
      <c r="R387">
        <v>0.18005909</v>
      </c>
      <c r="S387">
        <v>0.26993950999999999</v>
      </c>
      <c r="T387">
        <v>0.17771957999999999</v>
      </c>
      <c r="U387">
        <v>0.32783097</v>
      </c>
      <c r="V387">
        <v>107287</v>
      </c>
      <c r="W387">
        <v>118933</v>
      </c>
      <c r="X387">
        <v>108.6</v>
      </c>
      <c r="Y387">
        <v>1.4953256E-2</v>
      </c>
      <c r="Z387">
        <v>9.2219934000000003E-2</v>
      </c>
      <c r="AB387">
        <f t="shared" si="5"/>
        <v>0</v>
      </c>
      <c r="AC387">
        <f t="shared" si="6"/>
        <v>-1.4913099999999679E-4</v>
      </c>
      <c r="AE387">
        <f>prices_agg!G15/100</f>
        <v>-1.7218227213645202E-3</v>
      </c>
    </row>
    <row r="388" spans="1:31" x14ac:dyDescent="0.25">
      <c r="A388">
        <v>387</v>
      </c>
      <c r="B388" s="1">
        <v>43922</v>
      </c>
      <c r="C388">
        <v>202004</v>
      </c>
      <c r="D388">
        <v>4</v>
      </c>
      <c r="E388">
        <v>2</v>
      </c>
      <c r="F388">
        <v>2020</v>
      </c>
      <c r="G388">
        <v>71314</v>
      </c>
      <c r="H388">
        <v>8654</v>
      </c>
      <c r="I388">
        <v>9336</v>
      </c>
      <c r="J388">
        <v>42811</v>
      </c>
      <c r="K388">
        <v>20638</v>
      </c>
      <c r="L388">
        <v>14792</v>
      </c>
      <c r="M388">
        <v>22259</v>
      </c>
      <c r="N388">
        <v>17990</v>
      </c>
      <c r="O388">
        <v>0.12135065</v>
      </c>
      <c r="P388">
        <v>0.13091399000000001</v>
      </c>
      <c r="Q388">
        <v>0.60031688000000005</v>
      </c>
      <c r="R388">
        <v>0.25226461999999999</v>
      </c>
      <c r="S388">
        <v>0.28939619999999999</v>
      </c>
      <c r="T388">
        <v>0.20742071000000001</v>
      </c>
      <c r="U388">
        <v>0.31212664000000001</v>
      </c>
      <c r="V388">
        <v>71314</v>
      </c>
      <c r="W388">
        <v>74251</v>
      </c>
      <c r="X388">
        <v>108.5</v>
      </c>
      <c r="Y388">
        <v>8.3643198000000005E-3</v>
      </c>
      <c r="Z388">
        <v>8.1975489999999998E-2</v>
      </c>
      <c r="AB388">
        <f t="shared" ref="AB388:AB420" si="7">X388/X387-1</f>
        <v>-9.2081031307544858E-4</v>
      </c>
      <c r="AC388">
        <f t="shared" si="6"/>
        <v>-9.5633400000000035E-3</v>
      </c>
      <c r="AE388">
        <f>prices_agg!G16/100</f>
        <v>-8.434196972551971E-3</v>
      </c>
    </row>
    <row r="389" spans="1:31" x14ac:dyDescent="0.25">
      <c r="A389">
        <v>388</v>
      </c>
      <c r="B389" s="1">
        <v>43952</v>
      </c>
      <c r="C389">
        <v>202005</v>
      </c>
      <c r="D389">
        <v>5</v>
      </c>
      <c r="E389">
        <v>2</v>
      </c>
      <c r="F389">
        <v>2020</v>
      </c>
      <c r="G389">
        <v>81412</v>
      </c>
      <c r="H389">
        <v>7481</v>
      </c>
      <c r="I389">
        <v>6531</v>
      </c>
      <c r="J389">
        <v>52619</v>
      </c>
      <c r="K389">
        <v>23252</v>
      </c>
      <c r="L389">
        <v>17010</v>
      </c>
      <c r="M389">
        <v>24331</v>
      </c>
      <c r="N389">
        <v>14012</v>
      </c>
      <c r="O389">
        <v>9.1890632999999999E-2</v>
      </c>
      <c r="P389">
        <v>8.0221585999999998E-2</v>
      </c>
      <c r="Q389">
        <v>0.64632975999999998</v>
      </c>
      <c r="R389">
        <v>0.17211223</v>
      </c>
      <c r="S389">
        <v>0.28560901</v>
      </c>
      <c r="T389">
        <v>0.20893726000000001</v>
      </c>
      <c r="U389">
        <v>0.29886257999999999</v>
      </c>
      <c r="V389">
        <v>81412</v>
      </c>
      <c r="W389">
        <v>85259</v>
      </c>
      <c r="X389">
        <v>108.5</v>
      </c>
      <c r="Y389">
        <v>5.5607557000000004E-3</v>
      </c>
      <c r="Z389">
        <v>7.6671748999999997E-2</v>
      </c>
      <c r="AB389">
        <f t="shared" si="7"/>
        <v>0</v>
      </c>
      <c r="AC389">
        <f t="shared" si="6"/>
        <v>1.1669047000000002E-2</v>
      </c>
      <c r="AE389">
        <f>prices_agg!G17/100</f>
        <v>4.5235197944645603E-3</v>
      </c>
    </row>
    <row r="390" spans="1:31" x14ac:dyDescent="0.25">
      <c r="A390">
        <v>389</v>
      </c>
      <c r="B390" s="1">
        <v>43983</v>
      </c>
      <c r="C390">
        <v>202006</v>
      </c>
      <c r="D390">
        <v>6</v>
      </c>
      <c r="E390">
        <v>2</v>
      </c>
      <c r="F390">
        <v>2020</v>
      </c>
      <c r="G390">
        <v>88781</v>
      </c>
      <c r="H390">
        <v>7382</v>
      </c>
      <c r="I390">
        <v>8188</v>
      </c>
      <c r="J390">
        <v>61035</v>
      </c>
      <c r="K390">
        <v>24680</v>
      </c>
      <c r="L390">
        <v>19389</v>
      </c>
      <c r="M390">
        <v>26032</v>
      </c>
      <c r="N390">
        <v>15570</v>
      </c>
      <c r="O390">
        <v>8.3148420000000001E-2</v>
      </c>
      <c r="P390">
        <v>9.2226936999999995E-2</v>
      </c>
      <c r="Q390">
        <v>0.68747818000000005</v>
      </c>
      <c r="R390">
        <v>0.17537536000000001</v>
      </c>
      <c r="S390">
        <v>0.27798741999999999</v>
      </c>
      <c r="T390">
        <v>0.21839132999999999</v>
      </c>
      <c r="U390">
        <v>0.29321589999999997</v>
      </c>
      <c r="V390">
        <v>88781</v>
      </c>
      <c r="W390">
        <v>94010</v>
      </c>
      <c r="X390">
        <v>108.6</v>
      </c>
      <c r="Y390">
        <v>6.4874887000000003E-3</v>
      </c>
      <c r="Z390">
        <v>5.9596092000000003E-2</v>
      </c>
      <c r="AB390">
        <f t="shared" si="7"/>
        <v>9.2165898617513342E-4</v>
      </c>
      <c r="AC390">
        <f t="shared" si="6"/>
        <v>-9.0785169999999943E-3</v>
      </c>
      <c r="AE390">
        <f>prices_agg!G18/100</f>
        <v>-4.1433517970508602E-3</v>
      </c>
    </row>
    <row r="391" spans="1:31" x14ac:dyDescent="0.25">
      <c r="A391">
        <v>390</v>
      </c>
      <c r="B391" s="1">
        <v>44013</v>
      </c>
      <c r="C391">
        <v>202007</v>
      </c>
      <c r="D391">
        <v>7</v>
      </c>
      <c r="E391">
        <v>3</v>
      </c>
      <c r="F391">
        <v>2020</v>
      </c>
      <c r="G391">
        <v>95567</v>
      </c>
      <c r="H391">
        <v>8344</v>
      </c>
      <c r="I391">
        <v>8832</v>
      </c>
      <c r="J391">
        <v>66428</v>
      </c>
      <c r="K391">
        <v>27148</v>
      </c>
      <c r="L391">
        <v>19498</v>
      </c>
      <c r="M391">
        <v>28067</v>
      </c>
      <c r="N391">
        <v>17176</v>
      </c>
      <c r="O391">
        <v>8.7310471000000001E-2</v>
      </c>
      <c r="P391">
        <v>9.2416838000000001E-2</v>
      </c>
      <c r="Q391">
        <v>0.69509350999999997</v>
      </c>
      <c r="R391">
        <v>0.17972732</v>
      </c>
      <c r="S391">
        <v>0.28407296999999998</v>
      </c>
      <c r="T391">
        <v>0.20402439999999999</v>
      </c>
      <c r="U391">
        <v>0.29368925000000001</v>
      </c>
      <c r="V391">
        <v>95567</v>
      </c>
      <c r="W391">
        <v>102371</v>
      </c>
      <c r="X391">
        <v>109.1</v>
      </c>
      <c r="Y391">
        <v>1.1121392000000001E-2</v>
      </c>
      <c r="Z391">
        <v>8.0048561000000004E-2</v>
      </c>
      <c r="AB391">
        <f t="shared" si="7"/>
        <v>4.604051565377576E-3</v>
      </c>
      <c r="AC391">
        <f t="shared" si="6"/>
        <v>-5.1063670000000005E-3</v>
      </c>
      <c r="AE391">
        <f>prices_agg!G19/100</f>
        <v>-2.0683228881733101E-3</v>
      </c>
    </row>
    <row r="392" spans="1:31" x14ac:dyDescent="0.25">
      <c r="A392">
        <v>391</v>
      </c>
      <c r="B392" s="1">
        <v>44044</v>
      </c>
      <c r="C392">
        <v>202008</v>
      </c>
      <c r="D392">
        <v>8</v>
      </c>
      <c r="E392">
        <v>3</v>
      </c>
      <c r="F392">
        <v>2020</v>
      </c>
      <c r="G392">
        <v>103111</v>
      </c>
      <c r="H392">
        <v>14165</v>
      </c>
      <c r="I392">
        <v>14695</v>
      </c>
      <c r="J392">
        <v>53421</v>
      </c>
      <c r="K392">
        <v>26090</v>
      </c>
      <c r="L392">
        <v>19035</v>
      </c>
      <c r="M392">
        <v>35632</v>
      </c>
      <c r="N392">
        <v>28860</v>
      </c>
      <c r="O392">
        <v>0.13737621999999999</v>
      </c>
      <c r="P392">
        <v>0.14251631000000001</v>
      </c>
      <c r="Q392">
        <v>0.51809216000000002</v>
      </c>
      <c r="R392">
        <v>0.27989252999999997</v>
      </c>
      <c r="S392">
        <v>0.25302829999999998</v>
      </c>
      <c r="T392">
        <v>0.18460688</v>
      </c>
      <c r="U392">
        <v>0.34556934</v>
      </c>
      <c r="V392">
        <v>103111</v>
      </c>
      <c r="W392">
        <v>112987</v>
      </c>
      <c r="X392">
        <v>108.6</v>
      </c>
      <c r="Y392">
        <v>1.8450022E-3</v>
      </c>
      <c r="Z392">
        <v>6.8421422999999995E-2</v>
      </c>
      <c r="AB392">
        <f t="shared" si="7"/>
        <v>-4.5829514207149646E-3</v>
      </c>
      <c r="AC392">
        <f t="shared" si="6"/>
        <v>-5.1400900000000138E-3</v>
      </c>
      <c r="AE392">
        <f>prices_agg!G20/100</f>
        <v>-5.0528436018957299E-3</v>
      </c>
    </row>
    <row r="393" spans="1:31" x14ac:dyDescent="0.25">
      <c r="A393">
        <v>392</v>
      </c>
      <c r="B393" s="1">
        <v>44075</v>
      </c>
      <c r="C393">
        <v>202009</v>
      </c>
      <c r="D393">
        <v>9</v>
      </c>
      <c r="E393">
        <v>3</v>
      </c>
      <c r="F393">
        <v>2020</v>
      </c>
      <c r="G393">
        <v>105563</v>
      </c>
      <c r="H393">
        <v>11233</v>
      </c>
      <c r="I393">
        <v>10647</v>
      </c>
      <c r="J393">
        <v>73994</v>
      </c>
      <c r="K393">
        <v>26263</v>
      </c>
      <c r="L393">
        <v>19476</v>
      </c>
      <c r="M393">
        <v>37395</v>
      </c>
      <c r="N393">
        <v>21880</v>
      </c>
      <c r="O393">
        <v>0.10641038999999999</v>
      </c>
      <c r="P393">
        <v>0.1008592</v>
      </c>
      <c r="Q393">
        <v>0.70094632999999995</v>
      </c>
      <c r="R393">
        <v>0.20726959</v>
      </c>
      <c r="S393">
        <v>0.24878981999999999</v>
      </c>
      <c r="T393">
        <v>0.18449646</v>
      </c>
      <c r="U393">
        <v>0.35424343000000003</v>
      </c>
      <c r="V393">
        <v>105563</v>
      </c>
      <c r="W393">
        <v>116062</v>
      </c>
      <c r="X393">
        <v>109.1</v>
      </c>
      <c r="Y393">
        <v>5.5299996999999997E-3</v>
      </c>
      <c r="Z393">
        <v>6.4293354999999996E-2</v>
      </c>
      <c r="AB393">
        <f t="shared" si="7"/>
        <v>4.604051565377576E-3</v>
      </c>
      <c r="AC393">
        <f t="shared" si="6"/>
        <v>5.5511899999999975E-3</v>
      </c>
      <c r="AE393">
        <f>prices_agg!G21/100</f>
        <v>2.0356878939361001E-3</v>
      </c>
    </row>
    <row r="394" spans="1:31" x14ac:dyDescent="0.25">
      <c r="A394">
        <v>393</v>
      </c>
      <c r="B394" s="1">
        <v>44105</v>
      </c>
      <c r="C394">
        <v>202010</v>
      </c>
      <c r="D394">
        <v>10</v>
      </c>
      <c r="E394">
        <v>4</v>
      </c>
      <c r="F394">
        <v>2020</v>
      </c>
      <c r="G394">
        <v>106203</v>
      </c>
      <c r="H394">
        <v>9172</v>
      </c>
      <c r="I394">
        <v>9518</v>
      </c>
      <c r="J394">
        <v>77332</v>
      </c>
      <c r="K394">
        <v>27494</v>
      </c>
      <c r="L394">
        <v>19809</v>
      </c>
      <c r="M394">
        <v>36138</v>
      </c>
      <c r="N394">
        <v>18690</v>
      </c>
      <c r="O394">
        <v>8.6362906000000003E-2</v>
      </c>
      <c r="P394">
        <v>8.9620821000000003E-2</v>
      </c>
      <c r="Q394">
        <v>0.72815269000000005</v>
      </c>
      <c r="R394">
        <v>0.17598373</v>
      </c>
      <c r="S394">
        <v>0.25888157000000001</v>
      </c>
      <c r="T394">
        <v>0.18652015999999999</v>
      </c>
      <c r="U394">
        <v>0.34027287000000001</v>
      </c>
      <c r="V394">
        <v>106203</v>
      </c>
      <c r="W394">
        <v>116826</v>
      </c>
      <c r="X394">
        <v>109.1</v>
      </c>
      <c r="Y394">
        <v>7.3869228E-3</v>
      </c>
      <c r="Z394">
        <v>7.2361410000000001E-2</v>
      </c>
      <c r="AB394">
        <f t="shared" si="7"/>
        <v>0</v>
      </c>
      <c r="AC394">
        <f t="shared" si="6"/>
        <v>-3.2579150000000001E-3</v>
      </c>
      <c r="AE394">
        <f>prices_agg!G22/100</f>
        <v>2.11198449551393E-4</v>
      </c>
    </row>
    <row r="395" spans="1:31" x14ac:dyDescent="0.25">
      <c r="A395">
        <v>394</v>
      </c>
      <c r="B395" s="1">
        <v>44136</v>
      </c>
      <c r="C395">
        <v>202011</v>
      </c>
      <c r="D395">
        <v>11</v>
      </c>
      <c r="E395">
        <v>4</v>
      </c>
      <c r="F395">
        <v>2020</v>
      </c>
      <c r="G395">
        <v>78419</v>
      </c>
      <c r="H395">
        <v>7277</v>
      </c>
      <c r="I395">
        <v>10670</v>
      </c>
      <c r="J395">
        <v>54130</v>
      </c>
      <c r="K395">
        <v>19424</v>
      </c>
      <c r="L395">
        <v>17389</v>
      </c>
      <c r="M395">
        <v>26285</v>
      </c>
      <c r="N395">
        <v>17947</v>
      </c>
      <c r="O395">
        <v>9.2796384999999995E-2</v>
      </c>
      <c r="P395">
        <v>0.13606396000000001</v>
      </c>
      <c r="Q395">
        <v>0.69026637000000002</v>
      </c>
      <c r="R395">
        <v>0.22886034999999999</v>
      </c>
      <c r="S395">
        <v>0.24769506999999999</v>
      </c>
      <c r="T395">
        <v>0.22174473</v>
      </c>
      <c r="U395">
        <v>0.33518662999999999</v>
      </c>
      <c r="V395">
        <v>78419</v>
      </c>
      <c r="W395">
        <v>82553</v>
      </c>
      <c r="X395">
        <v>108.9</v>
      </c>
      <c r="Y395">
        <v>3.6866665000000001E-3</v>
      </c>
      <c r="Z395">
        <v>2.5950342000000001E-2</v>
      </c>
      <c r="AB395">
        <f t="shared" si="7"/>
        <v>-1.8331805682858526E-3</v>
      </c>
      <c r="AC395">
        <f t="shared" si="6"/>
        <v>-4.3267575000000016E-2</v>
      </c>
      <c r="AE395">
        <f>prices_agg!G23/100</f>
        <v>-9.2700358185194998E-3</v>
      </c>
    </row>
    <row r="396" spans="1:31" x14ac:dyDescent="0.25">
      <c r="A396">
        <v>395</v>
      </c>
      <c r="B396" s="1">
        <v>44166</v>
      </c>
      <c r="C396">
        <v>202012</v>
      </c>
      <c r="D396">
        <v>12</v>
      </c>
      <c r="E396">
        <v>4</v>
      </c>
      <c r="F396">
        <v>2020</v>
      </c>
      <c r="G396">
        <v>88779</v>
      </c>
      <c r="H396">
        <v>7913</v>
      </c>
      <c r="I396">
        <v>8414</v>
      </c>
      <c r="J396">
        <v>58305</v>
      </c>
      <c r="K396">
        <v>22106</v>
      </c>
      <c r="L396">
        <v>19062</v>
      </c>
      <c r="M396">
        <v>28915</v>
      </c>
      <c r="N396">
        <v>16327</v>
      </c>
      <c r="O396">
        <v>8.9131436999999994E-2</v>
      </c>
      <c r="P396">
        <v>9.4774662999999995E-2</v>
      </c>
      <c r="Q396">
        <v>0.65674317000000004</v>
      </c>
      <c r="R396">
        <v>0.18390611000000001</v>
      </c>
      <c r="S396">
        <v>0.24900032999999999</v>
      </c>
      <c r="T396">
        <v>0.21471293</v>
      </c>
      <c r="U396">
        <v>0.32569638000000001</v>
      </c>
      <c r="V396">
        <v>88779</v>
      </c>
      <c r="W396">
        <v>94790</v>
      </c>
      <c r="X396">
        <v>109.2</v>
      </c>
      <c r="Y396">
        <v>6.4516067999999998E-3</v>
      </c>
      <c r="Z396">
        <v>3.4287392999999999E-2</v>
      </c>
      <c r="AB396">
        <f t="shared" si="7"/>
        <v>2.7548209366390353E-3</v>
      </c>
      <c r="AC396">
        <f t="shared" si="6"/>
        <v>-5.6432260000000012E-3</v>
      </c>
      <c r="AE396">
        <f>prices_agg!G24/100</f>
        <v>-6.1482804661472804E-3</v>
      </c>
    </row>
    <row r="397" spans="1:31" x14ac:dyDescent="0.25">
      <c r="A397">
        <v>396</v>
      </c>
      <c r="B397" s="1">
        <v>44197</v>
      </c>
      <c r="C397">
        <v>202101</v>
      </c>
      <c r="D397">
        <v>1</v>
      </c>
      <c r="E397">
        <v>1</v>
      </c>
      <c r="F397">
        <v>2021</v>
      </c>
      <c r="G397">
        <v>89010</v>
      </c>
      <c r="H397">
        <v>9990</v>
      </c>
      <c r="I397">
        <v>10036</v>
      </c>
      <c r="J397">
        <v>57476</v>
      </c>
      <c r="K397">
        <v>21827</v>
      </c>
      <c r="L397">
        <v>20967</v>
      </c>
      <c r="M397">
        <v>27394</v>
      </c>
      <c r="N397">
        <v>20026</v>
      </c>
      <c r="O397">
        <v>0.11223458</v>
      </c>
      <c r="P397">
        <v>0.11275138</v>
      </c>
      <c r="Q397">
        <v>0.64572518999999995</v>
      </c>
      <c r="R397">
        <v>0.22498596000000001</v>
      </c>
      <c r="S397">
        <v>0.24521962999999999</v>
      </c>
      <c r="T397">
        <v>0.23555781000000001</v>
      </c>
      <c r="U397">
        <v>0.30776315999999998</v>
      </c>
      <c r="V397">
        <v>89010</v>
      </c>
      <c r="W397">
        <v>94079</v>
      </c>
      <c r="X397">
        <v>109</v>
      </c>
      <c r="Y397">
        <v>7.3937177999999996E-3</v>
      </c>
      <c r="Z397">
        <v>9.6618234999999997E-3</v>
      </c>
      <c r="AB397">
        <f t="shared" si="7"/>
        <v>-1.831501831501825E-3</v>
      </c>
      <c r="AC397">
        <f t="shared" si="6"/>
        <v>-5.1679999999999782E-4</v>
      </c>
      <c r="AE397">
        <f>prices_agg!G25/100</f>
        <v>-7.38957100315237E-3</v>
      </c>
    </row>
    <row r="398" spans="1:31" x14ac:dyDescent="0.25">
      <c r="A398">
        <v>397</v>
      </c>
      <c r="B398" s="1">
        <v>44228</v>
      </c>
      <c r="C398">
        <v>202102</v>
      </c>
      <c r="D398">
        <v>2</v>
      </c>
      <c r="E398">
        <v>1</v>
      </c>
      <c r="F398">
        <v>2021</v>
      </c>
      <c r="G398">
        <v>92912</v>
      </c>
      <c r="H398">
        <v>8902</v>
      </c>
      <c r="I398">
        <v>8713</v>
      </c>
      <c r="J398">
        <v>65531</v>
      </c>
      <c r="K398">
        <v>23540</v>
      </c>
      <c r="L398">
        <v>23604</v>
      </c>
      <c r="M398">
        <v>29076</v>
      </c>
      <c r="N398">
        <v>17615</v>
      </c>
      <c r="O398">
        <v>9.5811091000000001E-2</v>
      </c>
      <c r="P398">
        <v>9.3776903999999994E-2</v>
      </c>
      <c r="Q398">
        <v>0.70530176</v>
      </c>
      <c r="R398">
        <v>0.18958800000000001</v>
      </c>
      <c r="S398">
        <v>0.25335801000000002</v>
      </c>
      <c r="T398">
        <v>0.25404683</v>
      </c>
      <c r="U398">
        <v>0.31294127999999999</v>
      </c>
      <c r="V398">
        <v>92912</v>
      </c>
      <c r="W398">
        <v>98049</v>
      </c>
      <c r="X398">
        <v>109.1</v>
      </c>
      <c r="Y398">
        <v>4.6041012000000003E-3</v>
      </c>
      <c r="Z398">
        <v>-6.8882107999999995E-4</v>
      </c>
      <c r="AB398">
        <f t="shared" si="7"/>
        <v>9.1743119266052275E-4</v>
      </c>
      <c r="AC398">
        <f t="shared" si="6"/>
        <v>2.0341870000000067E-3</v>
      </c>
      <c r="AE398">
        <f>prices_agg!G26/100</f>
        <v>-2.8900744822433501E-4</v>
      </c>
    </row>
    <row r="399" spans="1:31" x14ac:dyDescent="0.25">
      <c r="A399">
        <v>398</v>
      </c>
      <c r="B399" s="1">
        <v>44256</v>
      </c>
      <c r="C399">
        <v>202103</v>
      </c>
      <c r="D399">
        <v>3</v>
      </c>
      <c r="E399">
        <v>1</v>
      </c>
      <c r="F399">
        <v>2021</v>
      </c>
      <c r="G399">
        <v>95273</v>
      </c>
      <c r="H399">
        <v>8345</v>
      </c>
      <c r="I399">
        <v>7882</v>
      </c>
      <c r="J399">
        <v>73078</v>
      </c>
      <c r="K399">
        <v>22622</v>
      </c>
      <c r="L399">
        <v>21804</v>
      </c>
      <c r="M399">
        <v>28344</v>
      </c>
      <c r="N399">
        <v>16227</v>
      </c>
      <c r="O399">
        <v>8.7590396000000001E-2</v>
      </c>
      <c r="P399">
        <v>8.2730681E-2</v>
      </c>
      <c r="Q399">
        <v>0.76703787000000001</v>
      </c>
      <c r="R399">
        <v>0.17032108000000001</v>
      </c>
      <c r="S399">
        <v>0.23744398</v>
      </c>
      <c r="T399">
        <v>0.22885812999999999</v>
      </c>
      <c r="U399">
        <v>0.29750295999999998</v>
      </c>
      <c r="V399">
        <v>95273</v>
      </c>
      <c r="W399">
        <v>100972</v>
      </c>
      <c r="X399">
        <v>109.4</v>
      </c>
      <c r="Y399">
        <v>7.3665379999999997E-3</v>
      </c>
      <c r="Z399">
        <v>8.5858554E-3</v>
      </c>
      <c r="AB399">
        <f t="shared" si="7"/>
        <v>2.749770852429112E-3</v>
      </c>
      <c r="AC399">
        <f t="shared" si="6"/>
        <v>4.8597150000000006E-3</v>
      </c>
      <c r="AE399">
        <f>prices_agg!G27/100</f>
        <v>2.3534424734568101E-3</v>
      </c>
    </row>
    <row r="400" spans="1:31" x14ac:dyDescent="0.25">
      <c r="A400">
        <v>399</v>
      </c>
      <c r="B400" s="1">
        <v>44287</v>
      </c>
      <c r="C400">
        <v>202104</v>
      </c>
      <c r="D400">
        <v>4</v>
      </c>
      <c r="E400">
        <v>2</v>
      </c>
      <c r="F400">
        <v>2021</v>
      </c>
      <c r="G400">
        <v>96430</v>
      </c>
      <c r="H400">
        <v>8862</v>
      </c>
      <c r="I400">
        <v>7226</v>
      </c>
      <c r="J400">
        <v>74803</v>
      </c>
      <c r="K400">
        <v>19398</v>
      </c>
      <c r="L400">
        <v>17013</v>
      </c>
      <c r="M400">
        <v>25183</v>
      </c>
      <c r="N400">
        <v>16088</v>
      </c>
      <c r="O400">
        <v>9.1900862999999999E-2</v>
      </c>
      <c r="P400">
        <v>7.4935183000000002E-2</v>
      </c>
      <c r="Q400">
        <v>0.77572333999999998</v>
      </c>
      <c r="R400">
        <v>0.16683605000000001</v>
      </c>
      <c r="S400">
        <v>0.20116145999999999</v>
      </c>
      <c r="T400">
        <v>0.17642849999999999</v>
      </c>
      <c r="U400">
        <v>0.26115316</v>
      </c>
      <c r="V400">
        <v>96430</v>
      </c>
      <c r="W400">
        <v>102092</v>
      </c>
      <c r="X400">
        <v>110.1</v>
      </c>
      <c r="Y400">
        <v>1.4746547E-2</v>
      </c>
      <c r="Z400">
        <v>2.4732962000000001E-2</v>
      </c>
      <c r="AB400">
        <f t="shared" si="7"/>
        <v>6.3985374771480252E-3</v>
      </c>
      <c r="AC400">
        <f t="shared" si="6"/>
        <v>1.6965679999999997E-2</v>
      </c>
      <c r="AE400">
        <f>prices_agg!G28/100</f>
        <v>6.6308579960539602E-3</v>
      </c>
    </row>
    <row r="401" spans="1:31" x14ac:dyDescent="0.25">
      <c r="A401">
        <v>400</v>
      </c>
      <c r="B401" s="1">
        <v>44317</v>
      </c>
      <c r="C401">
        <v>202105</v>
      </c>
      <c r="D401">
        <v>5</v>
      </c>
      <c r="E401">
        <v>2</v>
      </c>
      <c r="F401">
        <v>2021</v>
      </c>
      <c r="G401">
        <v>90686</v>
      </c>
      <c r="H401">
        <v>10757</v>
      </c>
      <c r="I401">
        <v>8526</v>
      </c>
      <c r="J401">
        <v>62058</v>
      </c>
      <c r="K401">
        <v>19882</v>
      </c>
      <c r="L401">
        <v>17000</v>
      </c>
      <c r="M401">
        <v>25531</v>
      </c>
      <c r="N401">
        <v>19283</v>
      </c>
      <c r="O401">
        <v>0.11861809</v>
      </c>
      <c r="P401">
        <v>9.4016716E-2</v>
      </c>
      <c r="Q401">
        <v>0.68431728999999997</v>
      </c>
      <c r="R401">
        <v>0.21263480000000001</v>
      </c>
      <c r="S401">
        <v>0.21924001000000001</v>
      </c>
      <c r="T401">
        <v>0.18746002</v>
      </c>
      <c r="U401">
        <v>0.28153187000000002</v>
      </c>
      <c r="V401">
        <v>90686</v>
      </c>
      <c r="W401">
        <v>95210</v>
      </c>
      <c r="X401">
        <v>110.8</v>
      </c>
      <c r="Y401">
        <v>2.1198153000000001E-2</v>
      </c>
      <c r="Z401">
        <v>3.1779990000000001E-2</v>
      </c>
      <c r="AB401">
        <f t="shared" si="7"/>
        <v>6.357856494096259E-3</v>
      </c>
      <c r="AC401">
        <f t="shared" si="6"/>
        <v>2.4601373999999995E-2</v>
      </c>
      <c r="AE401">
        <f>prices_agg!G29/100</f>
        <v>6.4643949831345903E-3</v>
      </c>
    </row>
    <row r="402" spans="1:31" x14ac:dyDescent="0.25">
      <c r="A402">
        <v>401</v>
      </c>
      <c r="B402" s="1">
        <v>44348</v>
      </c>
      <c r="C402">
        <v>202106</v>
      </c>
      <c r="D402">
        <v>6</v>
      </c>
      <c r="E402">
        <v>2</v>
      </c>
      <c r="F402">
        <v>2021</v>
      </c>
      <c r="G402">
        <v>102242</v>
      </c>
      <c r="H402">
        <v>8820</v>
      </c>
      <c r="I402">
        <v>7221</v>
      </c>
      <c r="J402">
        <v>68102</v>
      </c>
      <c r="K402">
        <v>22879</v>
      </c>
      <c r="L402">
        <v>18534</v>
      </c>
      <c r="M402">
        <v>26887</v>
      </c>
      <c r="N402">
        <v>16041</v>
      </c>
      <c r="O402">
        <v>8.6265921999999995E-2</v>
      </c>
      <c r="P402">
        <v>7.0626548999999997E-2</v>
      </c>
      <c r="Q402">
        <v>0.66608632000000001</v>
      </c>
      <c r="R402">
        <v>0.15689246000000001</v>
      </c>
      <c r="S402">
        <v>0.223773</v>
      </c>
      <c r="T402">
        <v>0.18127579999999999</v>
      </c>
      <c r="U402">
        <v>0.26297410999999998</v>
      </c>
      <c r="V402">
        <v>102242</v>
      </c>
      <c r="W402">
        <v>109408</v>
      </c>
      <c r="X402">
        <v>111.3</v>
      </c>
      <c r="Y402">
        <v>2.4861932E-2</v>
      </c>
      <c r="Z402">
        <v>4.2497202999999997E-2</v>
      </c>
      <c r="AB402">
        <f t="shared" si="7"/>
        <v>4.512635379061436E-3</v>
      </c>
      <c r="AC402">
        <f t="shared" si="6"/>
        <v>1.5639372999999998E-2</v>
      </c>
      <c r="AE402">
        <f>prices_agg!G30/100</f>
        <v>1.26769401813243E-3</v>
      </c>
    </row>
    <row r="403" spans="1:31" x14ac:dyDescent="0.25">
      <c r="A403">
        <v>402</v>
      </c>
      <c r="B403" s="1">
        <v>44378</v>
      </c>
      <c r="C403">
        <v>202107</v>
      </c>
      <c r="D403">
        <v>7</v>
      </c>
      <c r="E403">
        <v>3</v>
      </c>
      <c r="F403">
        <v>2021</v>
      </c>
      <c r="G403">
        <v>112330</v>
      </c>
      <c r="H403">
        <v>7984</v>
      </c>
      <c r="I403">
        <v>8782</v>
      </c>
      <c r="J403">
        <v>79264</v>
      </c>
      <c r="K403">
        <v>27272</v>
      </c>
      <c r="L403">
        <v>21710</v>
      </c>
      <c r="M403">
        <v>29729</v>
      </c>
      <c r="N403">
        <v>16766</v>
      </c>
      <c r="O403">
        <v>7.1076295999999997E-2</v>
      </c>
      <c r="P403">
        <v>7.8180358000000005E-2</v>
      </c>
      <c r="Q403">
        <v>0.70563518999999997</v>
      </c>
      <c r="R403">
        <v>0.14925666000000001</v>
      </c>
      <c r="S403">
        <v>0.24278464999999999</v>
      </c>
      <c r="T403">
        <v>0.19326983</v>
      </c>
      <c r="U403">
        <v>0.26465770999999999</v>
      </c>
      <c r="V403">
        <v>112330</v>
      </c>
      <c r="W403">
        <v>122056</v>
      </c>
      <c r="X403">
        <v>111.3</v>
      </c>
      <c r="Y403">
        <v>2.0164966999999999E-2</v>
      </c>
      <c r="Z403">
        <v>4.9514814999999997E-2</v>
      </c>
      <c r="AB403">
        <f t="shared" si="7"/>
        <v>0</v>
      </c>
      <c r="AC403">
        <f t="shared" si="6"/>
        <v>-7.1040620000000082E-3</v>
      </c>
      <c r="AE403">
        <f>prices_agg!G31/100</f>
        <v>-5.8692342879872704E-3</v>
      </c>
    </row>
    <row r="404" spans="1:31" x14ac:dyDescent="0.25">
      <c r="A404">
        <v>403</v>
      </c>
      <c r="B404" s="1">
        <v>44409</v>
      </c>
      <c r="C404">
        <v>202108</v>
      </c>
      <c r="D404">
        <v>8</v>
      </c>
      <c r="E404">
        <v>3</v>
      </c>
      <c r="F404">
        <v>2021</v>
      </c>
      <c r="G404">
        <v>113160</v>
      </c>
      <c r="H404">
        <v>10667</v>
      </c>
      <c r="I404">
        <v>7535</v>
      </c>
      <c r="J404">
        <v>86981</v>
      </c>
      <c r="K404">
        <v>30004</v>
      </c>
      <c r="L404">
        <v>20306</v>
      </c>
      <c r="M404">
        <v>36276</v>
      </c>
      <c r="N404">
        <v>18202</v>
      </c>
      <c r="O404">
        <v>9.4264761000000002E-2</v>
      </c>
      <c r="P404">
        <v>6.6587135000000006E-2</v>
      </c>
      <c r="Q404">
        <v>0.76865499999999998</v>
      </c>
      <c r="R404">
        <v>0.16085189999999999</v>
      </c>
      <c r="S404">
        <v>0.26514670000000001</v>
      </c>
      <c r="T404">
        <v>0.17944503000000001</v>
      </c>
      <c r="U404">
        <v>0.32057264000000002</v>
      </c>
      <c r="V404">
        <v>113160</v>
      </c>
      <c r="W404">
        <v>123477</v>
      </c>
      <c r="X404">
        <v>112.1</v>
      </c>
      <c r="Y404">
        <v>3.2228351000000002E-2</v>
      </c>
      <c r="Z404">
        <v>8.5701674000000005E-2</v>
      </c>
      <c r="AB404">
        <f t="shared" si="7"/>
        <v>7.1877807726863363E-3</v>
      </c>
      <c r="AC404">
        <f t="shared" si="6"/>
        <v>2.7677625999999997E-2</v>
      </c>
      <c r="AE404">
        <f>prices_agg!G32/100</f>
        <v>3.48417376968994E-3</v>
      </c>
    </row>
    <row r="405" spans="1:31" x14ac:dyDescent="0.25">
      <c r="A405">
        <v>404</v>
      </c>
      <c r="B405" s="1">
        <v>44440</v>
      </c>
      <c r="C405">
        <v>202109</v>
      </c>
      <c r="D405">
        <v>9</v>
      </c>
      <c r="E405">
        <v>3</v>
      </c>
      <c r="F405">
        <v>2021</v>
      </c>
      <c r="G405">
        <v>112555</v>
      </c>
      <c r="H405">
        <v>11139</v>
      </c>
      <c r="I405">
        <v>8165</v>
      </c>
      <c r="J405">
        <v>85221</v>
      </c>
      <c r="K405">
        <v>30316</v>
      </c>
      <c r="L405">
        <v>19532</v>
      </c>
      <c r="M405">
        <v>38005</v>
      </c>
      <c r="N405">
        <v>19304</v>
      </c>
      <c r="O405">
        <v>9.8964951999999995E-2</v>
      </c>
      <c r="P405">
        <v>7.2542309999999999E-2</v>
      </c>
      <c r="Q405">
        <v>0.75714981999999997</v>
      </c>
      <c r="R405">
        <v>0.17150726999999999</v>
      </c>
      <c r="S405">
        <v>0.26934387999999998</v>
      </c>
      <c r="T405">
        <v>0.17353293</v>
      </c>
      <c r="U405">
        <v>0.33765715000000002</v>
      </c>
      <c r="V405">
        <v>112555</v>
      </c>
      <c r="W405">
        <v>122686</v>
      </c>
      <c r="X405">
        <v>112.4</v>
      </c>
      <c r="Y405">
        <v>3.0247449999999999E-2</v>
      </c>
      <c r="Z405">
        <v>9.5810950000000006E-2</v>
      </c>
      <c r="AB405">
        <f t="shared" si="7"/>
        <v>2.67618198037467E-3</v>
      </c>
      <c r="AC405">
        <f t="shared" si="6"/>
        <v>2.6422641999999996E-2</v>
      </c>
      <c r="AE405">
        <f>prices_agg!G33/100</f>
        <v>2.8796635027054599E-3</v>
      </c>
    </row>
    <row r="406" spans="1:31" x14ac:dyDescent="0.25">
      <c r="A406">
        <v>405</v>
      </c>
      <c r="B406" s="1">
        <v>44470</v>
      </c>
      <c r="C406">
        <v>202110</v>
      </c>
      <c r="D406">
        <v>10</v>
      </c>
      <c r="E406">
        <v>4</v>
      </c>
      <c r="F406">
        <v>2021</v>
      </c>
      <c r="G406">
        <v>112907</v>
      </c>
      <c r="H406">
        <v>12062</v>
      </c>
      <c r="I406">
        <v>7287</v>
      </c>
      <c r="J406">
        <v>85573</v>
      </c>
      <c r="K406">
        <v>32683</v>
      </c>
      <c r="L406">
        <v>18194</v>
      </c>
      <c r="M406">
        <v>37901</v>
      </c>
      <c r="N406">
        <v>19349</v>
      </c>
      <c r="O406">
        <v>0.10683128</v>
      </c>
      <c r="P406">
        <v>6.4539842E-2</v>
      </c>
      <c r="Q406">
        <v>0.75790696999999996</v>
      </c>
      <c r="R406">
        <v>0.17137113000000001</v>
      </c>
      <c r="S406">
        <v>0.28946832</v>
      </c>
      <c r="T406">
        <v>0.16114147000000001</v>
      </c>
      <c r="U406">
        <v>0.33568334999999999</v>
      </c>
      <c r="V406">
        <v>112907</v>
      </c>
      <c r="W406">
        <v>123103</v>
      </c>
      <c r="X406">
        <v>113.6</v>
      </c>
      <c r="Y406">
        <v>4.1246533000000002E-2</v>
      </c>
      <c r="Z406">
        <v>0.12832684999999999</v>
      </c>
      <c r="AB406">
        <f t="shared" si="7"/>
        <v>1.0676156583629748E-2</v>
      </c>
      <c r="AC406">
        <f t="shared" si="6"/>
        <v>4.2291438000000001E-2</v>
      </c>
      <c r="AE406">
        <f>prices_agg!G34/100</f>
        <v>6.4408033193212502E-3</v>
      </c>
    </row>
    <row r="407" spans="1:31" x14ac:dyDescent="0.25">
      <c r="A407">
        <v>406</v>
      </c>
      <c r="B407" s="1">
        <v>44501</v>
      </c>
      <c r="C407">
        <v>202111</v>
      </c>
      <c r="D407">
        <v>11</v>
      </c>
      <c r="E407">
        <v>4</v>
      </c>
      <c r="F407">
        <v>2021</v>
      </c>
      <c r="G407">
        <v>113471</v>
      </c>
      <c r="H407">
        <v>11960</v>
      </c>
      <c r="I407">
        <v>7177</v>
      </c>
      <c r="J407">
        <v>86762</v>
      </c>
      <c r="K407">
        <v>25628</v>
      </c>
      <c r="L407">
        <v>13144</v>
      </c>
      <c r="M407">
        <v>26689</v>
      </c>
      <c r="N407">
        <v>19137</v>
      </c>
      <c r="O407">
        <v>0.10540138</v>
      </c>
      <c r="P407">
        <v>6.3249639999999996E-2</v>
      </c>
      <c r="Q407">
        <v>0.76461827999999998</v>
      </c>
      <c r="R407">
        <v>0.16865100999999999</v>
      </c>
      <c r="S407">
        <v>0.22585506999999999</v>
      </c>
      <c r="T407">
        <v>0.11583576</v>
      </c>
      <c r="U407">
        <v>0.23520547</v>
      </c>
      <c r="V407">
        <v>113471</v>
      </c>
      <c r="W407">
        <v>123532</v>
      </c>
      <c r="X407">
        <v>114.5</v>
      </c>
      <c r="Y407">
        <v>5.1423310999999999E-2</v>
      </c>
      <c r="Z407">
        <v>0.1100193</v>
      </c>
      <c r="AB407">
        <f t="shared" si="7"/>
        <v>7.9225352112677339E-3</v>
      </c>
      <c r="AC407">
        <f t="shared" si="6"/>
        <v>4.2151740000000007E-2</v>
      </c>
      <c r="AE407">
        <f>prices_agg!G35/100</f>
        <v>4.5502060872225905E-3</v>
      </c>
    </row>
    <row r="408" spans="1:31" x14ac:dyDescent="0.25">
      <c r="A408">
        <v>407</v>
      </c>
      <c r="B408" s="1">
        <v>44531</v>
      </c>
      <c r="C408">
        <v>202112</v>
      </c>
      <c r="D408">
        <v>12</v>
      </c>
      <c r="E408">
        <v>4</v>
      </c>
      <c r="F408">
        <v>2021</v>
      </c>
      <c r="G408">
        <v>113045</v>
      </c>
      <c r="H408">
        <v>12561</v>
      </c>
      <c r="I408">
        <v>7508</v>
      </c>
      <c r="J408">
        <v>85560</v>
      </c>
      <c r="K408">
        <v>30985</v>
      </c>
      <c r="L408">
        <v>13772</v>
      </c>
      <c r="M408">
        <v>28702</v>
      </c>
      <c r="N408">
        <v>20069</v>
      </c>
      <c r="O408">
        <v>0.11111505000000001</v>
      </c>
      <c r="P408">
        <v>6.6416032999999999E-2</v>
      </c>
      <c r="Q408">
        <v>0.75686675000000003</v>
      </c>
      <c r="R408">
        <v>0.17753108000000001</v>
      </c>
      <c r="S408">
        <v>0.27409436999999998</v>
      </c>
      <c r="T408">
        <v>0.12182759</v>
      </c>
      <c r="U408">
        <v>0.25389888999999999</v>
      </c>
      <c r="V408">
        <v>113045</v>
      </c>
      <c r="W408">
        <v>123086</v>
      </c>
      <c r="X408">
        <v>115.1</v>
      </c>
      <c r="Y408">
        <v>5.4029345999999999E-2</v>
      </c>
      <c r="Z408">
        <v>0.15226679000000001</v>
      </c>
      <c r="AB408">
        <f t="shared" si="7"/>
        <v>5.2401746724890508E-3</v>
      </c>
      <c r="AC408">
        <f t="shared" si="6"/>
        <v>4.4699017000000008E-2</v>
      </c>
      <c r="AE408">
        <f>prices_agg!G36/100</f>
        <v>5.6940993816852505E-3</v>
      </c>
    </row>
    <row r="409" spans="1:31" x14ac:dyDescent="0.25">
      <c r="A409">
        <v>408</v>
      </c>
      <c r="B409" s="1">
        <v>44562</v>
      </c>
      <c r="C409">
        <v>202201</v>
      </c>
      <c r="D409">
        <v>1</v>
      </c>
      <c r="E409">
        <v>1</v>
      </c>
      <c r="F409">
        <v>2022</v>
      </c>
      <c r="G409">
        <v>113696</v>
      </c>
      <c r="H409">
        <v>13109</v>
      </c>
      <c r="I409">
        <v>9685</v>
      </c>
      <c r="J409">
        <v>82823</v>
      </c>
      <c r="K409">
        <v>33740</v>
      </c>
      <c r="L409">
        <v>13875</v>
      </c>
      <c r="M409">
        <v>26236</v>
      </c>
      <c r="N409">
        <v>22794</v>
      </c>
      <c r="O409">
        <v>0.11529869</v>
      </c>
      <c r="P409">
        <v>8.5183292999999993E-2</v>
      </c>
      <c r="Q409">
        <v>0.72846012999999998</v>
      </c>
      <c r="R409">
        <v>0.20048198</v>
      </c>
      <c r="S409">
        <v>0.29675626999999999</v>
      </c>
      <c r="T409">
        <v>0.12203596</v>
      </c>
      <c r="U409">
        <v>0.23075570000000001</v>
      </c>
      <c r="V409">
        <v>113696</v>
      </c>
      <c r="W409">
        <v>123655</v>
      </c>
      <c r="X409">
        <v>114.9</v>
      </c>
      <c r="Y409">
        <v>5.4128408000000003E-2</v>
      </c>
      <c r="Z409">
        <v>0.17472032000000001</v>
      </c>
      <c r="AB409">
        <f t="shared" si="7"/>
        <v>-1.7376194613378804E-3</v>
      </c>
      <c r="AC409">
        <f t="shared" si="6"/>
        <v>3.0115397000000002E-2</v>
      </c>
      <c r="AE409">
        <f>prices_agg!G37/100</f>
        <v>-9.8209816349748187E-4</v>
      </c>
    </row>
    <row r="410" spans="1:31" x14ac:dyDescent="0.25">
      <c r="A410">
        <v>409</v>
      </c>
      <c r="B410" s="1">
        <v>44593</v>
      </c>
      <c r="C410">
        <v>202202</v>
      </c>
      <c r="D410">
        <v>2</v>
      </c>
      <c r="E410">
        <v>1</v>
      </c>
      <c r="F410">
        <v>2022</v>
      </c>
      <c r="G410">
        <v>112097</v>
      </c>
      <c r="H410">
        <v>15345</v>
      </c>
      <c r="I410">
        <v>7970</v>
      </c>
      <c r="J410">
        <v>74850</v>
      </c>
      <c r="K410">
        <v>34281</v>
      </c>
      <c r="L410">
        <v>13862</v>
      </c>
      <c r="M410">
        <v>23245</v>
      </c>
      <c r="N410">
        <v>23315</v>
      </c>
      <c r="O410">
        <v>0.13689037000000001</v>
      </c>
      <c r="P410">
        <v>7.1099140000000005E-2</v>
      </c>
      <c r="Q410">
        <v>0.66772527000000004</v>
      </c>
      <c r="R410">
        <v>0.20798950999999999</v>
      </c>
      <c r="S410">
        <v>0.30581549000000002</v>
      </c>
      <c r="T410">
        <v>0.12366075999999999</v>
      </c>
      <c r="U410">
        <v>0.20736505</v>
      </c>
      <c r="V410">
        <v>112097</v>
      </c>
      <c r="W410">
        <v>121928</v>
      </c>
      <c r="X410">
        <v>115.8</v>
      </c>
      <c r="Y410">
        <v>6.1411500000000001E-2</v>
      </c>
      <c r="Z410">
        <v>0.18215472999999999</v>
      </c>
      <c r="AB410">
        <f t="shared" si="7"/>
        <v>7.8328981723236879E-3</v>
      </c>
      <c r="AC410">
        <f t="shared" si="6"/>
        <v>6.5791230000000006E-2</v>
      </c>
      <c r="AE410">
        <f>prices_agg!G38/100</f>
        <v>8.3162687878290606E-3</v>
      </c>
    </row>
    <row r="411" spans="1:31" x14ac:dyDescent="0.25">
      <c r="A411">
        <v>410</v>
      </c>
      <c r="B411" s="1">
        <v>44621</v>
      </c>
      <c r="C411">
        <v>202203</v>
      </c>
      <c r="D411">
        <v>3</v>
      </c>
      <c r="E411">
        <v>1</v>
      </c>
      <c r="F411">
        <v>2022</v>
      </c>
      <c r="G411">
        <v>115216</v>
      </c>
      <c r="H411">
        <v>13665</v>
      </c>
      <c r="I411">
        <v>8043</v>
      </c>
      <c r="J411">
        <v>83685</v>
      </c>
      <c r="K411">
        <v>37548</v>
      </c>
      <c r="L411">
        <v>13739</v>
      </c>
      <c r="M411">
        <v>23289</v>
      </c>
      <c r="N411">
        <v>21708</v>
      </c>
      <c r="O411">
        <v>0.11860332</v>
      </c>
      <c r="P411">
        <v>6.9808014000000002E-2</v>
      </c>
      <c r="Q411">
        <v>0.72633141000000001</v>
      </c>
      <c r="R411">
        <v>0.18841132999999999</v>
      </c>
      <c r="S411">
        <v>0.32589224</v>
      </c>
      <c r="T411">
        <v>0.11924559</v>
      </c>
      <c r="U411">
        <v>0.20213339</v>
      </c>
      <c r="V411">
        <v>115216</v>
      </c>
      <c r="W411">
        <v>125713</v>
      </c>
      <c r="X411">
        <v>117.1</v>
      </c>
      <c r="Y411">
        <v>7.0383905999999996E-2</v>
      </c>
      <c r="Z411">
        <v>0.20664664999999999</v>
      </c>
      <c r="AB411">
        <f t="shared" si="7"/>
        <v>1.1226252158894612E-2</v>
      </c>
      <c r="AC411">
        <f t="shared" si="6"/>
        <v>4.8795305999999997E-2</v>
      </c>
      <c r="AE411">
        <f>prices_agg!G39/100</f>
        <v>6.4454211030568198E-3</v>
      </c>
    </row>
    <row r="412" spans="1:31" x14ac:dyDescent="0.25">
      <c r="A412">
        <v>411</v>
      </c>
      <c r="B412" s="1">
        <v>44652</v>
      </c>
      <c r="C412">
        <v>202204</v>
      </c>
      <c r="D412">
        <v>4</v>
      </c>
      <c r="E412">
        <v>2</v>
      </c>
      <c r="F412">
        <v>2022</v>
      </c>
      <c r="G412">
        <v>116494</v>
      </c>
      <c r="H412">
        <v>15108</v>
      </c>
      <c r="I412">
        <v>9226</v>
      </c>
      <c r="J412">
        <v>83758</v>
      </c>
      <c r="K412">
        <v>38959</v>
      </c>
      <c r="L412">
        <v>15611</v>
      </c>
      <c r="M412">
        <v>22059</v>
      </c>
      <c r="N412">
        <v>24334</v>
      </c>
      <c r="O412">
        <v>0.12968908000000001</v>
      </c>
      <c r="P412">
        <v>7.9197213000000002E-2</v>
      </c>
      <c r="Q412">
        <v>0.71898978999999996</v>
      </c>
      <c r="R412">
        <v>0.2088863</v>
      </c>
      <c r="S412">
        <v>0.33442923000000002</v>
      </c>
      <c r="T412">
        <v>0.13400690000000001</v>
      </c>
      <c r="U412">
        <v>0.18935738999999999</v>
      </c>
      <c r="V412">
        <v>116494</v>
      </c>
      <c r="W412">
        <v>127157</v>
      </c>
      <c r="X412">
        <v>120</v>
      </c>
      <c r="Y412">
        <v>8.9918256000000002E-2</v>
      </c>
      <c r="Z412">
        <v>0.20042233000000001</v>
      </c>
      <c r="AB412">
        <f t="shared" si="7"/>
        <v>2.4765157984628638E-2</v>
      </c>
      <c r="AC412">
        <f t="shared" si="6"/>
        <v>5.049186700000001E-2</v>
      </c>
      <c r="AE412">
        <f>prices_agg!G40/100</f>
        <v>3.1943115144040203E-3</v>
      </c>
    </row>
    <row r="413" spans="1:31" x14ac:dyDescent="0.25">
      <c r="A413">
        <v>412</v>
      </c>
      <c r="B413" s="1">
        <v>44682</v>
      </c>
      <c r="C413">
        <v>202205</v>
      </c>
      <c r="D413">
        <v>5</v>
      </c>
      <c r="E413">
        <v>2</v>
      </c>
      <c r="F413">
        <v>2022</v>
      </c>
      <c r="G413">
        <v>116627</v>
      </c>
      <c r="H413">
        <v>17216</v>
      </c>
      <c r="I413">
        <v>8279</v>
      </c>
      <c r="J413">
        <v>84181</v>
      </c>
      <c r="K413">
        <v>38600</v>
      </c>
      <c r="L413">
        <v>13560</v>
      </c>
      <c r="M413">
        <v>22481</v>
      </c>
      <c r="N413">
        <v>25495</v>
      </c>
      <c r="O413">
        <v>0.14761590999999999</v>
      </c>
      <c r="P413">
        <v>7.0986993999999998E-2</v>
      </c>
      <c r="Q413">
        <v>0.72179680999999996</v>
      </c>
      <c r="R413">
        <v>0.21860289999999999</v>
      </c>
      <c r="S413">
        <v>0.33096966</v>
      </c>
      <c r="T413">
        <v>0.11626810999999999</v>
      </c>
      <c r="U413">
        <v>0.19275982999999999</v>
      </c>
      <c r="V413">
        <v>116627</v>
      </c>
      <c r="W413">
        <v>127155</v>
      </c>
      <c r="X413">
        <v>120.8</v>
      </c>
      <c r="Y413">
        <v>9.0252757000000003E-2</v>
      </c>
      <c r="Z413">
        <v>0.21470156000000001</v>
      </c>
      <c r="AB413">
        <f t="shared" si="7"/>
        <v>6.6666666666665986E-3</v>
      </c>
      <c r="AC413">
        <f t="shared" si="6"/>
        <v>7.6628915999999991E-2</v>
      </c>
      <c r="AE413">
        <f>prices_agg!G41/100</f>
        <v>9.6622210834426299E-3</v>
      </c>
    </row>
    <row r="414" spans="1:31" x14ac:dyDescent="0.25">
      <c r="A414">
        <v>413</v>
      </c>
      <c r="B414" s="1">
        <v>44713</v>
      </c>
      <c r="C414">
        <v>202206</v>
      </c>
      <c r="D414">
        <v>6</v>
      </c>
      <c r="E414">
        <v>2</v>
      </c>
      <c r="F414">
        <v>2022</v>
      </c>
      <c r="G414">
        <v>116962</v>
      </c>
      <c r="H414">
        <v>16182</v>
      </c>
      <c r="I414">
        <v>8501</v>
      </c>
      <c r="J414">
        <v>85197</v>
      </c>
      <c r="K414">
        <v>44501</v>
      </c>
      <c r="L414">
        <v>14157</v>
      </c>
      <c r="M414">
        <v>24770</v>
      </c>
      <c r="N414">
        <v>24683</v>
      </c>
      <c r="O414">
        <v>0.13835263</v>
      </c>
      <c r="P414">
        <v>7.2681725000000003E-2</v>
      </c>
      <c r="Q414">
        <v>0.72841608999999996</v>
      </c>
      <c r="R414">
        <v>0.21103436</v>
      </c>
      <c r="S414">
        <v>0.38047399999999998</v>
      </c>
      <c r="T414">
        <v>0.12103931</v>
      </c>
      <c r="U414">
        <v>0.21177818000000001</v>
      </c>
      <c r="V414">
        <v>116962</v>
      </c>
      <c r="W414">
        <v>127526</v>
      </c>
      <c r="X414">
        <v>121.8</v>
      </c>
      <c r="Y414">
        <v>9.4339609000000005E-2</v>
      </c>
      <c r="Z414">
        <v>0.25943470000000002</v>
      </c>
      <c r="AB414">
        <f t="shared" si="7"/>
        <v>8.2781456953642252E-3</v>
      </c>
      <c r="AC414">
        <f t="shared" si="6"/>
        <v>6.5670905000000002E-2</v>
      </c>
      <c r="AE414">
        <f>prices_agg!G42/100</f>
        <v>5.7797063978205394E-3</v>
      </c>
    </row>
    <row r="415" spans="1:31" x14ac:dyDescent="0.25">
      <c r="A415">
        <v>414</v>
      </c>
      <c r="B415" s="1">
        <v>44743</v>
      </c>
      <c r="C415">
        <v>202207</v>
      </c>
      <c r="D415">
        <v>7</v>
      </c>
      <c r="E415">
        <v>3</v>
      </c>
      <c r="F415">
        <v>2022</v>
      </c>
      <c r="G415">
        <v>116620</v>
      </c>
      <c r="H415">
        <v>17709</v>
      </c>
      <c r="I415">
        <v>9679</v>
      </c>
      <c r="J415">
        <v>82414</v>
      </c>
      <c r="K415">
        <v>51494</v>
      </c>
      <c r="L415">
        <v>14593</v>
      </c>
      <c r="M415">
        <v>25114</v>
      </c>
      <c r="N415">
        <v>27388</v>
      </c>
      <c r="O415">
        <v>0.15185218</v>
      </c>
      <c r="P415">
        <v>8.2996054999999999E-2</v>
      </c>
      <c r="Q415">
        <v>0.70668839999999999</v>
      </c>
      <c r="R415">
        <v>0.23484822999999999</v>
      </c>
      <c r="S415">
        <v>0.44155377000000001</v>
      </c>
      <c r="T415">
        <v>0.12513289999999999</v>
      </c>
      <c r="U415">
        <v>0.21534900000000001</v>
      </c>
      <c r="V415">
        <v>116620</v>
      </c>
      <c r="W415">
        <v>127040</v>
      </c>
      <c r="X415">
        <v>122.5</v>
      </c>
      <c r="Y415">
        <v>0.10062897</v>
      </c>
      <c r="Z415">
        <v>0.31642084999999998</v>
      </c>
      <c r="AB415">
        <f t="shared" si="7"/>
        <v>5.7471264367816577E-3</v>
      </c>
      <c r="AC415">
        <f t="shared" si="6"/>
        <v>6.8856125000000004E-2</v>
      </c>
      <c r="AE415">
        <f>prices_agg!G43/100</f>
        <v>4.6870495290185395E-3</v>
      </c>
    </row>
    <row r="416" spans="1:31" x14ac:dyDescent="0.25">
      <c r="A416">
        <v>415</v>
      </c>
      <c r="B416" s="1">
        <v>44774</v>
      </c>
      <c r="C416">
        <v>202208</v>
      </c>
      <c r="D416">
        <v>8</v>
      </c>
      <c r="E416">
        <v>3</v>
      </c>
      <c r="F416">
        <v>2022</v>
      </c>
      <c r="G416">
        <v>114997</v>
      </c>
      <c r="H416">
        <v>18400</v>
      </c>
      <c r="I416">
        <v>8282</v>
      </c>
      <c r="J416">
        <v>81076</v>
      </c>
      <c r="K416">
        <v>53386</v>
      </c>
      <c r="L416">
        <v>14213</v>
      </c>
      <c r="M416">
        <v>23178</v>
      </c>
      <c r="N416">
        <v>26682</v>
      </c>
      <c r="O416">
        <v>0.16000417</v>
      </c>
      <c r="P416">
        <v>7.2019271999999995E-2</v>
      </c>
      <c r="Q416">
        <v>0.70502710000000002</v>
      </c>
      <c r="R416">
        <v>0.23202344999999999</v>
      </c>
      <c r="S416">
        <v>0.46423819999999999</v>
      </c>
      <c r="T416">
        <v>0.12359452999999999</v>
      </c>
      <c r="U416">
        <v>0.20155308999999999</v>
      </c>
      <c r="V416">
        <v>114997</v>
      </c>
      <c r="W416">
        <v>125392</v>
      </c>
      <c r="X416">
        <v>123.1</v>
      </c>
      <c r="Y416">
        <v>9.8126649999999996E-2</v>
      </c>
      <c r="Z416">
        <v>0.34064367000000001</v>
      </c>
      <c r="AB416">
        <f t="shared" si="7"/>
        <v>4.8979591836735281E-3</v>
      </c>
      <c r="AC416">
        <f t="shared" si="6"/>
        <v>8.7984898000000006E-2</v>
      </c>
      <c r="AE416">
        <f>prices_agg!G44/100</f>
        <v>8.5777934898848395E-3</v>
      </c>
    </row>
    <row r="417" spans="1:31" x14ac:dyDescent="0.25">
      <c r="A417">
        <v>416</v>
      </c>
      <c r="B417" s="1">
        <v>44805</v>
      </c>
      <c r="C417">
        <v>202209</v>
      </c>
      <c r="D417">
        <v>9</v>
      </c>
      <c r="E417">
        <v>3</v>
      </c>
      <c r="F417">
        <v>2022</v>
      </c>
      <c r="G417">
        <v>115008</v>
      </c>
      <c r="H417">
        <v>15527</v>
      </c>
      <c r="I417">
        <v>8470</v>
      </c>
      <c r="J417">
        <v>82852</v>
      </c>
      <c r="K417">
        <v>54695</v>
      </c>
      <c r="L417">
        <v>13471</v>
      </c>
      <c r="M417">
        <v>22203</v>
      </c>
      <c r="N417">
        <v>23997</v>
      </c>
      <c r="O417">
        <v>0.13500798999999999</v>
      </c>
      <c r="P417">
        <v>7.3647052000000005E-2</v>
      </c>
      <c r="Q417">
        <v>0.72040205999999996</v>
      </c>
      <c r="R417">
        <v>0.20865504000000001</v>
      </c>
      <c r="S417">
        <v>0.47557563000000003</v>
      </c>
      <c r="T417">
        <v>0.11713098</v>
      </c>
      <c r="U417">
        <v>0.19305613999999999</v>
      </c>
      <c r="V417">
        <v>115008</v>
      </c>
      <c r="W417">
        <v>125502</v>
      </c>
      <c r="X417">
        <v>123.8</v>
      </c>
      <c r="Y417">
        <v>0.1014235</v>
      </c>
      <c r="Z417">
        <v>0.35844462999999999</v>
      </c>
      <c r="AB417">
        <f t="shared" si="7"/>
        <v>5.6864337936637366E-3</v>
      </c>
      <c r="AC417">
        <f t="shared" si="6"/>
        <v>6.136093799999999E-2</v>
      </c>
      <c r="AE417">
        <f>prices_agg!G45/100</f>
        <v>8.567299414485469E-3</v>
      </c>
    </row>
    <row r="418" spans="1:31" x14ac:dyDescent="0.25">
      <c r="A418">
        <v>417</v>
      </c>
      <c r="B418" s="1">
        <v>44835</v>
      </c>
      <c r="C418">
        <v>202210</v>
      </c>
      <c r="D418">
        <v>10</v>
      </c>
      <c r="E418">
        <v>4</v>
      </c>
      <c r="F418">
        <v>2022</v>
      </c>
      <c r="G418">
        <v>115302</v>
      </c>
      <c r="H418">
        <v>17571</v>
      </c>
      <c r="I418">
        <v>8073</v>
      </c>
      <c r="J418">
        <v>81918</v>
      </c>
      <c r="K418">
        <v>56277</v>
      </c>
      <c r="L418">
        <v>13830</v>
      </c>
      <c r="M418">
        <v>21151</v>
      </c>
      <c r="N418">
        <v>25644</v>
      </c>
      <c r="O418">
        <v>0.15239111</v>
      </c>
      <c r="P418">
        <v>7.0016130999999995E-2</v>
      </c>
      <c r="Q418">
        <v>0.71046472000000005</v>
      </c>
      <c r="R418">
        <v>0.22240724000000001</v>
      </c>
      <c r="S418">
        <v>0.48808348000000001</v>
      </c>
      <c r="T418">
        <v>0.11994588</v>
      </c>
      <c r="U418">
        <v>0.18344000999999999</v>
      </c>
      <c r="V418">
        <v>115302</v>
      </c>
      <c r="W418">
        <v>125741</v>
      </c>
      <c r="X418">
        <v>126.2</v>
      </c>
      <c r="Y418">
        <v>0.11091554000000001</v>
      </c>
      <c r="Z418">
        <v>0.36813760000000001</v>
      </c>
      <c r="AB418">
        <f t="shared" si="7"/>
        <v>1.938610662358653E-2</v>
      </c>
      <c r="AC418">
        <f t="shared" si="6"/>
        <v>8.2374979000000001E-2</v>
      </c>
      <c r="AE418">
        <f>prices_agg!G46/100</f>
        <v>1.0842532185801099E-2</v>
      </c>
    </row>
    <row r="419" spans="1:31" x14ac:dyDescent="0.25">
      <c r="A419">
        <v>418</v>
      </c>
      <c r="B419" s="1">
        <v>44866</v>
      </c>
      <c r="C419">
        <v>202211</v>
      </c>
      <c r="D419">
        <v>11</v>
      </c>
      <c r="E419">
        <v>4</v>
      </c>
      <c r="F419">
        <v>2022</v>
      </c>
      <c r="G419">
        <v>114243</v>
      </c>
      <c r="H419">
        <v>16345</v>
      </c>
      <c r="I419">
        <v>9026</v>
      </c>
      <c r="J419">
        <v>81670</v>
      </c>
      <c r="K419">
        <v>57095</v>
      </c>
      <c r="L419">
        <v>13948</v>
      </c>
      <c r="M419">
        <v>20145</v>
      </c>
      <c r="N419">
        <v>25371</v>
      </c>
      <c r="O419">
        <v>0.14307222</v>
      </c>
      <c r="P419">
        <v>7.9007030000000006E-2</v>
      </c>
      <c r="Q419">
        <v>0.71487968999999996</v>
      </c>
      <c r="R419">
        <v>0.22207925000000001</v>
      </c>
      <c r="S419">
        <v>0.49976805000000002</v>
      </c>
      <c r="T419">
        <v>0.12209063000000001</v>
      </c>
      <c r="U419">
        <v>0.17633465000000001</v>
      </c>
      <c r="V419">
        <v>114243</v>
      </c>
      <c r="W419">
        <v>124635</v>
      </c>
      <c r="X419">
        <v>126.7</v>
      </c>
      <c r="Y419">
        <v>0.10655022</v>
      </c>
      <c r="Z419">
        <v>0.37767740999999999</v>
      </c>
      <c r="AB419">
        <f t="shared" si="7"/>
        <v>3.961965134706924E-3</v>
      </c>
      <c r="AC419">
        <f t="shared" si="6"/>
        <v>6.4065189999999994E-2</v>
      </c>
      <c r="AE419">
        <f>prices_agg!G47/100</f>
        <v>5.2667666055764197E-3</v>
      </c>
    </row>
    <row r="420" spans="1:31" x14ac:dyDescent="0.25">
      <c r="A420">
        <v>419</v>
      </c>
      <c r="B420" s="1">
        <v>44896</v>
      </c>
      <c r="C420">
        <v>202212</v>
      </c>
      <c r="D420">
        <v>12</v>
      </c>
      <c r="E420">
        <v>4</v>
      </c>
      <c r="F420">
        <v>2022</v>
      </c>
      <c r="G420">
        <v>114440</v>
      </c>
      <c r="H420">
        <v>15929</v>
      </c>
      <c r="I420">
        <v>9226</v>
      </c>
      <c r="J420">
        <v>81433</v>
      </c>
      <c r="K420">
        <v>57237</v>
      </c>
      <c r="L420">
        <v>14418</v>
      </c>
      <c r="M420">
        <v>19327</v>
      </c>
      <c r="N420">
        <v>25155</v>
      </c>
      <c r="O420">
        <v>0.13919084000000001</v>
      </c>
      <c r="P420">
        <v>8.0618665000000006E-2</v>
      </c>
      <c r="Q420">
        <v>0.71157813000000003</v>
      </c>
      <c r="R420">
        <v>0.21980949999999999</v>
      </c>
      <c r="S420">
        <v>0.50014853000000004</v>
      </c>
      <c r="T420">
        <v>0.12598740999999999</v>
      </c>
      <c r="U420">
        <v>0.16888326000000001</v>
      </c>
      <c r="V420">
        <v>114440</v>
      </c>
      <c r="W420">
        <v>124630</v>
      </c>
      <c r="X420">
        <v>127.2</v>
      </c>
      <c r="Y420">
        <v>0.10512602</v>
      </c>
      <c r="Z420">
        <v>0.37416112000000001</v>
      </c>
      <c r="AB420">
        <f t="shared" si="7"/>
        <v>3.9463299131807794E-3</v>
      </c>
      <c r="AC420">
        <f>O420-P420</f>
        <v>5.8572175000000004E-2</v>
      </c>
      <c r="AE420">
        <f>prices_agg!G48/100</f>
        <v>3.0243988526597E-3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vvv</vt:lpstr>
      <vt:lpstr>monthly</vt:lpstr>
      <vt:lpstr>prices_agg</vt:lpstr>
      <vt:lpstr>prices_percentiles</vt:lpstr>
      <vt:lpstr>db_AdjustmentFrequency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Brandt</dc:creator>
  <cp:lastModifiedBy>Lennart Brandt</cp:lastModifiedBy>
  <dcterms:created xsi:type="dcterms:W3CDTF">2023-03-18T16:00:05Z</dcterms:created>
  <dcterms:modified xsi:type="dcterms:W3CDTF">2023-03-20T13:37:16Z</dcterms:modified>
</cp:coreProperties>
</file>